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99182\Downloads\"/>
    </mc:Choice>
  </mc:AlternateContent>
  <xr:revisionPtr revIDLastSave="0" documentId="13_ncr:1_{C9099BA1-E9EE-494A-A1E4-48A451D9D511}" xr6:coauthVersionLast="47" xr6:coauthVersionMax="47" xr10:uidLastSave="{00000000-0000-0000-0000-000000000000}"/>
  <bookViews>
    <workbookView xWindow="-110" yWindow="-110" windowWidth="19420" windowHeight="11620" activeTab="5" xr2:uid="{00000000-000D-0000-FFFF-FFFF00000000}"/>
  </bookViews>
  <sheets>
    <sheet name="TOTAL " sheetId="11" r:id="rId1"/>
    <sheet name="HORS EXCEPTION" sheetId="8" r:id="rId2"/>
    <sheet name="GME" sheetId="7" r:id="rId3"/>
    <sheet name="sauvegard" sheetId="3" r:id="rId4"/>
    <sheet name="domaine" sheetId="2" r:id="rId5"/>
    <sheet name="BASE" sheetId="1" r:id="rId6"/>
  </sheets>
  <externalReferences>
    <externalReference r:id="rId7"/>
  </externalReferences>
  <definedNames>
    <definedName name="_xlnm._FilterDatabase" localSheetId="5" hidden="1">BASE!$A$1:$LY$491</definedName>
    <definedName name="_xlnm._FilterDatabase" localSheetId="4" hidden="1">domaine!$J$1:$N$499</definedName>
    <definedName name="_xlnm._FilterDatabase" localSheetId="2" hidden="1">GME!$A$1:$GU$1</definedName>
    <definedName name="_xlnm._FilterDatabase" localSheetId="1" hidden="1">'HORS EXCEPTION'!$A$1:$IH$478</definedName>
    <definedName name="_xlnm._FilterDatabase" localSheetId="0" hidden="1">'TOTAL '!$A$1:$GX$491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5" i="11" l="1"/>
  <c r="J430" i="11"/>
  <c r="J353" i="11"/>
  <c r="J309" i="11"/>
  <c r="J275" i="11"/>
  <c r="J234" i="11"/>
  <c r="J154" i="11"/>
  <c r="J153" i="11"/>
  <c r="J147" i="11"/>
  <c r="J136" i="11"/>
  <c r="J135" i="11"/>
  <c r="J125" i="11"/>
  <c r="J124" i="11"/>
  <c r="J24" i="11"/>
  <c r="J8" i="11"/>
  <c r="GO476" i="8"/>
  <c r="GP476" i="8" s="1"/>
  <c r="GO3" i="8"/>
  <c r="GP3" i="8" s="1"/>
  <c r="GO4" i="8"/>
  <c r="GP4" i="8" s="1"/>
  <c r="GO5" i="8"/>
  <c r="GP5" i="8" s="1"/>
  <c r="GO6" i="8"/>
  <c r="GP6" i="8" s="1"/>
  <c r="GO7" i="8"/>
  <c r="GP7" i="8" s="1"/>
  <c r="GO8" i="8"/>
  <c r="GP8" i="8" s="1"/>
  <c r="GO9" i="8"/>
  <c r="GP9" i="8" s="1"/>
  <c r="GO10" i="8"/>
  <c r="GP10" i="8" s="1"/>
  <c r="GO11" i="8"/>
  <c r="GP11" i="8" s="1"/>
  <c r="GO12" i="8"/>
  <c r="GP12" i="8" s="1"/>
  <c r="GO13" i="8"/>
  <c r="GP13" i="8" s="1"/>
  <c r="GO14" i="8"/>
  <c r="GP14" i="8" s="1"/>
  <c r="GO15" i="8"/>
  <c r="GP15" i="8" s="1"/>
  <c r="GO16" i="8"/>
  <c r="GP16" i="8" s="1"/>
  <c r="GO17" i="8"/>
  <c r="GP17" i="8" s="1"/>
  <c r="GO18" i="8"/>
  <c r="GP18" i="8" s="1"/>
  <c r="GO19" i="8"/>
  <c r="GP19" i="8" s="1"/>
  <c r="GO20" i="8"/>
  <c r="GP20" i="8" s="1"/>
  <c r="GO21" i="8"/>
  <c r="GP21" i="8" s="1"/>
  <c r="GO22" i="8"/>
  <c r="GP22" i="8" s="1"/>
  <c r="GO23" i="8"/>
  <c r="GP23" i="8" s="1"/>
  <c r="GO24" i="8"/>
  <c r="GP24" i="8" s="1"/>
  <c r="GO25" i="8"/>
  <c r="GP25" i="8" s="1"/>
  <c r="GO26" i="8"/>
  <c r="GP26" i="8" s="1"/>
  <c r="GO27" i="8"/>
  <c r="GP27" i="8" s="1"/>
  <c r="GO28" i="8"/>
  <c r="GP28" i="8" s="1"/>
  <c r="GO29" i="8"/>
  <c r="GP29" i="8" s="1"/>
  <c r="GO30" i="8"/>
  <c r="GP30" i="8" s="1"/>
  <c r="GO31" i="8"/>
  <c r="GP31" i="8" s="1"/>
  <c r="GO32" i="8"/>
  <c r="GP32" i="8" s="1"/>
  <c r="GO33" i="8"/>
  <c r="GP33" i="8" s="1"/>
  <c r="GO34" i="8"/>
  <c r="GP34" i="8" s="1"/>
  <c r="GO35" i="8"/>
  <c r="GP35" i="8" s="1"/>
  <c r="GO36" i="8"/>
  <c r="GP36" i="8" s="1"/>
  <c r="GO37" i="8"/>
  <c r="GP37" i="8" s="1"/>
  <c r="GO38" i="8"/>
  <c r="GP38" i="8" s="1"/>
  <c r="GO39" i="8"/>
  <c r="GP39" i="8" s="1"/>
  <c r="GO40" i="8"/>
  <c r="GP40" i="8" s="1"/>
  <c r="GO41" i="8"/>
  <c r="GP41" i="8" s="1"/>
  <c r="GO42" i="8"/>
  <c r="GP42" i="8" s="1"/>
  <c r="GO43" i="8"/>
  <c r="GP43" i="8" s="1"/>
  <c r="GO44" i="8"/>
  <c r="GP44" i="8" s="1"/>
  <c r="GO45" i="8"/>
  <c r="GP45" i="8" s="1"/>
  <c r="GO46" i="8"/>
  <c r="GP46" i="8" s="1"/>
  <c r="GO47" i="8"/>
  <c r="GP47" i="8" s="1"/>
  <c r="GO48" i="8"/>
  <c r="GP48" i="8" s="1"/>
  <c r="GO49" i="8"/>
  <c r="GP49" i="8" s="1"/>
  <c r="GO50" i="8"/>
  <c r="GP50" i="8" s="1"/>
  <c r="GO51" i="8"/>
  <c r="GP51" i="8" s="1"/>
  <c r="GO52" i="8"/>
  <c r="GP52" i="8" s="1"/>
  <c r="GO53" i="8"/>
  <c r="GP53" i="8" s="1"/>
  <c r="GO54" i="8"/>
  <c r="GP54" i="8" s="1"/>
  <c r="GO55" i="8"/>
  <c r="GP55" i="8" s="1"/>
  <c r="GO56" i="8"/>
  <c r="GP56" i="8" s="1"/>
  <c r="GO57" i="8"/>
  <c r="GP57" i="8" s="1"/>
  <c r="GO58" i="8"/>
  <c r="GP58" i="8" s="1"/>
  <c r="GO59" i="8"/>
  <c r="GP59" i="8" s="1"/>
  <c r="GO60" i="8"/>
  <c r="GP60" i="8" s="1"/>
  <c r="GO61" i="8"/>
  <c r="GP61" i="8" s="1"/>
  <c r="GO62" i="8"/>
  <c r="GP62" i="8" s="1"/>
  <c r="GO63" i="8"/>
  <c r="GP63" i="8" s="1"/>
  <c r="GO64" i="8"/>
  <c r="GP64" i="8" s="1"/>
  <c r="GO65" i="8"/>
  <c r="GP65" i="8" s="1"/>
  <c r="GO66" i="8"/>
  <c r="GP66" i="8" s="1"/>
  <c r="GO67" i="8"/>
  <c r="GP67" i="8" s="1"/>
  <c r="GO68" i="8"/>
  <c r="GP68" i="8" s="1"/>
  <c r="GO69" i="8"/>
  <c r="GP69" i="8" s="1"/>
  <c r="GO70" i="8"/>
  <c r="GP70" i="8" s="1"/>
  <c r="GO71" i="8"/>
  <c r="GP71" i="8" s="1"/>
  <c r="GO72" i="8"/>
  <c r="GP72" i="8" s="1"/>
  <c r="GO73" i="8"/>
  <c r="GP73" i="8" s="1"/>
  <c r="GO74" i="8"/>
  <c r="GP74" i="8" s="1"/>
  <c r="GO75" i="8"/>
  <c r="GP75" i="8" s="1"/>
  <c r="GO76" i="8"/>
  <c r="GP76" i="8" s="1"/>
  <c r="GO77" i="8"/>
  <c r="GP77" i="8" s="1"/>
  <c r="GO78" i="8"/>
  <c r="GP78" i="8" s="1"/>
  <c r="GO79" i="8"/>
  <c r="GP79" i="8" s="1"/>
  <c r="GO80" i="8"/>
  <c r="GP80" i="8" s="1"/>
  <c r="GO81" i="8"/>
  <c r="GP81" i="8" s="1"/>
  <c r="GO82" i="8"/>
  <c r="GP82" i="8" s="1"/>
  <c r="GO83" i="8"/>
  <c r="GP83" i="8" s="1"/>
  <c r="GO84" i="8"/>
  <c r="GP84" i="8" s="1"/>
  <c r="GO85" i="8"/>
  <c r="GP85" i="8" s="1"/>
  <c r="GO86" i="8"/>
  <c r="GP86" i="8" s="1"/>
  <c r="GO87" i="8"/>
  <c r="GP87" i="8" s="1"/>
  <c r="GO88" i="8"/>
  <c r="GP88" i="8" s="1"/>
  <c r="GO89" i="8"/>
  <c r="GP89" i="8" s="1"/>
  <c r="GO90" i="8"/>
  <c r="GP90" i="8" s="1"/>
  <c r="GO91" i="8"/>
  <c r="GP91" i="8" s="1"/>
  <c r="GO92" i="8"/>
  <c r="GP92" i="8" s="1"/>
  <c r="GO93" i="8"/>
  <c r="GP93" i="8" s="1"/>
  <c r="GO94" i="8"/>
  <c r="GP94" i="8" s="1"/>
  <c r="GO95" i="8"/>
  <c r="GP95" i="8" s="1"/>
  <c r="GO96" i="8"/>
  <c r="GP96" i="8" s="1"/>
  <c r="GO97" i="8"/>
  <c r="GP97" i="8" s="1"/>
  <c r="GO98" i="8"/>
  <c r="GP98" i="8" s="1"/>
  <c r="GO99" i="8"/>
  <c r="GP99" i="8" s="1"/>
  <c r="GO100" i="8"/>
  <c r="GP100" i="8" s="1"/>
  <c r="GO101" i="8"/>
  <c r="GP101" i="8" s="1"/>
  <c r="GO102" i="8"/>
  <c r="GP102" i="8" s="1"/>
  <c r="GO103" i="8"/>
  <c r="GP103" i="8" s="1"/>
  <c r="GO104" i="8"/>
  <c r="GP104" i="8" s="1"/>
  <c r="GO105" i="8"/>
  <c r="GP105" i="8" s="1"/>
  <c r="GO106" i="8"/>
  <c r="GP106" i="8" s="1"/>
  <c r="GO107" i="8"/>
  <c r="GP107" i="8" s="1"/>
  <c r="GO108" i="8"/>
  <c r="GP108" i="8" s="1"/>
  <c r="GO109" i="8"/>
  <c r="GP109" i="8" s="1"/>
  <c r="GO110" i="8"/>
  <c r="GP110" i="8" s="1"/>
  <c r="GO111" i="8"/>
  <c r="GP111" i="8" s="1"/>
  <c r="GO112" i="8"/>
  <c r="GP112" i="8" s="1"/>
  <c r="GO113" i="8"/>
  <c r="GP113" i="8" s="1"/>
  <c r="GO114" i="8"/>
  <c r="GP114" i="8" s="1"/>
  <c r="GO115" i="8"/>
  <c r="GP115" i="8" s="1"/>
  <c r="GO116" i="8"/>
  <c r="GP116" i="8" s="1"/>
  <c r="GO117" i="8"/>
  <c r="GP117" i="8" s="1"/>
  <c r="GO118" i="8"/>
  <c r="GP118" i="8" s="1"/>
  <c r="GO119" i="8"/>
  <c r="GP119" i="8" s="1"/>
  <c r="GO120" i="8"/>
  <c r="GP120" i="8" s="1"/>
  <c r="GO121" i="8"/>
  <c r="GP121" i="8" s="1"/>
  <c r="GO122" i="8"/>
  <c r="GP122" i="8" s="1"/>
  <c r="GO123" i="8"/>
  <c r="GP123" i="8" s="1"/>
  <c r="GO124" i="8"/>
  <c r="GP124" i="8" s="1"/>
  <c r="GO125" i="8"/>
  <c r="GP125" i="8" s="1"/>
  <c r="GO126" i="8"/>
  <c r="GP126" i="8" s="1"/>
  <c r="GO127" i="8"/>
  <c r="GP127" i="8" s="1"/>
  <c r="GO128" i="8"/>
  <c r="GP128" i="8" s="1"/>
  <c r="GO129" i="8"/>
  <c r="GP129" i="8" s="1"/>
  <c r="GO130" i="8"/>
  <c r="GP130" i="8" s="1"/>
  <c r="GO131" i="8"/>
  <c r="GP131" i="8" s="1"/>
  <c r="GO132" i="8"/>
  <c r="GP132" i="8" s="1"/>
  <c r="GO133" i="8"/>
  <c r="GP133" i="8" s="1"/>
  <c r="GO134" i="8"/>
  <c r="GP134" i="8" s="1"/>
  <c r="GO135" i="8"/>
  <c r="GP135" i="8" s="1"/>
  <c r="GO136" i="8"/>
  <c r="GP136" i="8" s="1"/>
  <c r="GO137" i="8"/>
  <c r="GP137" i="8" s="1"/>
  <c r="GO138" i="8"/>
  <c r="GP138" i="8" s="1"/>
  <c r="GO139" i="8"/>
  <c r="GP139" i="8" s="1"/>
  <c r="GO140" i="8"/>
  <c r="GP140" i="8" s="1"/>
  <c r="GO141" i="8"/>
  <c r="GP141" i="8" s="1"/>
  <c r="GO142" i="8"/>
  <c r="GP142" i="8" s="1"/>
  <c r="GO143" i="8"/>
  <c r="GP143" i="8" s="1"/>
  <c r="GO144" i="8"/>
  <c r="GP144" i="8" s="1"/>
  <c r="GO145" i="8"/>
  <c r="GP145" i="8" s="1"/>
  <c r="GO146" i="8"/>
  <c r="GP146" i="8" s="1"/>
  <c r="GO147" i="8"/>
  <c r="GP147" i="8" s="1"/>
  <c r="GO148" i="8"/>
  <c r="GP148" i="8" s="1"/>
  <c r="GO149" i="8"/>
  <c r="GP149" i="8" s="1"/>
  <c r="GO150" i="8"/>
  <c r="GP150" i="8" s="1"/>
  <c r="GO151" i="8"/>
  <c r="GP151" i="8" s="1"/>
  <c r="GO152" i="8"/>
  <c r="GP152" i="8" s="1"/>
  <c r="GO153" i="8"/>
  <c r="GP153" i="8" s="1"/>
  <c r="GO154" i="8"/>
  <c r="GP154" i="8" s="1"/>
  <c r="GO155" i="8"/>
  <c r="GP155" i="8" s="1"/>
  <c r="GO156" i="8"/>
  <c r="GP156" i="8" s="1"/>
  <c r="GO157" i="8"/>
  <c r="GP157" i="8" s="1"/>
  <c r="GO158" i="8"/>
  <c r="GP158" i="8" s="1"/>
  <c r="GO159" i="8"/>
  <c r="GP159" i="8" s="1"/>
  <c r="GO160" i="8"/>
  <c r="GP160" i="8" s="1"/>
  <c r="GO161" i="8"/>
  <c r="GP161" i="8" s="1"/>
  <c r="GO162" i="8"/>
  <c r="GP162" i="8" s="1"/>
  <c r="GO163" i="8"/>
  <c r="GP163" i="8" s="1"/>
  <c r="GO164" i="8"/>
  <c r="GP164" i="8" s="1"/>
  <c r="GO165" i="8"/>
  <c r="GP165" i="8" s="1"/>
  <c r="GO166" i="8"/>
  <c r="GP166" i="8" s="1"/>
  <c r="GO167" i="8"/>
  <c r="GP167" i="8" s="1"/>
  <c r="GO168" i="8"/>
  <c r="GP168" i="8" s="1"/>
  <c r="GO169" i="8"/>
  <c r="GP169" i="8" s="1"/>
  <c r="GO170" i="8"/>
  <c r="GP170" i="8" s="1"/>
  <c r="GO171" i="8"/>
  <c r="GP171" i="8" s="1"/>
  <c r="GO172" i="8"/>
  <c r="GP172" i="8" s="1"/>
  <c r="GO173" i="8"/>
  <c r="GP173" i="8" s="1"/>
  <c r="GO174" i="8"/>
  <c r="GP174" i="8" s="1"/>
  <c r="GO175" i="8"/>
  <c r="GP175" i="8" s="1"/>
  <c r="GO176" i="8"/>
  <c r="GP176" i="8" s="1"/>
  <c r="GO177" i="8"/>
  <c r="GP177" i="8" s="1"/>
  <c r="GO178" i="8"/>
  <c r="GP178" i="8" s="1"/>
  <c r="GO179" i="8"/>
  <c r="GP179" i="8" s="1"/>
  <c r="GO180" i="8"/>
  <c r="GP180" i="8" s="1"/>
  <c r="GO181" i="8"/>
  <c r="GP181" i="8" s="1"/>
  <c r="GO182" i="8"/>
  <c r="GP182" i="8" s="1"/>
  <c r="GO183" i="8"/>
  <c r="GP183" i="8" s="1"/>
  <c r="GO184" i="8"/>
  <c r="GP184" i="8" s="1"/>
  <c r="GO185" i="8"/>
  <c r="GP185" i="8" s="1"/>
  <c r="GO186" i="8"/>
  <c r="GP186" i="8" s="1"/>
  <c r="GO187" i="8"/>
  <c r="GP187" i="8" s="1"/>
  <c r="GO188" i="8"/>
  <c r="GP188" i="8" s="1"/>
  <c r="GO189" i="8"/>
  <c r="GP189" i="8" s="1"/>
  <c r="GO190" i="8"/>
  <c r="GP190" i="8" s="1"/>
  <c r="GO191" i="8"/>
  <c r="GP191" i="8" s="1"/>
  <c r="GO192" i="8"/>
  <c r="GP192" i="8" s="1"/>
  <c r="GO193" i="8"/>
  <c r="GP193" i="8" s="1"/>
  <c r="GO194" i="8"/>
  <c r="GP194" i="8" s="1"/>
  <c r="GO195" i="8"/>
  <c r="GP195" i="8" s="1"/>
  <c r="GO196" i="8"/>
  <c r="GP196" i="8" s="1"/>
  <c r="GO197" i="8"/>
  <c r="GP197" i="8" s="1"/>
  <c r="GO198" i="8"/>
  <c r="GP198" i="8" s="1"/>
  <c r="GO199" i="8"/>
  <c r="GP199" i="8" s="1"/>
  <c r="GO200" i="8"/>
  <c r="GP200" i="8" s="1"/>
  <c r="GO201" i="8"/>
  <c r="GP201" i="8" s="1"/>
  <c r="GO202" i="8"/>
  <c r="GP202" i="8" s="1"/>
  <c r="GO203" i="8"/>
  <c r="GP203" i="8" s="1"/>
  <c r="GO204" i="8"/>
  <c r="GP204" i="8" s="1"/>
  <c r="GO205" i="8"/>
  <c r="GP205" i="8" s="1"/>
  <c r="GO206" i="8"/>
  <c r="GP206" i="8" s="1"/>
  <c r="GO207" i="8"/>
  <c r="GP207" i="8" s="1"/>
  <c r="GO208" i="8"/>
  <c r="GP208" i="8" s="1"/>
  <c r="GO209" i="8"/>
  <c r="GP209" i="8" s="1"/>
  <c r="GO210" i="8"/>
  <c r="GP210" i="8" s="1"/>
  <c r="GO211" i="8"/>
  <c r="GP211" i="8" s="1"/>
  <c r="GO212" i="8"/>
  <c r="GP212" i="8" s="1"/>
  <c r="GO213" i="8"/>
  <c r="GP213" i="8" s="1"/>
  <c r="GO214" i="8"/>
  <c r="GP214" i="8" s="1"/>
  <c r="GO215" i="8"/>
  <c r="GP215" i="8" s="1"/>
  <c r="GO216" i="8"/>
  <c r="GP216" i="8" s="1"/>
  <c r="GO217" i="8"/>
  <c r="GP217" i="8" s="1"/>
  <c r="GO218" i="8"/>
  <c r="GP218" i="8" s="1"/>
  <c r="GO219" i="8"/>
  <c r="GP219" i="8" s="1"/>
  <c r="GO220" i="8"/>
  <c r="GP220" i="8" s="1"/>
  <c r="GO221" i="8"/>
  <c r="GP221" i="8" s="1"/>
  <c r="GO222" i="8"/>
  <c r="GP222" i="8" s="1"/>
  <c r="GO223" i="8"/>
  <c r="GP223" i="8" s="1"/>
  <c r="GO224" i="8"/>
  <c r="GP224" i="8" s="1"/>
  <c r="GO225" i="8"/>
  <c r="GP225" i="8" s="1"/>
  <c r="GO226" i="8"/>
  <c r="GP226" i="8" s="1"/>
  <c r="GO227" i="8"/>
  <c r="GP227" i="8" s="1"/>
  <c r="GO228" i="8"/>
  <c r="GP228" i="8" s="1"/>
  <c r="GO229" i="8"/>
  <c r="GP229" i="8" s="1"/>
  <c r="GO230" i="8"/>
  <c r="GP230" i="8" s="1"/>
  <c r="GO231" i="8"/>
  <c r="GP231" i="8" s="1"/>
  <c r="GO232" i="8"/>
  <c r="GP232" i="8" s="1"/>
  <c r="GO233" i="8"/>
  <c r="GP233" i="8" s="1"/>
  <c r="GO234" i="8"/>
  <c r="GP234" i="8" s="1"/>
  <c r="GO235" i="8"/>
  <c r="GP235" i="8" s="1"/>
  <c r="GO236" i="8"/>
  <c r="GP236" i="8" s="1"/>
  <c r="GO237" i="8"/>
  <c r="GP237" i="8" s="1"/>
  <c r="GO238" i="8"/>
  <c r="GP238" i="8" s="1"/>
  <c r="GO239" i="8"/>
  <c r="GP239" i="8" s="1"/>
  <c r="GO240" i="8"/>
  <c r="GP240" i="8" s="1"/>
  <c r="GO241" i="8"/>
  <c r="GP241" i="8" s="1"/>
  <c r="GO242" i="8"/>
  <c r="GP242" i="8" s="1"/>
  <c r="GO243" i="8"/>
  <c r="GP243" i="8" s="1"/>
  <c r="GO244" i="8"/>
  <c r="GP244" i="8" s="1"/>
  <c r="GO245" i="8"/>
  <c r="GP245" i="8" s="1"/>
  <c r="GO246" i="8"/>
  <c r="GP246" i="8" s="1"/>
  <c r="GO247" i="8"/>
  <c r="GP247" i="8" s="1"/>
  <c r="GO248" i="8"/>
  <c r="GP248" i="8" s="1"/>
  <c r="GO249" i="8"/>
  <c r="GP249" i="8" s="1"/>
  <c r="GO250" i="8"/>
  <c r="GP250" i="8" s="1"/>
  <c r="GO251" i="8"/>
  <c r="GP251" i="8" s="1"/>
  <c r="GO252" i="8"/>
  <c r="GP252" i="8" s="1"/>
  <c r="GO253" i="8"/>
  <c r="GP253" i="8" s="1"/>
  <c r="GO254" i="8"/>
  <c r="GP254" i="8" s="1"/>
  <c r="GO255" i="8"/>
  <c r="GP255" i="8" s="1"/>
  <c r="GO256" i="8"/>
  <c r="GP256" i="8" s="1"/>
  <c r="GO257" i="8"/>
  <c r="GP257" i="8" s="1"/>
  <c r="GO258" i="8"/>
  <c r="GP258" i="8" s="1"/>
  <c r="GO259" i="8"/>
  <c r="GP259" i="8" s="1"/>
  <c r="GO260" i="8"/>
  <c r="GP260" i="8" s="1"/>
  <c r="GO261" i="8"/>
  <c r="GP261" i="8" s="1"/>
  <c r="GO262" i="8"/>
  <c r="GP262" i="8" s="1"/>
  <c r="GO263" i="8"/>
  <c r="GP263" i="8" s="1"/>
  <c r="GO264" i="8"/>
  <c r="GP264" i="8" s="1"/>
  <c r="GO265" i="8"/>
  <c r="GP265" i="8" s="1"/>
  <c r="GO266" i="8"/>
  <c r="GP266" i="8" s="1"/>
  <c r="GO267" i="8"/>
  <c r="GP267" i="8" s="1"/>
  <c r="GO268" i="8"/>
  <c r="GP268" i="8" s="1"/>
  <c r="GO269" i="8"/>
  <c r="GP269" i="8" s="1"/>
  <c r="GO270" i="8"/>
  <c r="GP270" i="8" s="1"/>
  <c r="GO271" i="8"/>
  <c r="GP271" i="8" s="1"/>
  <c r="GO272" i="8"/>
  <c r="GP272" i="8" s="1"/>
  <c r="GO273" i="8"/>
  <c r="GP273" i="8" s="1"/>
  <c r="GO274" i="8"/>
  <c r="GP274" i="8" s="1"/>
  <c r="GO275" i="8"/>
  <c r="GP275" i="8" s="1"/>
  <c r="GO276" i="8"/>
  <c r="GP276" i="8" s="1"/>
  <c r="GO277" i="8"/>
  <c r="GP277" i="8" s="1"/>
  <c r="GO278" i="8"/>
  <c r="GP278" i="8" s="1"/>
  <c r="GO279" i="8"/>
  <c r="GP279" i="8" s="1"/>
  <c r="GO280" i="8"/>
  <c r="GP280" i="8" s="1"/>
  <c r="GO281" i="8"/>
  <c r="GP281" i="8" s="1"/>
  <c r="GO282" i="8"/>
  <c r="GP282" i="8" s="1"/>
  <c r="GO283" i="8"/>
  <c r="GP283" i="8" s="1"/>
  <c r="GO284" i="8"/>
  <c r="GP284" i="8" s="1"/>
  <c r="GO285" i="8"/>
  <c r="GP285" i="8" s="1"/>
  <c r="GO286" i="8"/>
  <c r="GP286" i="8" s="1"/>
  <c r="GO287" i="8"/>
  <c r="GP287" i="8" s="1"/>
  <c r="GO288" i="8"/>
  <c r="GP288" i="8" s="1"/>
  <c r="GO289" i="8"/>
  <c r="GP289" i="8" s="1"/>
  <c r="GO290" i="8"/>
  <c r="GP290" i="8" s="1"/>
  <c r="GO291" i="8"/>
  <c r="GP291" i="8" s="1"/>
  <c r="GO292" i="8"/>
  <c r="GP292" i="8" s="1"/>
  <c r="GO293" i="8"/>
  <c r="GP293" i="8" s="1"/>
  <c r="GO294" i="8"/>
  <c r="GP294" i="8" s="1"/>
  <c r="GO295" i="8"/>
  <c r="GP295" i="8" s="1"/>
  <c r="GO296" i="8"/>
  <c r="GP296" i="8" s="1"/>
  <c r="GO297" i="8"/>
  <c r="GP297" i="8" s="1"/>
  <c r="GO298" i="8"/>
  <c r="GP298" i="8" s="1"/>
  <c r="GO299" i="8"/>
  <c r="GP299" i="8" s="1"/>
  <c r="GO300" i="8"/>
  <c r="GP300" i="8" s="1"/>
  <c r="GO301" i="8"/>
  <c r="GP301" i="8" s="1"/>
  <c r="GO302" i="8"/>
  <c r="GP302" i="8" s="1"/>
  <c r="GO303" i="8"/>
  <c r="GP303" i="8" s="1"/>
  <c r="GO304" i="8"/>
  <c r="GP304" i="8" s="1"/>
  <c r="GO305" i="8"/>
  <c r="GP305" i="8" s="1"/>
  <c r="GO306" i="8"/>
  <c r="GP306" i="8" s="1"/>
  <c r="GO307" i="8"/>
  <c r="GP307" i="8" s="1"/>
  <c r="GO308" i="8"/>
  <c r="GP308" i="8" s="1"/>
  <c r="GO309" i="8"/>
  <c r="GP309" i="8" s="1"/>
  <c r="GO310" i="8"/>
  <c r="GP310" i="8" s="1"/>
  <c r="GO311" i="8"/>
  <c r="GP311" i="8" s="1"/>
  <c r="GO312" i="8"/>
  <c r="GP312" i="8" s="1"/>
  <c r="GO313" i="8"/>
  <c r="GP313" i="8" s="1"/>
  <c r="GO314" i="8"/>
  <c r="GP314" i="8" s="1"/>
  <c r="GO315" i="8"/>
  <c r="GP315" i="8" s="1"/>
  <c r="GO316" i="8"/>
  <c r="GP316" i="8" s="1"/>
  <c r="GO317" i="8"/>
  <c r="GP317" i="8" s="1"/>
  <c r="GO318" i="8"/>
  <c r="GP318" i="8" s="1"/>
  <c r="GO319" i="8"/>
  <c r="GP319" i="8" s="1"/>
  <c r="GO320" i="8"/>
  <c r="GP320" i="8" s="1"/>
  <c r="GO321" i="8"/>
  <c r="GP321" i="8" s="1"/>
  <c r="GO322" i="8"/>
  <c r="GP322" i="8" s="1"/>
  <c r="GO323" i="8"/>
  <c r="GP323" i="8" s="1"/>
  <c r="GO324" i="8"/>
  <c r="GP324" i="8" s="1"/>
  <c r="GO325" i="8"/>
  <c r="GP325" i="8" s="1"/>
  <c r="GO326" i="8"/>
  <c r="GP326" i="8" s="1"/>
  <c r="GO327" i="8"/>
  <c r="GP327" i="8" s="1"/>
  <c r="GO328" i="8"/>
  <c r="GP328" i="8" s="1"/>
  <c r="GO329" i="8"/>
  <c r="GP329" i="8" s="1"/>
  <c r="GO330" i="8"/>
  <c r="GP330" i="8" s="1"/>
  <c r="GO331" i="8"/>
  <c r="GP331" i="8" s="1"/>
  <c r="GO332" i="8"/>
  <c r="GP332" i="8" s="1"/>
  <c r="GO333" i="8"/>
  <c r="GP333" i="8" s="1"/>
  <c r="GO334" i="8"/>
  <c r="GP334" i="8" s="1"/>
  <c r="GO335" i="8"/>
  <c r="GP335" i="8" s="1"/>
  <c r="GO336" i="8"/>
  <c r="GP336" i="8" s="1"/>
  <c r="GO337" i="8"/>
  <c r="GP337" i="8" s="1"/>
  <c r="GO338" i="8"/>
  <c r="GP338" i="8" s="1"/>
  <c r="GO339" i="8"/>
  <c r="GP339" i="8" s="1"/>
  <c r="GO340" i="8"/>
  <c r="GP340" i="8" s="1"/>
  <c r="GO341" i="8"/>
  <c r="GP341" i="8" s="1"/>
  <c r="GO342" i="8"/>
  <c r="GP342" i="8" s="1"/>
  <c r="GO343" i="8"/>
  <c r="GP343" i="8" s="1"/>
  <c r="GO344" i="8"/>
  <c r="GP344" i="8" s="1"/>
  <c r="GO345" i="8"/>
  <c r="GP345" i="8" s="1"/>
  <c r="GO346" i="8"/>
  <c r="GP346" i="8" s="1"/>
  <c r="GO347" i="8"/>
  <c r="GP347" i="8" s="1"/>
  <c r="GO348" i="8"/>
  <c r="GP348" i="8" s="1"/>
  <c r="GO349" i="8"/>
  <c r="GP349" i="8" s="1"/>
  <c r="GO350" i="8"/>
  <c r="GP350" i="8" s="1"/>
  <c r="GO351" i="8"/>
  <c r="GP351" i="8" s="1"/>
  <c r="GO352" i="8"/>
  <c r="GP352" i="8" s="1"/>
  <c r="GO353" i="8"/>
  <c r="GP353" i="8" s="1"/>
  <c r="GO354" i="8"/>
  <c r="GP354" i="8" s="1"/>
  <c r="GO355" i="8"/>
  <c r="GP355" i="8" s="1"/>
  <c r="GO356" i="8"/>
  <c r="GP356" i="8" s="1"/>
  <c r="GO357" i="8"/>
  <c r="GP357" i="8" s="1"/>
  <c r="GO358" i="8"/>
  <c r="GP358" i="8" s="1"/>
  <c r="GO359" i="8"/>
  <c r="GP359" i="8" s="1"/>
  <c r="GO360" i="8"/>
  <c r="GP360" i="8" s="1"/>
  <c r="GO361" i="8"/>
  <c r="GP361" i="8" s="1"/>
  <c r="GO362" i="8"/>
  <c r="GP362" i="8" s="1"/>
  <c r="GO363" i="8"/>
  <c r="GP363" i="8" s="1"/>
  <c r="GO364" i="8"/>
  <c r="GP364" i="8" s="1"/>
  <c r="GO365" i="8"/>
  <c r="GP365" i="8" s="1"/>
  <c r="GO366" i="8"/>
  <c r="GP366" i="8" s="1"/>
  <c r="GO367" i="8"/>
  <c r="GP367" i="8" s="1"/>
  <c r="GO368" i="8"/>
  <c r="GP368" i="8" s="1"/>
  <c r="GO369" i="8"/>
  <c r="GP369" i="8" s="1"/>
  <c r="GO370" i="8"/>
  <c r="GP370" i="8" s="1"/>
  <c r="GO371" i="8"/>
  <c r="GP371" i="8" s="1"/>
  <c r="GO372" i="8"/>
  <c r="GP372" i="8" s="1"/>
  <c r="GO373" i="8"/>
  <c r="GP373" i="8" s="1"/>
  <c r="GO374" i="8"/>
  <c r="GP374" i="8" s="1"/>
  <c r="GO375" i="8"/>
  <c r="GP375" i="8" s="1"/>
  <c r="GO376" i="8"/>
  <c r="GP376" i="8" s="1"/>
  <c r="GO377" i="8"/>
  <c r="GP377" i="8" s="1"/>
  <c r="GO378" i="8"/>
  <c r="GP378" i="8" s="1"/>
  <c r="GO379" i="8"/>
  <c r="GP379" i="8" s="1"/>
  <c r="GO380" i="8"/>
  <c r="GP380" i="8" s="1"/>
  <c r="GO381" i="8"/>
  <c r="GP381" i="8" s="1"/>
  <c r="GO382" i="8"/>
  <c r="GP382" i="8" s="1"/>
  <c r="GO383" i="8"/>
  <c r="GP383" i="8" s="1"/>
  <c r="GO384" i="8"/>
  <c r="GP384" i="8" s="1"/>
  <c r="GO385" i="8"/>
  <c r="GP385" i="8" s="1"/>
  <c r="GO386" i="8"/>
  <c r="GP386" i="8" s="1"/>
  <c r="GO387" i="8"/>
  <c r="GP387" i="8" s="1"/>
  <c r="GO388" i="8"/>
  <c r="GP388" i="8" s="1"/>
  <c r="GO389" i="8"/>
  <c r="GP389" i="8" s="1"/>
  <c r="GO390" i="8"/>
  <c r="GP390" i="8" s="1"/>
  <c r="GO391" i="8"/>
  <c r="GP391" i="8" s="1"/>
  <c r="GO392" i="8"/>
  <c r="GP392" i="8" s="1"/>
  <c r="GO393" i="8"/>
  <c r="GP393" i="8" s="1"/>
  <c r="GO394" i="8"/>
  <c r="GP394" i="8" s="1"/>
  <c r="GO395" i="8"/>
  <c r="GP395" i="8" s="1"/>
  <c r="GO396" i="8"/>
  <c r="GP396" i="8" s="1"/>
  <c r="GO397" i="8"/>
  <c r="GP397" i="8" s="1"/>
  <c r="GO398" i="8"/>
  <c r="GP398" i="8" s="1"/>
  <c r="GO399" i="8"/>
  <c r="GP399" i="8" s="1"/>
  <c r="GO400" i="8"/>
  <c r="GP400" i="8" s="1"/>
  <c r="GO401" i="8"/>
  <c r="GP401" i="8" s="1"/>
  <c r="GO402" i="8"/>
  <c r="GP402" i="8" s="1"/>
  <c r="GO403" i="8"/>
  <c r="GP403" i="8" s="1"/>
  <c r="GO404" i="8"/>
  <c r="GP404" i="8" s="1"/>
  <c r="GO405" i="8"/>
  <c r="GP405" i="8" s="1"/>
  <c r="GO406" i="8"/>
  <c r="GP406" i="8" s="1"/>
  <c r="GO407" i="8"/>
  <c r="GP407" i="8" s="1"/>
  <c r="GO408" i="8"/>
  <c r="GP408" i="8" s="1"/>
  <c r="GO409" i="8"/>
  <c r="GP409" i="8" s="1"/>
  <c r="GO410" i="8"/>
  <c r="GP410" i="8" s="1"/>
  <c r="GO411" i="8"/>
  <c r="GP411" i="8" s="1"/>
  <c r="GO412" i="8"/>
  <c r="GP412" i="8" s="1"/>
  <c r="GO413" i="8"/>
  <c r="GP413" i="8" s="1"/>
  <c r="GO414" i="8"/>
  <c r="GP414" i="8" s="1"/>
  <c r="GO415" i="8"/>
  <c r="GP415" i="8" s="1"/>
  <c r="GO416" i="8"/>
  <c r="GP416" i="8" s="1"/>
  <c r="GO417" i="8"/>
  <c r="GP417" i="8" s="1"/>
  <c r="GO418" i="8"/>
  <c r="GP418" i="8" s="1"/>
  <c r="GO419" i="8"/>
  <c r="GP419" i="8" s="1"/>
  <c r="GO420" i="8"/>
  <c r="GP420" i="8" s="1"/>
  <c r="GO421" i="8"/>
  <c r="GP421" i="8" s="1"/>
  <c r="GO422" i="8"/>
  <c r="GP422" i="8" s="1"/>
  <c r="GO423" i="8"/>
  <c r="GP423" i="8" s="1"/>
  <c r="GO424" i="8"/>
  <c r="GP424" i="8" s="1"/>
  <c r="GO425" i="8"/>
  <c r="GP425" i="8" s="1"/>
  <c r="GO426" i="8"/>
  <c r="GP426" i="8" s="1"/>
  <c r="GO427" i="8"/>
  <c r="GP427" i="8" s="1"/>
  <c r="GO428" i="8"/>
  <c r="GP428" i="8" s="1"/>
  <c r="GO429" i="8"/>
  <c r="GP429" i="8" s="1"/>
  <c r="GO430" i="8"/>
  <c r="GP430" i="8" s="1"/>
  <c r="GO431" i="8"/>
  <c r="GP431" i="8" s="1"/>
  <c r="GO432" i="8"/>
  <c r="GP432" i="8" s="1"/>
  <c r="GO433" i="8"/>
  <c r="GP433" i="8" s="1"/>
  <c r="GO434" i="8"/>
  <c r="GP434" i="8" s="1"/>
  <c r="GO435" i="8"/>
  <c r="GP435" i="8" s="1"/>
  <c r="GO436" i="8"/>
  <c r="GP436" i="8" s="1"/>
  <c r="GO437" i="8"/>
  <c r="GP437" i="8" s="1"/>
  <c r="GO438" i="8"/>
  <c r="GP438" i="8" s="1"/>
  <c r="GO439" i="8"/>
  <c r="GP439" i="8" s="1"/>
  <c r="GO440" i="8"/>
  <c r="GP440" i="8" s="1"/>
  <c r="GO441" i="8"/>
  <c r="GP441" i="8" s="1"/>
  <c r="GO442" i="8"/>
  <c r="GP442" i="8" s="1"/>
  <c r="GO443" i="8"/>
  <c r="GP443" i="8" s="1"/>
  <c r="GO444" i="8"/>
  <c r="GP444" i="8" s="1"/>
  <c r="GO445" i="8"/>
  <c r="GP445" i="8" s="1"/>
  <c r="GO446" i="8"/>
  <c r="GP446" i="8" s="1"/>
  <c r="GO447" i="8"/>
  <c r="GP447" i="8" s="1"/>
  <c r="GO448" i="8"/>
  <c r="GP448" i="8" s="1"/>
  <c r="GO449" i="8"/>
  <c r="GP449" i="8" s="1"/>
  <c r="GO450" i="8"/>
  <c r="GP450" i="8" s="1"/>
  <c r="GO451" i="8"/>
  <c r="GP451" i="8" s="1"/>
  <c r="GO452" i="8"/>
  <c r="GP452" i="8" s="1"/>
  <c r="GO453" i="8"/>
  <c r="GP453" i="8" s="1"/>
  <c r="GO454" i="8"/>
  <c r="GP454" i="8" s="1"/>
  <c r="GO455" i="8"/>
  <c r="GP455" i="8" s="1"/>
  <c r="GO456" i="8"/>
  <c r="GP456" i="8" s="1"/>
  <c r="GO457" i="8"/>
  <c r="GP457" i="8" s="1"/>
  <c r="GO458" i="8"/>
  <c r="GP458" i="8" s="1"/>
  <c r="GO459" i="8"/>
  <c r="GP459" i="8" s="1"/>
  <c r="GO460" i="8"/>
  <c r="GP460" i="8" s="1"/>
  <c r="GO461" i="8"/>
  <c r="GP461" i="8" s="1"/>
  <c r="GO462" i="8"/>
  <c r="GP462" i="8" s="1"/>
  <c r="GO463" i="8"/>
  <c r="GP463" i="8" s="1"/>
  <c r="GO464" i="8"/>
  <c r="GP464" i="8" s="1"/>
  <c r="GO465" i="8"/>
  <c r="GP465" i="8" s="1"/>
  <c r="GO466" i="8"/>
  <c r="GP466" i="8" s="1"/>
  <c r="GO467" i="8"/>
  <c r="GP467" i="8" s="1"/>
  <c r="GO468" i="8"/>
  <c r="GP468" i="8" s="1"/>
  <c r="GO469" i="8"/>
  <c r="GP469" i="8" s="1"/>
  <c r="GO470" i="8"/>
  <c r="GP470" i="8" s="1"/>
  <c r="GO471" i="8"/>
  <c r="GP471" i="8" s="1"/>
  <c r="GO472" i="8"/>
  <c r="GP472" i="8" s="1"/>
  <c r="GO473" i="8"/>
  <c r="GP473" i="8" s="1"/>
  <c r="GO474" i="8"/>
  <c r="GP474" i="8" s="1"/>
  <c r="GO475" i="8"/>
  <c r="GP475" i="8" s="1"/>
  <c r="GM3" i="8" l="1"/>
  <c r="GM4" i="8"/>
  <c r="GM5" i="8"/>
  <c r="GM6" i="8"/>
  <c r="GM7" i="8"/>
  <c r="GM8" i="8"/>
  <c r="GM9" i="8"/>
  <c r="GM10" i="8"/>
  <c r="GM11" i="8"/>
  <c r="GM12" i="8"/>
  <c r="GM13" i="8"/>
  <c r="GM14" i="8"/>
  <c r="GM15" i="8"/>
  <c r="GM17" i="8"/>
  <c r="GM18" i="8"/>
  <c r="GM19" i="8"/>
  <c r="GM21" i="8"/>
  <c r="GM22" i="8"/>
  <c r="GM23" i="8"/>
  <c r="GM24" i="8"/>
  <c r="GM25" i="8"/>
  <c r="GM26" i="8"/>
  <c r="GM27" i="8"/>
  <c r="GM28" i="8"/>
  <c r="GM29" i="8"/>
  <c r="GM30" i="8"/>
  <c r="GM31" i="8"/>
  <c r="GM32" i="8"/>
  <c r="GM33" i="8"/>
  <c r="GM34" i="8"/>
  <c r="GM35" i="8"/>
  <c r="GM36" i="8"/>
  <c r="GM37" i="8"/>
  <c r="GM38" i="8"/>
  <c r="GM39" i="8"/>
  <c r="GM40" i="8"/>
  <c r="GM41" i="8"/>
  <c r="GM42" i="8"/>
  <c r="GM43" i="8"/>
  <c r="GM44" i="8"/>
  <c r="GM45" i="8"/>
  <c r="GM46" i="8"/>
  <c r="GM47" i="8"/>
  <c r="GM48" i="8"/>
  <c r="GM49" i="8"/>
  <c r="GM50" i="8"/>
  <c r="GM51" i="8"/>
  <c r="GM52" i="8"/>
  <c r="GM53" i="8"/>
  <c r="GM54" i="8"/>
  <c r="GM55" i="8"/>
  <c r="GM56" i="8"/>
  <c r="GM57" i="8"/>
  <c r="GM58" i="8"/>
  <c r="GM59" i="8"/>
  <c r="GM60" i="8"/>
  <c r="GM61" i="8"/>
  <c r="GM62" i="8"/>
  <c r="GM63" i="8"/>
  <c r="GM64" i="8"/>
  <c r="GM65" i="8"/>
  <c r="GM66" i="8"/>
  <c r="GM67" i="8"/>
  <c r="GM68" i="8"/>
  <c r="GM69" i="8"/>
  <c r="GM70" i="8"/>
  <c r="GM71" i="8"/>
  <c r="GM72" i="8"/>
  <c r="GM74" i="8"/>
  <c r="GM75" i="8"/>
  <c r="GM76" i="8"/>
  <c r="GM77" i="8"/>
  <c r="GM78" i="8"/>
  <c r="GM79" i="8"/>
  <c r="GM80" i="8"/>
  <c r="GM81" i="8"/>
  <c r="GM82" i="8"/>
  <c r="GM83" i="8"/>
  <c r="GM84" i="8"/>
  <c r="GM85" i="8"/>
  <c r="GM86" i="8"/>
  <c r="GM87" i="8"/>
  <c r="GM88" i="8"/>
  <c r="GM89" i="8"/>
  <c r="GM90" i="8"/>
  <c r="GM91" i="8"/>
  <c r="GM92" i="8"/>
  <c r="GM93" i="8"/>
  <c r="GM94" i="8"/>
  <c r="GM95" i="8"/>
  <c r="GM96" i="8"/>
  <c r="GM97" i="8"/>
  <c r="GM98" i="8"/>
  <c r="GM99" i="8"/>
  <c r="GM100" i="8"/>
  <c r="GM101" i="8"/>
  <c r="GM102" i="8"/>
  <c r="GM103" i="8"/>
  <c r="GM104" i="8"/>
  <c r="GM105" i="8"/>
  <c r="GM106" i="8"/>
  <c r="GM107" i="8"/>
  <c r="GM108" i="8"/>
  <c r="GM109" i="8"/>
  <c r="GM110" i="8"/>
  <c r="GM111" i="8"/>
  <c r="GM112" i="8"/>
  <c r="GM113" i="8"/>
  <c r="GM114" i="8"/>
  <c r="GM115" i="8"/>
  <c r="GM116" i="8"/>
  <c r="GM117" i="8"/>
  <c r="GM118" i="8"/>
  <c r="GM119" i="8"/>
  <c r="GM120" i="8"/>
  <c r="GM121" i="8"/>
  <c r="GM122" i="8"/>
  <c r="GM123" i="8"/>
  <c r="GM124" i="8"/>
  <c r="GM125" i="8"/>
  <c r="GM126" i="8"/>
  <c r="GM127" i="8"/>
  <c r="GM128" i="8"/>
  <c r="GM129" i="8"/>
  <c r="GM130" i="8"/>
  <c r="GM131" i="8"/>
  <c r="GM132" i="8"/>
  <c r="GM133" i="8"/>
  <c r="GM134" i="8"/>
  <c r="GM135" i="8"/>
  <c r="GM137" i="8"/>
  <c r="GM138" i="8"/>
  <c r="GM139" i="8"/>
  <c r="GM140" i="8"/>
  <c r="GM141" i="8"/>
  <c r="GM142" i="8"/>
  <c r="GM143" i="8"/>
  <c r="GM144" i="8"/>
  <c r="GM145" i="8"/>
  <c r="GM146" i="8"/>
  <c r="GM147" i="8"/>
  <c r="GM148" i="8"/>
  <c r="GM149" i="8"/>
  <c r="GM150" i="8"/>
  <c r="GM151" i="8"/>
  <c r="GM152" i="8"/>
  <c r="GM153" i="8"/>
  <c r="GM154" i="8"/>
  <c r="GM155" i="8"/>
  <c r="GM156" i="8"/>
  <c r="GM157" i="8"/>
  <c r="GM158" i="8"/>
  <c r="GM159" i="8"/>
  <c r="GM160" i="8"/>
  <c r="GM161" i="8"/>
  <c r="GM162" i="8"/>
  <c r="GM163" i="8"/>
  <c r="GM164" i="8"/>
  <c r="GM165" i="8"/>
  <c r="GM166" i="8"/>
  <c r="GM167" i="8"/>
  <c r="GM168" i="8"/>
  <c r="GM169" i="8"/>
  <c r="GM170" i="8"/>
  <c r="GM171" i="8"/>
  <c r="GM172" i="8"/>
  <c r="GM173" i="8"/>
  <c r="GM174" i="8"/>
  <c r="GM175" i="8"/>
  <c r="GM176" i="8"/>
  <c r="GM177" i="8"/>
  <c r="GM178" i="8"/>
  <c r="GM179" i="8"/>
  <c r="GM180" i="8"/>
  <c r="GM181" i="8"/>
  <c r="GM182" i="8"/>
  <c r="GM183" i="8"/>
  <c r="GM184" i="8"/>
  <c r="GM185" i="8"/>
  <c r="GM186" i="8"/>
  <c r="GM187" i="8"/>
  <c r="GM188" i="8"/>
  <c r="GM189" i="8"/>
  <c r="GM190" i="8"/>
  <c r="GM191" i="8"/>
  <c r="GM192" i="8"/>
  <c r="GM193" i="8"/>
  <c r="GM194" i="8"/>
  <c r="GM195" i="8"/>
  <c r="GM196" i="8"/>
  <c r="GM197" i="8"/>
  <c r="GM198" i="8"/>
  <c r="GM199" i="8"/>
  <c r="GM200" i="8"/>
  <c r="GM201" i="8"/>
  <c r="GM202" i="8"/>
  <c r="GM203" i="8"/>
  <c r="GM204" i="8"/>
  <c r="GM205" i="8"/>
  <c r="GM206" i="8"/>
  <c r="GM208" i="8"/>
  <c r="GM209" i="8"/>
  <c r="GM210" i="8"/>
  <c r="GM211" i="8"/>
  <c r="GM212" i="8"/>
  <c r="GM213" i="8"/>
  <c r="GM214" i="8"/>
  <c r="GM215" i="8"/>
  <c r="GM216" i="8"/>
  <c r="GM217" i="8"/>
  <c r="GM218" i="8"/>
  <c r="GM219" i="8"/>
  <c r="GM220" i="8"/>
  <c r="GM221" i="8"/>
  <c r="GM222" i="8"/>
  <c r="GM223" i="8"/>
  <c r="GM224" i="8"/>
  <c r="GM225" i="8"/>
  <c r="GM228" i="8"/>
  <c r="GM229" i="8"/>
  <c r="GM230" i="8"/>
  <c r="GM231" i="8"/>
  <c r="GM232" i="8"/>
  <c r="GM233" i="8"/>
  <c r="GM235" i="8"/>
  <c r="GM236" i="8"/>
  <c r="GM237" i="8"/>
  <c r="GM239" i="8"/>
  <c r="GM240" i="8"/>
  <c r="GM241" i="8"/>
  <c r="GM242" i="8"/>
  <c r="GM243" i="8"/>
  <c r="GM244" i="8"/>
  <c r="GM245" i="8"/>
  <c r="GM246" i="8"/>
  <c r="GM247" i="8"/>
  <c r="GM248" i="8"/>
  <c r="GM249" i="8"/>
  <c r="GM250" i="8"/>
  <c r="GM251" i="8"/>
  <c r="GM252" i="8"/>
  <c r="GM253" i="8"/>
  <c r="GM254" i="8"/>
  <c r="GM255" i="8"/>
  <c r="GM257" i="8"/>
  <c r="GM258" i="8"/>
  <c r="GM259" i="8"/>
  <c r="GM260" i="8"/>
  <c r="GM261" i="8"/>
  <c r="GM262" i="8"/>
  <c r="GM263" i="8"/>
  <c r="GM264" i="8"/>
  <c r="GM265" i="8"/>
  <c r="GM266" i="8"/>
  <c r="GM268" i="8"/>
  <c r="GM269" i="8"/>
  <c r="GM270" i="8"/>
  <c r="GM271" i="8"/>
  <c r="GM272" i="8"/>
  <c r="GM273" i="8"/>
  <c r="GM274" i="8"/>
  <c r="GM275" i="8"/>
  <c r="GM276" i="8"/>
  <c r="GM277" i="8"/>
  <c r="GM278" i="8"/>
  <c r="GM279" i="8"/>
  <c r="GM281" i="8"/>
  <c r="GM282" i="8"/>
  <c r="GM283" i="8"/>
  <c r="GM285" i="8"/>
  <c r="GM286" i="8"/>
  <c r="GM287" i="8"/>
  <c r="GM288" i="8"/>
  <c r="GM289" i="8"/>
  <c r="GM290" i="8"/>
  <c r="GM291" i="8"/>
  <c r="GM292" i="8"/>
  <c r="GM293" i="8"/>
  <c r="GM294" i="8"/>
  <c r="GM295" i="8"/>
  <c r="GM296" i="8"/>
  <c r="GM297" i="8"/>
  <c r="GM298" i="8"/>
  <c r="GM299" i="8"/>
  <c r="GM300" i="8"/>
  <c r="GM301" i="8"/>
  <c r="GM302" i="8"/>
  <c r="GM303" i="8"/>
  <c r="GM304" i="8"/>
  <c r="GM305" i="8"/>
  <c r="GM306" i="8"/>
  <c r="GM307" i="8"/>
  <c r="GM308" i="8"/>
  <c r="GM309" i="8"/>
  <c r="GM310" i="8"/>
  <c r="GM311" i="8"/>
  <c r="GM312" i="8"/>
  <c r="GM313" i="8"/>
  <c r="GM314" i="8"/>
  <c r="GM315" i="8"/>
  <c r="GM316" i="8"/>
  <c r="GM317" i="8"/>
  <c r="GM318" i="8"/>
  <c r="GM319" i="8"/>
  <c r="GM320" i="8"/>
  <c r="GM321" i="8"/>
  <c r="GM322" i="8"/>
  <c r="GM323" i="8"/>
  <c r="GM324" i="8"/>
  <c r="GM325" i="8"/>
  <c r="GM326" i="8"/>
  <c r="GM328" i="8"/>
  <c r="GM329" i="8"/>
  <c r="GM330" i="8"/>
  <c r="GM331" i="8"/>
  <c r="GM332" i="8"/>
  <c r="GM333" i="8"/>
  <c r="GM334" i="8"/>
  <c r="GM335" i="8"/>
  <c r="GM336" i="8"/>
  <c r="GM337" i="8"/>
  <c r="GM338" i="8"/>
  <c r="GM339" i="8"/>
  <c r="GM340" i="8"/>
  <c r="GM341" i="8"/>
  <c r="GM342" i="8"/>
  <c r="GM343" i="8"/>
  <c r="GM344" i="8"/>
  <c r="GM345" i="8"/>
  <c r="GM346" i="8"/>
  <c r="GM347" i="8"/>
  <c r="GM348" i="8"/>
  <c r="GM349" i="8"/>
  <c r="GM350" i="8"/>
  <c r="GM352" i="8"/>
  <c r="GM353" i="8"/>
  <c r="GM354" i="8"/>
  <c r="GM355" i="8"/>
  <c r="GM356" i="8"/>
  <c r="GM357" i="8"/>
  <c r="GM358" i="8"/>
  <c r="GM359" i="8"/>
  <c r="GM360" i="8"/>
  <c r="GM361" i="8"/>
  <c r="GM362" i="8"/>
  <c r="GM363" i="8"/>
  <c r="GM364" i="8"/>
  <c r="GM365" i="8"/>
  <c r="GM366" i="8"/>
  <c r="GM367" i="8"/>
  <c r="GM368" i="8"/>
  <c r="GM369" i="8"/>
  <c r="GM370" i="8"/>
  <c r="GM371" i="8"/>
  <c r="GM372" i="8"/>
  <c r="GM374" i="8"/>
  <c r="GM375" i="8"/>
  <c r="GM376" i="8"/>
  <c r="GM377" i="8"/>
  <c r="GM378" i="8"/>
  <c r="GM380" i="8"/>
  <c r="GM381" i="8"/>
  <c r="GM382" i="8"/>
  <c r="GM383" i="8"/>
  <c r="GM384" i="8"/>
  <c r="GM385" i="8"/>
  <c r="GM386" i="8"/>
  <c r="GM387" i="8"/>
  <c r="GM388" i="8"/>
  <c r="GM389" i="8"/>
  <c r="GM390" i="8"/>
  <c r="GM391" i="8"/>
  <c r="GM392" i="8"/>
  <c r="GM393" i="8"/>
  <c r="GM394" i="8"/>
  <c r="GM395" i="8"/>
  <c r="GM396" i="8"/>
  <c r="GM397" i="8"/>
  <c r="GM398" i="8"/>
  <c r="GM399" i="8"/>
  <c r="GM400" i="8"/>
  <c r="GM401" i="8"/>
  <c r="GM402" i="8"/>
  <c r="GM403" i="8"/>
  <c r="GM404" i="8"/>
  <c r="GM405" i="8"/>
  <c r="GM406" i="8"/>
  <c r="GM407" i="8"/>
  <c r="GM408" i="8"/>
  <c r="GM409" i="8"/>
  <c r="GM410" i="8"/>
  <c r="GM411" i="8"/>
  <c r="GM412" i="8"/>
  <c r="GM413" i="8"/>
  <c r="GM414" i="8"/>
  <c r="GM415" i="8"/>
  <c r="GM416" i="8"/>
  <c r="GM417" i="8"/>
  <c r="GM418" i="8"/>
  <c r="GM419" i="8"/>
  <c r="GM420" i="8"/>
  <c r="GM421" i="8"/>
  <c r="GM422" i="8"/>
  <c r="GM423" i="8"/>
  <c r="GM424" i="8"/>
  <c r="GM425" i="8"/>
  <c r="GM427" i="8"/>
  <c r="GM428" i="8"/>
  <c r="GM429" i="8"/>
  <c r="GM430" i="8"/>
  <c r="GM431" i="8"/>
  <c r="GM432" i="8"/>
  <c r="GM433" i="8"/>
  <c r="GM434" i="8"/>
  <c r="GM435" i="8"/>
  <c r="GM437" i="8"/>
  <c r="GM438" i="8"/>
  <c r="GM439" i="8"/>
  <c r="GM440" i="8"/>
  <c r="GM441" i="8"/>
  <c r="GM442" i="8"/>
  <c r="GM443" i="8"/>
  <c r="GM444" i="8"/>
  <c r="GM445" i="8"/>
  <c r="GM446" i="8"/>
  <c r="GM447" i="8"/>
  <c r="GM448" i="8"/>
  <c r="GM449" i="8"/>
  <c r="GM450" i="8"/>
  <c r="GM451" i="8"/>
  <c r="GM452" i="8"/>
  <c r="GM453" i="8"/>
  <c r="GM454" i="8"/>
  <c r="GM456" i="8"/>
  <c r="GM457" i="8"/>
  <c r="GM458" i="8"/>
  <c r="GM459" i="8"/>
  <c r="GM460" i="8"/>
  <c r="GM461" i="8"/>
  <c r="GM462" i="8"/>
  <c r="GM464" i="8"/>
  <c r="GM465" i="8"/>
  <c r="GM466" i="8"/>
  <c r="GM467" i="8"/>
  <c r="GM468" i="8"/>
  <c r="GM469" i="8"/>
  <c r="GM470" i="8"/>
  <c r="GM471" i="8"/>
  <c r="GM472" i="8"/>
  <c r="GM473" i="8"/>
  <c r="GM474" i="8"/>
  <c r="GM475" i="8"/>
  <c r="GM476" i="8"/>
  <c r="GL3" i="8"/>
  <c r="GL4" i="8"/>
  <c r="GL5" i="8"/>
  <c r="GL6" i="8"/>
  <c r="GL7" i="8"/>
  <c r="GL8" i="8"/>
  <c r="GL9" i="8"/>
  <c r="GL10" i="8"/>
  <c r="GL11" i="8"/>
  <c r="GL12" i="8"/>
  <c r="GL13" i="8"/>
  <c r="GL14" i="8"/>
  <c r="GL15" i="8"/>
  <c r="GL17" i="8"/>
  <c r="GL18" i="8"/>
  <c r="GL19" i="8"/>
  <c r="GL21" i="8"/>
  <c r="GL22" i="8"/>
  <c r="GL23" i="8"/>
  <c r="GL24" i="8"/>
  <c r="GL25" i="8"/>
  <c r="GL26" i="8"/>
  <c r="GL27" i="8"/>
  <c r="GL28" i="8"/>
  <c r="GL29" i="8"/>
  <c r="GL30" i="8"/>
  <c r="GL31" i="8"/>
  <c r="GL32" i="8"/>
  <c r="GL33" i="8"/>
  <c r="GL34" i="8"/>
  <c r="GL35" i="8"/>
  <c r="GL36" i="8"/>
  <c r="GL37" i="8"/>
  <c r="GL38" i="8"/>
  <c r="GL39" i="8"/>
  <c r="GL40" i="8"/>
  <c r="GL41" i="8"/>
  <c r="GL42" i="8"/>
  <c r="GL43" i="8"/>
  <c r="GL44" i="8"/>
  <c r="GL45" i="8"/>
  <c r="GL46" i="8"/>
  <c r="GL47" i="8"/>
  <c r="GL48" i="8"/>
  <c r="GL49" i="8"/>
  <c r="GL50" i="8"/>
  <c r="GL51" i="8"/>
  <c r="GL52" i="8"/>
  <c r="GL53" i="8"/>
  <c r="GL54" i="8"/>
  <c r="GL55" i="8"/>
  <c r="GL56" i="8"/>
  <c r="GL57" i="8"/>
  <c r="GL58" i="8"/>
  <c r="GL59" i="8"/>
  <c r="GL60" i="8"/>
  <c r="GL61" i="8"/>
  <c r="GL62" i="8"/>
  <c r="GL63" i="8"/>
  <c r="GL64" i="8"/>
  <c r="GL65" i="8"/>
  <c r="GL66" i="8"/>
  <c r="GL67" i="8"/>
  <c r="GL68" i="8"/>
  <c r="GL69" i="8"/>
  <c r="GL70" i="8"/>
  <c r="GL71" i="8"/>
  <c r="GL72" i="8"/>
  <c r="GL74" i="8"/>
  <c r="GL75" i="8"/>
  <c r="GL76" i="8"/>
  <c r="GL77" i="8"/>
  <c r="GL78" i="8"/>
  <c r="GL79" i="8"/>
  <c r="GL80" i="8"/>
  <c r="GL81" i="8"/>
  <c r="GL82" i="8"/>
  <c r="GL83" i="8"/>
  <c r="GL84" i="8"/>
  <c r="GL85" i="8"/>
  <c r="GL86" i="8"/>
  <c r="GL87" i="8"/>
  <c r="GL88" i="8"/>
  <c r="GL89" i="8"/>
  <c r="GL90" i="8"/>
  <c r="GL91" i="8"/>
  <c r="GL92" i="8"/>
  <c r="GL93" i="8"/>
  <c r="GL94" i="8"/>
  <c r="GL95" i="8"/>
  <c r="GL96" i="8"/>
  <c r="GL97" i="8"/>
  <c r="GL98" i="8"/>
  <c r="GL99" i="8"/>
  <c r="GL100" i="8"/>
  <c r="GL101" i="8"/>
  <c r="GL102" i="8"/>
  <c r="GL103" i="8"/>
  <c r="GL104" i="8"/>
  <c r="GL105" i="8"/>
  <c r="GL106" i="8"/>
  <c r="GL107" i="8"/>
  <c r="GL108" i="8"/>
  <c r="GL109" i="8"/>
  <c r="GL110" i="8"/>
  <c r="GL111" i="8"/>
  <c r="GL112" i="8"/>
  <c r="GL113" i="8"/>
  <c r="GL114" i="8"/>
  <c r="GL115" i="8"/>
  <c r="GL116" i="8"/>
  <c r="GL117" i="8"/>
  <c r="GL118" i="8"/>
  <c r="GL119" i="8"/>
  <c r="GL120" i="8"/>
  <c r="GL121" i="8"/>
  <c r="GL122" i="8"/>
  <c r="GL123" i="8"/>
  <c r="GL124" i="8"/>
  <c r="GL125" i="8"/>
  <c r="GL126" i="8"/>
  <c r="GL127" i="8"/>
  <c r="GL128" i="8"/>
  <c r="GL129" i="8"/>
  <c r="GL130" i="8"/>
  <c r="GL131" i="8"/>
  <c r="GL132" i="8"/>
  <c r="GL133" i="8"/>
  <c r="GL134" i="8"/>
  <c r="GL135" i="8"/>
  <c r="GL137" i="8"/>
  <c r="GL138" i="8"/>
  <c r="GL139" i="8"/>
  <c r="GL140" i="8"/>
  <c r="GL141" i="8"/>
  <c r="GL142" i="8"/>
  <c r="GL143" i="8"/>
  <c r="GL144" i="8"/>
  <c r="GL145" i="8"/>
  <c r="GL146" i="8"/>
  <c r="GL147" i="8"/>
  <c r="GL148" i="8"/>
  <c r="GL149" i="8"/>
  <c r="GL150" i="8"/>
  <c r="GL151" i="8"/>
  <c r="GL152" i="8"/>
  <c r="GL153" i="8"/>
  <c r="GL154" i="8"/>
  <c r="GL155" i="8"/>
  <c r="GL156" i="8"/>
  <c r="GL157" i="8"/>
  <c r="GL158" i="8"/>
  <c r="GL159" i="8"/>
  <c r="GL160" i="8"/>
  <c r="GL161" i="8"/>
  <c r="GL162" i="8"/>
  <c r="GL163" i="8"/>
  <c r="GL164" i="8"/>
  <c r="GL165" i="8"/>
  <c r="GL166" i="8"/>
  <c r="GL167" i="8"/>
  <c r="GL168" i="8"/>
  <c r="GL169" i="8"/>
  <c r="GL170" i="8"/>
  <c r="GL171" i="8"/>
  <c r="GL172" i="8"/>
  <c r="GL173" i="8"/>
  <c r="GL174" i="8"/>
  <c r="GL175" i="8"/>
  <c r="GL176" i="8"/>
  <c r="GL177" i="8"/>
  <c r="GL178" i="8"/>
  <c r="GL179" i="8"/>
  <c r="GL180" i="8"/>
  <c r="GL181" i="8"/>
  <c r="GL182" i="8"/>
  <c r="GL183" i="8"/>
  <c r="GL184" i="8"/>
  <c r="GL185" i="8"/>
  <c r="GL186" i="8"/>
  <c r="GL187" i="8"/>
  <c r="GL188" i="8"/>
  <c r="GL189" i="8"/>
  <c r="GL190" i="8"/>
  <c r="GL191" i="8"/>
  <c r="GL192" i="8"/>
  <c r="GL193" i="8"/>
  <c r="GL194" i="8"/>
  <c r="GL195" i="8"/>
  <c r="GL196" i="8"/>
  <c r="GL197" i="8"/>
  <c r="GL198" i="8"/>
  <c r="GL199" i="8"/>
  <c r="GL200" i="8"/>
  <c r="GL201" i="8"/>
  <c r="GL202" i="8"/>
  <c r="GL203" i="8"/>
  <c r="GL204" i="8"/>
  <c r="GL205" i="8"/>
  <c r="GL206" i="8"/>
  <c r="GL208" i="8"/>
  <c r="GL209" i="8"/>
  <c r="GL210" i="8"/>
  <c r="GL211" i="8"/>
  <c r="GL212" i="8"/>
  <c r="GL213" i="8"/>
  <c r="GL214" i="8"/>
  <c r="GL215" i="8"/>
  <c r="GL216" i="8"/>
  <c r="GL217" i="8"/>
  <c r="GL218" i="8"/>
  <c r="GL219" i="8"/>
  <c r="GL220" i="8"/>
  <c r="GL221" i="8"/>
  <c r="GL222" i="8"/>
  <c r="GL223" i="8"/>
  <c r="GL224" i="8"/>
  <c r="GL225" i="8"/>
  <c r="GL228" i="8"/>
  <c r="GL229" i="8"/>
  <c r="GL230" i="8"/>
  <c r="GL231" i="8"/>
  <c r="GL232" i="8"/>
  <c r="GL233" i="8"/>
  <c r="GL235" i="8"/>
  <c r="GL236" i="8"/>
  <c r="GL237" i="8"/>
  <c r="GL239" i="8"/>
  <c r="GL240" i="8"/>
  <c r="GL241" i="8"/>
  <c r="GL242" i="8"/>
  <c r="GL243" i="8"/>
  <c r="GL244" i="8"/>
  <c r="GL245" i="8"/>
  <c r="GL246" i="8"/>
  <c r="GL247" i="8"/>
  <c r="GL248" i="8"/>
  <c r="GL249" i="8"/>
  <c r="GL250" i="8"/>
  <c r="GL251" i="8"/>
  <c r="GL252" i="8"/>
  <c r="GL253" i="8"/>
  <c r="GL254" i="8"/>
  <c r="GL255" i="8"/>
  <c r="GL257" i="8"/>
  <c r="GL258" i="8"/>
  <c r="GL259" i="8"/>
  <c r="GL260" i="8"/>
  <c r="GL261" i="8"/>
  <c r="GL262" i="8"/>
  <c r="GL263" i="8"/>
  <c r="GL264" i="8"/>
  <c r="GL265" i="8"/>
  <c r="GL266" i="8"/>
  <c r="GL268" i="8"/>
  <c r="GL269" i="8"/>
  <c r="GL270" i="8"/>
  <c r="GL271" i="8"/>
  <c r="GL272" i="8"/>
  <c r="GL273" i="8"/>
  <c r="GL274" i="8"/>
  <c r="GL275" i="8"/>
  <c r="GL276" i="8"/>
  <c r="GL277" i="8"/>
  <c r="GL278" i="8"/>
  <c r="GL279" i="8"/>
  <c r="GL281" i="8"/>
  <c r="GL282" i="8"/>
  <c r="GL283" i="8"/>
  <c r="GL285" i="8"/>
  <c r="GL286" i="8"/>
  <c r="GL287" i="8"/>
  <c r="GL288" i="8"/>
  <c r="GL289" i="8"/>
  <c r="GL290" i="8"/>
  <c r="GL291" i="8"/>
  <c r="GL292" i="8"/>
  <c r="GL293" i="8"/>
  <c r="GL294" i="8"/>
  <c r="GL295" i="8"/>
  <c r="GL296" i="8"/>
  <c r="GL297" i="8"/>
  <c r="GL298" i="8"/>
  <c r="GL299" i="8"/>
  <c r="GL300" i="8"/>
  <c r="GL301" i="8"/>
  <c r="GL302" i="8"/>
  <c r="GL303" i="8"/>
  <c r="GL304" i="8"/>
  <c r="GL305" i="8"/>
  <c r="GL306" i="8"/>
  <c r="GL307" i="8"/>
  <c r="GL308" i="8"/>
  <c r="GL309" i="8"/>
  <c r="GL310" i="8"/>
  <c r="GL311" i="8"/>
  <c r="GL312" i="8"/>
  <c r="GL313" i="8"/>
  <c r="GL314" i="8"/>
  <c r="GL315" i="8"/>
  <c r="GL316" i="8"/>
  <c r="GL317" i="8"/>
  <c r="GL318" i="8"/>
  <c r="GL319" i="8"/>
  <c r="GL320" i="8"/>
  <c r="GL321" i="8"/>
  <c r="GL322" i="8"/>
  <c r="GL323" i="8"/>
  <c r="GL324" i="8"/>
  <c r="GL325" i="8"/>
  <c r="GL326" i="8"/>
  <c r="GL328" i="8"/>
  <c r="GL329" i="8"/>
  <c r="GL330" i="8"/>
  <c r="GL331" i="8"/>
  <c r="GL332" i="8"/>
  <c r="GL333" i="8"/>
  <c r="GL334" i="8"/>
  <c r="GL335" i="8"/>
  <c r="GL336" i="8"/>
  <c r="GL337" i="8"/>
  <c r="GL338" i="8"/>
  <c r="GL339" i="8"/>
  <c r="GL340" i="8"/>
  <c r="GL341" i="8"/>
  <c r="GL342" i="8"/>
  <c r="GL343" i="8"/>
  <c r="GL344" i="8"/>
  <c r="GL345" i="8"/>
  <c r="GL346" i="8"/>
  <c r="GL347" i="8"/>
  <c r="GL348" i="8"/>
  <c r="GL349" i="8"/>
  <c r="GL350" i="8"/>
  <c r="GL352" i="8"/>
  <c r="GL353" i="8"/>
  <c r="GL354" i="8"/>
  <c r="GL355" i="8"/>
  <c r="GL356" i="8"/>
  <c r="GL357" i="8"/>
  <c r="GL358" i="8"/>
  <c r="GL359" i="8"/>
  <c r="GL360" i="8"/>
  <c r="GL361" i="8"/>
  <c r="GL362" i="8"/>
  <c r="GL363" i="8"/>
  <c r="GL364" i="8"/>
  <c r="GL365" i="8"/>
  <c r="GL366" i="8"/>
  <c r="GL367" i="8"/>
  <c r="GL368" i="8"/>
  <c r="GL369" i="8"/>
  <c r="GL370" i="8"/>
  <c r="GL371" i="8"/>
  <c r="GL372" i="8"/>
  <c r="GL374" i="8"/>
  <c r="GL375" i="8"/>
  <c r="GL376" i="8"/>
  <c r="GL377" i="8"/>
  <c r="GL378" i="8"/>
  <c r="GL380" i="8"/>
  <c r="GL381" i="8"/>
  <c r="GL382" i="8"/>
  <c r="GL383" i="8"/>
  <c r="GL384" i="8"/>
  <c r="GL385" i="8"/>
  <c r="GL386" i="8"/>
  <c r="GL387" i="8"/>
  <c r="GL388" i="8"/>
  <c r="GL389" i="8"/>
  <c r="GL390" i="8"/>
  <c r="GL391" i="8"/>
  <c r="GL392" i="8"/>
  <c r="GL393" i="8"/>
  <c r="GL394" i="8"/>
  <c r="GL395" i="8"/>
  <c r="GL396" i="8"/>
  <c r="GL397" i="8"/>
  <c r="GL398" i="8"/>
  <c r="GL399" i="8"/>
  <c r="GL400" i="8"/>
  <c r="GL401" i="8"/>
  <c r="GL402" i="8"/>
  <c r="GL403" i="8"/>
  <c r="GL404" i="8"/>
  <c r="GL405" i="8"/>
  <c r="GL406" i="8"/>
  <c r="GL407" i="8"/>
  <c r="GL408" i="8"/>
  <c r="GL409" i="8"/>
  <c r="GL410" i="8"/>
  <c r="GL411" i="8"/>
  <c r="GL412" i="8"/>
  <c r="GL413" i="8"/>
  <c r="GL414" i="8"/>
  <c r="GL415" i="8"/>
  <c r="GL416" i="8"/>
  <c r="GL417" i="8"/>
  <c r="GL418" i="8"/>
  <c r="GL419" i="8"/>
  <c r="GL420" i="8"/>
  <c r="GL421" i="8"/>
  <c r="GL422" i="8"/>
  <c r="GL423" i="8"/>
  <c r="GL424" i="8"/>
  <c r="GL425" i="8"/>
  <c r="GL427" i="8"/>
  <c r="GL428" i="8"/>
  <c r="GL429" i="8"/>
  <c r="GL430" i="8"/>
  <c r="GL431" i="8"/>
  <c r="GL432" i="8"/>
  <c r="GL433" i="8"/>
  <c r="GL434" i="8"/>
  <c r="GL435" i="8"/>
  <c r="GL437" i="8"/>
  <c r="GL438" i="8"/>
  <c r="GL439" i="8"/>
  <c r="GL440" i="8"/>
  <c r="GL441" i="8"/>
  <c r="GL442" i="8"/>
  <c r="GL443" i="8"/>
  <c r="GL444" i="8"/>
  <c r="GL445" i="8"/>
  <c r="GL446" i="8"/>
  <c r="GL447" i="8"/>
  <c r="GL448" i="8"/>
  <c r="GL449" i="8"/>
  <c r="GL450" i="8"/>
  <c r="GL451" i="8"/>
  <c r="GL452" i="8"/>
  <c r="GL453" i="8"/>
  <c r="GL454" i="8"/>
  <c r="GL456" i="8"/>
  <c r="GL457" i="8"/>
  <c r="GL458" i="8"/>
  <c r="GL459" i="8"/>
  <c r="GL460" i="8"/>
  <c r="GL461" i="8"/>
  <c r="GL462" i="8"/>
  <c r="GL464" i="8"/>
  <c r="GL465" i="8"/>
  <c r="GL466" i="8"/>
  <c r="GL467" i="8"/>
  <c r="GL468" i="8"/>
  <c r="GL469" i="8"/>
  <c r="GL470" i="8"/>
  <c r="GL471" i="8"/>
  <c r="GL472" i="8"/>
  <c r="GL473" i="8"/>
  <c r="GL474" i="8"/>
  <c r="GL475" i="8"/>
  <c r="GL476" i="8"/>
  <c r="GK3" i="8"/>
  <c r="GK4" i="8"/>
  <c r="GK5" i="8"/>
  <c r="GK6" i="8"/>
  <c r="GK7" i="8"/>
  <c r="GK8" i="8"/>
  <c r="GK9" i="8"/>
  <c r="GK10" i="8"/>
  <c r="GK11" i="8"/>
  <c r="GK12" i="8"/>
  <c r="GK13" i="8"/>
  <c r="GK14" i="8"/>
  <c r="GK15" i="8"/>
  <c r="GK17" i="8"/>
  <c r="GK18" i="8"/>
  <c r="GK19" i="8"/>
  <c r="GK21" i="8"/>
  <c r="GK22" i="8"/>
  <c r="GK23" i="8"/>
  <c r="GK24" i="8"/>
  <c r="GK25" i="8"/>
  <c r="GK26" i="8"/>
  <c r="GK27" i="8"/>
  <c r="GK28" i="8"/>
  <c r="GK29" i="8"/>
  <c r="GK30" i="8"/>
  <c r="GK31" i="8"/>
  <c r="GK32" i="8"/>
  <c r="GK33" i="8"/>
  <c r="GK34" i="8"/>
  <c r="GK35" i="8"/>
  <c r="GK36" i="8"/>
  <c r="GK37" i="8"/>
  <c r="GK38" i="8"/>
  <c r="GK39" i="8"/>
  <c r="GK40" i="8"/>
  <c r="GK41" i="8"/>
  <c r="GK42" i="8"/>
  <c r="GK43" i="8"/>
  <c r="GK44" i="8"/>
  <c r="GK45" i="8"/>
  <c r="GK46" i="8"/>
  <c r="GK47" i="8"/>
  <c r="GK48" i="8"/>
  <c r="GK49" i="8"/>
  <c r="GK50" i="8"/>
  <c r="GK51" i="8"/>
  <c r="GK52" i="8"/>
  <c r="GK53" i="8"/>
  <c r="GK54" i="8"/>
  <c r="GK55" i="8"/>
  <c r="GK56" i="8"/>
  <c r="GK57" i="8"/>
  <c r="GK58" i="8"/>
  <c r="GK59" i="8"/>
  <c r="GK60" i="8"/>
  <c r="GK61" i="8"/>
  <c r="GK62" i="8"/>
  <c r="GK63" i="8"/>
  <c r="GK64" i="8"/>
  <c r="GK65" i="8"/>
  <c r="GK66" i="8"/>
  <c r="GK67" i="8"/>
  <c r="GK68" i="8"/>
  <c r="GK69" i="8"/>
  <c r="GK70" i="8"/>
  <c r="GK71" i="8"/>
  <c r="GK72" i="8"/>
  <c r="GK74" i="8"/>
  <c r="GK75" i="8"/>
  <c r="GK76" i="8"/>
  <c r="GK77" i="8"/>
  <c r="GK78" i="8"/>
  <c r="GK79" i="8"/>
  <c r="GK80" i="8"/>
  <c r="GK81" i="8"/>
  <c r="GK82" i="8"/>
  <c r="GK83" i="8"/>
  <c r="GK84" i="8"/>
  <c r="GK85" i="8"/>
  <c r="GK86" i="8"/>
  <c r="GK87" i="8"/>
  <c r="GK88" i="8"/>
  <c r="GK89" i="8"/>
  <c r="GK90" i="8"/>
  <c r="GK91" i="8"/>
  <c r="GK92" i="8"/>
  <c r="GK93" i="8"/>
  <c r="GK94" i="8"/>
  <c r="GK95" i="8"/>
  <c r="GK96" i="8"/>
  <c r="GK97" i="8"/>
  <c r="GK98" i="8"/>
  <c r="GK99" i="8"/>
  <c r="GK100" i="8"/>
  <c r="GK101" i="8"/>
  <c r="GK102" i="8"/>
  <c r="GK103" i="8"/>
  <c r="GK104" i="8"/>
  <c r="GK105" i="8"/>
  <c r="GK106" i="8"/>
  <c r="GK107" i="8"/>
  <c r="GK108" i="8"/>
  <c r="GK109" i="8"/>
  <c r="GK110" i="8"/>
  <c r="GK111" i="8"/>
  <c r="GK112" i="8"/>
  <c r="GK113" i="8"/>
  <c r="GK114" i="8"/>
  <c r="GK115" i="8"/>
  <c r="GK116" i="8"/>
  <c r="GK117" i="8"/>
  <c r="GK118" i="8"/>
  <c r="GK119" i="8"/>
  <c r="GK120" i="8"/>
  <c r="GK121" i="8"/>
  <c r="GK122" i="8"/>
  <c r="GK123" i="8"/>
  <c r="GK124" i="8"/>
  <c r="GK125" i="8"/>
  <c r="GK126" i="8"/>
  <c r="GK127" i="8"/>
  <c r="GK128" i="8"/>
  <c r="GK129" i="8"/>
  <c r="GK130" i="8"/>
  <c r="GK131" i="8"/>
  <c r="GK132" i="8"/>
  <c r="GK133" i="8"/>
  <c r="GK134" i="8"/>
  <c r="GK135" i="8"/>
  <c r="GK137" i="8"/>
  <c r="GK138" i="8"/>
  <c r="GK139" i="8"/>
  <c r="GK140" i="8"/>
  <c r="GK141" i="8"/>
  <c r="GK142" i="8"/>
  <c r="GK143" i="8"/>
  <c r="GK144" i="8"/>
  <c r="GK145" i="8"/>
  <c r="GK146" i="8"/>
  <c r="GK147" i="8"/>
  <c r="GK148" i="8"/>
  <c r="GK149" i="8"/>
  <c r="GK150" i="8"/>
  <c r="GK151" i="8"/>
  <c r="GK152" i="8"/>
  <c r="GK153" i="8"/>
  <c r="GK154" i="8"/>
  <c r="GK155" i="8"/>
  <c r="GK156" i="8"/>
  <c r="GK157" i="8"/>
  <c r="GK158" i="8"/>
  <c r="GK159" i="8"/>
  <c r="GK160" i="8"/>
  <c r="GK161" i="8"/>
  <c r="GK162" i="8"/>
  <c r="GK163" i="8"/>
  <c r="GK164" i="8"/>
  <c r="GK165" i="8"/>
  <c r="GK166" i="8"/>
  <c r="GK167" i="8"/>
  <c r="GK168" i="8"/>
  <c r="GK169" i="8"/>
  <c r="GK170" i="8"/>
  <c r="GK171" i="8"/>
  <c r="GK172" i="8"/>
  <c r="GK173" i="8"/>
  <c r="GK174" i="8"/>
  <c r="GK175" i="8"/>
  <c r="GK176" i="8"/>
  <c r="GK177" i="8"/>
  <c r="GK178" i="8"/>
  <c r="GK179" i="8"/>
  <c r="GK180" i="8"/>
  <c r="GK181" i="8"/>
  <c r="GK182" i="8"/>
  <c r="GK183" i="8"/>
  <c r="GK184" i="8"/>
  <c r="GK185" i="8"/>
  <c r="GK186" i="8"/>
  <c r="GK187" i="8"/>
  <c r="GK188" i="8"/>
  <c r="GK189" i="8"/>
  <c r="GK190" i="8"/>
  <c r="GK191" i="8"/>
  <c r="GK192" i="8"/>
  <c r="GK193" i="8"/>
  <c r="GK194" i="8"/>
  <c r="GK195" i="8"/>
  <c r="GK196" i="8"/>
  <c r="GK197" i="8"/>
  <c r="GK198" i="8"/>
  <c r="GK199" i="8"/>
  <c r="GK200" i="8"/>
  <c r="GK201" i="8"/>
  <c r="GK202" i="8"/>
  <c r="GK203" i="8"/>
  <c r="GK204" i="8"/>
  <c r="GK205" i="8"/>
  <c r="GK206" i="8"/>
  <c r="GK208" i="8"/>
  <c r="GK209" i="8"/>
  <c r="GK210" i="8"/>
  <c r="GK211" i="8"/>
  <c r="GK212" i="8"/>
  <c r="GK213" i="8"/>
  <c r="GK214" i="8"/>
  <c r="GK215" i="8"/>
  <c r="GK216" i="8"/>
  <c r="GK217" i="8"/>
  <c r="GK218" i="8"/>
  <c r="GK219" i="8"/>
  <c r="GK220" i="8"/>
  <c r="GK221" i="8"/>
  <c r="GK222" i="8"/>
  <c r="GK223" i="8"/>
  <c r="GK224" i="8"/>
  <c r="GK225" i="8"/>
  <c r="GK228" i="8"/>
  <c r="GK229" i="8"/>
  <c r="GK230" i="8"/>
  <c r="GK231" i="8"/>
  <c r="GK232" i="8"/>
  <c r="GK233" i="8"/>
  <c r="GK235" i="8"/>
  <c r="GK236" i="8"/>
  <c r="GK237" i="8"/>
  <c r="GK239" i="8"/>
  <c r="GK240" i="8"/>
  <c r="GK241" i="8"/>
  <c r="GK242" i="8"/>
  <c r="GK243" i="8"/>
  <c r="GK244" i="8"/>
  <c r="GK245" i="8"/>
  <c r="GK246" i="8"/>
  <c r="GK247" i="8"/>
  <c r="GK248" i="8"/>
  <c r="GK249" i="8"/>
  <c r="GK250" i="8"/>
  <c r="GK251" i="8"/>
  <c r="GK252" i="8"/>
  <c r="GK253" i="8"/>
  <c r="GK254" i="8"/>
  <c r="GK255" i="8"/>
  <c r="GK257" i="8"/>
  <c r="GK258" i="8"/>
  <c r="GK259" i="8"/>
  <c r="GK260" i="8"/>
  <c r="GK261" i="8"/>
  <c r="GK262" i="8"/>
  <c r="GK263" i="8"/>
  <c r="GK264" i="8"/>
  <c r="GK265" i="8"/>
  <c r="GK266" i="8"/>
  <c r="GK268" i="8"/>
  <c r="GK269" i="8"/>
  <c r="GK270" i="8"/>
  <c r="GK271" i="8"/>
  <c r="GK272" i="8"/>
  <c r="GK273" i="8"/>
  <c r="GK274" i="8"/>
  <c r="GK275" i="8"/>
  <c r="GK276" i="8"/>
  <c r="GK277" i="8"/>
  <c r="GK278" i="8"/>
  <c r="GK279" i="8"/>
  <c r="GK281" i="8"/>
  <c r="GK282" i="8"/>
  <c r="GK283" i="8"/>
  <c r="GK285" i="8"/>
  <c r="GK286" i="8"/>
  <c r="GK287" i="8"/>
  <c r="GK288" i="8"/>
  <c r="GK289" i="8"/>
  <c r="GK290" i="8"/>
  <c r="GK291" i="8"/>
  <c r="GK292" i="8"/>
  <c r="GK293" i="8"/>
  <c r="GK294" i="8"/>
  <c r="GK295" i="8"/>
  <c r="GK296" i="8"/>
  <c r="GK297" i="8"/>
  <c r="GK298" i="8"/>
  <c r="GK299" i="8"/>
  <c r="GK300" i="8"/>
  <c r="GK301" i="8"/>
  <c r="GK302" i="8"/>
  <c r="GK303" i="8"/>
  <c r="GK304" i="8"/>
  <c r="GK305" i="8"/>
  <c r="GK306" i="8"/>
  <c r="GK307" i="8"/>
  <c r="GK308" i="8"/>
  <c r="GK309" i="8"/>
  <c r="GK310" i="8"/>
  <c r="GK311" i="8"/>
  <c r="GK312" i="8"/>
  <c r="GK313" i="8"/>
  <c r="GK314" i="8"/>
  <c r="GK316" i="8"/>
  <c r="GK317" i="8"/>
  <c r="GK318" i="8"/>
  <c r="GK319" i="8"/>
  <c r="GK320" i="8"/>
  <c r="GK321" i="8"/>
  <c r="GK322" i="8"/>
  <c r="GK323" i="8"/>
  <c r="GK324" i="8"/>
  <c r="GK325" i="8"/>
  <c r="GK326" i="8"/>
  <c r="GK328" i="8"/>
  <c r="GK329" i="8"/>
  <c r="GK330" i="8"/>
  <c r="GK331" i="8"/>
  <c r="GK332" i="8"/>
  <c r="GK333" i="8"/>
  <c r="GK334" i="8"/>
  <c r="GK335" i="8"/>
  <c r="GK336" i="8"/>
  <c r="GK337" i="8"/>
  <c r="GK338" i="8"/>
  <c r="GK339" i="8"/>
  <c r="GK340" i="8"/>
  <c r="GK341" i="8"/>
  <c r="GK342" i="8"/>
  <c r="GK343" i="8"/>
  <c r="GK344" i="8"/>
  <c r="GK345" i="8"/>
  <c r="GK346" i="8"/>
  <c r="GK347" i="8"/>
  <c r="GK348" i="8"/>
  <c r="GK349" i="8"/>
  <c r="GK350" i="8"/>
  <c r="GK352" i="8"/>
  <c r="GK353" i="8"/>
  <c r="GK354" i="8"/>
  <c r="GK355" i="8"/>
  <c r="GK356" i="8"/>
  <c r="GK357" i="8"/>
  <c r="GK358" i="8"/>
  <c r="GK359" i="8"/>
  <c r="GK360" i="8"/>
  <c r="GK361" i="8"/>
  <c r="GK362" i="8"/>
  <c r="GK363" i="8"/>
  <c r="GK364" i="8"/>
  <c r="GK365" i="8"/>
  <c r="GK366" i="8"/>
  <c r="GK367" i="8"/>
  <c r="GK368" i="8"/>
  <c r="GK369" i="8"/>
  <c r="GK370" i="8"/>
  <c r="GK371" i="8"/>
  <c r="GK372" i="8"/>
  <c r="GK374" i="8"/>
  <c r="GK375" i="8"/>
  <c r="GK376" i="8"/>
  <c r="GK377" i="8"/>
  <c r="GK378" i="8"/>
  <c r="GK380" i="8"/>
  <c r="GK381" i="8"/>
  <c r="GK382" i="8"/>
  <c r="GK383" i="8"/>
  <c r="GK384" i="8"/>
  <c r="GK385" i="8"/>
  <c r="GK386" i="8"/>
  <c r="GK387" i="8"/>
  <c r="GK388" i="8"/>
  <c r="GK389" i="8"/>
  <c r="GK390" i="8"/>
  <c r="GK391" i="8"/>
  <c r="GK392" i="8"/>
  <c r="GK393" i="8"/>
  <c r="GK394" i="8"/>
  <c r="GK395" i="8"/>
  <c r="GK396" i="8"/>
  <c r="GK397" i="8"/>
  <c r="GK398" i="8"/>
  <c r="GK399" i="8"/>
  <c r="GK400" i="8"/>
  <c r="GK401" i="8"/>
  <c r="GK402" i="8"/>
  <c r="GK403" i="8"/>
  <c r="GK404" i="8"/>
  <c r="GK405" i="8"/>
  <c r="GK406" i="8"/>
  <c r="GK407" i="8"/>
  <c r="GK408" i="8"/>
  <c r="GK409" i="8"/>
  <c r="GK410" i="8"/>
  <c r="GK411" i="8"/>
  <c r="GK412" i="8"/>
  <c r="GK413" i="8"/>
  <c r="GK414" i="8"/>
  <c r="GK415" i="8"/>
  <c r="GK416" i="8"/>
  <c r="GK417" i="8"/>
  <c r="GK418" i="8"/>
  <c r="GK419" i="8"/>
  <c r="GK420" i="8"/>
  <c r="GK421" i="8"/>
  <c r="GK424" i="8"/>
  <c r="GK425" i="8"/>
  <c r="GK427" i="8"/>
  <c r="GK428" i="8"/>
  <c r="GK429" i="8"/>
  <c r="GK430" i="8"/>
  <c r="GK431" i="8"/>
  <c r="GK432" i="8"/>
  <c r="GK433" i="8"/>
  <c r="GK434" i="8"/>
  <c r="GK435" i="8"/>
  <c r="GK437" i="8"/>
  <c r="GK438" i="8"/>
  <c r="GK439" i="8"/>
  <c r="GK440" i="8"/>
  <c r="GK441" i="8"/>
  <c r="GK442" i="8"/>
  <c r="GK443" i="8"/>
  <c r="GK444" i="8"/>
  <c r="GK445" i="8"/>
  <c r="GK446" i="8"/>
  <c r="GK447" i="8"/>
  <c r="GK448" i="8"/>
  <c r="GK449" i="8"/>
  <c r="GK450" i="8"/>
  <c r="GK451" i="8"/>
  <c r="GK452" i="8"/>
  <c r="GK453" i="8"/>
  <c r="GK454" i="8"/>
  <c r="GK456" i="8"/>
  <c r="GK457" i="8"/>
  <c r="GK458" i="8"/>
  <c r="GK459" i="8"/>
  <c r="GK460" i="8"/>
  <c r="GK461" i="8"/>
  <c r="GK462" i="8"/>
  <c r="GK464" i="8"/>
  <c r="GK465" i="8"/>
  <c r="GK466" i="8"/>
  <c r="GK467" i="8"/>
  <c r="GK468" i="8"/>
  <c r="GK469" i="8"/>
  <c r="GK470" i="8"/>
  <c r="GK471" i="8"/>
  <c r="GK472" i="8"/>
  <c r="GK473" i="8"/>
  <c r="GK474" i="8"/>
  <c r="GK475" i="8"/>
  <c r="GK476" i="8"/>
  <c r="GM2" i="8"/>
  <c r="GL2" i="8"/>
  <c r="GK2" i="8"/>
  <c r="EW10" i="7"/>
  <c r="EV3" i="7"/>
  <c r="EW3" i="7" s="1"/>
  <c r="EV4" i="7"/>
  <c r="EW4" i="7" s="1"/>
  <c r="EV5" i="7"/>
  <c r="EW5" i="7" s="1"/>
  <c r="EV6" i="7"/>
  <c r="EW6" i="7" s="1"/>
  <c r="EV7" i="7"/>
  <c r="EW7" i="7" s="1"/>
  <c r="EV8" i="7"/>
  <c r="EW8" i="7" s="1"/>
  <c r="EV9" i="7"/>
  <c r="EW9" i="7" s="1"/>
  <c r="EV10" i="7"/>
  <c r="EV11" i="7"/>
  <c r="EW11" i="7" s="1"/>
  <c r="EV2" i="7"/>
  <c r="EW2" i="7" s="1"/>
  <c r="EO8" i="7"/>
  <c r="EW12" i="7" l="1"/>
  <c r="EO4" i="7"/>
  <c r="EP4" i="7" s="1"/>
  <c r="EO5" i="7"/>
  <c r="EP5" i="7" s="1"/>
  <c r="EO6" i="7"/>
  <c r="EP6" i="7" s="1"/>
  <c r="EO7" i="7"/>
  <c r="EP7" i="7" s="1"/>
  <c r="EP8" i="7"/>
  <c r="EO9" i="7"/>
  <c r="EP9" i="7" s="1"/>
  <c r="EO10" i="7"/>
  <c r="EP10" i="7" s="1"/>
  <c r="EO11" i="7"/>
  <c r="EP11" i="7" s="1"/>
  <c r="EO3" i="7"/>
  <c r="EP3" i="7" s="1"/>
  <c r="EP2" i="7" l="1"/>
  <c r="AU477" i="8" l="1"/>
  <c r="AV477" i="8"/>
  <c r="AW477" i="8"/>
  <c r="AX477" i="8"/>
  <c r="AY477" i="8"/>
  <c r="AZ477" i="8"/>
  <c r="AZ478" i="8" s="1"/>
  <c r="BA477" i="8"/>
  <c r="BB477" i="8"/>
  <c r="BC477" i="8"/>
  <c r="BD477" i="8"/>
  <c r="BE477" i="8"/>
  <c r="BF477" i="8"/>
  <c r="BG477" i="8"/>
  <c r="BH477" i="8"/>
  <c r="BI477" i="8"/>
  <c r="BJ477" i="8"/>
  <c r="BK477" i="8"/>
  <c r="BL477" i="8"/>
  <c r="BM477" i="8"/>
  <c r="BN477" i="8"/>
  <c r="BO477" i="8"/>
  <c r="BP477" i="8"/>
  <c r="BQ477" i="8"/>
  <c r="BR477" i="8"/>
  <c r="BS477" i="8"/>
  <c r="BT477" i="8"/>
  <c r="BU477" i="8"/>
  <c r="BV477" i="8"/>
  <c r="BW477" i="8"/>
  <c r="BX477" i="8"/>
  <c r="BY477" i="8"/>
  <c r="BZ477" i="8"/>
  <c r="CA477" i="8"/>
  <c r="CB477" i="8"/>
  <c r="CC477" i="8"/>
  <c r="CD477" i="8"/>
  <c r="CE477" i="8"/>
  <c r="CF477" i="8"/>
  <c r="CG477" i="8"/>
  <c r="CH477" i="8"/>
  <c r="CI477" i="8"/>
  <c r="CJ477" i="8"/>
  <c r="CK477" i="8"/>
  <c r="CL477" i="8"/>
  <c r="CM477" i="8"/>
  <c r="CN477" i="8"/>
  <c r="CO477" i="8"/>
  <c r="CP477" i="8"/>
  <c r="CQ477" i="8"/>
  <c r="CR477" i="8"/>
  <c r="CS477" i="8"/>
  <c r="CT477" i="8"/>
  <c r="CU477" i="8"/>
  <c r="CV477" i="8"/>
  <c r="CW477" i="8"/>
  <c r="CX477" i="8"/>
  <c r="CY477" i="8"/>
  <c r="CZ477" i="8"/>
  <c r="DA477" i="8"/>
  <c r="DB477" i="8"/>
  <c r="DC477" i="8"/>
  <c r="DD477" i="8"/>
  <c r="DE477" i="8"/>
  <c r="DF477" i="8"/>
  <c r="DG477" i="8"/>
  <c r="DH477" i="8"/>
  <c r="DI477" i="8"/>
  <c r="DJ477" i="8"/>
  <c r="DK477" i="8"/>
  <c r="DL477" i="8"/>
  <c r="DM477" i="8"/>
  <c r="DN477" i="8"/>
  <c r="DO477" i="8"/>
  <c r="DP477" i="8"/>
  <c r="DQ477" i="8"/>
  <c r="DR477" i="8"/>
  <c r="DS477" i="8"/>
  <c r="DT477" i="8"/>
  <c r="DU477" i="8"/>
  <c r="DV477" i="8"/>
  <c r="DW477" i="8"/>
  <c r="DX477" i="8"/>
  <c r="DY477" i="8"/>
  <c r="DZ477" i="8"/>
  <c r="EA477" i="8"/>
  <c r="EB477" i="8"/>
  <c r="EC477" i="8"/>
  <c r="ED477" i="8"/>
  <c r="EE477" i="8"/>
  <c r="EF477" i="8"/>
  <c r="EG477" i="8"/>
  <c r="EH477" i="8"/>
  <c r="EI477" i="8"/>
  <c r="EJ477" i="8"/>
  <c r="EK477" i="8"/>
  <c r="EL477" i="8"/>
  <c r="EM477" i="8"/>
  <c r="EN477" i="8"/>
  <c r="EO477" i="8"/>
  <c r="EP477" i="8"/>
  <c r="EQ477" i="8"/>
  <c r="ER477" i="8"/>
  <c r="ES477" i="8"/>
  <c r="ET477" i="8"/>
  <c r="EU477" i="8"/>
  <c r="EV477" i="8"/>
  <c r="EW477" i="8"/>
  <c r="EX477" i="8"/>
  <c r="EY477" i="8"/>
  <c r="EZ477" i="8"/>
  <c r="FA477" i="8"/>
  <c r="FB477" i="8"/>
  <c r="FC477" i="8"/>
  <c r="FD477" i="8"/>
  <c r="FE477" i="8"/>
  <c r="FF477" i="8"/>
  <c r="FG477" i="8"/>
  <c r="FH477" i="8"/>
  <c r="FI477" i="8"/>
  <c r="FJ477" i="8"/>
  <c r="FK477" i="8"/>
  <c r="FL477" i="8"/>
  <c r="FM477" i="8"/>
  <c r="FN477" i="8"/>
  <c r="FO477" i="8"/>
  <c r="FP477" i="8"/>
  <c r="FQ477" i="8"/>
  <c r="FR477" i="8"/>
  <c r="FS477" i="8"/>
  <c r="FT477" i="8"/>
  <c r="FU477" i="8"/>
  <c r="FV477" i="8"/>
  <c r="FW477" i="8"/>
  <c r="FX477" i="8"/>
  <c r="FY477" i="8"/>
  <c r="FZ477" i="8"/>
  <c r="GA477" i="8"/>
  <c r="GB477" i="8"/>
  <c r="AT477" i="8"/>
  <c r="GQ5" i="8"/>
  <c r="GQ27" i="8"/>
  <c r="GQ43" i="8"/>
  <c r="GQ45" i="8"/>
  <c r="GQ47" i="8"/>
  <c r="GQ48" i="8"/>
  <c r="GQ51" i="8"/>
  <c r="GQ55" i="8"/>
  <c r="GQ56" i="8"/>
  <c r="GQ59" i="8"/>
  <c r="GQ62" i="8"/>
  <c r="GQ63" i="8"/>
  <c r="GQ66" i="8"/>
  <c r="GQ70" i="8"/>
  <c r="GQ74" i="8"/>
  <c r="GQ75" i="8"/>
  <c r="GQ77" i="8"/>
  <c r="GQ78" i="8"/>
  <c r="GQ83" i="8"/>
  <c r="GQ85" i="8"/>
  <c r="GQ86" i="8"/>
  <c r="GQ89" i="8"/>
  <c r="GQ91" i="8"/>
  <c r="GQ93" i="8"/>
  <c r="GQ94" i="8"/>
  <c r="GQ97" i="8"/>
  <c r="GQ99" i="8"/>
  <c r="GQ101" i="8"/>
  <c r="GQ102" i="8"/>
  <c r="GQ105" i="8"/>
  <c r="GQ107" i="8"/>
  <c r="GQ110" i="8"/>
  <c r="GR110" i="8" s="1"/>
  <c r="GQ113" i="8"/>
  <c r="GQ115" i="8"/>
  <c r="GQ126" i="8"/>
  <c r="GQ131" i="8"/>
  <c r="GQ134" i="8"/>
  <c r="GQ139" i="8"/>
  <c r="GQ142" i="8"/>
  <c r="GQ147" i="8"/>
  <c r="GR147" i="8" s="1"/>
  <c r="GQ150" i="8"/>
  <c r="GQ155" i="8"/>
  <c r="GQ158" i="8"/>
  <c r="GQ162" i="8"/>
  <c r="GQ164" i="8"/>
  <c r="GQ168" i="8"/>
  <c r="GQ171" i="8"/>
  <c r="GQ176" i="8"/>
  <c r="GQ179" i="8"/>
  <c r="GQ182" i="8"/>
  <c r="GQ185" i="8"/>
  <c r="GQ193" i="8"/>
  <c r="GQ194" i="8"/>
  <c r="GQ197" i="8"/>
  <c r="GQ204" i="8"/>
  <c r="GQ206" i="8"/>
  <c r="GQ211" i="8"/>
  <c r="GQ214" i="8"/>
  <c r="GQ215" i="8"/>
  <c r="GQ218" i="8"/>
  <c r="GQ221" i="8"/>
  <c r="GQ222" i="8"/>
  <c r="GQ230" i="8"/>
  <c r="GQ239" i="8"/>
  <c r="GQ248" i="8"/>
  <c r="GQ252" i="8"/>
  <c r="GQ259" i="8"/>
  <c r="GQ260" i="8"/>
  <c r="GQ263" i="8"/>
  <c r="GQ268" i="8"/>
  <c r="GQ271" i="8"/>
  <c r="GQ276" i="8"/>
  <c r="GQ279" i="8"/>
  <c r="GQ283" i="8"/>
  <c r="GQ286" i="8"/>
  <c r="GQ290" i="8"/>
  <c r="GQ297" i="8"/>
  <c r="GQ298" i="8"/>
  <c r="GQ301" i="8"/>
  <c r="GQ305" i="8"/>
  <c r="GQ306" i="8"/>
  <c r="GQ309" i="8"/>
  <c r="GQ314" i="8"/>
  <c r="GQ316" i="8"/>
  <c r="GQ317" i="8"/>
  <c r="GQ320" i="8"/>
  <c r="GQ321" i="8"/>
  <c r="GQ327" i="8"/>
  <c r="GQ328" i="8"/>
  <c r="GQ335" i="8"/>
  <c r="GQ338" i="8"/>
  <c r="GQ342" i="8"/>
  <c r="GQ343" i="8"/>
  <c r="GQ346" i="8"/>
  <c r="GQ350" i="8"/>
  <c r="GQ351" i="8"/>
  <c r="GQ354" i="8"/>
  <c r="GQ358" i="8"/>
  <c r="GQ359" i="8"/>
  <c r="GQ362" i="8"/>
  <c r="GQ366" i="8"/>
  <c r="GQ369" i="8"/>
  <c r="GQ370" i="8"/>
  <c r="GQ374" i="8"/>
  <c r="GQ377" i="8"/>
  <c r="GQ378" i="8"/>
  <c r="GQ385" i="8"/>
  <c r="GQ386" i="8"/>
  <c r="GQ390" i="8"/>
  <c r="GQ391" i="8"/>
  <c r="GQ393" i="8"/>
  <c r="GQ394" i="8"/>
  <c r="GQ397" i="8"/>
  <c r="GQ400" i="8"/>
  <c r="GQ401" i="8"/>
  <c r="GQ405" i="8"/>
  <c r="GQ408" i="8"/>
  <c r="GQ409" i="8"/>
  <c r="GQ412" i="8"/>
  <c r="GQ415" i="8"/>
  <c r="GQ416" i="8"/>
  <c r="GQ420" i="8"/>
  <c r="GQ423" i="8"/>
  <c r="GQ427" i="8"/>
  <c r="GQ430" i="8"/>
  <c r="GQ431" i="8"/>
  <c r="GQ435" i="8"/>
  <c r="GQ438" i="8"/>
  <c r="GQ439" i="8"/>
  <c r="GQ443" i="8"/>
  <c r="GQ446" i="8"/>
  <c r="GQ447" i="8"/>
  <c r="GQ451" i="8"/>
  <c r="GQ454" i="8"/>
  <c r="GQ458" i="8"/>
  <c r="GQ462" i="8"/>
  <c r="GQ466" i="8"/>
  <c r="GQ474" i="8"/>
  <c r="GQ476" i="8"/>
  <c r="GQ100" i="8"/>
  <c r="GO2" i="8"/>
  <c r="GP2" i="8" s="1"/>
  <c r="GP478" i="8" s="1"/>
  <c r="GT242" i="8"/>
  <c r="GT243" i="8"/>
  <c r="GQ20" i="8"/>
  <c r="GQ308" i="8"/>
  <c r="GT232" i="8"/>
  <c r="GR65" i="8"/>
  <c r="GQ201" i="8"/>
  <c r="GQ303" i="8"/>
  <c r="GQ440" i="8"/>
  <c r="GQ407" i="8"/>
  <c r="GQ285" i="8"/>
  <c r="GQ294" i="8"/>
  <c r="GQ348" i="8"/>
  <c r="GQ424" i="8"/>
  <c r="GQ299" i="8"/>
  <c r="GQ9" i="8"/>
  <c r="GQ44" i="8"/>
  <c r="GQ104" i="8"/>
  <c r="GQ12" i="8"/>
  <c r="GQ199" i="8"/>
  <c r="GQ313" i="8"/>
  <c r="GQ249" i="8"/>
  <c r="GQ255" i="8"/>
  <c r="GQ334" i="8"/>
  <c r="GQ117" i="8"/>
  <c r="GQ121" i="8"/>
  <c r="GQ247" i="8"/>
  <c r="GQ172" i="8"/>
  <c r="GQ382" i="8"/>
  <c r="GQ445" i="8"/>
  <c r="GR133" i="8"/>
  <c r="GQ333" i="8"/>
  <c r="GQ118" i="8"/>
  <c r="GQ114" i="8"/>
  <c r="GQ453" i="8"/>
  <c r="GQ307" i="8"/>
  <c r="GQ81" i="8"/>
  <c r="GT6" i="8"/>
  <c r="GR464" i="8"/>
  <c r="GR360" i="8"/>
  <c r="GQ53" i="8"/>
  <c r="GQ470" i="8"/>
  <c r="GQ190" i="8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CJ12" i="7"/>
  <c r="AS478" i="8"/>
  <c r="AT478" i="8"/>
  <c r="AU478" i="8"/>
  <c r="AV478" i="8"/>
  <c r="AW478" i="8"/>
  <c r="AX478" i="8"/>
  <c r="AY478" i="8"/>
  <c r="BA478" i="8"/>
  <c r="BB478" i="8"/>
  <c r="BC478" i="8"/>
  <c r="BD478" i="8"/>
  <c r="BE478" i="8"/>
  <c r="BF478" i="8"/>
  <c r="BG478" i="8"/>
  <c r="BH478" i="8"/>
  <c r="BI478" i="8"/>
  <c r="BJ478" i="8"/>
  <c r="BK478" i="8"/>
  <c r="BL478" i="8"/>
  <c r="BM478" i="8"/>
  <c r="BN478" i="8"/>
  <c r="BO478" i="8"/>
  <c r="BP478" i="8"/>
  <c r="BQ478" i="8"/>
  <c r="BR478" i="8"/>
  <c r="BS478" i="8"/>
  <c r="BT478" i="8"/>
  <c r="BU478" i="8"/>
  <c r="BV478" i="8"/>
  <c r="BW478" i="8"/>
  <c r="BX478" i="8"/>
  <c r="BY478" i="8"/>
  <c r="BZ478" i="8"/>
  <c r="CA478" i="8"/>
  <c r="CB478" i="8"/>
  <c r="CC478" i="8"/>
  <c r="CD478" i="8"/>
  <c r="CE478" i="8"/>
  <c r="CF478" i="8"/>
  <c r="CG478" i="8"/>
  <c r="CH478" i="8"/>
  <c r="CI478" i="8"/>
  <c r="CJ478" i="8"/>
  <c r="CK478" i="8"/>
  <c r="CL478" i="8"/>
  <c r="CM478" i="8"/>
  <c r="CN478" i="8"/>
  <c r="CO478" i="8"/>
  <c r="CP478" i="8"/>
  <c r="CQ478" i="8"/>
  <c r="CR478" i="8"/>
  <c r="CS478" i="8"/>
  <c r="CT478" i="8"/>
  <c r="CU478" i="8"/>
  <c r="CV478" i="8"/>
  <c r="CW478" i="8"/>
  <c r="CX478" i="8"/>
  <c r="CY478" i="8"/>
  <c r="CZ478" i="8"/>
  <c r="DA478" i="8"/>
  <c r="DB478" i="8"/>
  <c r="DC478" i="8"/>
  <c r="DD478" i="8"/>
  <c r="DE478" i="8"/>
  <c r="DF478" i="8"/>
  <c r="DG478" i="8"/>
  <c r="DH478" i="8"/>
  <c r="DI478" i="8"/>
  <c r="DJ478" i="8"/>
  <c r="DK478" i="8"/>
  <c r="DL478" i="8"/>
  <c r="DM478" i="8"/>
  <c r="DN478" i="8"/>
  <c r="DO478" i="8"/>
  <c r="DP478" i="8"/>
  <c r="DQ478" i="8"/>
  <c r="DR478" i="8"/>
  <c r="DS478" i="8"/>
  <c r="DT478" i="8"/>
  <c r="DU478" i="8"/>
  <c r="DV478" i="8"/>
  <c r="DW478" i="8"/>
  <c r="DX478" i="8"/>
  <c r="DY478" i="8"/>
  <c r="DZ478" i="8"/>
  <c r="EA478" i="8"/>
  <c r="EB478" i="8"/>
  <c r="EC478" i="8"/>
  <c r="ED478" i="8"/>
  <c r="EE478" i="8"/>
  <c r="EF478" i="8"/>
  <c r="EG478" i="8"/>
  <c r="EH478" i="8"/>
  <c r="EI478" i="8"/>
  <c r="EJ478" i="8"/>
  <c r="EK478" i="8"/>
  <c r="EL478" i="8"/>
  <c r="EM478" i="8"/>
  <c r="EN478" i="8"/>
  <c r="EO478" i="8"/>
  <c r="EP478" i="8"/>
  <c r="EQ478" i="8"/>
  <c r="ER478" i="8"/>
  <c r="ES478" i="8"/>
  <c r="ET478" i="8"/>
  <c r="EU478" i="8"/>
  <c r="EV478" i="8"/>
  <c r="EW478" i="8"/>
  <c r="EX478" i="8"/>
  <c r="EY478" i="8"/>
  <c r="EZ478" i="8"/>
  <c r="FA478" i="8"/>
  <c r="FB478" i="8"/>
  <c r="FC478" i="8"/>
  <c r="FD478" i="8"/>
  <c r="FE478" i="8"/>
  <c r="FF478" i="8"/>
  <c r="FG478" i="8"/>
  <c r="FH478" i="8"/>
  <c r="FI478" i="8"/>
  <c r="FJ478" i="8"/>
  <c r="FK478" i="8"/>
  <c r="FL478" i="8"/>
  <c r="FM478" i="8"/>
  <c r="FN478" i="8"/>
  <c r="FO478" i="8"/>
  <c r="FP478" i="8"/>
  <c r="FQ478" i="8"/>
  <c r="FR478" i="8"/>
  <c r="FS478" i="8"/>
  <c r="FT478" i="8"/>
  <c r="FU478" i="8"/>
  <c r="FV478" i="8"/>
  <c r="FW478" i="8"/>
  <c r="FX478" i="8"/>
  <c r="FY478" i="8"/>
  <c r="FZ478" i="8"/>
  <c r="GA478" i="8"/>
  <c r="GB478" i="8"/>
  <c r="AR478" i="8"/>
  <c r="D156" i="8"/>
  <c r="D342" i="8"/>
  <c r="D2" i="8"/>
  <c r="D331" i="8"/>
  <c r="D461" i="8"/>
  <c r="D292" i="8"/>
  <c r="D220" i="8"/>
  <c r="D336" i="8"/>
  <c r="D295" i="8"/>
  <c r="D395" i="8"/>
  <c r="D246" i="8"/>
  <c r="D414" i="8"/>
  <c r="D405" i="8"/>
  <c r="D32" i="8"/>
  <c r="D259" i="8"/>
  <c r="D390" i="8"/>
  <c r="D83" i="8"/>
  <c r="D242" i="8"/>
  <c r="D243" i="8"/>
  <c r="D394" i="8"/>
  <c r="D402" i="8"/>
  <c r="D468" i="8"/>
  <c r="D191" i="8"/>
  <c r="D432" i="8"/>
  <c r="D20" i="8"/>
  <c r="D431" i="8"/>
  <c r="D281" i="8"/>
  <c r="D30" i="8"/>
  <c r="D447" i="8"/>
  <c r="D146" i="8"/>
  <c r="D244" i="8"/>
  <c r="D308" i="8"/>
  <c r="D111" i="8"/>
  <c r="D140" i="8"/>
  <c r="D232" i="8"/>
  <c r="D65" i="8"/>
  <c r="D200" i="8"/>
  <c r="D466" i="8"/>
  <c r="D96" i="8"/>
  <c r="D365" i="8"/>
  <c r="D168" i="8"/>
  <c r="D327" i="8"/>
  <c r="D105" i="8"/>
  <c r="D434" i="8"/>
  <c r="D136" i="8"/>
  <c r="D213" i="8"/>
  <c r="D201" i="8"/>
  <c r="D460" i="8"/>
  <c r="D182" i="8"/>
  <c r="D235" i="8"/>
  <c r="D62" i="8"/>
  <c r="D472" i="8"/>
  <c r="D231" i="8"/>
  <c r="D362" i="8"/>
  <c r="D252" i="8"/>
  <c r="D380" i="8"/>
  <c r="D221" i="8"/>
  <c r="D76" i="8"/>
  <c r="D289" i="8"/>
  <c r="D469" i="8"/>
  <c r="D425" i="8"/>
  <c r="D41" i="8"/>
  <c r="D309" i="8"/>
  <c r="D303" i="8"/>
  <c r="D403" i="8"/>
  <c r="D318" i="8"/>
  <c r="D293" i="8"/>
  <c r="D69" i="8"/>
  <c r="D388" i="8"/>
  <c r="D423" i="8"/>
  <c r="D239" i="8"/>
  <c r="D66" i="8"/>
  <c r="D230" i="8"/>
  <c r="D165" i="8"/>
  <c r="D193" i="8"/>
  <c r="D261" i="8"/>
  <c r="D132" i="8"/>
  <c r="D337" i="8"/>
  <c r="D397" i="8"/>
  <c r="D24" i="8"/>
  <c r="D440" i="8"/>
  <c r="D234" i="8"/>
  <c r="D122" i="8"/>
  <c r="D209" i="8"/>
  <c r="D164" i="8"/>
  <c r="D385" i="8"/>
  <c r="D280" i="8"/>
  <c r="D228" i="8"/>
  <c r="D287" i="8"/>
  <c r="D399" i="8"/>
  <c r="D449" i="8"/>
  <c r="D210" i="8"/>
  <c r="D80" i="8"/>
  <c r="D406" i="8"/>
  <c r="D178" i="8"/>
  <c r="D73" i="8"/>
  <c r="D183" i="8"/>
  <c r="D339" i="8"/>
  <c r="D28" i="8"/>
  <c r="D189" i="8"/>
  <c r="D369" i="8"/>
  <c r="D123" i="8"/>
  <c r="D438" i="8"/>
  <c r="D462" i="8"/>
  <c r="D50" i="8"/>
  <c r="D314" i="8"/>
  <c r="D88" i="8"/>
  <c r="D38" i="8"/>
  <c r="D328" i="8"/>
  <c r="D364" i="8"/>
  <c r="D180" i="8"/>
  <c r="D374" i="8"/>
  <c r="D86" i="8"/>
  <c r="D39" i="8"/>
  <c r="D463" i="8"/>
  <c r="D324" i="8"/>
  <c r="D42" i="8"/>
  <c r="D45" i="8"/>
  <c r="D174" i="8"/>
  <c r="D120" i="8"/>
  <c r="D93" i="8"/>
  <c r="D386" i="8"/>
  <c r="D411" i="8"/>
  <c r="D58" i="8"/>
  <c r="D22" i="8"/>
  <c r="D127" i="8"/>
  <c r="D407" i="8"/>
  <c r="D377" i="8"/>
  <c r="D144" i="8"/>
  <c r="D372" i="8"/>
  <c r="D285" i="8"/>
  <c r="D305" i="8"/>
  <c r="D294" i="8"/>
  <c r="D137" i="8"/>
  <c r="D56" i="8"/>
  <c r="D74" i="8"/>
  <c r="D36" i="8"/>
  <c r="D282" i="8"/>
  <c r="D151" i="8"/>
  <c r="D237" i="8"/>
  <c r="D181" i="8"/>
  <c r="D245" i="8"/>
  <c r="D125" i="8"/>
  <c r="D400" i="8"/>
  <c r="D439" i="8"/>
  <c r="D433" i="8"/>
  <c r="D361" i="8"/>
  <c r="D348" i="8"/>
  <c r="D284" i="8"/>
  <c r="D108" i="8"/>
  <c r="D196" i="8"/>
  <c r="D102" i="8"/>
  <c r="D23" i="8"/>
  <c r="D424" i="8"/>
  <c r="D166" i="8"/>
  <c r="D18" i="8"/>
  <c r="D97" i="8"/>
  <c r="D262" i="8"/>
  <c r="D316" i="8"/>
  <c r="D195" i="8"/>
  <c r="D455" i="8"/>
  <c r="D429" i="8"/>
  <c r="D265" i="8"/>
  <c r="D435" i="8"/>
  <c r="D467" i="8"/>
  <c r="D299" i="8"/>
  <c r="D115" i="8"/>
  <c r="D214" i="8"/>
  <c r="D154" i="8"/>
  <c r="D408" i="8"/>
  <c r="D29" i="8"/>
  <c r="D184" i="8"/>
  <c r="D9" i="8"/>
  <c r="D176" i="8"/>
  <c r="D7" i="8"/>
  <c r="D44" i="8"/>
  <c r="D233" i="8"/>
  <c r="D160" i="8"/>
  <c r="D75" i="8"/>
  <c r="D330" i="8"/>
  <c r="D104" i="8"/>
  <c r="D326" i="8"/>
  <c r="D304" i="8"/>
  <c r="D351" i="8"/>
  <c r="D21" i="8"/>
  <c r="D211" i="8"/>
  <c r="D161" i="8"/>
  <c r="D173" i="8"/>
  <c r="D64" i="8"/>
  <c r="D381" i="8"/>
  <c r="D248" i="8"/>
  <c r="D48" i="8"/>
  <c r="D177" i="8"/>
  <c r="D373" i="8"/>
  <c r="D384" i="8"/>
  <c r="D350" i="8"/>
  <c r="D68" i="8"/>
  <c r="D457" i="8"/>
  <c r="D223" i="8"/>
  <c r="D89" i="8"/>
  <c r="D296" i="8"/>
  <c r="D332" i="8"/>
  <c r="D10" i="8"/>
  <c r="D47" i="8"/>
  <c r="D163" i="8"/>
  <c r="D142" i="8"/>
  <c r="D207" i="8"/>
  <c r="D258" i="8"/>
  <c r="D286" i="8"/>
  <c r="D474" i="8"/>
  <c r="D410" i="8"/>
  <c r="D37" i="8"/>
  <c r="D389" i="8"/>
  <c r="D94" i="8"/>
  <c r="D12" i="8"/>
  <c r="D227" i="8"/>
  <c r="D413" i="8"/>
  <c r="D212" i="8"/>
  <c r="D267" i="8"/>
  <c r="D357" i="8"/>
  <c r="D43" i="8"/>
  <c r="D175" i="8"/>
  <c r="D437" i="8"/>
  <c r="D359" i="8"/>
  <c r="D84" i="8"/>
  <c r="D90" i="8"/>
  <c r="D51" i="8"/>
  <c r="D264" i="8"/>
  <c r="D290" i="8"/>
  <c r="D49" i="8"/>
  <c r="D61" i="8"/>
  <c r="D199" i="8"/>
  <c r="D452" i="8"/>
  <c r="D202" i="8"/>
  <c r="D205" i="8"/>
  <c r="D418" i="8"/>
  <c r="D11" i="8"/>
  <c r="D428" i="8"/>
  <c r="D241" i="8"/>
  <c r="D13" i="8"/>
  <c r="D346" i="8"/>
  <c r="D347" i="8"/>
  <c r="D312" i="8"/>
  <c r="D203" i="8"/>
  <c r="D141" i="8"/>
  <c r="D313" i="8"/>
  <c r="D473" i="8"/>
  <c r="D101" i="8"/>
  <c r="D253" i="8"/>
  <c r="D356" i="8"/>
  <c r="D268" i="8"/>
  <c r="D143" i="8"/>
  <c r="D134" i="8"/>
  <c r="D465" i="8"/>
  <c r="D398" i="8"/>
  <c r="D404" i="8"/>
  <c r="D46" i="8"/>
  <c r="D288" i="8"/>
  <c r="D98" i="8"/>
  <c r="D345" i="8"/>
  <c r="D218" i="8"/>
  <c r="D371" i="8"/>
  <c r="D91" i="8"/>
  <c r="D416" i="8"/>
  <c r="D63" i="8"/>
  <c r="D169" i="8"/>
  <c r="D79" i="8"/>
  <c r="D422" i="8"/>
  <c r="D254" i="8"/>
  <c r="D249" i="8"/>
  <c r="D415" i="8"/>
  <c r="D255" i="8"/>
  <c r="D301" i="8"/>
  <c r="D277" i="8"/>
  <c r="D208" i="8"/>
  <c r="D119" i="8"/>
  <c r="D322" i="8"/>
  <c r="D15" i="8"/>
  <c r="D298" i="8"/>
  <c r="D475" i="8"/>
  <c r="D113" i="8"/>
  <c r="D236" i="8"/>
  <c r="D106" i="8"/>
  <c r="D78" i="8"/>
  <c r="D222" i="8"/>
  <c r="D334" i="8"/>
  <c r="D59" i="8"/>
  <c r="D226" i="8"/>
  <c r="D443" i="8"/>
  <c r="D276" i="8"/>
  <c r="D376" i="8"/>
  <c r="D167" i="8"/>
  <c r="D109" i="8"/>
  <c r="D4" i="8"/>
  <c r="D185" i="8"/>
  <c r="D353" i="8"/>
  <c r="D271" i="8"/>
  <c r="D117" i="8"/>
  <c r="D121" i="8"/>
  <c r="D325" i="8"/>
  <c r="D283" i="8"/>
  <c r="D107" i="8"/>
  <c r="D378" i="8"/>
  <c r="D247" i="8"/>
  <c r="D72" i="8"/>
  <c r="D367" i="8"/>
  <c r="D124" i="8"/>
  <c r="D215" i="8"/>
  <c r="D412" i="8"/>
  <c r="D275" i="8"/>
  <c r="D383" i="8"/>
  <c r="D186" i="8"/>
  <c r="D401" i="8"/>
  <c r="D99" i="8"/>
  <c r="D320" i="8"/>
  <c r="D5" i="8"/>
  <c r="D138" i="8"/>
  <c r="D409" i="8"/>
  <c r="D321" i="8"/>
  <c r="D263" i="8"/>
  <c r="D417" i="8"/>
  <c r="D187" i="8"/>
  <c r="D188" i="8"/>
  <c r="D82" i="8"/>
  <c r="D110" i="8"/>
  <c r="D172" i="8"/>
  <c r="D436" i="8"/>
  <c r="D194" i="8"/>
  <c r="D31" i="8"/>
  <c r="D391" i="8"/>
  <c r="D157" i="8"/>
  <c r="D451" i="8"/>
  <c r="D344" i="8"/>
  <c r="D270" i="8"/>
  <c r="D71" i="8"/>
  <c r="D159" i="8"/>
  <c r="D382" i="8"/>
  <c r="D229" i="8"/>
  <c r="D446" i="8"/>
  <c r="D26" i="8"/>
  <c r="D8" i="8"/>
  <c r="D266" i="8"/>
  <c r="D150" i="8"/>
  <c r="D445" i="8"/>
  <c r="D133" i="8"/>
  <c r="D3" i="8"/>
  <c r="D393" i="8"/>
  <c r="D454" i="8"/>
  <c r="D145" i="8"/>
  <c r="D155" i="8"/>
  <c r="D206" i="8"/>
  <c r="D358" i="8"/>
  <c r="D54" i="8"/>
  <c r="D333" i="8"/>
  <c r="D170" i="8"/>
  <c r="D441" i="8"/>
  <c r="D27" i="8"/>
  <c r="D302" i="8"/>
  <c r="D291" i="8"/>
  <c r="D225" i="8"/>
  <c r="D355" i="8"/>
  <c r="D319" i="8"/>
  <c r="D279" i="8"/>
  <c r="D118" i="8"/>
  <c r="D368" i="8"/>
  <c r="D57" i="8"/>
  <c r="D251" i="8"/>
  <c r="D238" i="8"/>
  <c r="D349" i="8"/>
  <c r="D335" i="8"/>
  <c r="D217" i="8"/>
  <c r="D366" i="8"/>
  <c r="D147" i="8"/>
  <c r="D340" i="8"/>
  <c r="D272" i="8"/>
  <c r="D35" i="8"/>
  <c r="D103" i="8"/>
  <c r="D256" i="8"/>
  <c r="D341" i="8"/>
  <c r="D192" i="8"/>
  <c r="D310" i="8"/>
  <c r="D114" i="8"/>
  <c r="D453" i="8"/>
  <c r="D40" i="8"/>
  <c r="D17" i="8"/>
  <c r="D329" i="8"/>
  <c r="D343" i="8"/>
  <c r="D77" i="8"/>
  <c r="D476" i="8"/>
  <c r="D240" i="8"/>
  <c r="D307" i="8"/>
  <c r="D448" i="8"/>
  <c r="D81" i="8"/>
  <c r="D158" i="8"/>
  <c r="D6" i="8"/>
  <c r="D278" i="8"/>
  <c r="D162" i="8"/>
  <c r="D370" i="8"/>
  <c r="D464" i="8"/>
  <c r="D128" i="8"/>
  <c r="D67" i="8"/>
  <c r="D360" i="8"/>
  <c r="D16" i="8"/>
  <c r="D420" i="8"/>
  <c r="D116" i="8"/>
  <c r="D375" i="8"/>
  <c r="D126" i="8"/>
  <c r="D323" i="8"/>
  <c r="D92" i="8"/>
  <c r="D269" i="8"/>
  <c r="D53" i="8"/>
  <c r="D198" i="8"/>
  <c r="D135" i="8"/>
  <c r="D149" i="8"/>
  <c r="D95" i="8"/>
  <c r="D70" i="8"/>
  <c r="D470" i="8"/>
  <c r="D152" i="8"/>
  <c r="D257" i="8"/>
  <c r="D112" i="8"/>
  <c r="D60" i="8"/>
  <c r="D179" i="8"/>
  <c r="D426" i="8"/>
  <c r="D273" i="8"/>
  <c r="D219" i="8"/>
  <c r="D306" i="8"/>
  <c r="D300" i="8"/>
  <c r="D379" i="8"/>
  <c r="D216" i="8"/>
  <c r="D19" i="8"/>
  <c r="D338" i="8"/>
  <c r="D55" i="8"/>
  <c r="D197" i="8"/>
  <c r="D456" i="8"/>
  <c r="D427" i="8"/>
  <c r="D396" i="8"/>
  <c r="D25" i="8"/>
  <c r="D224" i="8"/>
  <c r="D130" i="8"/>
  <c r="D317" i="8"/>
  <c r="D14" i="8"/>
  <c r="D87" i="8"/>
  <c r="D419" i="8"/>
  <c r="D450" i="8"/>
  <c r="D352" i="8"/>
  <c r="D442" i="8"/>
  <c r="D444" i="8"/>
  <c r="D129" i="8"/>
  <c r="D387" i="8"/>
  <c r="D34" i="8"/>
  <c r="D190" i="8"/>
  <c r="D354" i="8"/>
  <c r="D421" i="8"/>
  <c r="D52" i="8"/>
  <c r="D315" i="8"/>
  <c r="D311" i="8"/>
  <c r="D148" i="8"/>
  <c r="D250" i="8"/>
  <c r="D297" i="8"/>
  <c r="D204" i="8"/>
  <c r="D131" i="8"/>
  <c r="D363" i="8"/>
  <c r="D274" i="8"/>
  <c r="D171" i="8"/>
  <c r="D100" i="8"/>
  <c r="D85" i="8"/>
  <c r="D33" i="8"/>
  <c r="D458" i="8"/>
  <c r="D260" i="8"/>
  <c r="D153" i="8"/>
  <c r="D139" i="8"/>
  <c r="D430" i="8"/>
  <c r="D459" i="8"/>
  <c r="D392" i="8"/>
  <c r="D471" i="8"/>
  <c r="GI19" i="8"/>
  <c r="GI338" i="8"/>
  <c r="GI55" i="8"/>
  <c r="GI197" i="8"/>
  <c r="GI456" i="8"/>
  <c r="GI427" i="8"/>
  <c r="GI396" i="8"/>
  <c r="GI25" i="8"/>
  <c r="GI224" i="8"/>
  <c r="GI130" i="8"/>
  <c r="GI317" i="8"/>
  <c r="GI14" i="8"/>
  <c r="GI87" i="8"/>
  <c r="GI419" i="8"/>
  <c r="GI450" i="8"/>
  <c r="GI352" i="8"/>
  <c r="GI442" i="8"/>
  <c r="GI444" i="8"/>
  <c r="GI129" i="8"/>
  <c r="GI387" i="8"/>
  <c r="GI34" i="8"/>
  <c r="GI190" i="8"/>
  <c r="GI354" i="8"/>
  <c r="GI421" i="8"/>
  <c r="GI52" i="8"/>
  <c r="GI315" i="8"/>
  <c r="GI311" i="8"/>
  <c r="GI148" i="8"/>
  <c r="GI250" i="8"/>
  <c r="GI297" i="8"/>
  <c r="GI204" i="8"/>
  <c r="GI131" i="8"/>
  <c r="GI363" i="8"/>
  <c r="GI274" i="8"/>
  <c r="GI171" i="8"/>
  <c r="GI100" i="8"/>
  <c r="GI85" i="8"/>
  <c r="GI33" i="8"/>
  <c r="GI458" i="8"/>
  <c r="GI260" i="8"/>
  <c r="GI153" i="8"/>
  <c r="GI139" i="8"/>
  <c r="GI430" i="8"/>
  <c r="GI459" i="8"/>
  <c r="GI392" i="8"/>
  <c r="GI216" i="8"/>
  <c r="AF250" i="8"/>
  <c r="AF52" i="8"/>
  <c r="AF203" i="8"/>
  <c r="AF89" i="8"/>
  <c r="AF438" i="8"/>
  <c r="AF406" i="8"/>
  <c r="AF230" i="8"/>
  <c r="AF213" i="8"/>
  <c r="AF327" i="8"/>
  <c r="H216" i="8"/>
  <c r="H19" i="8"/>
  <c r="H338" i="8"/>
  <c r="H55" i="8"/>
  <c r="H197" i="8"/>
  <c r="H456" i="8"/>
  <c r="H427" i="8"/>
  <c r="H396" i="8"/>
  <c r="H25" i="8"/>
  <c r="H224" i="8"/>
  <c r="H130" i="8"/>
  <c r="H317" i="8"/>
  <c r="H14" i="8"/>
  <c r="H87" i="8"/>
  <c r="H419" i="8"/>
  <c r="H450" i="8"/>
  <c r="H352" i="8"/>
  <c r="H442" i="8"/>
  <c r="H444" i="8"/>
  <c r="H129" i="8"/>
  <c r="H387" i="8"/>
  <c r="H34" i="8"/>
  <c r="H190" i="8"/>
  <c r="H354" i="8"/>
  <c r="H421" i="8"/>
  <c r="H52" i="8"/>
  <c r="H315" i="8"/>
  <c r="H311" i="8"/>
  <c r="H148" i="8"/>
  <c r="H250" i="8"/>
  <c r="H297" i="8"/>
  <c r="H204" i="8"/>
  <c r="H131" i="8"/>
  <c r="H363" i="8"/>
  <c r="H274" i="8"/>
  <c r="H171" i="8"/>
  <c r="H100" i="8"/>
  <c r="H85" i="8"/>
  <c r="H33" i="8"/>
  <c r="H458" i="8"/>
  <c r="H260" i="8"/>
  <c r="H153" i="8"/>
  <c r="H139" i="8"/>
  <c r="H430" i="8"/>
  <c r="H459" i="8"/>
  <c r="H392" i="8"/>
  <c r="D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6" i="1"/>
  <c r="D127" i="1"/>
  <c r="D128" i="1"/>
  <c r="D129" i="1"/>
  <c r="D130" i="1"/>
  <c r="D131" i="1"/>
  <c r="D132" i="1"/>
  <c r="D133" i="1"/>
  <c r="D134" i="1"/>
  <c r="D137" i="1"/>
  <c r="D138" i="1"/>
  <c r="D139" i="1"/>
  <c r="D140" i="1"/>
  <c r="D141" i="1"/>
  <c r="D142" i="1"/>
  <c r="D143" i="1"/>
  <c r="D144" i="1"/>
  <c r="D145" i="1"/>
  <c r="D146" i="1"/>
  <c r="D148" i="1"/>
  <c r="D149" i="1"/>
  <c r="D150" i="1"/>
  <c r="D151" i="1"/>
  <c r="D152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12" i="1"/>
  <c r="GO478" i="8" l="1"/>
  <c r="GE477" i="8"/>
  <c r="GE478" i="8"/>
  <c r="GR20" i="8"/>
  <c r="GR214" i="8"/>
  <c r="GT120" i="8"/>
  <c r="GR316" i="8"/>
  <c r="GR328" i="8"/>
  <c r="GR260" i="8"/>
  <c r="GR77" i="8"/>
  <c r="GQ361" i="8"/>
  <c r="GR361" i="8" s="1"/>
  <c r="GQ353" i="8"/>
  <c r="GR353" i="8" s="1"/>
  <c r="GQ207" i="8"/>
  <c r="GR207" i="8" s="1"/>
  <c r="GQ200" i="8"/>
  <c r="GR200" i="8" s="1"/>
  <c r="GQ28" i="8"/>
  <c r="GR28" i="8" s="1"/>
  <c r="GQ337" i="8"/>
  <c r="GR337" i="8" s="1"/>
  <c r="GQ323" i="8"/>
  <c r="GR323" i="8" s="1"/>
  <c r="GQ345" i="8"/>
  <c r="GR345" i="8" s="1"/>
  <c r="GQ330" i="8"/>
  <c r="GR330" i="8" s="1"/>
  <c r="GQ146" i="8"/>
  <c r="GR146" i="8" s="1"/>
  <c r="GQ138" i="8"/>
  <c r="GR138" i="8" s="1"/>
  <c r="GQ154" i="8"/>
  <c r="GR154" i="8" s="1"/>
  <c r="GQ130" i="8"/>
  <c r="GR130" i="8" s="1"/>
  <c r="GQ29" i="8"/>
  <c r="GR29" i="8" s="1"/>
  <c r="GQ186" i="8"/>
  <c r="GR186" i="8" s="1"/>
  <c r="GQ67" i="8"/>
  <c r="GR67" i="8" s="1"/>
  <c r="GQ300" i="8"/>
  <c r="GR300" i="8" s="1"/>
  <c r="GQ292" i="8"/>
  <c r="GR292" i="8" s="1"/>
  <c r="GQ278" i="8"/>
  <c r="GR278" i="8" s="1"/>
  <c r="GQ270" i="8"/>
  <c r="GR270" i="8" s="1"/>
  <c r="GQ459" i="8"/>
  <c r="GR459" i="8" s="1"/>
  <c r="GQ406" i="8"/>
  <c r="GR406" i="8" s="1"/>
  <c r="GQ375" i="8"/>
  <c r="GR375" i="8" s="1"/>
  <c r="GQ467" i="8"/>
  <c r="GR467" i="8" s="1"/>
  <c r="GQ428" i="8"/>
  <c r="GR428" i="8" s="1"/>
  <c r="GQ413" i="8"/>
  <c r="GR413" i="8" s="1"/>
  <c r="GQ367" i="8"/>
  <c r="GR367" i="8" s="1"/>
  <c r="GQ452" i="8"/>
  <c r="GR452" i="8" s="1"/>
  <c r="GQ436" i="8"/>
  <c r="GR436" i="8" s="1"/>
  <c r="GQ421" i="8"/>
  <c r="GR421" i="8" s="1"/>
  <c r="GQ383" i="8"/>
  <c r="GR383" i="8" s="1"/>
  <c r="GQ304" i="8"/>
  <c r="GR304" i="8" s="1"/>
  <c r="GQ289" i="8"/>
  <c r="GR289" i="8" s="1"/>
  <c r="GQ274" i="8"/>
  <c r="GR274" i="8" s="1"/>
  <c r="GQ258" i="8"/>
  <c r="GR258" i="8" s="1"/>
  <c r="GQ251" i="8"/>
  <c r="GR251" i="8" s="1"/>
  <c r="GR242" i="8"/>
  <c r="GQ233" i="8"/>
  <c r="GR233" i="8" s="1"/>
  <c r="GQ319" i="8"/>
  <c r="GR319" i="8" s="1"/>
  <c r="GQ296" i="8"/>
  <c r="GR296" i="8" s="1"/>
  <c r="GQ282" i="8"/>
  <c r="GR282" i="8" s="1"/>
  <c r="GQ475" i="8"/>
  <c r="GR475" i="8" s="1"/>
  <c r="GQ444" i="8"/>
  <c r="GR444" i="8" s="1"/>
  <c r="GQ398" i="8"/>
  <c r="GR398" i="8" s="1"/>
  <c r="GQ180" i="8"/>
  <c r="GR180" i="8" s="1"/>
  <c r="GQ165" i="8"/>
  <c r="GR165" i="8" s="1"/>
  <c r="GQ151" i="8"/>
  <c r="GR151" i="8" s="1"/>
  <c r="GQ143" i="8"/>
  <c r="GR143" i="8" s="1"/>
  <c r="GQ135" i="8"/>
  <c r="GR135" i="8" s="1"/>
  <c r="GQ262" i="8"/>
  <c r="GR262" i="8" s="1"/>
  <c r="GQ238" i="8"/>
  <c r="GR238" i="8" s="1"/>
  <c r="GQ148" i="8"/>
  <c r="GR148" i="8" s="1"/>
  <c r="GQ140" i="8"/>
  <c r="GR140" i="8" s="1"/>
  <c r="GQ132" i="8"/>
  <c r="GR132" i="8" s="1"/>
  <c r="GQ124" i="8"/>
  <c r="GQ119" i="8"/>
  <c r="GR119" i="8" s="1"/>
  <c r="GQ111" i="8"/>
  <c r="GR111" i="8" s="1"/>
  <c r="GQ87" i="8"/>
  <c r="GR87" i="8" s="1"/>
  <c r="GQ79" i="8"/>
  <c r="GR79" i="8" s="1"/>
  <c r="GQ72" i="8"/>
  <c r="GR72" i="8" s="1"/>
  <c r="GQ64" i="8"/>
  <c r="GR64" i="8" s="1"/>
  <c r="GQ57" i="8"/>
  <c r="GR57" i="8" s="1"/>
  <c r="GQ457" i="8"/>
  <c r="GR457" i="8" s="1"/>
  <c r="GQ426" i="8"/>
  <c r="GR426" i="8" s="1"/>
  <c r="GQ404" i="8"/>
  <c r="GR404" i="8" s="1"/>
  <c r="GQ396" i="8"/>
  <c r="GR396" i="8" s="1"/>
  <c r="GQ389" i="8"/>
  <c r="GR389" i="8" s="1"/>
  <c r="GQ381" i="8"/>
  <c r="GR381" i="8" s="1"/>
  <c r="GQ373" i="8"/>
  <c r="GR373" i="8" s="1"/>
  <c r="GQ365" i="8"/>
  <c r="GR365" i="8" s="1"/>
  <c r="GQ357" i="8"/>
  <c r="GR357" i="8" s="1"/>
  <c r="GQ349" i="8"/>
  <c r="GR349" i="8" s="1"/>
  <c r="GQ341" i="8"/>
  <c r="GR341" i="8" s="1"/>
  <c r="GQ326" i="8"/>
  <c r="GR326" i="8" s="1"/>
  <c r="GQ312" i="8"/>
  <c r="GR312" i="8" s="1"/>
  <c r="GQ224" i="8"/>
  <c r="GR224" i="8" s="1"/>
  <c r="GQ217" i="8"/>
  <c r="GR217" i="8" s="1"/>
  <c r="GQ209" i="8"/>
  <c r="GR209" i="8" s="1"/>
  <c r="GQ202" i="8"/>
  <c r="GR202" i="8" s="1"/>
  <c r="GQ195" i="8"/>
  <c r="GR195" i="8" s="1"/>
  <c r="GQ188" i="8"/>
  <c r="GR188" i="8" s="1"/>
  <c r="GQ174" i="8"/>
  <c r="GR174" i="8" s="1"/>
  <c r="GQ166" i="8"/>
  <c r="GR166" i="8" s="1"/>
  <c r="GQ161" i="8"/>
  <c r="GR161" i="8" s="1"/>
  <c r="GQ153" i="8"/>
  <c r="GR153" i="8" s="1"/>
  <c r="GQ145" i="8"/>
  <c r="GR145" i="8" s="1"/>
  <c r="GQ137" i="8"/>
  <c r="GR137" i="8" s="1"/>
  <c r="GQ129" i="8"/>
  <c r="GR129" i="8" s="1"/>
  <c r="GQ122" i="8"/>
  <c r="GR122" i="8" s="1"/>
  <c r="GQ116" i="8"/>
  <c r="GR116" i="8" s="1"/>
  <c r="GQ108" i="8"/>
  <c r="GR108" i="8" s="1"/>
  <c r="GQ92" i="8"/>
  <c r="GR92" i="8" s="1"/>
  <c r="GQ84" i="8"/>
  <c r="GR84" i="8" s="1"/>
  <c r="GQ76" i="8"/>
  <c r="GR76" i="8" s="1"/>
  <c r="GQ69" i="8"/>
  <c r="GR69" i="8" s="1"/>
  <c r="GQ61" i="8"/>
  <c r="GR61" i="8" s="1"/>
  <c r="GQ54" i="8"/>
  <c r="GR54" i="8" s="1"/>
  <c r="GQ46" i="8"/>
  <c r="GR46" i="8" s="1"/>
  <c r="GQ465" i="8"/>
  <c r="GR465" i="8" s="1"/>
  <c r="GQ442" i="8"/>
  <c r="GR442" i="8" s="1"/>
  <c r="GQ434" i="8"/>
  <c r="GR434" i="8" s="1"/>
  <c r="GQ411" i="8"/>
  <c r="GR411" i="8" s="1"/>
  <c r="GQ472" i="8"/>
  <c r="GR472" i="8" s="1"/>
  <c r="GQ456" i="8"/>
  <c r="GR456" i="8" s="1"/>
  <c r="GQ433" i="8"/>
  <c r="GR433" i="8" s="1"/>
  <c r="GQ418" i="8"/>
  <c r="GR418" i="8" s="1"/>
  <c r="GQ388" i="8"/>
  <c r="GR388" i="8" s="1"/>
  <c r="GQ372" i="8"/>
  <c r="GR372" i="8" s="1"/>
  <c r="GQ356" i="8"/>
  <c r="GR356" i="8" s="1"/>
  <c r="GQ332" i="8"/>
  <c r="GR332" i="8" s="1"/>
  <c r="GQ318" i="8"/>
  <c r="GR318" i="8" s="1"/>
  <c r="GQ311" i="8"/>
  <c r="GR311" i="8" s="1"/>
  <c r="GQ288" i="8"/>
  <c r="GR288" i="8" s="1"/>
  <c r="GQ281" i="8"/>
  <c r="GR281" i="8" s="1"/>
  <c r="GQ273" i="8"/>
  <c r="GR273" i="8" s="1"/>
  <c r="GQ265" i="8"/>
  <c r="GR265" i="8" s="1"/>
  <c r="GQ257" i="8"/>
  <c r="GR257" i="8" s="1"/>
  <c r="GQ250" i="8"/>
  <c r="GR250" i="8" s="1"/>
  <c r="GQ241" i="8"/>
  <c r="GR241" i="8" s="1"/>
  <c r="GQ473" i="8"/>
  <c r="GR473" i="8" s="1"/>
  <c r="GQ450" i="8"/>
  <c r="GR450" i="8" s="1"/>
  <c r="GQ419" i="8"/>
  <c r="GR419" i="8" s="1"/>
  <c r="GQ449" i="8"/>
  <c r="GR449" i="8" s="1"/>
  <c r="GQ441" i="8"/>
  <c r="GR441" i="8" s="1"/>
  <c r="GQ425" i="8"/>
  <c r="GR425" i="8" s="1"/>
  <c r="GQ403" i="8"/>
  <c r="GR403" i="8" s="1"/>
  <c r="GQ380" i="8"/>
  <c r="GR380" i="8" s="1"/>
  <c r="GQ364" i="8"/>
  <c r="GR364" i="8" s="1"/>
  <c r="GQ340" i="8"/>
  <c r="GR340" i="8" s="1"/>
  <c r="GQ325" i="8"/>
  <c r="GR325" i="8" s="1"/>
  <c r="GQ295" i="8"/>
  <c r="GR295" i="8" s="1"/>
  <c r="GQ471" i="8"/>
  <c r="GR471" i="8" s="1"/>
  <c r="GQ463" i="8"/>
  <c r="GR463" i="8" s="1"/>
  <c r="GQ455" i="8"/>
  <c r="GR455" i="8" s="1"/>
  <c r="GQ106" i="8"/>
  <c r="GR106" i="8" s="1"/>
  <c r="GQ98" i="8"/>
  <c r="GR98" i="8" s="1"/>
  <c r="GQ90" i="8"/>
  <c r="GR90" i="8" s="1"/>
  <c r="GQ82" i="8"/>
  <c r="GR82" i="8" s="1"/>
  <c r="GQ60" i="8"/>
  <c r="GR60" i="8" s="1"/>
  <c r="GQ52" i="8"/>
  <c r="GR52" i="8" s="1"/>
  <c r="GQ36" i="8"/>
  <c r="GR36" i="8" s="1"/>
  <c r="GQ469" i="8"/>
  <c r="GR469" i="8" s="1"/>
  <c r="GQ461" i="8"/>
  <c r="GR461" i="8" s="1"/>
  <c r="GQ229" i="8"/>
  <c r="GR229" i="8" s="1"/>
  <c r="GQ220" i="8"/>
  <c r="GR220" i="8" s="1"/>
  <c r="GQ213" i="8"/>
  <c r="GR213" i="8" s="1"/>
  <c r="GQ198" i="8"/>
  <c r="GR198" i="8" s="1"/>
  <c r="GQ192" i="8"/>
  <c r="GR192" i="8" s="1"/>
  <c r="GQ184" i="8"/>
  <c r="GR184" i="8" s="1"/>
  <c r="GQ178" i="8"/>
  <c r="GR178" i="8" s="1"/>
  <c r="GQ170" i="8"/>
  <c r="GR170" i="8" s="1"/>
  <c r="GQ163" i="8"/>
  <c r="GR163" i="8" s="1"/>
  <c r="GQ157" i="8"/>
  <c r="GR157" i="8" s="1"/>
  <c r="GQ149" i="8"/>
  <c r="GR149" i="8" s="1"/>
  <c r="GQ141" i="8"/>
  <c r="GR141" i="8" s="1"/>
  <c r="GQ125" i="8"/>
  <c r="GR125" i="8" s="1"/>
  <c r="GR120" i="8"/>
  <c r="GQ112" i="8"/>
  <c r="GR112" i="8" s="1"/>
  <c r="GQ96" i="8"/>
  <c r="GR96" i="8" s="1"/>
  <c r="GQ88" i="8"/>
  <c r="GR88" i="8" s="1"/>
  <c r="GQ80" i="8"/>
  <c r="GR80" i="8" s="1"/>
  <c r="GQ73" i="8"/>
  <c r="GR73" i="8" s="1"/>
  <c r="GQ58" i="8"/>
  <c r="GR58" i="8" s="1"/>
  <c r="GQ50" i="8"/>
  <c r="GR50" i="8" s="1"/>
  <c r="GQ42" i="8"/>
  <c r="GR42" i="8" s="1"/>
  <c r="GQ468" i="8"/>
  <c r="GR468" i="8" s="1"/>
  <c r="GQ460" i="8"/>
  <c r="GR460" i="8" s="1"/>
  <c r="GQ437" i="8"/>
  <c r="GR437" i="8" s="1"/>
  <c r="GQ429" i="8"/>
  <c r="GR429" i="8" s="1"/>
  <c r="GQ422" i="8"/>
  <c r="GR422" i="8" s="1"/>
  <c r="GQ414" i="8"/>
  <c r="GR414" i="8" s="1"/>
  <c r="GQ392" i="8"/>
  <c r="GR392" i="8" s="1"/>
  <c r="GQ384" i="8"/>
  <c r="GR384" i="8" s="1"/>
  <c r="GQ376" i="8"/>
  <c r="GR376" i="8" s="1"/>
  <c r="GQ368" i="8"/>
  <c r="GR368" i="8" s="1"/>
  <c r="GQ352" i="8"/>
  <c r="GR352" i="8" s="1"/>
  <c r="GQ344" i="8"/>
  <c r="GR344" i="8" s="1"/>
  <c r="GQ336" i="8"/>
  <c r="GR336" i="8" s="1"/>
  <c r="GQ329" i="8"/>
  <c r="GR329" i="8" s="1"/>
  <c r="GQ322" i="8"/>
  <c r="GR322" i="8" s="1"/>
  <c r="GQ315" i="8"/>
  <c r="GR315" i="8" s="1"/>
  <c r="GQ291" i="8"/>
  <c r="GR291" i="8" s="1"/>
  <c r="GQ284" i="8"/>
  <c r="GR284" i="8" s="1"/>
  <c r="GQ277" i="8"/>
  <c r="GR277" i="8" s="1"/>
  <c r="GQ269" i="8"/>
  <c r="GR269" i="8" s="1"/>
  <c r="GQ261" i="8"/>
  <c r="GR261" i="8" s="1"/>
  <c r="GQ254" i="8"/>
  <c r="GR254" i="8" s="1"/>
  <c r="GQ246" i="8"/>
  <c r="GR246" i="8" s="1"/>
  <c r="GQ237" i="8"/>
  <c r="GR237" i="8" s="1"/>
  <c r="GQ228" i="8"/>
  <c r="GR228" i="8" s="1"/>
  <c r="GQ219" i="8"/>
  <c r="GR219" i="8" s="1"/>
  <c r="GQ212" i="8"/>
  <c r="GR212" i="8" s="1"/>
  <c r="GQ205" i="8"/>
  <c r="GR205" i="8" s="1"/>
  <c r="GQ191" i="8"/>
  <c r="GR191" i="8" s="1"/>
  <c r="GQ183" i="8"/>
  <c r="GR183" i="8" s="1"/>
  <c r="GQ177" i="8"/>
  <c r="GR177" i="8" s="1"/>
  <c r="GQ169" i="8"/>
  <c r="GR169" i="8" s="1"/>
  <c r="GQ156" i="8"/>
  <c r="GR156" i="8" s="1"/>
  <c r="GQ103" i="8"/>
  <c r="GR103" i="8" s="1"/>
  <c r="GQ95" i="8"/>
  <c r="GR95" i="8" s="1"/>
  <c r="GQ49" i="8"/>
  <c r="GR49" i="8" s="1"/>
  <c r="GQ253" i="8"/>
  <c r="GR253" i="8" s="1"/>
  <c r="GQ245" i="8"/>
  <c r="GR245" i="8" s="1"/>
  <c r="GQ236" i="8"/>
  <c r="GR236" i="8" s="1"/>
  <c r="GQ71" i="8"/>
  <c r="GR71" i="8" s="1"/>
  <c r="GQ275" i="8"/>
  <c r="GR275" i="8" s="1"/>
  <c r="GQ267" i="8"/>
  <c r="GR267" i="8" s="1"/>
  <c r="GQ244" i="8"/>
  <c r="GR244" i="8" s="1"/>
  <c r="GQ235" i="8"/>
  <c r="GR235" i="8" s="1"/>
  <c r="GQ225" i="8"/>
  <c r="GR225" i="8" s="1"/>
  <c r="GQ210" i="8"/>
  <c r="GR210" i="8" s="1"/>
  <c r="GQ203" i="8"/>
  <c r="GR203" i="8" s="1"/>
  <c r="GQ196" i="8"/>
  <c r="GR196" i="8" s="1"/>
  <c r="GQ189" i="8"/>
  <c r="GR189" i="8" s="1"/>
  <c r="GQ175" i="8"/>
  <c r="GR175" i="8" s="1"/>
  <c r="GQ167" i="8"/>
  <c r="GR167" i="8" s="1"/>
  <c r="GQ123" i="8"/>
  <c r="GR123" i="8" s="1"/>
  <c r="GQ109" i="8"/>
  <c r="GR109" i="8" s="1"/>
  <c r="GQ266" i="8"/>
  <c r="GR266" i="8" s="1"/>
  <c r="GQ231" i="8"/>
  <c r="GR231" i="8" s="1"/>
  <c r="GQ223" i="8"/>
  <c r="GR223" i="8" s="1"/>
  <c r="GQ216" i="8"/>
  <c r="GR216" i="8" s="1"/>
  <c r="GQ208" i="8"/>
  <c r="GR208" i="8" s="1"/>
  <c r="GQ187" i="8"/>
  <c r="GR187" i="8" s="1"/>
  <c r="GQ181" i="8"/>
  <c r="GR181" i="8" s="1"/>
  <c r="GQ173" i="8"/>
  <c r="GR173" i="8" s="1"/>
  <c r="GQ160" i="8"/>
  <c r="GR160" i="8" s="1"/>
  <c r="GQ152" i="8"/>
  <c r="GR152" i="8" s="1"/>
  <c r="GQ144" i="8"/>
  <c r="GR144" i="8" s="1"/>
  <c r="GQ136" i="8"/>
  <c r="GR136" i="8" s="1"/>
  <c r="GQ128" i="8"/>
  <c r="GR128" i="8" s="1"/>
  <c r="GQ68" i="8"/>
  <c r="GR68" i="8" s="1"/>
  <c r="GQ448" i="8"/>
  <c r="GR448" i="8" s="1"/>
  <c r="GQ432" i="8"/>
  <c r="GR432" i="8" s="1"/>
  <c r="GQ417" i="8"/>
  <c r="GR417" i="8" s="1"/>
  <c r="GQ410" i="8"/>
  <c r="GR410" i="8" s="1"/>
  <c r="GQ402" i="8"/>
  <c r="GR402" i="8" s="1"/>
  <c r="GQ395" i="8"/>
  <c r="GR395" i="8" s="1"/>
  <c r="GQ387" i="8"/>
  <c r="GR387" i="8" s="1"/>
  <c r="GQ379" i="8"/>
  <c r="GR379" i="8" s="1"/>
  <c r="GQ371" i="8"/>
  <c r="GR371" i="8" s="1"/>
  <c r="GQ363" i="8"/>
  <c r="GR363" i="8" s="1"/>
  <c r="GQ355" i="8"/>
  <c r="GR355" i="8" s="1"/>
  <c r="GQ347" i="8"/>
  <c r="GR347" i="8" s="1"/>
  <c r="GQ339" i="8"/>
  <c r="GR339" i="8" s="1"/>
  <c r="GQ331" i="8"/>
  <c r="GR331" i="8" s="1"/>
  <c r="GQ324" i="8"/>
  <c r="GR324" i="8" s="1"/>
  <c r="GQ310" i="8"/>
  <c r="GR310" i="8" s="1"/>
  <c r="GQ302" i="8"/>
  <c r="GR302" i="8" s="1"/>
  <c r="GQ287" i="8"/>
  <c r="GR287" i="8" s="1"/>
  <c r="GQ280" i="8"/>
  <c r="GR280" i="8" s="1"/>
  <c r="GQ272" i="8"/>
  <c r="GR272" i="8" s="1"/>
  <c r="GQ264" i="8"/>
  <c r="GR264" i="8" s="1"/>
  <c r="GQ256" i="8"/>
  <c r="GR256" i="8" s="1"/>
  <c r="GQ240" i="8"/>
  <c r="GR240" i="8" s="1"/>
  <c r="GQ127" i="8"/>
  <c r="GR127" i="8" s="1"/>
  <c r="GQ399" i="8"/>
  <c r="GR399" i="8" s="1"/>
  <c r="GR385" i="8"/>
  <c r="GR185" i="8"/>
  <c r="GR239" i="8"/>
  <c r="GR206" i="8"/>
  <c r="GR248" i="8"/>
  <c r="GR317" i="8"/>
  <c r="GR12" i="8"/>
  <c r="GR78" i="8"/>
  <c r="GR335" i="8"/>
  <c r="GR48" i="8"/>
  <c r="GR102" i="8"/>
  <c r="GR56" i="8"/>
  <c r="GR204" i="8"/>
  <c r="GR114" i="8"/>
  <c r="GR194" i="8"/>
  <c r="GR222" i="8"/>
  <c r="GR215" i="8"/>
  <c r="GR394" i="8"/>
  <c r="GR409" i="8"/>
  <c r="GR424" i="8"/>
  <c r="GQ21" i="8"/>
  <c r="GR21" i="8" s="1"/>
  <c r="GR249" i="8"/>
  <c r="GQ13" i="8"/>
  <c r="GR13" i="8" s="1"/>
  <c r="GR45" i="8"/>
  <c r="GR307" i="8"/>
  <c r="GQ37" i="8"/>
  <c r="GR37" i="8" s="1"/>
  <c r="GR382" i="8"/>
  <c r="GQ35" i="8"/>
  <c r="GR35" i="8" s="1"/>
  <c r="GR199" i="8"/>
  <c r="GQ19" i="8"/>
  <c r="GR19" i="8" s="1"/>
  <c r="GR100" i="8"/>
  <c r="GQ11" i="8"/>
  <c r="GR11" i="8" s="1"/>
  <c r="GQ2" i="8"/>
  <c r="GR252" i="8"/>
  <c r="GR348" i="8"/>
  <c r="GQ34" i="8"/>
  <c r="GR34" i="8" s="1"/>
  <c r="GR294" i="8"/>
  <c r="GQ26" i="8"/>
  <c r="GR26" i="8" s="1"/>
  <c r="GR190" i="8"/>
  <c r="GQ18" i="8"/>
  <c r="GR18" i="8" s="1"/>
  <c r="GR81" i="8"/>
  <c r="GQ10" i="8"/>
  <c r="GR10" i="8" s="1"/>
  <c r="GR142" i="8"/>
  <c r="GR423" i="8"/>
  <c r="GR470" i="8"/>
  <c r="GQ41" i="8"/>
  <c r="GR41" i="8" s="1"/>
  <c r="GR334" i="8"/>
  <c r="GQ33" i="8"/>
  <c r="GR33" i="8" s="1"/>
  <c r="GR285" i="8"/>
  <c r="GQ25" i="8"/>
  <c r="GR25" i="8" s="1"/>
  <c r="GR172" i="8"/>
  <c r="GQ17" i="8"/>
  <c r="GR17" i="8" s="1"/>
  <c r="GR327" i="8"/>
  <c r="GR85" i="8"/>
  <c r="GR70" i="8"/>
  <c r="GR101" i="8"/>
  <c r="GR390" i="8"/>
  <c r="GR283" i="8"/>
  <c r="GR453" i="8"/>
  <c r="GQ40" i="8"/>
  <c r="GR40" i="8" s="1"/>
  <c r="GR333" i="8"/>
  <c r="GQ32" i="8"/>
  <c r="GR32" i="8" s="1"/>
  <c r="GR255" i="8"/>
  <c r="GQ24" i="8"/>
  <c r="GR24" i="8" s="1"/>
  <c r="GR121" i="8"/>
  <c r="GQ16" i="8"/>
  <c r="GR16" i="8" s="1"/>
  <c r="GR53" i="8"/>
  <c r="GQ8" i="8"/>
  <c r="GR8" i="8" s="1"/>
  <c r="GR445" i="8"/>
  <c r="GR44" i="8"/>
  <c r="GR313" i="8"/>
  <c r="GR118" i="8"/>
  <c r="GR343" i="8"/>
  <c r="GR393" i="8"/>
  <c r="GR446" i="8"/>
  <c r="GR320" i="8"/>
  <c r="GR62" i="8"/>
  <c r="GR105" i="8"/>
  <c r="GR440" i="8"/>
  <c r="GR308" i="8"/>
  <c r="GR247" i="8"/>
  <c r="GR117" i="8"/>
  <c r="GQ7" i="8"/>
  <c r="GR7" i="8" s="1"/>
  <c r="GR401" i="8"/>
  <c r="GR113" i="8"/>
  <c r="GR301" i="8"/>
  <c r="GR286" i="8"/>
  <c r="GR439" i="8"/>
  <c r="GR93" i="8"/>
  <c r="GR230" i="8"/>
  <c r="GR221" i="8"/>
  <c r="GR182" i="8"/>
  <c r="GR168" i="8"/>
  <c r="GR197" i="8"/>
  <c r="GR303" i="8"/>
  <c r="GR201" i="8"/>
  <c r="GR104" i="8"/>
  <c r="GR9" i="8"/>
  <c r="GQ39" i="8"/>
  <c r="GR39" i="8" s="1"/>
  <c r="GQ31" i="8"/>
  <c r="GR31" i="8" s="1"/>
  <c r="GQ23" i="8"/>
  <c r="GR23" i="8" s="1"/>
  <c r="GQ15" i="8"/>
  <c r="GR15" i="8" s="1"/>
  <c r="GQ4" i="8"/>
  <c r="GR4" i="8" s="1"/>
  <c r="GQ38" i="8"/>
  <c r="GR38" i="8" s="1"/>
  <c r="GQ30" i="8"/>
  <c r="GR30" i="8" s="1"/>
  <c r="GQ22" i="8"/>
  <c r="GR22" i="8" s="1"/>
  <c r="GQ14" i="8"/>
  <c r="GR14" i="8" s="1"/>
  <c r="GQ3" i="8"/>
  <c r="GR3" i="8" s="1"/>
  <c r="GR476" i="8"/>
  <c r="GR412" i="8"/>
  <c r="GR134" i="8"/>
  <c r="GR447" i="8"/>
  <c r="GR420" i="8"/>
  <c r="GR366" i="8"/>
  <c r="GR350" i="8"/>
  <c r="GR305" i="8"/>
  <c r="GR158" i="8"/>
  <c r="GR391" i="8"/>
  <c r="GR63" i="8"/>
  <c r="GR358" i="8"/>
  <c r="GR374" i="8"/>
  <c r="GR55" i="8"/>
  <c r="GR126" i="8"/>
  <c r="GR150" i="8"/>
  <c r="GR415" i="8"/>
  <c r="GR407" i="8"/>
  <c r="GR306" i="8"/>
  <c r="GR94" i="8"/>
  <c r="GR27" i="8"/>
  <c r="GR43" i="8"/>
  <c r="GR164" i="8"/>
  <c r="GR405" i="8"/>
  <c r="GR124" i="8"/>
  <c r="GR268" i="8"/>
  <c r="GR293" i="8"/>
  <c r="GR276" i="8"/>
  <c r="GD478" i="8"/>
  <c r="GR430" i="8"/>
  <c r="GR271" i="8"/>
  <c r="GR86" i="8"/>
  <c r="GR386" i="8"/>
  <c r="GR290" i="8"/>
  <c r="GR74" i="8"/>
  <c r="GR66" i="8"/>
  <c r="GR321" i="8"/>
  <c r="GR438" i="8"/>
  <c r="GR397" i="8"/>
  <c r="GR159" i="8"/>
  <c r="GR263" i="8"/>
  <c r="GR416" i="8"/>
  <c r="GR359" i="8"/>
  <c r="GR89" i="8"/>
  <c r="GR351" i="8"/>
  <c r="GR400" i="8"/>
  <c r="GR377" i="8"/>
  <c r="GR462" i="8"/>
  <c r="GR298" i="8"/>
  <c r="GR309" i="8"/>
  <c r="GR176" i="8"/>
  <c r="GR226" i="8"/>
  <c r="GR218" i="8"/>
  <c r="GR297" i="8"/>
  <c r="GR97" i="8"/>
  <c r="GR369" i="8"/>
  <c r="GR466" i="8"/>
  <c r="GR314" i="8"/>
  <c r="GR234" i="8"/>
  <c r="GR454" i="8"/>
  <c r="GR5" i="8"/>
  <c r="GR47" i="8"/>
  <c r="GR474" i="8"/>
  <c r="GR342" i="8"/>
  <c r="GR279" i="8"/>
  <c r="GR193" i="8"/>
  <c r="GR338" i="8"/>
  <c r="GR408" i="8"/>
  <c r="GR378" i="8"/>
  <c r="GR370" i="8"/>
  <c r="GR362" i="8"/>
  <c r="GR354" i="8"/>
  <c r="GR162" i="8"/>
  <c r="GR435" i="8"/>
  <c r="GR6" i="8"/>
  <c r="GR51" i="8"/>
  <c r="GR75" i="8"/>
  <c r="GR232" i="8"/>
  <c r="GR243" i="8"/>
  <c r="GR458" i="8"/>
  <c r="GR99" i="8"/>
  <c r="GR211" i="8"/>
  <c r="GR431" i="8"/>
  <c r="GR427" i="8"/>
  <c r="GR451" i="8"/>
  <c r="GR346" i="8"/>
  <c r="GR139" i="8"/>
  <c r="GR227" i="8"/>
  <c r="GR443" i="8"/>
  <c r="GR83" i="8"/>
  <c r="GR171" i="8"/>
  <c r="GR59" i="8"/>
  <c r="GR91" i="8"/>
  <c r="GR115" i="8"/>
  <c r="GR259" i="8"/>
  <c r="GR179" i="8"/>
  <c r="GR155" i="8"/>
  <c r="GR107" i="8"/>
  <c r="GR299" i="8"/>
  <c r="GR131" i="8"/>
  <c r="GC478" i="8"/>
  <c r="H156" i="8"/>
  <c r="H342" i="8"/>
  <c r="H2" i="8"/>
  <c r="H331" i="8"/>
  <c r="H461" i="8"/>
  <c r="H292" i="8"/>
  <c r="H220" i="8"/>
  <c r="H336" i="8"/>
  <c r="H295" i="8"/>
  <c r="H395" i="8"/>
  <c r="H246" i="8"/>
  <c r="H414" i="8"/>
  <c r="H405" i="8"/>
  <c r="H32" i="8"/>
  <c r="H259" i="8"/>
  <c r="H390" i="8"/>
  <c r="H83" i="8"/>
  <c r="H242" i="8"/>
  <c r="H243" i="8"/>
  <c r="H394" i="8"/>
  <c r="H402" i="8"/>
  <c r="H468" i="8"/>
  <c r="H191" i="8"/>
  <c r="H432" i="8"/>
  <c r="H20" i="8"/>
  <c r="H431" i="8"/>
  <c r="H281" i="8"/>
  <c r="H30" i="8"/>
  <c r="H447" i="8"/>
  <c r="H146" i="8"/>
  <c r="H244" i="8"/>
  <c r="H308" i="8"/>
  <c r="H111" i="8"/>
  <c r="H140" i="8"/>
  <c r="H232" i="8"/>
  <c r="H65" i="8"/>
  <c r="H200" i="8"/>
  <c r="H466" i="8"/>
  <c r="H96" i="8"/>
  <c r="H365" i="8"/>
  <c r="H168" i="8"/>
  <c r="H327" i="8"/>
  <c r="H105" i="8"/>
  <c r="H434" i="8"/>
  <c r="H136" i="8"/>
  <c r="H213" i="8"/>
  <c r="H201" i="8"/>
  <c r="H460" i="8"/>
  <c r="H182" i="8"/>
  <c r="H235" i="8"/>
  <c r="H62" i="8"/>
  <c r="H472" i="8"/>
  <c r="H231" i="8"/>
  <c r="H362" i="8"/>
  <c r="H252" i="8"/>
  <c r="H380" i="8"/>
  <c r="H221" i="8"/>
  <c r="H76" i="8"/>
  <c r="H289" i="8"/>
  <c r="H469" i="8"/>
  <c r="H425" i="8"/>
  <c r="H41" i="8"/>
  <c r="H309" i="8"/>
  <c r="H303" i="8"/>
  <c r="H403" i="8"/>
  <c r="H318" i="8"/>
  <c r="H293" i="8"/>
  <c r="H69" i="8"/>
  <c r="H388" i="8"/>
  <c r="H423" i="8"/>
  <c r="H239" i="8"/>
  <c r="H66" i="8"/>
  <c r="H230" i="8"/>
  <c r="H165" i="8"/>
  <c r="H193" i="8"/>
  <c r="H261" i="8"/>
  <c r="H132" i="8"/>
  <c r="H337" i="8"/>
  <c r="H397" i="8"/>
  <c r="H24" i="8"/>
  <c r="H440" i="8"/>
  <c r="H234" i="8"/>
  <c r="H122" i="8"/>
  <c r="H209" i="8"/>
  <c r="H164" i="8"/>
  <c r="H385" i="8"/>
  <c r="H280" i="8"/>
  <c r="H228" i="8"/>
  <c r="H287" i="8"/>
  <c r="H399" i="8"/>
  <c r="H449" i="8"/>
  <c r="H210" i="8"/>
  <c r="H80" i="8"/>
  <c r="H406" i="8"/>
  <c r="H178" i="8"/>
  <c r="H73" i="8"/>
  <c r="H183" i="8"/>
  <c r="H339" i="8"/>
  <c r="H28" i="8"/>
  <c r="H189" i="8"/>
  <c r="H369" i="8"/>
  <c r="H123" i="8"/>
  <c r="H438" i="8"/>
  <c r="H462" i="8"/>
  <c r="H50" i="8"/>
  <c r="H314" i="8"/>
  <c r="H88" i="8"/>
  <c r="H38" i="8"/>
  <c r="H328" i="8"/>
  <c r="H364" i="8"/>
  <c r="H180" i="8"/>
  <c r="H374" i="8"/>
  <c r="H86" i="8"/>
  <c r="H39" i="8"/>
  <c r="H463" i="8"/>
  <c r="H324" i="8"/>
  <c r="H42" i="8"/>
  <c r="H45" i="8"/>
  <c r="H174" i="8"/>
  <c r="H120" i="8"/>
  <c r="H93" i="8"/>
  <c r="H386" i="8"/>
  <c r="H411" i="8"/>
  <c r="H58" i="8"/>
  <c r="H22" i="8"/>
  <c r="H127" i="8"/>
  <c r="H407" i="8"/>
  <c r="H377" i="8"/>
  <c r="H144" i="8"/>
  <c r="H372" i="8"/>
  <c r="H285" i="8"/>
  <c r="H305" i="8"/>
  <c r="H294" i="8"/>
  <c r="H137" i="8"/>
  <c r="H56" i="8"/>
  <c r="H74" i="8"/>
  <c r="H36" i="8"/>
  <c r="H282" i="8"/>
  <c r="H151" i="8"/>
  <c r="H237" i="8"/>
  <c r="H181" i="8"/>
  <c r="H245" i="8"/>
  <c r="H125" i="8"/>
  <c r="H400" i="8"/>
  <c r="H439" i="8"/>
  <c r="H433" i="8"/>
  <c r="H361" i="8"/>
  <c r="H348" i="8"/>
  <c r="H284" i="8"/>
  <c r="H108" i="8"/>
  <c r="H196" i="8"/>
  <c r="H102" i="8"/>
  <c r="H23" i="8"/>
  <c r="H424" i="8"/>
  <c r="H166" i="8"/>
  <c r="H18" i="8"/>
  <c r="H97" i="8"/>
  <c r="H262" i="8"/>
  <c r="H316" i="8"/>
  <c r="H195" i="8"/>
  <c r="H455" i="8"/>
  <c r="H429" i="8"/>
  <c r="H265" i="8"/>
  <c r="H435" i="8"/>
  <c r="H467" i="8"/>
  <c r="H299" i="8"/>
  <c r="H115" i="8"/>
  <c r="H214" i="8"/>
  <c r="H154" i="8"/>
  <c r="H408" i="8"/>
  <c r="H29" i="8"/>
  <c r="H184" i="8"/>
  <c r="H9" i="8"/>
  <c r="H176" i="8"/>
  <c r="H7" i="8"/>
  <c r="H44" i="8"/>
  <c r="H233" i="8"/>
  <c r="H160" i="8"/>
  <c r="H75" i="8"/>
  <c r="H330" i="8"/>
  <c r="H104" i="8"/>
  <c r="H326" i="8"/>
  <c r="H304" i="8"/>
  <c r="H351" i="8"/>
  <c r="H21" i="8"/>
  <c r="H211" i="8"/>
  <c r="H161" i="8"/>
  <c r="H173" i="8"/>
  <c r="H64" i="8"/>
  <c r="H381" i="8"/>
  <c r="H248" i="8"/>
  <c r="H48" i="8"/>
  <c r="H177" i="8"/>
  <c r="H373" i="8"/>
  <c r="H384" i="8"/>
  <c r="H350" i="8"/>
  <c r="H68" i="8"/>
  <c r="H457" i="8"/>
  <c r="H223" i="8"/>
  <c r="H89" i="8"/>
  <c r="H296" i="8"/>
  <c r="H332" i="8"/>
  <c r="H10" i="8"/>
  <c r="H47" i="8"/>
  <c r="H163" i="8"/>
  <c r="H142" i="8"/>
  <c r="H207" i="8"/>
  <c r="H258" i="8"/>
  <c r="H286" i="8"/>
  <c r="H474" i="8"/>
  <c r="H410" i="8"/>
  <c r="H37" i="8"/>
  <c r="H389" i="8"/>
  <c r="H94" i="8"/>
  <c r="H12" i="8"/>
  <c r="H227" i="8"/>
  <c r="H413" i="8"/>
  <c r="H212" i="8"/>
  <c r="H267" i="8"/>
  <c r="H357" i="8"/>
  <c r="H43" i="8"/>
  <c r="H175" i="8"/>
  <c r="H437" i="8"/>
  <c r="H359" i="8"/>
  <c r="H84" i="8"/>
  <c r="H90" i="8"/>
  <c r="H51" i="8"/>
  <c r="H264" i="8"/>
  <c r="H290" i="8"/>
  <c r="H49" i="8"/>
  <c r="H61" i="8"/>
  <c r="H199" i="8"/>
  <c r="H452" i="8"/>
  <c r="H202" i="8"/>
  <c r="H205" i="8"/>
  <c r="H418" i="8"/>
  <c r="H11" i="8"/>
  <c r="H428" i="8"/>
  <c r="H241" i="8"/>
  <c r="H13" i="8"/>
  <c r="H346" i="8"/>
  <c r="H347" i="8"/>
  <c r="H312" i="8"/>
  <c r="H203" i="8"/>
  <c r="H141" i="8"/>
  <c r="H313" i="8"/>
  <c r="H473" i="8"/>
  <c r="H101" i="8"/>
  <c r="H253" i="8"/>
  <c r="H356" i="8"/>
  <c r="H268" i="8"/>
  <c r="H143" i="8"/>
  <c r="H134" i="8"/>
  <c r="H465" i="8"/>
  <c r="H398" i="8"/>
  <c r="H404" i="8"/>
  <c r="H46" i="8"/>
  <c r="H288" i="8"/>
  <c r="H98" i="8"/>
  <c r="H345" i="8"/>
  <c r="H218" i="8"/>
  <c r="H371" i="8"/>
  <c r="H91" i="8"/>
  <c r="H416" i="8"/>
  <c r="H63" i="8"/>
  <c r="H169" i="8"/>
  <c r="H79" i="8"/>
  <c r="H422" i="8"/>
  <c r="H254" i="8"/>
  <c r="H249" i="8"/>
  <c r="H415" i="8"/>
  <c r="H255" i="8"/>
  <c r="H301" i="8"/>
  <c r="H277" i="8"/>
  <c r="H208" i="8"/>
  <c r="H119" i="8"/>
  <c r="H322" i="8"/>
  <c r="H15" i="8"/>
  <c r="H298" i="8"/>
  <c r="H475" i="8"/>
  <c r="H113" i="8"/>
  <c r="H236" i="8"/>
  <c r="H106" i="8"/>
  <c r="H78" i="8"/>
  <c r="H222" i="8"/>
  <c r="H334" i="8"/>
  <c r="H59" i="8"/>
  <c r="H226" i="8"/>
  <c r="H443" i="8"/>
  <c r="H276" i="8"/>
  <c r="H376" i="8"/>
  <c r="H167" i="8"/>
  <c r="H109" i="8"/>
  <c r="H4" i="8"/>
  <c r="H185" i="8"/>
  <c r="H353" i="8"/>
  <c r="H271" i="8"/>
  <c r="H117" i="8"/>
  <c r="H121" i="8"/>
  <c r="H325" i="8"/>
  <c r="H283" i="8"/>
  <c r="H107" i="8"/>
  <c r="H378" i="8"/>
  <c r="H247" i="8"/>
  <c r="H72" i="8"/>
  <c r="H367" i="8"/>
  <c r="H124" i="8"/>
  <c r="H215" i="8"/>
  <c r="H412" i="8"/>
  <c r="H275" i="8"/>
  <c r="H383" i="8"/>
  <c r="H186" i="8"/>
  <c r="H401" i="8"/>
  <c r="H99" i="8"/>
  <c r="H320" i="8"/>
  <c r="H5" i="8"/>
  <c r="H138" i="8"/>
  <c r="H409" i="8"/>
  <c r="H321" i="8"/>
  <c r="H263" i="8"/>
  <c r="H417" i="8"/>
  <c r="H187" i="8"/>
  <c r="H188" i="8"/>
  <c r="H82" i="8"/>
  <c r="H110" i="8"/>
  <c r="H172" i="8"/>
  <c r="H436" i="8"/>
  <c r="H194" i="8"/>
  <c r="H31" i="8"/>
  <c r="H391" i="8"/>
  <c r="H157" i="8"/>
  <c r="H451" i="8"/>
  <c r="H344" i="8"/>
  <c r="H270" i="8"/>
  <c r="H71" i="8"/>
  <c r="H159" i="8"/>
  <c r="H382" i="8"/>
  <c r="H229" i="8"/>
  <c r="H446" i="8"/>
  <c r="H26" i="8"/>
  <c r="H8" i="8"/>
  <c r="H266" i="8"/>
  <c r="H150" i="8"/>
  <c r="H445" i="8"/>
  <c r="H133" i="8"/>
  <c r="H3" i="8"/>
  <c r="H393" i="8"/>
  <c r="H454" i="8"/>
  <c r="H145" i="8"/>
  <c r="H155" i="8"/>
  <c r="H206" i="8"/>
  <c r="H358" i="8"/>
  <c r="H54" i="8"/>
  <c r="H333" i="8"/>
  <c r="H170" i="8"/>
  <c r="H441" i="8"/>
  <c r="H27" i="8"/>
  <c r="H302" i="8"/>
  <c r="H291" i="8"/>
  <c r="H225" i="8"/>
  <c r="H355" i="8"/>
  <c r="H319" i="8"/>
  <c r="H279" i="8"/>
  <c r="H118" i="8"/>
  <c r="H368" i="8"/>
  <c r="H57" i="8"/>
  <c r="H251" i="8"/>
  <c r="H238" i="8"/>
  <c r="H349" i="8"/>
  <c r="H335" i="8"/>
  <c r="H217" i="8"/>
  <c r="H366" i="8"/>
  <c r="H147" i="8"/>
  <c r="H340" i="8"/>
  <c r="H272" i="8"/>
  <c r="H35" i="8"/>
  <c r="H103" i="8"/>
  <c r="H256" i="8"/>
  <c r="H341" i="8"/>
  <c r="H192" i="8"/>
  <c r="H310" i="8"/>
  <c r="H114" i="8"/>
  <c r="H453" i="8"/>
  <c r="H40" i="8"/>
  <c r="H17" i="8"/>
  <c r="H329" i="8"/>
  <c r="H343" i="8"/>
  <c r="H77" i="8"/>
  <c r="H476" i="8"/>
  <c r="H240" i="8"/>
  <c r="H307" i="8"/>
  <c r="H448" i="8"/>
  <c r="H81" i="8"/>
  <c r="H158" i="8"/>
  <c r="H6" i="8"/>
  <c r="H278" i="8"/>
  <c r="H162" i="8"/>
  <c r="H370" i="8"/>
  <c r="H464" i="8"/>
  <c r="H128" i="8"/>
  <c r="H67" i="8"/>
  <c r="H360" i="8"/>
  <c r="H16" i="8"/>
  <c r="H420" i="8"/>
  <c r="H116" i="8"/>
  <c r="H375" i="8"/>
  <c r="H126" i="8"/>
  <c r="H323" i="8"/>
  <c r="H92" i="8"/>
  <c r="H269" i="8"/>
  <c r="H53" i="8"/>
  <c r="H198" i="8"/>
  <c r="H135" i="8"/>
  <c r="H149" i="8"/>
  <c r="H95" i="8"/>
  <c r="H70" i="8"/>
  <c r="H470" i="8"/>
  <c r="H152" i="8"/>
  <c r="H257" i="8"/>
  <c r="H112" i="8"/>
  <c r="H60" i="8"/>
  <c r="H179" i="8"/>
  <c r="H426" i="8"/>
  <c r="H273" i="8"/>
  <c r="H219" i="8"/>
  <c r="H306" i="8"/>
  <c r="H300" i="8"/>
  <c r="H379" i="8"/>
  <c r="H471" i="8"/>
  <c r="GR2" i="8" l="1"/>
  <c r="GR478" i="8" s="1"/>
  <c r="GQ478" i="8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GS3" i="8" l="1"/>
  <c r="GT3" i="8" s="1"/>
  <c r="GS4" i="8"/>
  <c r="GT4" i="8" s="1"/>
  <c r="GS5" i="8"/>
  <c r="GT5" i="8" s="1"/>
  <c r="GS45" i="8"/>
  <c r="GT45" i="8" s="1"/>
  <c r="GS53" i="8"/>
  <c r="GT53" i="8" s="1"/>
  <c r="GS68" i="8"/>
  <c r="GT68" i="8" s="1"/>
  <c r="GS75" i="8"/>
  <c r="GT75" i="8" s="1"/>
  <c r="GS77" i="8"/>
  <c r="GT77" i="8" s="1"/>
  <c r="GS83" i="8"/>
  <c r="GT83" i="8" s="1"/>
  <c r="GS85" i="8"/>
  <c r="GT85" i="8" s="1"/>
  <c r="GS91" i="8"/>
  <c r="GT91" i="8" s="1"/>
  <c r="GS93" i="8"/>
  <c r="GT93" i="8" s="1"/>
  <c r="GS99" i="8"/>
  <c r="GT99" i="8" s="1"/>
  <c r="GS101" i="8"/>
  <c r="GT101" i="8" s="1"/>
  <c r="GS107" i="8"/>
  <c r="GT107" i="8" s="1"/>
  <c r="GS109" i="8"/>
  <c r="GT109" i="8" s="1"/>
  <c r="GS115" i="8"/>
  <c r="GT115" i="8" s="1"/>
  <c r="GS117" i="8"/>
  <c r="GT117" i="8" s="1"/>
  <c r="GS121" i="8"/>
  <c r="GT121" i="8" s="1"/>
  <c r="GS123" i="8"/>
  <c r="GT123" i="8" s="1"/>
  <c r="GS128" i="8"/>
  <c r="GT128" i="8" s="1"/>
  <c r="GS130" i="8"/>
  <c r="GT130" i="8" s="1"/>
  <c r="GS136" i="8"/>
  <c r="GT136" i="8" s="1"/>
  <c r="GS138" i="8"/>
  <c r="GT138" i="8" s="1"/>
  <c r="GS144" i="8"/>
  <c r="GT144" i="8" s="1"/>
  <c r="GS146" i="8"/>
  <c r="GT146" i="8" s="1"/>
  <c r="GS152" i="8"/>
  <c r="GT152" i="8" s="1"/>
  <c r="GS154" i="8"/>
  <c r="GT154" i="8" s="1"/>
  <c r="GS160" i="8"/>
  <c r="GT160" i="8" s="1"/>
  <c r="GS167" i="8"/>
  <c r="GT167" i="8" s="1"/>
  <c r="GS173" i="8"/>
  <c r="GT173" i="8" s="1"/>
  <c r="GS175" i="8"/>
  <c r="GT175" i="8" s="1"/>
  <c r="GS181" i="8"/>
  <c r="GT181" i="8" s="1"/>
  <c r="GS187" i="8"/>
  <c r="GT187" i="8" s="1"/>
  <c r="GS189" i="8"/>
  <c r="GT189" i="8" s="1"/>
  <c r="GS196" i="8"/>
  <c r="GT196" i="8" s="1"/>
  <c r="GS201" i="8"/>
  <c r="GT201" i="8" s="1"/>
  <c r="GS203" i="8"/>
  <c r="GT203" i="8" s="1"/>
  <c r="GS206" i="8"/>
  <c r="GT206" i="8" s="1"/>
  <c r="GS208" i="8"/>
  <c r="GT208" i="8" s="1"/>
  <c r="GS210" i="8"/>
  <c r="GT210" i="8" s="1"/>
  <c r="GS216" i="8"/>
  <c r="GT216" i="8" s="1"/>
  <c r="GS223" i="8"/>
  <c r="GT223" i="8" s="1"/>
  <c r="GS225" i="8"/>
  <c r="GT225" i="8" s="1"/>
  <c r="GS234" i="8"/>
  <c r="GT234" i="8" s="1"/>
  <c r="GS357" i="8"/>
  <c r="GT357" i="8" s="1"/>
  <c r="GS381" i="8"/>
  <c r="GT381" i="8" s="1"/>
  <c r="GS389" i="8"/>
  <c r="GT389" i="8" s="1"/>
  <c r="GS396" i="8"/>
  <c r="GT396" i="8" s="1"/>
  <c r="GS404" i="8"/>
  <c r="GT404" i="8" s="1"/>
  <c r="GS411" i="8"/>
  <c r="GT411" i="8" s="1"/>
  <c r="GS419" i="8"/>
  <c r="GT419" i="8" s="1"/>
  <c r="GS426" i="8"/>
  <c r="GT426" i="8" s="1"/>
  <c r="GS434" i="8"/>
  <c r="GT434" i="8" s="1"/>
  <c r="GS442" i="8"/>
  <c r="GT442" i="8" s="1"/>
  <c r="GS450" i="8"/>
  <c r="GT450" i="8" s="1"/>
  <c r="GS457" i="8"/>
  <c r="GT457" i="8" s="1"/>
  <c r="GS465" i="8"/>
  <c r="GT465" i="8" s="1"/>
  <c r="GS473" i="8"/>
  <c r="GT473" i="8" s="1"/>
  <c r="GS475" i="8"/>
  <c r="GT475" i="8" s="1"/>
  <c r="GS476" i="8"/>
  <c r="GS2" i="8"/>
  <c r="GT2" i="8" s="1"/>
  <c r="GS58" i="8" l="1"/>
  <c r="GT58" i="8" s="1"/>
  <c r="GS42" i="8"/>
  <c r="GT42" i="8" s="1"/>
  <c r="GS26" i="8"/>
  <c r="GT26" i="8" s="1"/>
  <c r="GS18" i="8"/>
  <c r="GT18" i="8" s="1"/>
  <c r="GS10" i="8"/>
  <c r="GT10" i="8" s="1"/>
  <c r="GS65" i="8"/>
  <c r="GT65" i="8" s="1"/>
  <c r="GS50" i="8"/>
  <c r="GT50" i="8" s="1"/>
  <c r="GS34" i="8"/>
  <c r="GT34" i="8" s="1"/>
  <c r="GS70" i="8"/>
  <c r="GT70" i="8" s="1"/>
  <c r="GS55" i="8"/>
  <c r="GT55" i="8" s="1"/>
  <c r="GS39" i="8"/>
  <c r="GT39" i="8" s="1"/>
  <c r="GS31" i="8"/>
  <c r="GT31" i="8" s="1"/>
  <c r="GS23" i="8"/>
  <c r="GT23" i="8" s="1"/>
  <c r="GS62" i="8"/>
  <c r="GT62" i="8" s="1"/>
  <c r="GS47" i="8"/>
  <c r="GT47" i="8" s="1"/>
  <c r="GS239" i="8"/>
  <c r="GT239" i="8" s="1"/>
  <c r="GS40" i="8"/>
  <c r="GT40" i="8" s="1"/>
  <c r="GS15" i="8"/>
  <c r="GT15" i="8" s="1"/>
  <c r="GS7" i="8"/>
  <c r="GT7" i="8" s="1"/>
  <c r="GS469" i="8"/>
  <c r="GT469" i="8" s="1"/>
  <c r="GS32" i="8"/>
  <c r="GT32" i="8" s="1"/>
  <c r="GS415" i="8"/>
  <c r="GT415" i="8" s="1"/>
  <c r="GS385" i="8"/>
  <c r="GT385" i="8" s="1"/>
  <c r="GS353" i="8"/>
  <c r="GT353" i="8" s="1"/>
  <c r="GS337" i="8"/>
  <c r="GT337" i="8" s="1"/>
  <c r="GS221" i="8"/>
  <c r="GT221" i="8" s="1"/>
  <c r="GS199" i="8"/>
  <c r="GT199" i="8" s="1"/>
  <c r="GS179" i="8"/>
  <c r="GT179" i="8" s="1"/>
  <c r="GS150" i="8"/>
  <c r="GT150" i="8" s="1"/>
  <c r="GS126" i="8"/>
  <c r="GT126" i="8" s="1"/>
  <c r="GS105" i="8"/>
  <c r="GT105" i="8" s="1"/>
  <c r="GS97" i="8"/>
  <c r="GT97" i="8" s="1"/>
  <c r="GS89" i="8"/>
  <c r="GT89" i="8" s="1"/>
  <c r="GS81" i="8"/>
  <c r="GT81" i="8" s="1"/>
  <c r="GS74" i="8"/>
  <c r="GT74" i="8" s="1"/>
  <c r="GS66" i="8"/>
  <c r="GT66" i="8" s="1"/>
  <c r="GS59" i="8"/>
  <c r="GT59" i="8" s="1"/>
  <c r="GS51" i="8"/>
  <c r="GT51" i="8" s="1"/>
  <c r="GS446" i="8"/>
  <c r="GT446" i="8" s="1"/>
  <c r="GS408" i="8"/>
  <c r="GT408" i="8" s="1"/>
  <c r="GS377" i="8"/>
  <c r="GT377" i="8" s="1"/>
  <c r="GS171" i="8"/>
  <c r="GT171" i="8" s="1"/>
  <c r="GS142" i="8"/>
  <c r="GT142" i="8" s="1"/>
  <c r="GS113" i="8"/>
  <c r="GT113" i="8" s="1"/>
  <c r="GS237" i="8"/>
  <c r="GT237" i="8" s="1"/>
  <c r="GS438" i="8"/>
  <c r="GT438" i="8" s="1"/>
  <c r="GS400" i="8"/>
  <c r="GT400" i="8" s="1"/>
  <c r="GS369" i="8"/>
  <c r="GT369" i="8" s="1"/>
  <c r="GS345" i="8"/>
  <c r="GT345" i="8" s="1"/>
  <c r="GS229" i="8"/>
  <c r="GT229" i="8" s="1"/>
  <c r="GS193" i="8"/>
  <c r="GT193" i="8" s="1"/>
  <c r="GS164" i="8"/>
  <c r="GT164" i="8" s="1"/>
  <c r="GS134" i="8"/>
  <c r="GT134" i="8" s="1"/>
  <c r="GS430" i="8"/>
  <c r="GT430" i="8" s="1"/>
  <c r="GS393" i="8"/>
  <c r="GT393" i="8" s="1"/>
  <c r="GS361" i="8"/>
  <c r="GT361" i="8" s="1"/>
  <c r="GS330" i="8"/>
  <c r="GT330" i="8" s="1"/>
  <c r="GS214" i="8"/>
  <c r="GT214" i="8" s="1"/>
  <c r="GS185" i="8"/>
  <c r="GT185" i="8" s="1"/>
  <c r="GS158" i="8"/>
  <c r="GT158" i="8" s="1"/>
  <c r="GS316" i="8"/>
  <c r="GT316" i="8" s="1"/>
  <c r="GS43" i="8"/>
  <c r="GT43" i="8" s="1"/>
  <c r="GS35" i="8"/>
  <c r="GT35" i="8" s="1"/>
  <c r="GS27" i="8"/>
  <c r="GT27" i="8" s="1"/>
  <c r="GS323" i="8"/>
  <c r="GT323" i="8" s="1"/>
  <c r="GS292" i="8"/>
  <c r="GT292" i="8" s="1"/>
  <c r="GS300" i="8"/>
  <c r="GT300" i="8" s="1"/>
  <c r="GS308" i="8"/>
  <c r="GT308" i="8" s="1"/>
  <c r="GS285" i="8"/>
  <c r="GT285" i="8" s="1"/>
  <c r="GS8" i="8"/>
  <c r="GT8" i="8" s="1"/>
  <c r="GS278" i="8"/>
  <c r="GT278" i="8" s="1"/>
  <c r="GS24" i="8"/>
  <c r="GT24" i="8" s="1"/>
  <c r="GS16" i="8"/>
  <c r="GT16" i="8" s="1"/>
  <c r="GS37" i="8"/>
  <c r="GT37" i="8" s="1"/>
  <c r="GS29" i="8"/>
  <c r="GT29" i="8" s="1"/>
  <c r="GS21" i="8"/>
  <c r="GT21" i="8" s="1"/>
  <c r="GS13" i="8"/>
  <c r="GT13" i="8" s="1"/>
  <c r="GS453" i="8"/>
  <c r="GT453" i="8" s="1"/>
  <c r="GS429" i="8"/>
  <c r="GT429" i="8" s="1"/>
  <c r="GS407" i="8"/>
  <c r="GT407" i="8" s="1"/>
  <c r="GS384" i="8"/>
  <c r="GT384" i="8" s="1"/>
  <c r="GS360" i="8"/>
  <c r="GT360" i="8" s="1"/>
  <c r="GS329" i="8"/>
  <c r="GT329" i="8" s="1"/>
  <c r="GS307" i="8"/>
  <c r="GT307" i="8" s="1"/>
  <c r="GS284" i="8"/>
  <c r="GT284" i="8" s="1"/>
  <c r="GS261" i="8"/>
  <c r="GT261" i="8" s="1"/>
  <c r="GS246" i="8"/>
  <c r="GT246" i="8" s="1"/>
  <c r="GS73" i="8"/>
  <c r="GT73" i="8" s="1"/>
  <c r="GS468" i="8"/>
  <c r="GT468" i="8" s="1"/>
  <c r="GS437" i="8"/>
  <c r="GT437" i="8" s="1"/>
  <c r="GS414" i="8"/>
  <c r="GT414" i="8" s="1"/>
  <c r="GS392" i="8"/>
  <c r="GT392" i="8" s="1"/>
  <c r="GS368" i="8"/>
  <c r="GT368" i="8" s="1"/>
  <c r="GS344" i="8"/>
  <c r="GT344" i="8" s="1"/>
  <c r="GS315" i="8"/>
  <c r="GT315" i="8" s="1"/>
  <c r="GS291" i="8"/>
  <c r="GT291" i="8" s="1"/>
  <c r="GS269" i="8"/>
  <c r="GT269" i="8" s="1"/>
  <c r="GS460" i="8"/>
  <c r="GT460" i="8" s="1"/>
  <c r="GS445" i="8"/>
  <c r="GT445" i="8" s="1"/>
  <c r="GS422" i="8"/>
  <c r="GT422" i="8" s="1"/>
  <c r="GS399" i="8"/>
  <c r="GT399" i="8" s="1"/>
  <c r="GS376" i="8"/>
  <c r="GT376" i="8" s="1"/>
  <c r="GS352" i="8"/>
  <c r="GT352" i="8" s="1"/>
  <c r="GS336" i="8"/>
  <c r="GT336" i="8" s="1"/>
  <c r="GS322" i="8"/>
  <c r="GT322" i="8" s="1"/>
  <c r="GS299" i="8"/>
  <c r="GT299" i="8" s="1"/>
  <c r="GS277" i="8"/>
  <c r="GT277" i="8" s="1"/>
  <c r="GS254" i="8"/>
  <c r="GT254" i="8" s="1"/>
  <c r="GS163" i="8"/>
  <c r="GT163" i="8" s="1"/>
  <c r="GS141" i="8"/>
  <c r="GT141" i="8" s="1"/>
  <c r="GS112" i="8"/>
  <c r="GT112" i="8" s="1"/>
  <c r="GS96" i="8"/>
  <c r="GT96" i="8" s="1"/>
  <c r="GS80" i="8"/>
  <c r="GT80" i="8" s="1"/>
  <c r="GS149" i="8"/>
  <c r="GT149" i="8" s="1"/>
  <c r="GS125" i="8"/>
  <c r="GT125" i="8" s="1"/>
  <c r="GS157" i="8"/>
  <c r="GT157" i="8" s="1"/>
  <c r="GS133" i="8"/>
  <c r="GT133" i="8" s="1"/>
  <c r="GS104" i="8"/>
  <c r="GT104" i="8" s="1"/>
  <c r="GS88" i="8"/>
  <c r="GT88" i="8" s="1"/>
  <c r="GS219" i="8"/>
  <c r="GT219" i="8" s="1"/>
  <c r="GS183" i="8"/>
  <c r="GT183" i="8" s="1"/>
  <c r="GS169" i="8"/>
  <c r="GT169" i="8" s="1"/>
  <c r="GS148" i="8"/>
  <c r="GT148" i="8" s="1"/>
  <c r="GS132" i="8"/>
  <c r="GT132" i="8" s="1"/>
  <c r="GS119" i="8"/>
  <c r="GT119" i="8" s="1"/>
  <c r="GS103" i="8"/>
  <c r="GT103" i="8" s="1"/>
  <c r="GS87" i="8"/>
  <c r="GT87" i="8" s="1"/>
  <c r="GS72" i="8"/>
  <c r="GT72" i="8" s="1"/>
  <c r="GS57" i="8"/>
  <c r="GT57" i="8" s="1"/>
  <c r="GS49" i="8"/>
  <c r="GT49" i="8" s="1"/>
  <c r="GS41" i="8"/>
  <c r="GT41" i="8" s="1"/>
  <c r="GS33" i="8"/>
  <c r="GT33" i="8" s="1"/>
  <c r="GS25" i="8"/>
  <c r="GT25" i="8" s="1"/>
  <c r="GS17" i="8"/>
  <c r="GT17" i="8" s="1"/>
  <c r="GS9" i="8"/>
  <c r="GT9" i="8" s="1"/>
  <c r="GS226" i="8"/>
  <c r="GT226" i="8" s="1"/>
  <c r="GS212" i="8"/>
  <c r="GT212" i="8" s="1"/>
  <c r="GS191" i="8"/>
  <c r="GT191" i="8" s="1"/>
  <c r="GS177" i="8"/>
  <c r="GT177" i="8" s="1"/>
  <c r="GS156" i="8"/>
  <c r="GT156" i="8" s="1"/>
  <c r="GS140" i="8"/>
  <c r="GT140" i="8" s="1"/>
  <c r="GS124" i="8"/>
  <c r="GT124" i="8" s="1"/>
  <c r="GS111" i="8"/>
  <c r="GT111" i="8" s="1"/>
  <c r="GS95" i="8"/>
  <c r="GT95" i="8" s="1"/>
  <c r="GS79" i="8"/>
  <c r="GT79" i="8" s="1"/>
  <c r="GS64" i="8"/>
  <c r="GT64" i="8" s="1"/>
  <c r="GS451" i="8"/>
  <c r="GT451" i="8" s="1"/>
  <c r="GS412" i="8"/>
  <c r="GT412" i="8" s="1"/>
  <c r="GS326" i="8"/>
  <c r="GT326" i="8" s="1"/>
  <c r="GS296" i="8"/>
  <c r="GT296" i="8" s="1"/>
  <c r="GS233" i="8"/>
  <c r="GT233" i="8" s="1"/>
  <c r="GS474" i="8"/>
  <c r="GT474" i="8" s="1"/>
  <c r="GS435" i="8"/>
  <c r="GT435" i="8" s="1"/>
  <c r="GS405" i="8"/>
  <c r="GT405" i="8" s="1"/>
  <c r="GS382" i="8"/>
  <c r="GT382" i="8" s="1"/>
  <c r="GS365" i="8"/>
  <c r="GT365" i="8" s="1"/>
  <c r="GS333" i="8"/>
  <c r="GT333" i="8" s="1"/>
  <c r="GS304" i="8"/>
  <c r="GT304" i="8" s="1"/>
  <c r="GS274" i="8"/>
  <c r="GT274" i="8" s="1"/>
  <c r="GS251" i="8"/>
  <c r="GT251" i="8" s="1"/>
  <c r="GS443" i="8"/>
  <c r="GT443" i="8" s="1"/>
  <c r="GS349" i="8"/>
  <c r="GT349" i="8" s="1"/>
  <c r="GS319" i="8"/>
  <c r="GT319" i="8" s="1"/>
  <c r="GS289" i="8"/>
  <c r="GT289" i="8" s="1"/>
  <c r="GS266" i="8"/>
  <c r="GT266" i="8" s="1"/>
  <c r="GS458" i="8"/>
  <c r="GT458" i="8" s="1"/>
  <c r="GS420" i="8"/>
  <c r="GT420" i="8" s="1"/>
  <c r="GS390" i="8"/>
  <c r="GT390" i="8" s="1"/>
  <c r="GS373" i="8"/>
  <c r="GT373" i="8" s="1"/>
  <c r="GS341" i="8"/>
  <c r="GT341" i="8" s="1"/>
  <c r="GS312" i="8"/>
  <c r="GT312" i="8" s="1"/>
  <c r="GS282" i="8"/>
  <c r="GT282" i="8" s="1"/>
  <c r="GS258" i="8"/>
  <c r="GT258" i="8" s="1"/>
  <c r="GS19" i="8"/>
  <c r="GT19" i="8" s="1"/>
  <c r="GS466" i="8"/>
  <c r="GT466" i="8" s="1"/>
  <c r="GS427" i="8"/>
  <c r="GT427" i="8" s="1"/>
  <c r="GS397" i="8"/>
  <c r="GT397" i="8" s="1"/>
  <c r="GS374" i="8"/>
  <c r="GT374" i="8" s="1"/>
  <c r="GS366" i="8"/>
  <c r="GT366" i="8" s="1"/>
  <c r="GS358" i="8"/>
  <c r="GT358" i="8" s="1"/>
  <c r="GS350" i="8"/>
  <c r="GT350" i="8" s="1"/>
  <c r="GS342" i="8"/>
  <c r="GT342" i="8" s="1"/>
  <c r="GS334" i="8"/>
  <c r="GT334" i="8" s="1"/>
  <c r="GS327" i="8"/>
  <c r="GT327" i="8" s="1"/>
  <c r="GS320" i="8"/>
  <c r="GT320" i="8" s="1"/>
  <c r="GS313" i="8"/>
  <c r="GT313" i="8" s="1"/>
  <c r="GS305" i="8"/>
  <c r="GT305" i="8" s="1"/>
  <c r="GS297" i="8"/>
  <c r="GT297" i="8" s="1"/>
  <c r="GS290" i="8"/>
  <c r="GT290" i="8" s="1"/>
  <c r="GS283" i="8"/>
  <c r="GT283" i="8" s="1"/>
  <c r="GS275" i="8"/>
  <c r="GT275" i="8" s="1"/>
  <c r="GS267" i="8"/>
  <c r="GT267" i="8" s="1"/>
  <c r="GS63" i="8"/>
  <c r="GT63" i="8" s="1"/>
  <c r="GS56" i="8"/>
  <c r="GT56" i="8" s="1"/>
  <c r="GS48" i="8"/>
  <c r="GT48" i="8" s="1"/>
  <c r="GS388" i="8"/>
  <c r="GT388" i="8" s="1"/>
  <c r="GS380" i="8"/>
  <c r="GT380" i="8" s="1"/>
  <c r="GS372" i="8"/>
  <c r="GT372" i="8" s="1"/>
  <c r="GS230" i="8"/>
  <c r="GT230" i="8" s="1"/>
  <c r="GS222" i="8"/>
  <c r="GT222" i="8" s="1"/>
  <c r="GS215" i="8"/>
  <c r="GT215" i="8" s="1"/>
  <c r="GS207" i="8"/>
  <c r="GT207" i="8" s="1"/>
  <c r="GS200" i="8"/>
  <c r="GT200" i="8" s="1"/>
  <c r="GS270" i="8"/>
  <c r="GT270" i="8" s="1"/>
  <c r="GS262" i="8"/>
  <c r="GT262" i="8" s="1"/>
  <c r="GS255" i="8"/>
  <c r="GT255" i="8" s="1"/>
  <c r="GS247" i="8"/>
  <c r="GT247" i="8" s="1"/>
  <c r="GS238" i="8"/>
  <c r="GT238" i="8" s="1"/>
  <c r="GS11" i="8"/>
  <c r="GT11" i="8" s="1"/>
  <c r="GS228" i="8"/>
  <c r="GT228" i="8" s="1"/>
  <c r="GS220" i="8"/>
  <c r="GT220" i="8" s="1"/>
  <c r="GS213" i="8"/>
  <c r="GT213" i="8" s="1"/>
  <c r="GS198" i="8"/>
  <c r="GT198" i="8" s="1"/>
  <c r="GS192" i="8"/>
  <c r="GT192" i="8" s="1"/>
  <c r="GS184" i="8"/>
  <c r="GT184" i="8" s="1"/>
  <c r="GS178" i="8"/>
  <c r="GT178" i="8" s="1"/>
  <c r="GS170" i="8"/>
  <c r="GT170" i="8" s="1"/>
  <c r="GS467" i="8"/>
  <c r="GT467" i="8" s="1"/>
  <c r="GS459" i="8"/>
  <c r="GT459" i="8" s="1"/>
  <c r="GS452" i="8"/>
  <c r="GT452" i="8" s="1"/>
  <c r="GS444" i="8"/>
  <c r="GT444" i="8" s="1"/>
  <c r="GS436" i="8"/>
  <c r="GT436" i="8" s="1"/>
  <c r="GS428" i="8"/>
  <c r="GT428" i="8" s="1"/>
  <c r="GS276" i="8"/>
  <c r="GT276" i="8" s="1"/>
  <c r="GS268" i="8"/>
  <c r="GT268" i="8" s="1"/>
  <c r="GS260" i="8"/>
  <c r="GT260" i="8" s="1"/>
  <c r="GS253" i="8"/>
  <c r="GT253" i="8" s="1"/>
  <c r="GS245" i="8"/>
  <c r="GT245" i="8" s="1"/>
  <c r="GS236" i="8"/>
  <c r="GT236" i="8" s="1"/>
  <c r="GS259" i="8"/>
  <c r="GT259" i="8" s="1"/>
  <c r="GS252" i="8"/>
  <c r="GT252" i="8" s="1"/>
  <c r="GS244" i="8"/>
  <c r="GT244" i="8" s="1"/>
  <c r="GS235" i="8"/>
  <c r="GT235" i="8" s="1"/>
  <c r="GS227" i="8"/>
  <c r="GT227" i="8" s="1"/>
  <c r="GS218" i="8"/>
  <c r="GT218" i="8" s="1"/>
  <c r="GS211" i="8"/>
  <c r="GT211" i="8" s="1"/>
  <c r="GS204" i="8"/>
  <c r="GT204" i="8" s="1"/>
  <c r="GS197" i="8"/>
  <c r="GT197" i="8" s="1"/>
  <c r="GS190" i="8"/>
  <c r="GT190" i="8" s="1"/>
  <c r="GS182" i="8"/>
  <c r="GT182" i="8" s="1"/>
  <c r="GS176" i="8"/>
  <c r="GT176" i="8" s="1"/>
  <c r="GS168" i="8"/>
  <c r="GT168" i="8" s="1"/>
  <c r="GS162" i="8"/>
  <c r="GT162" i="8" s="1"/>
  <c r="GS118" i="8"/>
  <c r="GT118" i="8" s="1"/>
  <c r="GS110" i="8"/>
  <c r="GT110" i="8" s="1"/>
  <c r="GS102" i="8"/>
  <c r="GT102" i="8" s="1"/>
  <c r="GS94" i="8"/>
  <c r="GT94" i="8" s="1"/>
  <c r="GS86" i="8"/>
  <c r="GT86" i="8" s="1"/>
  <c r="GS78" i="8"/>
  <c r="GT78" i="8" s="1"/>
  <c r="GS71" i="8"/>
  <c r="GT71" i="8" s="1"/>
  <c r="GS472" i="8"/>
  <c r="GT472" i="8" s="1"/>
  <c r="GS464" i="8"/>
  <c r="GT464" i="8" s="1"/>
  <c r="GS456" i="8"/>
  <c r="GT456" i="8" s="1"/>
  <c r="GS449" i="8"/>
  <c r="GT449" i="8" s="1"/>
  <c r="GS441" i="8"/>
  <c r="GT441" i="8" s="1"/>
  <c r="GS433" i="8"/>
  <c r="GT433" i="8" s="1"/>
  <c r="GS425" i="8"/>
  <c r="GT425" i="8" s="1"/>
  <c r="GS418" i="8"/>
  <c r="GT418" i="8" s="1"/>
  <c r="GS403" i="8"/>
  <c r="GT403" i="8" s="1"/>
  <c r="GS364" i="8"/>
  <c r="GT364" i="8" s="1"/>
  <c r="GS356" i="8"/>
  <c r="GT356" i="8" s="1"/>
  <c r="GS348" i="8"/>
  <c r="GT348" i="8" s="1"/>
  <c r="GS340" i="8"/>
  <c r="GT340" i="8" s="1"/>
  <c r="GS332" i="8"/>
  <c r="GT332" i="8" s="1"/>
  <c r="GS325" i="8"/>
  <c r="GT325" i="8" s="1"/>
  <c r="GS318" i="8"/>
  <c r="GT318" i="8" s="1"/>
  <c r="GS311" i="8"/>
  <c r="GT311" i="8" s="1"/>
  <c r="GS303" i="8"/>
  <c r="GT303" i="8" s="1"/>
  <c r="GS295" i="8"/>
  <c r="GT295" i="8" s="1"/>
  <c r="GS288" i="8"/>
  <c r="GT288" i="8" s="1"/>
  <c r="GS281" i="8"/>
  <c r="GT281" i="8" s="1"/>
  <c r="GS273" i="8"/>
  <c r="GT273" i="8" s="1"/>
  <c r="GS265" i="8"/>
  <c r="GT265" i="8" s="1"/>
  <c r="GS257" i="8"/>
  <c r="GT257" i="8" s="1"/>
  <c r="GS250" i="8"/>
  <c r="GT250" i="8" s="1"/>
  <c r="GS241" i="8"/>
  <c r="GT241" i="8" s="1"/>
  <c r="GS231" i="8"/>
  <c r="GT231" i="8" s="1"/>
  <c r="GS224" i="8"/>
  <c r="GT224" i="8" s="1"/>
  <c r="GS217" i="8"/>
  <c r="GT217" i="8" s="1"/>
  <c r="GS209" i="8"/>
  <c r="GT209" i="8" s="1"/>
  <c r="GS202" i="8"/>
  <c r="GT202" i="8" s="1"/>
  <c r="GS195" i="8"/>
  <c r="GT195" i="8" s="1"/>
  <c r="GS188" i="8"/>
  <c r="GT188" i="8" s="1"/>
  <c r="GS174" i="8"/>
  <c r="GT174" i="8" s="1"/>
  <c r="GS166" i="8"/>
  <c r="GT166" i="8" s="1"/>
  <c r="GS161" i="8"/>
  <c r="GT161" i="8" s="1"/>
  <c r="GS153" i="8"/>
  <c r="GT153" i="8" s="1"/>
  <c r="GS145" i="8"/>
  <c r="GT145" i="8" s="1"/>
  <c r="GS137" i="8"/>
  <c r="GT137" i="8" s="1"/>
  <c r="GS129" i="8"/>
  <c r="GT129" i="8" s="1"/>
  <c r="GS122" i="8"/>
  <c r="GT122" i="8" s="1"/>
  <c r="GS116" i="8"/>
  <c r="GT116" i="8" s="1"/>
  <c r="GS108" i="8"/>
  <c r="GT108" i="8" s="1"/>
  <c r="GS100" i="8"/>
  <c r="GT100" i="8" s="1"/>
  <c r="GS92" i="8"/>
  <c r="GT92" i="8" s="1"/>
  <c r="GS84" i="8"/>
  <c r="GT84" i="8" s="1"/>
  <c r="GS76" i="8"/>
  <c r="GT76" i="8" s="1"/>
  <c r="GS69" i="8"/>
  <c r="GT69" i="8" s="1"/>
  <c r="GS61" i="8"/>
  <c r="GT61" i="8" s="1"/>
  <c r="GS54" i="8"/>
  <c r="GT54" i="8" s="1"/>
  <c r="GS46" i="8"/>
  <c r="GT46" i="8" s="1"/>
  <c r="GS38" i="8"/>
  <c r="GT38" i="8" s="1"/>
  <c r="GS30" i="8"/>
  <c r="GT30" i="8" s="1"/>
  <c r="GS22" i="8"/>
  <c r="GT22" i="8" s="1"/>
  <c r="GS14" i="8"/>
  <c r="GT14" i="8" s="1"/>
  <c r="GS471" i="8"/>
  <c r="GT471" i="8" s="1"/>
  <c r="GS455" i="8"/>
  <c r="GT455" i="8" s="1"/>
  <c r="GS448" i="8"/>
  <c r="GT448" i="8" s="1"/>
  <c r="GS440" i="8"/>
  <c r="GT440" i="8" s="1"/>
  <c r="GS432" i="8"/>
  <c r="GT432" i="8" s="1"/>
  <c r="GS424" i="8"/>
  <c r="GT424" i="8" s="1"/>
  <c r="GS417" i="8"/>
  <c r="GT417" i="8" s="1"/>
  <c r="GS410" i="8"/>
  <c r="GT410" i="8" s="1"/>
  <c r="GS402" i="8"/>
  <c r="GT402" i="8" s="1"/>
  <c r="GS395" i="8"/>
  <c r="GT395" i="8" s="1"/>
  <c r="GS387" i="8"/>
  <c r="GT387" i="8" s="1"/>
  <c r="GS379" i="8"/>
  <c r="GT379" i="8" s="1"/>
  <c r="GS371" i="8"/>
  <c r="GT371" i="8" s="1"/>
  <c r="GS363" i="8"/>
  <c r="GT363" i="8" s="1"/>
  <c r="GS355" i="8"/>
  <c r="GT355" i="8" s="1"/>
  <c r="GS347" i="8"/>
  <c r="GT347" i="8" s="1"/>
  <c r="GS339" i="8"/>
  <c r="GT339" i="8" s="1"/>
  <c r="GS331" i="8"/>
  <c r="GT331" i="8" s="1"/>
  <c r="GS324" i="8"/>
  <c r="GT324" i="8" s="1"/>
  <c r="GS310" i="8"/>
  <c r="GT310" i="8" s="1"/>
  <c r="GS302" i="8"/>
  <c r="GT302" i="8" s="1"/>
  <c r="GS294" i="8"/>
  <c r="GT294" i="8" s="1"/>
  <c r="GS287" i="8"/>
  <c r="GT287" i="8" s="1"/>
  <c r="GS280" i="8"/>
  <c r="GT280" i="8" s="1"/>
  <c r="GS272" i="8"/>
  <c r="GT272" i="8" s="1"/>
  <c r="GS264" i="8"/>
  <c r="GT264" i="8" s="1"/>
  <c r="GS256" i="8"/>
  <c r="GT256" i="8" s="1"/>
  <c r="GS249" i="8"/>
  <c r="GT249" i="8" s="1"/>
  <c r="GS240" i="8"/>
  <c r="GT240" i="8" s="1"/>
  <c r="GS463" i="8"/>
  <c r="GT463" i="8" s="1"/>
  <c r="GS470" i="8"/>
  <c r="GT470" i="8" s="1"/>
  <c r="GS462" i="8"/>
  <c r="GT462" i="8" s="1"/>
  <c r="GS454" i="8"/>
  <c r="GT454" i="8" s="1"/>
  <c r="GS447" i="8"/>
  <c r="GT447" i="8" s="1"/>
  <c r="GS439" i="8"/>
  <c r="GT439" i="8" s="1"/>
  <c r="GS431" i="8"/>
  <c r="GT431" i="8" s="1"/>
  <c r="GS423" i="8"/>
  <c r="GT423" i="8" s="1"/>
  <c r="GS416" i="8"/>
  <c r="GT416" i="8" s="1"/>
  <c r="GS409" i="8"/>
  <c r="GT409" i="8" s="1"/>
  <c r="GS401" i="8"/>
  <c r="GT401" i="8" s="1"/>
  <c r="GS394" i="8"/>
  <c r="GT394" i="8" s="1"/>
  <c r="GS386" i="8"/>
  <c r="GT386" i="8" s="1"/>
  <c r="GS378" i="8"/>
  <c r="GT378" i="8" s="1"/>
  <c r="GS370" i="8"/>
  <c r="GT370" i="8" s="1"/>
  <c r="GS362" i="8"/>
  <c r="GT362" i="8" s="1"/>
  <c r="GS354" i="8"/>
  <c r="GT354" i="8" s="1"/>
  <c r="GS346" i="8"/>
  <c r="GT346" i="8" s="1"/>
  <c r="GS338" i="8"/>
  <c r="GT338" i="8" s="1"/>
  <c r="GS317" i="8"/>
  <c r="GT317" i="8" s="1"/>
  <c r="GS309" i="8"/>
  <c r="GT309" i="8" s="1"/>
  <c r="GS301" i="8"/>
  <c r="GT301" i="8" s="1"/>
  <c r="GS293" i="8"/>
  <c r="GT293" i="8" s="1"/>
  <c r="GS286" i="8"/>
  <c r="GT286" i="8" s="1"/>
  <c r="GS279" i="8"/>
  <c r="GT279" i="8" s="1"/>
  <c r="GS271" i="8"/>
  <c r="GT271" i="8" s="1"/>
  <c r="GS263" i="8"/>
  <c r="GT263" i="8" s="1"/>
  <c r="GS248" i="8"/>
  <c r="GT248" i="8" s="1"/>
  <c r="GS194" i="8"/>
  <c r="GT194" i="8" s="1"/>
  <c r="GS186" i="8"/>
  <c r="GT186" i="8" s="1"/>
  <c r="GS180" i="8"/>
  <c r="GT180" i="8" s="1"/>
  <c r="GS172" i="8"/>
  <c r="GT172" i="8" s="1"/>
  <c r="GS165" i="8"/>
  <c r="GT165" i="8" s="1"/>
  <c r="GS159" i="8"/>
  <c r="GT159" i="8" s="1"/>
  <c r="GS151" i="8"/>
  <c r="GT151" i="8" s="1"/>
  <c r="GS143" i="8"/>
  <c r="GT143" i="8" s="1"/>
  <c r="GS135" i="8"/>
  <c r="GT135" i="8" s="1"/>
  <c r="GS127" i="8"/>
  <c r="GT127" i="8" s="1"/>
  <c r="GS114" i="8"/>
  <c r="GT114" i="8" s="1"/>
  <c r="GS106" i="8"/>
  <c r="GT106" i="8" s="1"/>
  <c r="GS98" i="8"/>
  <c r="GT98" i="8" s="1"/>
  <c r="GS90" i="8"/>
  <c r="GT90" i="8" s="1"/>
  <c r="GS82" i="8"/>
  <c r="GT82" i="8" s="1"/>
  <c r="GS67" i="8"/>
  <c r="GT67" i="8" s="1"/>
  <c r="GS60" i="8"/>
  <c r="GT60" i="8" s="1"/>
  <c r="GS52" i="8"/>
  <c r="GT52" i="8" s="1"/>
  <c r="GS44" i="8"/>
  <c r="GT44" i="8" s="1"/>
  <c r="GS36" i="8"/>
  <c r="GT36" i="8" s="1"/>
  <c r="GS28" i="8"/>
  <c r="GT28" i="8" s="1"/>
  <c r="GS20" i="8"/>
  <c r="GT20" i="8" s="1"/>
  <c r="GS12" i="8"/>
  <c r="GT12" i="8" s="1"/>
  <c r="GS461" i="8"/>
  <c r="GT461" i="8" s="1"/>
  <c r="GS421" i="8"/>
  <c r="GT421" i="8" s="1"/>
  <c r="GS413" i="8"/>
  <c r="GT413" i="8" s="1"/>
  <c r="GS406" i="8"/>
  <c r="GT406" i="8" s="1"/>
  <c r="GS398" i="8"/>
  <c r="GT398" i="8" s="1"/>
  <c r="GS391" i="8"/>
  <c r="GT391" i="8" s="1"/>
  <c r="GS383" i="8"/>
  <c r="GT383" i="8" s="1"/>
  <c r="GS375" i="8"/>
  <c r="GT375" i="8" s="1"/>
  <c r="GS367" i="8"/>
  <c r="GT367" i="8" s="1"/>
  <c r="GS359" i="8"/>
  <c r="GT359" i="8" s="1"/>
  <c r="GS351" i="8"/>
  <c r="GT351" i="8" s="1"/>
  <c r="GS343" i="8"/>
  <c r="GT343" i="8" s="1"/>
  <c r="GS335" i="8"/>
  <c r="GT335" i="8" s="1"/>
  <c r="GS328" i="8"/>
  <c r="GT328" i="8" s="1"/>
  <c r="GS321" i="8"/>
  <c r="GT321" i="8" s="1"/>
  <c r="GS314" i="8"/>
  <c r="GT314" i="8" s="1"/>
  <c r="GS306" i="8"/>
  <c r="GT306" i="8" s="1"/>
  <c r="GS298" i="8"/>
  <c r="GT298" i="8" s="1"/>
  <c r="GS205" i="8"/>
  <c r="GT205" i="8" s="1"/>
  <c r="GS155" i="8"/>
  <c r="GT155" i="8" s="1"/>
  <c r="GS147" i="8"/>
  <c r="GT147" i="8" s="1"/>
  <c r="GS139" i="8"/>
  <c r="GT139" i="8" s="1"/>
  <c r="GS131" i="8"/>
  <c r="GT131" i="8" s="1"/>
  <c r="GS478" i="8"/>
  <c r="GT478" i="8" s="1"/>
  <c r="GT476" i="8"/>
</calcChain>
</file>

<file path=xl/sharedStrings.xml><?xml version="1.0" encoding="utf-8"?>
<sst xmlns="http://schemas.openxmlformats.org/spreadsheetml/2006/main" count="91974" uniqueCount="13332">
  <si>
    <t>PGI  validé</t>
  </si>
  <si>
    <t>Étiquettes de lignes</t>
  </si>
  <si>
    <t>contrat chapeau</t>
  </si>
  <si>
    <t>Code PHA</t>
  </si>
  <si>
    <t>test</t>
  </si>
  <si>
    <t>SIRET:*</t>
  </si>
  <si>
    <t>CODE CIRA</t>
  </si>
  <si>
    <t>siret cira</t>
  </si>
  <si>
    <t>ecart</t>
  </si>
  <si>
    <t>siret validé</t>
  </si>
  <si>
    <t>PGI</t>
  </si>
  <si>
    <t>PGI lucile</t>
  </si>
  <si>
    <t>témoin supp</t>
  </si>
  <si>
    <t>blocagecompt</t>
  </si>
  <si>
    <t>blocage achat</t>
  </si>
  <si>
    <t>gme</t>
  </si>
  <si>
    <t>RS</t>
  </si>
  <si>
    <t>CJUR</t>
  </si>
  <si>
    <t>adress</t>
  </si>
  <si>
    <t>code postal</t>
  </si>
  <si>
    <t>ville</t>
  </si>
  <si>
    <t>naf2</t>
  </si>
  <si>
    <t>Capital social</t>
  </si>
  <si>
    <t>TVA</t>
  </si>
  <si>
    <t>VILLE D ENREGISTREMENT</t>
  </si>
  <si>
    <t>NUMERO D ENREGISTREMENT</t>
  </si>
  <si>
    <t>Nom de la personne qui signera le marché*</t>
  </si>
  <si>
    <t>ETAT CIVIL</t>
  </si>
  <si>
    <t>nom</t>
  </si>
  <si>
    <t>Nom du responsable commercial *</t>
  </si>
  <si>
    <t>Téléphone</t>
  </si>
  <si>
    <t>Mel</t>
  </si>
  <si>
    <t>Adresse</t>
  </si>
  <si>
    <t>Nom du responsable technique*</t>
  </si>
  <si>
    <t>Téléphone du responsable technique*</t>
  </si>
  <si>
    <t>E-mail du responsable technique*</t>
  </si>
  <si>
    <t>DOMAINE1</t>
  </si>
  <si>
    <t>DOMAINE2</t>
  </si>
  <si>
    <t>DOMAINE3</t>
  </si>
  <si>
    <t>DOMAINE4</t>
  </si>
  <si>
    <t>CHAMPS DOMAINE</t>
  </si>
  <si>
    <t>avis de marche</t>
  </si>
  <si>
    <t>avis mé 2</t>
  </si>
  <si>
    <t>avis Mé 3</t>
  </si>
  <si>
    <t>Avis Mé 4</t>
  </si>
  <si>
    <t>CHAMPS AVIS DE MARCHE</t>
  </si>
  <si>
    <t>LOT 1</t>
  </si>
  <si>
    <t>contrat</t>
  </si>
  <si>
    <t>MONTANT 1</t>
  </si>
  <si>
    <t>LOT 2</t>
  </si>
  <si>
    <t>CONTRAT LOT 2</t>
  </si>
  <si>
    <t>MONTANT 2</t>
  </si>
  <si>
    <t>LOT 3</t>
  </si>
  <si>
    <t>CONTRAT LOT3</t>
  </si>
  <si>
    <t>MONTANT 3</t>
  </si>
  <si>
    <t>LOT 4</t>
  </si>
  <si>
    <t>CONTRAT LOT 4</t>
  </si>
  <si>
    <t>MONTANT 4</t>
  </si>
  <si>
    <t>LOT 5</t>
  </si>
  <si>
    <t>CONTRAT LOT 5</t>
  </si>
  <si>
    <t>MONTANT 5</t>
  </si>
  <si>
    <t>LOT 6</t>
  </si>
  <si>
    <t>CONTRAT LOT 6</t>
  </si>
  <si>
    <t>MONTANT 6</t>
  </si>
  <si>
    <t>LOT 7</t>
  </si>
  <si>
    <t>CONTRAT LOT 7</t>
  </si>
  <si>
    <t>MONTANT 7</t>
  </si>
  <si>
    <t>LOT 8</t>
  </si>
  <si>
    <t>CONTRAT LOT 8</t>
  </si>
  <si>
    <t>MONTANT 8</t>
  </si>
  <si>
    <t>LOT 9</t>
  </si>
  <si>
    <t>CONTRAT LOT 9</t>
  </si>
  <si>
    <t>MONTANT 9</t>
  </si>
  <si>
    <t>LOT 10</t>
  </si>
  <si>
    <t>CONTRAT LOT 10</t>
  </si>
  <si>
    <t>MONTANT 10</t>
  </si>
  <si>
    <t>LOT 11</t>
  </si>
  <si>
    <t>CONTRAT LOT 11</t>
  </si>
  <si>
    <t>MONTANT 11</t>
  </si>
  <si>
    <t>LOT 12</t>
  </si>
  <si>
    <t>CONTRAT LOT 12</t>
  </si>
  <si>
    <t>MONTANT 12</t>
  </si>
  <si>
    <t>LOT 13</t>
  </si>
  <si>
    <t>CONTRAT LOT 13</t>
  </si>
  <si>
    <t>MONTANT 13</t>
  </si>
  <si>
    <t>LOT 14</t>
  </si>
  <si>
    <t>CONTRAT LOT 14</t>
  </si>
  <si>
    <t>MONTANT 14</t>
  </si>
  <si>
    <t>LOT 15</t>
  </si>
  <si>
    <t>CONTRAT LOT 15</t>
  </si>
  <si>
    <t>MONTANT 15</t>
  </si>
  <si>
    <t>LOT 16</t>
  </si>
  <si>
    <t>CONTRAT LOT 16</t>
  </si>
  <si>
    <t>MONTANT 16</t>
  </si>
  <si>
    <t>LOT 17</t>
  </si>
  <si>
    <t>CONTRAT LOT 17</t>
  </si>
  <si>
    <t>MONTANT 17</t>
  </si>
  <si>
    <t>LOT 18</t>
  </si>
  <si>
    <t>CONTRAT LOT 18</t>
  </si>
  <si>
    <t>MONTANT 18</t>
  </si>
  <si>
    <t>LOT 19</t>
  </si>
  <si>
    <t>CONTRAT LOT 19</t>
  </si>
  <si>
    <t>MONTANT  19</t>
  </si>
  <si>
    <t>LOT 20</t>
  </si>
  <si>
    <t>CONTRAT LOT 20</t>
  </si>
  <si>
    <t>MONTANT 20</t>
  </si>
  <si>
    <t>LOT 21</t>
  </si>
  <si>
    <t>CONTRAT LOT 21</t>
  </si>
  <si>
    <t>MONTANT 21</t>
  </si>
  <si>
    <t>LOT 22</t>
  </si>
  <si>
    <t>CONTRAT LOT 22</t>
  </si>
  <si>
    <t>MONTANT 22</t>
  </si>
  <si>
    <t>LOT 23</t>
  </si>
  <si>
    <t>CONTRAT LOT 23</t>
  </si>
  <si>
    <t>MONTANT 23</t>
  </si>
  <si>
    <t>LOT 24</t>
  </si>
  <si>
    <t>CONTRAT LOT 24</t>
  </si>
  <si>
    <t>MONTANT 24</t>
  </si>
  <si>
    <t>LOT 25</t>
  </si>
  <si>
    <t>CONTRAT LOT 25</t>
  </si>
  <si>
    <t>MONTANT 25</t>
  </si>
  <si>
    <t>LOT 26</t>
  </si>
  <si>
    <t>CONTRAT LOT 26</t>
  </si>
  <si>
    <t>MONTANT 26</t>
  </si>
  <si>
    <t>LOT 27</t>
  </si>
  <si>
    <t>CONTRAT LOT 27</t>
  </si>
  <si>
    <t>MONTANT 27</t>
  </si>
  <si>
    <t>LOT 28</t>
  </si>
  <si>
    <t>CONTRAT LOT 28</t>
  </si>
  <si>
    <t>MONTANT 28</t>
  </si>
  <si>
    <t>LOT 29</t>
  </si>
  <si>
    <t>CONTRAT LOT 29</t>
  </si>
  <si>
    <t>MONTANT 29</t>
  </si>
  <si>
    <t>LOT 30</t>
  </si>
  <si>
    <t>CONTRAT LOT 30</t>
  </si>
  <si>
    <t>MONTANT 30</t>
  </si>
  <si>
    <t>LOT 31</t>
  </si>
  <si>
    <t>CONTRAT LOT 31</t>
  </si>
  <si>
    <t>MONTANT 31</t>
  </si>
  <si>
    <t>LOT 32</t>
  </si>
  <si>
    <t>CONTRAT LOT 32</t>
  </si>
  <si>
    <t>MONTANT 32</t>
  </si>
  <si>
    <t>LOT 33</t>
  </si>
  <si>
    <t>CONTRAT LOT 33</t>
  </si>
  <si>
    <t>MONTANT 33</t>
  </si>
  <si>
    <t>LOT 34</t>
  </si>
  <si>
    <t>CONTRAT LOT 34</t>
  </si>
  <si>
    <t>MONTANT 34</t>
  </si>
  <si>
    <t>LOT 35</t>
  </si>
  <si>
    <t>CONTRAT LOT 35</t>
  </si>
  <si>
    <t>MONTANT 35</t>
  </si>
  <si>
    <t>LOT 36</t>
  </si>
  <si>
    <t>CONTRAT LOT 36</t>
  </si>
  <si>
    <t>MONTANT 36</t>
  </si>
  <si>
    <t>LOT 37</t>
  </si>
  <si>
    <t>CONTRAT LOT 37</t>
  </si>
  <si>
    <t>MONTANT 37</t>
  </si>
  <si>
    <t>LOT 38</t>
  </si>
  <si>
    <t>CONTRAT LOT 38</t>
  </si>
  <si>
    <t>MONTANT 38</t>
  </si>
  <si>
    <t>LOT 39</t>
  </si>
  <si>
    <t>CONTRAT LOT 39</t>
  </si>
  <si>
    <t>MONTANT 39</t>
  </si>
  <si>
    <t>LOT 40</t>
  </si>
  <si>
    <t>CONTRAT LOT 40</t>
  </si>
  <si>
    <t>MONTANT 40</t>
  </si>
  <si>
    <t>LOT 41</t>
  </si>
  <si>
    <t>CONTRAT LOT 41</t>
  </si>
  <si>
    <t>MONTANT 41</t>
  </si>
  <si>
    <t>LOT 42</t>
  </si>
  <si>
    <t>CONTRAT LOT 42</t>
  </si>
  <si>
    <t>MONTANT42</t>
  </si>
  <si>
    <t>LOT 43</t>
  </si>
  <si>
    <t>CONTRAT LOT 43</t>
  </si>
  <si>
    <t>MONTANT 43</t>
  </si>
  <si>
    <t>LOT 44</t>
  </si>
  <si>
    <t>CONTRAT LOT 44</t>
  </si>
  <si>
    <t>MONTANT 44</t>
  </si>
  <si>
    <t>LOT 45</t>
  </si>
  <si>
    <t>CONTRAT LOT 45</t>
  </si>
  <si>
    <t>MONTANT 45</t>
  </si>
  <si>
    <t>LOT 46</t>
  </si>
  <si>
    <t>CONTRAT LOT 46</t>
  </si>
  <si>
    <t>MONTANT 46</t>
  </si>
  <si>
    <t>LOT 47</t>
  </si>
  <si>
    <t>CONTRAT LOT 47</t>
  </si>
  <si>
    <t>MONTANT 47</t>
  </si>
  <si>
    <t>TOTAL</t>
  </si>
  <si>
    <t>PRESTATION SUR SITE</t>
  </si>
  <si>
    <t>Montant heure d'attente pour un Opérateur/Compagnon (euros / heure hors TVA) :*</t>
  </si>
  <si>
    <t>Montant heure d'attente pour un Chef d'équipe (euros / heure hors TVA) :*</t>
  </si>
  <si>
    <t>Montant heure d'attente pour un Chef de chantier (euros / heure hors TVA) :*</t>
  </si>
  <si>
    <t>Montant heure d'attente pour un Sous-traitant (euros / heure hors TVA) :*</t>
  </si>
  <si>
    <t>OPTION</t>
  </si>
  <si>
    <t>rue courier</t>
  </si>
  <si>
    <t>cp courrier</t>
  </si>
  <si>
    <t>ville courrier</t>
  </si>
  <si>
    <t>VINCI CONSTRUCTION MARITIME ET FLUV</t>
  </si>
  <si>
    <t>C4TH0000ED</t>
  </si>
  <si>
    <t>SUP000226</t>
  </si>
  <si>
    <t>71206079700305</t>
  </si>
  <si>
    <t>ok</t>
  </si>
  <si>
    <t>#</t>
  </si>
  <si>
    <t>Sans Objet</t>
  </si>
  <si>
    <t>VINCI CONSTRUCTION MARITIME ET FLUVIAL</t>
  </si>
  <si>
    <t>SAS</t>
  </si>
  <si>
    <t>7 RUE ERNEST FLAMMARION</t>
  </si>
  <si>
    <t>CHEVILLY-LARUE</t>
  </si>
  <si>
    <t>4291Z</t>
  </si>
  <si>
    <t>FR 00 712 060 797</t>
  </si>
  <si>
    <t>CRETEIL</t>
  </si>
  <si>
    <t xml:space="preserve">712 060 797 </t>
  </si>
  <si>
    <t>Gael LE RAY</t>
  </si>
  <si>
    <t>Monsieur</t>
  </si>
  <si>
    <t>LE RAY</t>
  </si>
  <si>
    <t>02 40 11 29 00</t>
  </si>
  <si>
    <t>vcmf.gao@vinci-construction.fr</t>
  </si>
  <si>
    <t>2 Boulevard de l'Europe - CS 10128_x000D_
44603  SAINT NAZAIRE</t>
  </si>
  <si>
    <t>gael.le-ray@vinci-construction.fr</t>
  </si>
  <si>
    <t>TRAVAUX GENIE CIVIL</t>
  </si>
  <si>
    <t xml:space="preserve">TRAVAUX GENIE CIVIL   </t>
  </si>
  <si>
    <t>2022/S 008-016373</t>
  </si>
  <si>
    <t>Travaux Classiques ZONE GEOGRAPHIQUE:  Centre</t>
  </si>
  <si>
    <t>C4TH000000</t>
  </si>
  <si>
    <t>Traitement des sols  ZONE GEOGRAPHIQUE:  Centre</t>
  </si>
  <si>
    <t>C4TH004910</t>
  </si>
  <si>
    <t>Travaux maritimes et fluviaux ZONE GEOGRAPHIQUE:  Centre</t>
  </si>
  <si>
    <t>C4TH009230</t>
  </si>
  <si>
    <t>Curage ZONE GEOGRAPHIQUE:  Centre</t>
  </si>
  <si>
    <t>C4TH013030</t>
  </si>
  <si>
    <t>Traitement des sols  ZONE GEOGRAPHIQUE:  Sud Ouest</t>
  </si>
  <si>
    <t>C4TH016360</t>
  </si>
  <si>
    <t>Travaux maritimes et fluviaux ZONE GEOGRAPHIQUE:  Sud Ouest</t>
  </si>
  <si>
    <t>C4TH019340</t>
  </si>
  <si>
    <t>Curage ZONE GEOGRAPHIQUE:  Sud Ouest</t>
  </si>
  <si>
    <t>C4TH021590</t>
  </si>
  <si>
    <t>Travaux Classiques ZONE GEOGRAPHIQUE:  Sud Ouest</t>
  </si>
  <si>
    <t>C4TH023540</t>
  </si>
  <si>
    <t>Oui</t>
  </si>
  <si>
    <t>ko</t>
  </si>
  <si>
    <t>EES - CLEMESSY HORS NUCLEAIRE / POSTES</t>
  </si>
  <si>
    <t>C4TH0001ED</t>
  </si>
  <si>
    <t>SUP000240</t>
  </si>
  <si>
    <t>94575213700212</t>
  </si>
  <si>
    <t>94575213701988</t>
  </si>
  <si>
    <t>EIFFAGE ENERGIE SYSTEMES - CLEMESSY</t>
  </si>
  <si>
    <t>SA</t>
  </si>
  <si>
    <t xml:space="preserve">18  rue de Thann
 </t>
  </si>
  <si>
    <t>Mulhouse</t>
  </si>
  <si>
    <t>4321A</t>
  </si>
  <si>
    <t>FR21 945752137</t>
  </si>
  <si>
    <t>945752137</t>
  </si>
  <si>
    <t xml:space="preserve"> Alain BESSARD</t>
  </si>
  <si>
    <t>BROSETTE</t>
  </si>
  <si>
    <t>Eric BROSSETTE</t>
  </si>
  <si>
    <t>06 10 62 08 65</t>
  </si>
  <si>
    <t>eric.brossette@eiffage.com</t>
  </si>
  <si>
    <t>10 Boulevard Marcel Dassault
69881 Meyzieu Cedex</t>
  </si>
  <si>
    <t>Mickael BRANCHU</t>
  </si>
  <si>
    <t>06 47 85 47 70</t>
  </si>
  <si>
    <t>mickael.branchu@eiffage.com</t>
  </si>
  <si>
    <t>ELECTRICITE</t>
  </si>
  <si>
    <t xml:space="preserve">ELECTRICITE   </t>
  </si>
  <si>
    <t>2022/S 008-016489</t>
  </si>
  <si>
    <t>Batteries – redresseurs -chargeurs -onduleurs et autres pièces connexes ZONE GEOGRAPHIQUE: Alpes</t>
  </si>
  <si>
    <t>C4TH000010</t>
  </si>
  <si>
    <t>Eclairage ZONE GEOGRAPHIQUE: Alpes</t>
  </si>
  <si>
    <t>C4TH004920</t>
  </si>
  <si>
    <t>Matériels et prestations de gestion de contrôle des accès ZONE GEOGRAPHIQUE: Alpes</t>
  </si>
  <si>
    <t>C4TH009240</t>
  </si>
  <si>
    <t>Distribution et Tableaux généraux basse tension (50v –1kV) ZONE GEOGRAPHIQUE: Alpes</t>
  </si>
  <si>
    <t>C4TH013040</t>
  </si>
  <si>
    <t>Contrôle commande et instrumentation ZONE GEOGRAPHIQUE: Alpes</t>
  </si>
  <si>
    <t>C4TH016370</t>
  </si>
  <si>
    <t>HTA (1KV – 50kV) ZONE GEOGRAPHIQUE: Alpes</t>
  </si>
  <si>
    <t>C4TH019350</t>
  </si>
  <si>
    <t>Incendie ZONE GEOGRAPHIQUE: Alpes</t>
  </si>
  <si>
    <t>C4TH021600</t>
  </si>
  <si>
    <t>Batteries – redresseurs -chargeurs - onduleurs et autres pièces connexes ZONE GEOGRAPHIQUE: Est</t>
  </si>
  <si>
    <t>C4TH023550</t>
  </si>
  <si>
    <t>Eclairage ZONE GEOGRAPHIQUE: Est</t>
  </si>
  <si>
    <t>C4TH025370</t>
  </si>
  <si>
    <t>Matériels et prestations de gestion de contrôle des accès ZONE GEOGRAPHIQUE: Est</t>
  </si>
  <si>
    <t>C4TH027020</t>
  </si>
  <si>
    <t>Distribution et Tableaux généraux basse tension (50v –1kV) ZONE GEOGRAPHIQUE: Est</t>
  </si>
  <si>
    <t>C4TH028580</t>
  </si>
  <si>
    <t>Contrôle commande et instrumentation ZONE GEOGRAPHIQUE: Est</t>
  </si>
  <si>
    <t>C4TH029750</t>
  </si>
  <si>
    <t>HTA (1KV – 50kV) ZONE GEOGRAPHIQUE: Est</t>
  </si>
  <si>
    <t>C4TH030820</t>
  </si>
  <si>
    <t>Incendie ZONE GEOGRAPHIQUE: Est</t>
  </si>
  <si>
    <t>C4TH031830</t>
  </si>
  <si>
    <t>PONTICELLI FRERES</t>
  </si>
  <si>
    <t>C4TH0002ED</t>
  </si>
  <si>
    <t>SUP000248</t>
  </si>
  <si>
    <t>56203662400129</t>
  </si>
  <si>
    <t>5 PL DES ALPES</t>
  </si>
  <si>
    <t>PARIS 13</t>
  </si>
  <si>
    <t>3320A</t>
  </si>
  <si>
    <t>FR12 562 036 624</t>
  </si>
  <si>
    <t>Paris</t>
  </si>
  <si>
    <t>562 036 624</t>
  </si>
  <si>
    <t>Teddy MOURTIER</t>
  </si>
  <si>
    <t>MOURTIER</t>
  </si>
  <si>
    <t>MOURTIER Teddy</t>
  </si>
  <si>
    <t>04 76 09 02 72</t>
  </si>
  <si>
    <t>teddy.mourtier@ponticelli.com</t>
  </si>
  <si>
    <t>10 rue Gaston Monmousseau_x000D_
38431 Echirolles cedex</t>
  </si>
  <si>
    <t>FONTANA Alexandre</t>
  </si>
  <si>
    <t>alexandre.fontana@ponticelli.com</t>
  </si>
  <si>
    <t>MECANIQUE</t>
  </si>
  <si>
    <t xml:space="preserve">MECANIQUE   </t>
  </si>
  <si>
    <t>2022/S 008-016487</t>
  </si>
  <si>
    <t>Soudage ZONE GEOGRAPHIQUE:  Méditerranée</t>
  </si>
  <si>
    <t>C4TH000020</t>
  </si>
  <si>
    <t>Tuyauterie / petite robinetterie &lt;300mm ZONE GEOGRAPHIQUE:  Méditerranée</t>
  </si>
  <si>
    <t>C4TH004960</t>
  </si>
  <si>
    <t>Soudage ZONE GEOGRAPHIQUE:  Alpes</t>
  </si>
  <si>
    <t>C4TH009250</t>
  </si>
  <si>
    <t>Tuyauterie / petite robinetterie &lt;300mm ZONE GEOGRAPHIQUE:  Alpes</t>
  </si>
  <si>
    <t>C4TH013050</t>
  </si>
  <si>
    <t>Soudage ZONE GEOGRAPHIQUE:  Est</t>
  </si>
  <si>
    <t>C4TH016380</t>
  </si>
  <si>
    <t>Tuyauterie / petite robinetterie &lt;300mm ZONE GEOGRAPHIQUE:  Est</t>
  </si>
  <si>
    <t>C4TH019360</t>
  </si>
  <si>
    <t>Soudage ZONE GEOGRAPHIQUE:  Centre</t>
  </si>
  <si>
    <t>C4TH021610</t>
  </si>
  <si>
    <t>Tuyauterie / petite robinetterie &lt;300mm ZONE GEOGRAPHIQUE:  Centre</t>
  </si>
  <si>
    <t>C4TH023560</t>
  </si>
  <si>
    <t>Soudage ZONE GEOGRAPHIQUE:  Sud Ouest</t>
  </si>
  <si>
    <t>C4TH025380</t>
  </si>
  <si>
    <t>Tuyauterie / petite robinetterie &lt;300mm ZONE GEOGRAPHIQUE:  Sud Ouest</t>
  </si>
  <si>
    <t>C4TH027030</t>
  </si>
  <si>
    <t>SO</t>
  </si>
  <si>
    <t>2H ENERGY</t>
  </si>
  <si>
    <t>C4TH0003ED</t>
  </si>
  <si>
    <t>SUP000318</t>
  </si>
  <si>
    <t>35392644700130</t>
  </si>
  <si>
    <t>ZI DE BABEUF</t>
  </si>
  <si>
    <t>SAINT-LEONARD</t>
  </si>
  <si>
    <t>2711Z</t>
  </si>
  <si>
    <t>FR 87 353 926 447</t>
  </si>
  <si>
    <t xml:space="preserve">LE HAVRE </t>
  </si>
  <si>
    <t>B353926447</t>
  </si>
  <si>
    <t>JOSE ALVES</t>
  </si>
  <si>
    <t xml:space="preserve">ALVES </t>
  </si>
  <si>
    <t>ALVES JOSE</t>
  </si>
  <si>
    <t>0130 66 57 60</t>
  </si>
  <si>
    <t>jose.alves@2henergy.com</t>
  </si>
  <si>
    <t>65 avenue Georges Politzer_x000D_
78190 Trappes</t>
  </si>
  <si>
    <t>CLIQUET Adrien</t>
  </si>
  <si>
    <t>01 30 66 57 61</t>
  </si>
  <si>
    <t>adrien.cliquet@2henergy.com</t>
  </si>
  <si>
    <t>Contrôle commande et instrumentation ZONE GEOGRAPHIQUE: Méditerranée</t>
  </si>
  <si>
    <t>C4TH000030</t>
  </si>
  <si>
    <t>HTA (1KV – 50kV) ZONE GEOGRAPHIQUE: Méditerranée</t>
  </si>
  <si>
    <t>C4TH004970</t>
  </si>
  <si>
    <t>C4TH009260</t>
  </si>
  <si>
    <t>C4TH013060</t>
  </si>
  <si>
    <t>C4TH016390</t>
  </si>
  <si>
    <t>C4TH019370</t>
  </si>
  <si>
    <t>Contrôle commande et instrumentation ZONE GEOGRAPHIQUE: Centre</t>
  </si>
  <si>
    <t>C4TH021620</t>
  </si>
  <si>
    <t>HTA (1KV – 50kV) ZONE GEOGRAPHIQUE: Centre</t>
  </si>
  <si>
    <t>C4TH023570</t>
  </si>
  <si>
    <t>Contrôle commande et instrumentation ZONE GEOGRAPHIQUE: Sud Ouest</t>
  </si>
  <si>
    <t>C4TH025390</t>
  </si>
  <si>
    <t>HTA (1KV – 50kV) ZONE GEOGRAPHIQUE: Sud Ouest</t>
  </si>
  <si>
    <t>C4TH027040</t>
  </si>
  <si>
    <t>ORANO DS DEMANTELEMENT ET SERVICES</t>
  </si>
  <si>
    <t>C4TH0004ED</t>
  </si>
  <si>
    <t>SUP000338</t>
  </si>
  <si>
    <t>67200848900250</t>
  </si>
  <si>
    <t>ORANO DS- DEMANTELEMENT ET SERVICES</t>
  </si>
  <si>
    <t>1 RTE DE LA NOUE</t>
  </si>
  <si>
    <t>GIF-SUR-YVETTE</t>
  </si>
  <si>
    <t>3822Z</t>
  </si>
  <si>
    <t xml:space="preserve"> FR80672008489</t>
  </si>
  <si>
    <t>Evry</t>
  </si>
  <si>
    <t>672 008 489</t>
  </si>
  <si>
    <t>Stéphanie LAURIER</t>
  </si>
  <si>
    <t>GHOBRINI</t>
  </si>
  <si>
    <t>Mounir GHOBRINI</t>
  </si>
  <si>
    <t>06.80.87.83.56</t>
  </si>
  <si>
    <t>mounir.ghobrini@orano.group</t>
  </si>
  <si>
    <t>ORANO Le prisme_x000D_
125 Av. de Paris, 92320 Châtillon</t>
  </si>
  <si>
    <t>Nicolas LOUIS</t>
  </si>
  <si>
    <t>06 75 24 21 03</t>
  </si>
  <si>
    <t>nicolas.louis1@orano.group</t>
  </si>
  <si>
    <t>Maintenance mécanique ZONE GEOGRAPHIQUE:  Méditerranée</t>
  </si>
  <si>
    <t>C4TH000040</t>
  </si>
  <si>
    <t>Maintenance mécanique ZONE GEOGRAPHIQUE:  Alpes</t>
  </si>
  <si>
    <t>C4TH004980</t>
  </si>
  <si>
    <t>Maintenance mécanique ZONE GEOGRAPHIQUE:  Est</t>
  </si>
  <si>
    <t>C4TH009270</t>
  </si>
  <si>
    <t>Maintenance mécanique ZONE GEOGRAPHIQUE:  Centre</t>
  </si>
  <si>
    <t>C4TH013070</t>
  </si>
  <si>
    <t>TRANSFORMATEURS SOLUTIONS VENISSIEU</t>
  </si>
  <si>
    <t>C4TH0005ED</t>
  </si>
  <si>
    <t>SUP000407</t>
  </si>
  <si>
    <t>49516261200024</t>
  </si>
  <si>
    <t>TRANSFORMATEURS SOLUTIONS VENISSIEUX TSV</t>
  </si>
  <si>
    <t>225 AV FRANCIS DE PRESSENSE</t>
  </si>
  <si>
    <t>VENISSIEUX</t>
  </si>
  <si>
    <t>3314Z</t>
  </si>
  <si>
    <t>FR69 495 162 612</t>
  </si>
  <si>
    <t>LYON</t>
  </si>
  <si>
    <t>495162612</t>
  </si>
  <si>
    <t>Patrick GIRAUD</t>
  </si>
  <si>
    <t>AVAN</t>
  </si>
  <si>
    <t>Suleyman AVAN</t>
  </si>
  <si>
    <t>06 48 44 02 37</t>
  </si>
  <si>
    <t>suleyman.avan@tsv-transfo.com</t>
  </si>
  <si>
    <t>TSV _x000D_
Activité Distribution_x000D_
225 Avenue Francis de PRESSENSE_x000D_
69200 VENISSIEUX</t>
  </si>
  <si>
    <t>Distribution et Tableaux généraux basse tension (50v –1kV) ZONE GEOGRAPHIQUE: Méditerranée</t>
  </si>
  <si>
    <t>C4TH000050</t>
  </si>
  <si>
    <t>C4TH004990</t>
  </si>
  <si>
    <t>C4TH009280</t>
  </si>
  <si>
    <t>C4TH013080</t>
  </si>
  <si>
    <t>C4TH016400</t>
  </si>
  <si>
    <t>C4TH019380</t>
  </si>
  <si>
    <t>Distribution et Tableaux généraux basse tension (50v –1kV) ZONE GEOGRAPHIQUE: Centre</t>
  </si>
  <si>
    <t>C4TH021630</t>
  </si>
  <si>
    <t>C4TH023580</t>
  </si>
  <si>
    <t>Eurobearings</t>
  </si>
  <si>
    <t>C4TH0006ED</t>
  </si>
  <si>
    <t>SUP000443</t>
  </si>
  <si>
    <t>Fourniture de pièces mécaniques à façon ZONE GEOGRAPHIQUE:  Méditerranée</t>
  </si>
  <si>
    <t>C4TH004930</t>
  </si>
  <si>
    <t>Revêtements métalliques ZONE GEOGRAPHIQUE:  Méditerranée</t>
  </si>
  <si>
    <t>C4TH009290</t>
  </si>
  <si>
    <t>Fourniture de pièces mécaniques à façon ZONE GEOGRAPHIQUE:  Alpes</t>
  </si>
  <si>
    <t>C4TH013090</t>
  </si>
  <si>
    <t>Revêtements métalliques ZONE GEOGRAPHIQUE:  Alpes</t>
  </si>
  <si>
    <t>C4TH016410</t>
  </si>
  <si>
    <t>Fourniture de pièces mécaniques à façon ZONE GEOGRAPHIQUE:  Est</t>
  </si>
  <si>
    <t>C4TH019390</t>
  </si>
  <si>
    <t>Revêtements métalliques ZONE GEOGRAPHIQUE:  Est</t>
  </si>
  <si>
    <t>C4TH021640</t>
  </si>
  <si>
    <t>Fourniture de pièces mécaniques à façon ZONE GEOGRAPHIQUE:  Centre</t>
  </si>
  <si>
    <t>C4TH023590</t>
  </si>
  <si>
    <t>Revêtements métalliques ZONE GEOGRAPHIQUE:  Centre</t>
  </si>
  <si>
    <t>C4TH025400</t>
  </si>
  <si>
    <t>Fourniture de pièces mécaniques à façon ZONE GEOGRAPHIQUE:  Sud Ouest</t>
  </si>
  <si>
    <t>C4TH027050</t>
  </si>
  <si>
    <t>Revêtements métalliques ZONE GEOGRAPHIQUE:  Sud Ouest</t>
  </si>
  <si>
    <t>C4TH028590</t>
  </si>
  <si>
    <t>LINGENHELD</t>
  </si>
  <si>
    <t>C4TH0007ED</t>
  </si>
  <si>
    <t>SUP000475</t>
  </si>
  <si>
    <t>30534899700050</t>
  </si>
  <si>
    <t>LINGENHELD TRAVAUX PUBLICS</t>
  </si>
  <si>
    <t>9 RUE SAINT LEON IX</t>
  </si>
  <si>
    <t>DABO</t>
  </si>
  <si>
    <t>4211Z</t>
  </si>
  <si>
    <t>FR52305348997</t>
  </si>
  <si>
    <t>METZ</t>
  </si>
  <si>
    <t>B305348997</t>
  </si>
  <si>
    <t>LAFOSSE ALAIN</t>
  </si>
  <si>
    <t>LAFOSSE</t>
  </si>
  <si>
    <t>0387578713</t>
  </si>
  <si>
    <t>etudes.louvigny@lingenheld.fr</t>
  </si>
  <si>
    <t>ROUTE DE SAINT JURE RD913 57420 LOUVIGNY</t>
  </si>
  <si>
    <t>Travaux Classiques ZONE GEOGRAPHIQUE:  Est</t>
  </si>
  <si>
    <t>C4TH000070</t>
  </si>
  <si>
    <t>Terrassement ZONE GEOGRAPHIQUE:  Est</t>
  </si>
  <si>
    <t>C4TH004940</t>
  </si>
  <si>
    <t>Curage ZONE GEOGRAPHIQUE:  Est</t>
  </si>
  <si>
    <t>C4TH009300</t>
  </si>
  <si>
    <t>FLUIDEXPERT</t>
  </si>
  <si>
    <t>C4TH0008ED</t>
  </si>
  <si>
    <t>SUP000524</t>
  </si>
  <si>
    <t>33352046800088</t>
  </si>
  <si>
    <t>RUE DE LARGENTIQUE</t>
  </si>
  <si>
    <t>FRAGNES-LA LOYERE</t>
  </si>
  <si>
    <t>3320C</t>
  </si>
  <si>
    <t>FR14 333520468</t>
  </si>
  <si>
    <t>CHALON SUR SAONE</t>
  </si>
  <si>
    <t>333450468</t>
  </si>
  <si>
    <t>Lionel RENIER</t>
  </si>
  <si>
    <t>MARCHEVET</t>
  </si>
  <si>
    <t>Thomas MARCHEVET</t>
  </si>
  <si>
    <t>06 87 60 14 05</t>
  </si>
  <si>
    <t>tmarchevet@fluidexpert.com</t>
  </si>
  <si>
    <t xml:space="preserve">Rue de l'argentique                                                                                                            _x000D_
Saôneor_x000D_
71530 FRAGNES_x000D_
</t>
  </si>
  <si>
    <t>Joachim CHAMPIN</t>
  </si>
  <si>
    <t>06 82 87 59 59</t>
  </si>
  <si>
    <t>jchampin@fluidexpert.com</t>
  </si>
  <si>
    <t>Maintenance hydraulique ZONE GEOGRAPHIQUE:  Méditerranée</t>
  </si>
  <si>
    <t>C4TH000080</t>
  </si>
  <si>
    <t>Maintenance pompes ZONE GEOGRAPHIQUE:  Méditerranée</t>
  </si>
  <si>
    <t>C4TH005020</t>
  </si>
  <si>
    <t>Maintenance vérins hydrauliques ZONE GEOGRAPHIQUE:  Méditerranée</t>
  </si>
  <si>
    <t>C4TH009310</t>
  </si>
  <si>
    <t>C4TH013100</t>
  </si>
  <si>
    <t>Maintenance hydraulique ZONE GEOGRAPHIQUE:  Alpes</t>
  </si>
  <si>
    <t>C4TH016420</t>
  </si>
  <si>
    <t>Maintenance pompes ZONE GEOGRAPHIQUE:  Alpes</t>
  </si>
  <si>
    <t>C4TH019400</t>
  </si>
  <si>
    <t>Maintenance vérins hydrauliques ZONE GEOGRAPHIQUE:  Alpes</t>
  </si>
  <si>
    <t>C4TH021650</t>
  </si>
  <si>
    <t>C4TH023600</t>
  </si>
  <si>
    <t>Maintenance hydraulique ZONE GEOGRAPHIQUE:  Est</t>
  </si>
  <si>
    <t>C4TH025410</t>
  </si>
  <si>
    <t>Maintenance pompes ZONE GEOGRAPHIQUE:  Est</t>
  </si>
  <si>
    <t>C4TH027060</t>
  </si>
  <si>
    <t>Maintenance vérins hydrauliques ZONE GEOGRAPHIQUE:  Est</t>
  </si>
  <si>
    <t>C4TH028600</t>
  </si>
  <si>
    <t>C4TH029760</t>
  </si>
  <si>
    <t>Maintenance hydraulique ZONE GEOGRAPHIQUE:  Centre</t>
  </si>
  <si>
    <t>C4TH030830</t>
  </si>
  <si>
    <t>Maintenance pompes ZONE GEOGRAPHIQUE:  Centre</t>
  </si>
  <si>
    <t>C4TH031840</t>
  </si>
  <si>
    <t>Maintenance vérins hydrauliques ZONE GEOGRAPHIQUE:  Centre</t>
  </si>
  <si>
    <t>C4TH032760</t>
  </si>
  <si>
    <t>C4TH033560</t>
  </si>
  <si>
    <t>Maintenance hydraulique ZONE GEOGRAPHIQUE:  Sud Ouest</t>
  </si>
  <si>
    <t>C4TH034120</t>
  </si>
  <si>
    <t>Maintenance pompes ZONE GEOGRAPHIQUE:  Sud Ouest</t>
  </si>
  <si>
    <t>C4TH034630</t>
  </si>
  <si>
    <t>Maintenance vérins hydrauliques ZONE GEOGRAPHIQUE:  Sud Ouest</t>
  </si>
  <si>
    <t>C4TH035100</t>
  </si>
  <si>
    <t>C4TH035550</t>
  </si>
  <si>
    <t>Tuyauterie / petite robinetterie &lt;300mm ZONE GEOGRAPHIQUE:  Corse</t>
  </si>
  <si>
    <t>C4TH035970</t>
  </si>
  <si>
    <t>OUEST ACRO</t>
  </si>
  <si>
    <t>C4TH0009ED</t>
  </si>
  <si>
    <t>SUP000526</t>
  </si>
  <si>
    <t>38834310500028</t>
  </si>
  <si>
    <t>PARC DACTIVITE LOCEANE</t>
  </si>
  <si>
    <t>LOUVERNE</t>
  </si>
  <si>
    <t>4399D</t>
  </si>
  <si>
    <t>FR 60 388 343 105</t>
  </si>
  <si>
    <t>LAVAL</t>
  </si>
  <si>
    <t>B 388 343 105</t>
  </si>
  <si>
    <t>Laura MORIN</t>
  </si>
  <si>
    <t>DUPUIS</t>
  </si>
  <si>
    <t>Stéphane DUPUIS</t>
  </si>
  <si>
    <t>06.46.44.72.04</t>
  </si>
  <si>
    <t>s.dupuis@ouestacro.fr</t>
  </si>
  <si>
    <t xml:space="preserve">OUEST ACRO - Agence Rhône-Alpes_x000D_
PA ALPESPACE - Im. B - Mont Blanc_x000D_
147 Rue Paul Emile Victor _x000D_
73800 SAINTE HÉLÈNE DU LAC </t>
  </si>
  <si>
    <t>Décapage-peinture ZONE GEOGRAPHIQUE:  Alpes</t>
  </si>
  <si>
    <t>C4TH000090</t>
  </si>
  <si>
    <t>Serrurerie- Métallerie-Charpentes métalliques ZONE GEOGRAPHIQUE:  Alpes</t>
  </si>
  <si>
    <t>C4TH005000</t>
  </si>
  <si>
    <t>Petites prestations de désamiantage ZONE GEOGRAPHIQUE:  Alpes</t>
  </si>
  <si>
    <t>C4TH009320</t>
  </si>
  <si>
    <t>Traitement des sols  ZONE GEOGRAPHIQUE:  Alpes</t>
  </si>
  <si>
    <t>C4TH013110</t>
  </si>
  <si>
    <t>Travaux forestiers ZONE GEOGRAPHIQUE:  Alpes</t>
  </si>
  <si>
    <t>C4TH016430</t>
  </si>
  <si>
    <t>Travaux souterrains ZONE GEOGRAPHIQUE:  Alpes</t>
  </si>
  <si>
    <t>C4TH019410</t>
  </si>
  <si>
    <t>Décapage-peinture ZONE GEOGRAPHIQUE:  Centre</t>
  </si>
  <si>
    <t>C4TH021660</t>
  </si>
  <si>
    <t>Serrurerie- Métallerie-Charpentes métalliques ZONE GEOGRAPHIQUE:  Centre</t>
  </si>
  <si>
    <t>C4TH023610</t>
  </si>
  <si>
    <t>Petites prestations de désamiantage ZONE GEOGRAPHIQUE:  Centre</t>
  </si>
  <si>
    <t>C4TH025420</t>
  </si>
  <si>
    <t>C4TH027070</t>
  </si>
  <si>
    <t>Travaux forestiers ZONE GEOGRAPHIQUE:  Centre</t>
  </si>
  <si>
    <t>C4TH028610</t>
  </si>
  <si>
    <t>Travaux souterrains ZONE GEOGRAPHIQUE:  Centre</t>
  </si>
  <si>
    <t>C4TH029770</t>
  </si>
  <si>
    <t>Décapage-peinture ZONE GEOGRAPHIQUE:  Est</t>
  </si>
  <si>
    <t>C4TH030840</t>
  </si>
  <si>
    <t>Serrurerie- Métallerie-Charpentes métalliques ZONE GEOGRAPHIQUE:  Est</t>
  </si>
  <si>
    <t>C4TH031850</t>
  </si>
  <si>
    <t>Petites prestations de désamiantage ZONE GEOGRAPHIQUE:  Est</t>
  </si>
  <si>
    <t>C4TH032770</t>
  </si>
  <si>
    <t>Traitement des sols  ZONE GEOGRAPHIQUE:  Est</t>
  </si>
  <si>
    <t>C4TH033570</t>
  </si>
  <si>
    <t>Travaux forestiers ZONE GEOGRAPHIQUE:  Est</t>
  </si>
  <si>
    <t>C4TH034130</t>
  </si>
  <si>
    <t>Travaux souterrains ZONE GEOGRAPHIQUE:  Est</t>
  </si>
  <si>
    <t>C4TH034640</t>
  </si>
  <si>
    <t>LORELEC</t>
  </si>
  <si>
    <t>C4TH0010ED</t>
  </si>
  <si>
    <t>SUP000562</t>
  </si>
  <si>
    <t>75580098400022</t>
  </si>
  <si>
    <t>48 AV CHARLES DE GAULLE</t>
  </si>
  <si>
    <t>PULNOY</t>
  </si>
  <si>
    <t>FR28755800984</t>
  </si>
  <si>
    <t>NANCY</t>
  </si>
  <si>
    <t xml:space="preserve">755800984 </t>
  </si>
  <si>
    <t>Mickael SAINT-AYES</t>
  </si>
  <si>
    <t>SAINT-AYES</t>
  </si>
  <si>
    <t>06 75 89 14 86</t>
  </si>
  <si>
    <t>mickael.saint-ayes@lorelec.com</t>
  </si>
  <si>
    <t>48, avenue Charles de Gaulle 54425 PULNOY FRANCE</t>
  </si>
  <si>
    <t>Eric GROSSHENNY</t>
  </si>
  <si>
    <t>06 72 30 48 00</t>
  </si>
  <si>
    <t>eric.grosshenny@lorelec.com</t>
  </si>
  <si>
    <t>C4TH005010</t>
  </si>
  <si>
    <t>C4TH009330</t>
  </si>
  <si>
    <t>C4TH013120</t>
  </si>
  <si>
    <t>C4TH016440</t>
  </si>
  <si>
    <t>C4TH019420</t>
  </si>
  <si>
    <t>SERPOLLET</t>
  </si>
  <si>
    <t>C4TH0011ED</t>
  </si>
  <si>
    <t>SUP000567</t>
  </si>
  <si>
    <t>95850628900023</t>
  </si>
  <si>
    <t>2 CHE DU GENIE</t>
  </si>
  <si>
    <t>4222Z</t>
  </si>
  <si>
    <t>FR51 958 506 289</t>
  </si>
  <si>
    <t xml:space="preserve">CAILLER jean luc </t>
  </si>
  <si>
    <t>CAILLER</t>
  </si>
  <si>
    <t>CAILLER Jean luc</t>
  </si>
  <si>
    <t>06  14 55 00 83</t>
  </si>
  <si>
    <t>jean-luc.cailler@serpollet.com</t>
  </si>
  <si>
    <t>2 Chemin du Génie _x000D_
CS50105_x000D_
69632 Vénissieux cedex</t>
  </si>
  <si>
    <t xml:space="preserve">CAILLER Jean luc </t>
  </si>
  <si>
    <t>06 14 55 00 83</t>
  </si>
  <si>
    <t>Travaux Classiques ZONE GEOGRAPHIQUE:  Alpes</t>
  </si>
  <si>
    <t>C4TH000110</t>
  </si>
  <si>
    <t>Terrassement ZONE GEOGRAPHIQUE:  Alpes</t>
  </si>
  <si>
    <t>C4TH004950</t>
  </si>
  <si>
    <t>GROUPE HYDRAULIQUE PNEUMATIQUE</t>
  </si>
  <si>
    <t>C4TH0012ED</t>
  </si>
  <si>
    <t>SUP000569</t>
  </si>
  <si>
    <t>32349148000055</t>
  </si>
  <si>
    <t>26 RUE ARISTIDE BERGES</t>
  </si>
  <si>
    <t>LE PONT-DE-CLAIX</t>
  </si>
  <si>
    <t>2812Z</t>
  </si>
  <si>
    <t>FR25323491480</t>
  </si>
  <si>
    <t>GRENOBLE</t>
  </si>
  <si>
    <t>323491480</t>
  </si>
  <si>
    <t>GUILLERMOND</t>
  </si>
  <si>
    <t>0634021785</t>
  </si>
  <si>
    <t>guillermond@ghp.fr</t>
  </si>
  <si>
    <t>26 RUE ARISTIDE BERGES_x000D_
ZI DES ILES_x000D_
38800 LE PONT DE CLAIX</t>
  </si>
  <si>
    <t>C4TH000120</t>
  </si>
  <si>
    <t>C4TH005030</t>
  </si>
  <si>
    <t>C4TH009340</t>
  </si>
  <si>
    <t>C4TH013130</t>
  </si>
  <si>
    <t>C4TH016450</t>
  </si>
  <si>
    <t>C4TH019430</t>
  </si>
  <si>
    <t>C4TH021670</t>
  </si>
  <si>
    <t>C4TH023620</t>
  </si>
  <si>
    <t>SOC REALISATION D'ENSEMBLES TECHNIQ</t>
  </si>
  <si>
    <t>C4TH0013ED</t>
  </si>
  <si>
    <t>SUP000592</t>
  </si>
  <si>
    <t>34323885300042</t>
  </si>
  <si>
    <t>SPRETEC - SOCIETE POUR REALISATION D ENSEMBLES TECHNIQUES</t>
  </si>
  <si>
    <t>6 RUE DE LORRAINE</t>
  </si>
  <si>
    <t>ECHIROLLES</t>
  </si>
  <si>
    <t>7112B</t>
  </si>
  <si>
    <t>FR 73 343 238 853</t>
  </si>
  <si>
    <t>343 238 853</t>
  </si>
  <si>
    <t>Frederic DEBIEUVRE</t>
  </si>
  <si>
    <t>Debieuvre</t>
  </si>
  <si>
    <t>0763513211</t>
  </si>
  <si>
    <t>frederic.debieuvre@spretec.arteliagroup.com</t>
  </si>
  <si>
    <t>6 RUE DE LORRAINE
38130 ECHIROLLES</t>
  </si>
  <si>
    <t>Gilles BELZ</t>
  </si>
  <si>
    <t>0476483939</t>
  </si>
  <si>
    <t>gilles.belz@spretec.arteliagroup.com</t>
  </si>
  <si>
    <t>Etudes – Expertises - Contrôles ZONE GEOGRAPHIQUE:  Méditerranée</t>
  </si>
  <si>
    <t>C4TH000130</t>
  </si>
  <si>
    <t>Etudes – Expertises - Contrôles ZONE GEOGRAPHIQUE:  Alpes</t>
  </si>
  <si>
    <t>C4TH005040</t>
  </si>
  <si>
    <t>Etudes – Expertises - Contrôles ZONE GEOGRAPHIQUE:  Est</t>
  </si>
  <si>
    <t>C4TH009350</t>
  </si>
  <si>
    <t>Etudes – Expertises - Contrôles ZONE GEOGRAPHIQUE:  Centre</t>
  </si>
  <si>
    <t>C4TH013140</t>
  </si>
  <si>
    <t>Etudes – Expertises - Contrôles ZONE GEOGRAPHIQUE:  Sud Ouest</t>
  </si>
  <si>
    <t>C4TH016460</t>
  </si>
  <si>
    <t>SNEF</t>
  </si>
  <si>
    <t>C4TH0014ED</t>
  </si>
  <si>
    <t>SUP000601</t>
  </si>
  <si>
    <t>05680065900460</t>
  </si>
  <si>
    <t>05680065900155</t>
  </si>
  <si>
    <t>87 avenue des Aygalades</t>
  </si>
  <si>
    <t>MARSEILLE</t>
  </si>
  <si>
    <t>FR520568800659</t>
  </si>
  <si>
    <t>Marseille</t>
  </si>
  <si>
    <t>B056800659</t>
  </si>
  <si>
    <t>SARTRE</t>
  </si>
  <si>
    <t>LEGRAND</t>
  </si>
  <si>
    <t>0625108218</t>
  </si>
  <si>
    <t>frederic.legrand@snef.fr</t>
  </si>
  <si>
    <t>2 Chemin des Demoiselles_x000D_
64170 LACQ</t>
  </si>
  <si>
    <t>PINEAU</t>
  </si>
  <si>
    <t>0603875810</t>
  </si>
  <si>
    <t>jacques.pineau@snef.fr</t>
  </si>
  <si>
    <t>Batteries – redresseurs -chargeurs - onduleurs et autres pièces connexes ZONE GEOGRAPHIQUE: Méditerranée</t>
  </si>
  <si>
    <t>C4TH000140</t>
  </si>
  <si>
    <t>Eclairage ZONE GEOGRAPHIQUE: Méditerranée</t>
  </si>
  <si>
    <t>C4TH005050</t>
  </si>
  <si>
    <t>C4TH009360</t>
  </si>
  <si>
    <t>C4TH013150</t>
  </si>
  <si>
    <t>C4TH016470</t>
  </si>
  <si>
    <t>Batteries – redresseurs -chargeurs - onduleurs et autres pièces connexes ZONE GEOGRAPHIQUE: Alpes</t>
  </si>
  <si>
    <t>C4TH019440</t>
  </si>
  <si>
    <t>C4TH021680</t>
  </si>
  <si>
    <t>C4TH023630</t>
  </si>
  <si>
    <t>C4TH025430</t>
  </si>
  <si>
    <t>C4TH027080</t>
  </si>
  <si>
    <t>C4TH028620</t>
  </si>
  <si>
    <t>C4TH029780</t>
  </si>
  <si>
    <t>C4TH030850</t>
  </si>
  <si>
    <t>C4TH031860</t>
  </si>
  <si>
    <t>C4TH032780</t>
  </si>
  <si>
    <t>Batteries – redresseurs -chargeurs - onduleurs et autres pièces connexes ZONE GEOGRAPHIQUE: Centre</t>
  </si>
  <si>
    <t>C4TH033580</t>
  </si>
  <si>
    <t>Eclairage ZONE GEOGRAPHIQUE: Centre</t>
  </si>
  <si>
    <t>C4TH034140</t>
  </si>
  <si>
    <t>C4TH034650</t>
  </si>
  <si>
    <t>C4TH035110</t>
  </si>
  <si>
    <t>C4TH035560</t>
  </si>
  <si>
    <t>Batteries – redresseurs - chargeurs - onduleurs et autres pièces connexes ZONE GEOGRAPHIQUE: Sud Ouest</t>
  </si>
  <si>
    <t>C4TH035980</t>
  </si>
  <si>
    <t>Eclairage ZONE GEOGRAPHIQUE: Sud Ouest</t>
  </si>
  <si>
    <t>C4TH036290</t>
  </si>
  <si>
    <t>Distribution et Tableaux généraux basse tension (50v –1kV) ZONE GEOGRAPHIQUE: Sud Ouest</t>
  </si>
  <si>
    <t>C4TH036600</t>
  </si>
  <si>
    <t>C4TH036880</t>
  </si>
  <si>
    <t>C4TH037150</t>
  </si>
  <si>
    <t>APAVE</t>
  </si>
  <si>
    <t>C4TH0015ED</t>
  </si>
  <si>
    <t>SUP000604</t>
  </si>
  <si>
    <t>52757314100043</t>
  </si>
  <si>
    <t>6 RUE DU GENERAL AUDRAN</t>
  </si>
  <si>
    <t>COURBEVOIE</t>
  </si>
  <si>
    <t>7120B</t>
  </si>
  <si>
    <t>FR20527573141</t>
  </si>
  <si>
    <t>NANTERRE</t>
  </si>
  <si>
    <t>527 573 141</t>
  </si>
  <si>
    <t>Gilles MADRANGES</t>
  </si>
  <si>
    <t>MADRANGES</t>
  </si>
  <si>
    <t>07 64 24 88 19</t>
  </si>
  <si>
    <t>gilles.madranges@apave.com</t>
  </si>
  <si>
    <t>Immeuble Canopy - 6 rue du Général Audran - 92400 COURBEVOIE</t>
  </si>
  <si>
    <t>Julien LEHERPEUR</t>
  </si>
  <si>
    <t>06 73 92 42 42</t>
  </si>
  <si>
    <t>julien.leherpeur@apave.com</t>
  </si>
  <si>
    <t>ETUDES GENIE CIVIL,</t>
  </si>
  <si>
    <t xml:space="preserve">ETUDES GENIE CIVIL, MECANIQUE  </t>
  </si>
  <si>
    <t>2022/S 008-016485</t>
  </si>
  <si>
    <t xml:space="preserve"> /487</t>
  </si>
  <si>
    <t>2022/S 008-016485 /487</t>
  </si>
  <si>
    <t>C4TH000150</t>
  </si>
  <si>
    <t>C4TH005060</t>
  </si>
  <si>
    <t>C4TH009370</t>
  </si>
  <si>
    <t>C4TH013160</t>
  </si>
  <si>
    <t>C4TH016480</t>
  </si>
  <si>
    <t>Diagnostics ZONE GEOGRAPHIQUE:  Méditerranée</t>
  </si>
  <si>
    <t>C4TH019450</t>
  </si>
  <si>
    <t>Diagnostics ZONE GEOGRAPHIQUE:  Alpes</t>
  </si>
  <si>
    <t>C4TH021690</t>
  </si>
  <si>
    <t>Diagnostics ZONE GEOGRAPHIQUE:  Est</t>
  </si>
  <si>
    <t>C4TH023640</t>
  </si>
  <si>
    <t>Diagnostics ZONE GEOGRAPHIQUE:  Centre</t>
  </si>
  <si>
    <t>C4TH025440</t>
  </si>
  <si>
    <t>Diagnostics ZONE GEOGRAPHIQUE:  Sud Ouest</t>
  </si>
  <si>
    <t>C4TH027090</t>
  </si>
  <si>
    <t>Hydrokarst</t>
  </si>
  <si>
    <t>C4TH0016ED</t>
  </si>
  <si>
    <t>SUP000612</t>
  </si>
  <si>
    <t>31023216000146</t>
  </si>
  <si>
    <t>HYDROKARST</t>
  </si>
  <si>
    <t>9 AV DE LA FALAISE</t>
  </si>
  <si>
    <t>SASSENAGE</t>
  </si>
  <si>
    <t>FR19310232160</t>
  </si>
  <si>
    <t>Grenoble</t>
  </si>
  <si>
    <t>310 232 160</t>
  </si>
  <si>
    <t>Emmanuel MEMBRUT</t>
  </si>
  <si>
    <t>MEMBRUT</t>
  </si>
  <si>
    <t>04 76 21 34 06</t>
  </si>
  <si>
    <t>offres@hydrokarst.fr</t>
  </si>
  <si>
    <t>9 bis Avenue de la Falaise _x000D_
38360 SASSENAGE</t>
  </si>
  <si>
    <t>Renaud REY</t>
  </si>
  <si>
    <t>MECANIQUE,</t>
  </si>
  <si>
    <t xml:space="preserve">MECANIQUE, TRAVAUX GENIE CIVIL  </t>
  </si>
  <si>
    <t xml:space="preserve"> /373</t>
  </si>
  <si>
    <t>2022/S 008-016487 /373</t>
  </si>
  <si>
    <t>C4TH000160</t>
  </si>
  <si>
    <t>C4TH005070</t>
  </si>
  <si>
    <t>Travaux maritimes et fluviaux ZONE GEOGRAPHIQUE:  Alpes</t>
  </si>
  <si>
    <t>C4TH009380</t>
  </si>
  <si>
    <t>C4TH013170</t>
  </si>
  <si>
    <t>Travaux maritimes et fluviaux ZONE GEOGRAPHIQUE:  Méditerranée</t>
  </si>
  <si>
    <t>C4TH016490</t>
  </si>
  <si>
    <t>Travaux souterrains ZONE GEOGRAPHIQUE:  Méditerranée</t>
  </si>
  <si>
    <t>C4TH019460</t>
  </si>
  <si>
    <t>SEFI INTRAFOR</t>
  </si>
  <si>
    <t>C4TH0017ED</t>
  </si>
  <si>
    <t>SUP000627</t>
  </si>
  <si>
    <t>39890320300097</t>
  </si>
  <si>
    <t>SEFI-INTRAFOR</t>
  </si>
  <si>
    <t>9 RUE GUSTAVE EIFFEL</t>
  </si>
  <si>
    <t>GRIGNY</t>
  </si>
  <si>
    <t>FR57398903203</t>
  </si>
  <si>
    <t>EVRY</t>
  </si>
  <si>
    <t>398 903 203</t>
  </si>
  <si>
    <t>Jérôme SIEZIEN</t>
  </si>
  <si>
    <t>SIEZIEN</t>
  </si>
  <si>
    <t>07.85.04.44.08</t>
  </si>
  <si>
    <t>j.siezien@sefi-intrafor.fayat.com</t>
  </si>
  <si>
    <t>9/11 Rue Gustave Eiffel - 91350 GRIGNY</t>
  </si>
  <si>
    <t>Cyrille JAN</t>
  </si>
  <si>
    <t>06.08.41.44.64</t>
  </si>
  <si>
    <t>c.jan@sefi-intrafor.fayat.com</t>
  </si>
  <si>
    <t>C4TH000170</t>
  </si>
  <si>
    <t>C4TH005080</t>
  </si>
  <si>
    <t>C4TH009390</t>
  </si>
  <si>
    <t>Traitement des sols  ZONE GEOGRAPHIQUE:  Méditerranée</t>
  </si>
  <si>
    <t>C4TH013180</t>
  </si>
  <si>
    <t>C4TH016500</t>
  </si>
  <si>
    <t>CAN SA</t>
  </si>
  <si>
    <t>C4TH0018ED</t>
  </si>
  <si>
    <t>SUP000678</t>
  </si>
  <si>
    <t>32787839300013</t>
  </si>
  <si>
    <t>140 CHE DE RELUT</t>
  </si>
  <si>
    <t>MIRMANDE</t>
  </si>
  <si>
    <t>FR95 327 878 393</t>
  </si>
  <si>
    <t>ROMANS</t>
  </si>
  <si>
    <t>327 878 393</t>
  </si>
  <si>
    <t>MOSCATELLI Cédric</t>
  </si>
  <si>
    <t>MOSCATELLI</t>
  </si>
  <si>
    <t>04 75 63 06 36</t>
  </si>
  <si>
    <t>aosuivi@can.fr</t>
  </si>
  <si>
    <t>140 Chemin le Relut_x000D_
26 270 MIRMANDE</t>
  </si>
  <si>
    <t>CHAUTY Vincent</t>
  </si>
  <si>
    <t>C4TH000180</t>
  </si>
  <si>
    <t>C4TH005090</t>
  </si>
  <si>
    <t>Décapage-peinture ZONE GEOGRAPHIQUE:  Méditerranée</t>
  </si>
  <si>
    <t>C4TH009400</t>
  </si>
  <si>
    <t>Serrurerie- Métallerie-Charpentes métalliques ZONE GEOGRAPHIQUE:  Méditerranée</t>
  </si>
  <si>
    <t>C4TH013190</t>
  </si>
  <si>
    <t>Décapage-peinture ZONE GEOGRAPHIQUE:  Sud Ouest</t>
  </si>
  <si>
    <t>C4TH016510</t>
  </si>
  <si>
    <t>Serrurerie- Métallerie-Charpentes métalliques ZONE GEOGRAPHIQUE:  Sud Ouest</t>
  </si>
  <si>
    <t>C4TH019470</t>
  </si>
  <si>
    <t>GINGER CEBTP</t>
  </si>
  <si>
    <t>C4TH0019ED</t>
  </si>
  <si>
    <t>SUP000711</t>
  </si>
  <si>
    <t>41244251900507</t>
  </si>
  <si>
    <t>SASU</t>
  </si>
  <si>
    <t xml:space="preserve">12 AV GAY LUSSAC  </t>
  </si>
  <si>
    <t xml:space="preserve">ELANCOURT </t>
  </si>
  <si>
    <t> 2597660</t>
  </si>
  <si>
    <t>FR31412442519</t>
  </si>
  <si>
    <t xml:space="preserve">Versailles </t>
  </si>
  <si>
    <t>B 412 442 519</t>
  </si>
  <si>
    <t>DARRAS SEBASTIEN</t>
  </si>
  <si>
    <t>DARRAS</t>
  </si>
  <si>
    <t>DARRAS Sébastien</t>
  </si>
  <si>
    <t>06.67.52.22.37</t>
  </si>
  <si>
    <t>s.darras@groupeginger.com</t>
  </si>
  <si>
    <t>337 rue Gay Lussac - 27000 EVREUX</t>
  </si>
  <si>
    <t>DUBUC Laurent</t>
  </si>
  <si>
    <t>0232622120</t>
  </si>
  <si>
    <t>l.dubuc@groupeginger.com</t>
  </si>
  <si>
    <t>ETUDES GENIE CIVIL</t>
  </si>
  <si>
    <t xml:space="preserve">ETUDES GENIE CIVIL   </t>
  </si>
  <si>
    <t>C4TH000190</t>
  </si>
  <si>
    <t>Investigation ZONE GEOGRAPHIQUE:  Méditerranée</t>
  </si>
  <si>
    <t>C4TH005100</t>
  </si>
  <si>
    <t>C4TH009410</t>
  </si>
  <si>
    <t>Investigation ZONE GEOGRAPHIQUE:  Alpes</t>
  </si>
  <si>
    <t>C4TH013200</t>
  </si>
  <si>
    <t>C4TH016520</t>
  </si>
  <si>
    <t>Investigation ZONE GEOGRAPHIQUE:  Est</t>
  </si>
  <si>
    <t>C4TH019480</t>
  </si>
  <si>
    <t>C4TH021700</t>
  </si>
  <si>
    <t>Investigation ZONE GEOGRAPHIQUE:  Centre</t>
  </si>
  <si>
    <t>C4TH023650</t>
  </si>
  <si>
    <t>C4TH025450</t>
  </si>
  <si>
    <t>Investigation ZONE GEOGRAPHIQUE:  Sud Ouest</t>
  </si>
  <si>
    <t>C4TH027100</t>
  </si>
  <si>
    <t>GINGER CEBTP +&gt; VECTEUR SCAN RFQ 114787</t>
  </si>
  <si>
    <t>C4TH0020ED</t>
  </si>
  <si>
    <t>39788995700098</t>
  </si>
  <si>
    <t>VECTEUR SCAN</t>
  </si>
  <si>
    <t xml:space="preserve">337 RUE GAY LUSSAC 27000 EVREUX </t>
  </si>
  <si>
    <t>EVREUX</t>
  </si>
  <si>
    <t>FR 08 397889957</t>
  </si>
  <si>
    <t>B 397 889 957</t>
  </si>
  <si>
    <t>Topographie ZONE GEOGRAPHIQUE:  Centre</t>
  </si>
  <si>
    <t>C4TH000200</t>
  </si>
  <si>
    <t>SERPOL</t>
  </si>
  <si>
    <t>C4TH0021ED</t>
  </si>
  <si>
    <t>SUP000733</t>
  </si>
  <si>
    <t>32623391300028</t>
  </si>
  <si>
    <t>2 Chemin gu Génie_CS80</t>
  </si>
  <si>
    <t>Vénissieux Cedew</t>
  </si>
  <si>
    <t>3900Z</t>
  </si>
  <si>
    <t>FR75326233913</t>
  </si>
  <si>
    <t>326233913</t>
  </si>
  <si>
    <t>CHAMBARD</t>
  </si>
  <si>
    <t>0478703355</t>
  </si>
  <si>
    <t>julien.chambard@serpol.fr</t>
  </si>
  <si>
    <t>32 Allée de Tâche velin _x000D_
69200 Vénissieux</t>
  </si>
  <si>
    <t>C4TH000210</t>
  </si>
  <si>
    <t>C4TH005110</t>
  </si>
  <si>
    <t>NGE FONDATIONS</t>
  </si>
  <si>
    <t>C4TH0022ED</t>
  </si>
  <si>
    <t>SUP000763</t>
  </si>
  <si>
    <t>C4TH000220</t>
  </si>
  <si>
    <t>C4TH005120</t>
  </si>
  <si>
    <t>C4TH009420</t>
  </si>
  <si>
    <t>C4TH013210</t>
  </si>
  <si>
    <t>C4TH016530</t>
  </si>
  <si>
    <t>C4TH019490</t>
  </si>
  <si>
    <t>C4TH021710</t>
  </si>
  <si>
    <t>C4TH023660</t>
  </si>
  <si>
    <t>C4TH025460</t>
  </si>
  <si>
    <t>C4TH027110</t>
  </si>
  <si>
    <t>Travaux maritimes et fluviaux ZONE GEOGRAPHIQUE:  Est</t>
  </si>
  <si>
    <t>C4TH028630</t>
  </si>
  <si>
    <t>C4TH029790</t>
  </si>
  <si>
    <t>C4TH030860</t>
  </si>
  <si>
    <t>C4TH031870</t>
  </si>
  <si>
    <t>C4TH032790</t>
  </si>
  <si>
    <t>C4TH033590</t>
  </si>
  <si>
    <t>C4TH034150</t>
  </si>
  <si>
    <t>Travaux souterrains ZONE GEOGRAPHIQUE:  Sud Ouest</t>
  </si>
  <si>
    <t>C4TH034660</t>
  </si>
  <si>
    <t>C4TH035120</t>
  </si>
  <si>
    <t>SITES SAS</t>
  </si>
  <si>
    <t>C4TH0023ED</t>
  </si>
  <si>
    <t>SUP000768</t>
  </si>
  <si>
    <t>32972739000232</t>
  </si>
  <si>
    <t>32972739000166
32972739000232</t>
  </si>
  <si>
    <t>INSTRUMENT ET TRAITEMENT ESSAIS SUR SITE</t>
  </si>
  <si>
    <t>1 avenue Edouard Belin</t>
  </si>
  <si>
    <t xml:space="preserve"> RUEIL MALMAISON</t>
  </si>
  <si>
    <t>FR44329727390</t>
  </si>
  <si>
    <t>Nanterre</t>
  </si>
  <si>
    <t>329727390</t>
  </si>
  <si>
    <t>CORRE Lionel</t>
  </si>
  <si>
    <t xml:space="preserve">NOWAK </t>
  </si>
  <si>
    <t>NOWAK Christophe</t>
  </si>
  <si>
    <t>0680325756</t>
  </si>
  <si>
    <t>christophe.nowak@sites.fr</t>
  </si>
  <si>
    <t>Domaine du Tourillon Bâtiment B_x000D_
355 rue Denis Papin_x000D_
13857 Aix en Provence cedex 3</t>
  </si>
  <si>
    <t>Topographie ZONE GEOGRAPHIQUE:  Méditerranée</t>
  </si>
  <si>
    <t>C4TH000230</t>
  </si>
  <si>
    <t>C4TH005130</t>
  </si>
  <si>
    <t>C4TH009430</t>
  </si>
  <si>
    <t>Topographie ZONE GEOGRAPHIQUE:  Alpes</t>
  </si>
  <si>
    <t>C4TH013220</t>
  </si>
  <si>
    <t>C4TH016540</t>
  </si>
  <si>
    <t>C4TH019500</t>
  </si>
  <si>
    <t>Topographie ZONE GEOGRAPHIQUE:  Est</t>
  </si>
  <si>
    <t>C4TH021720</t>
  </si>
  <si>
    <t>C4TH023670</t>
  </si>
  <si>
    <t>C4TH025470</t>
  </si>
  <si>
    <t>C4TH027120</t>
  </si>
  <si>
    <t>C4TH028640</t>
  </si>
  <si>
    <t>C4TH029800</t>
  </si>
  <si>
    <t>Topographie ZONE GEOGRAPHIQUE:  Sud Ouest</t>
  </si>
  <si>
    <t>C4TH030870</t>
  </si>
  <si>
    <t>C4TH031880</t>
  </si>
  <si>
    <t>C4TH032800</t>
  </si>
  <si>
    <t>VALIANCE</t>
  </si>
  <si>
    <t>C4TH0024ED</t>
  </si>
  <si>
    <t>SUP000793</t>
  </si>
  <si>
    <t>40937773600064</t>
  </si>
  <si>
    <t>40937773600023</t>
  </si>
  <si>
    <t xml:space="preserve">ZAC Everest-8 rue Joseph Nicéphore Niepce </t>
  </si>
  <si>
    <t>GENAS</t>
  </si>
  <si>
    <t>FR21409377736</t>
  </si>
  <si>
    <t>409377736</t>
  </si>
  <si>
    <t>PASCAL GEOFFROY</t>
  </si>
  <si>
    <t>GEOFFROY</t>
  </si>
  <si>
    <t>0673742719</t>
  </si>
  <si>
    <t>p.geoffroy@valiance.fayat.com</t>
  </si>
  <si>
    <t xml:space="preserve">ZAC Everest _x000D_
8, rue Joseph Nicéphore Niepce _x000D_
69740 GENAS_x000D_
</t>
  </si>
  <si>
    <t>PATRICK CHAMARD</t>
  </si>
  <si>
    <t>06 30 29 21 25</t>
  </si>
  <si>
    <t>p.chamard@valiance.fayat.com</t>
  </si>
  <si>
    <t>C4TH000240</t>
  </si>
  <si>
    <t>Matériels et prestations de gestion de contrôle des accès ZONE GEOGRAPHIQUE: Méditerranée</t>
  </si>
  <si>
    <t>C4TH005140</t>
  </si>
  <si>
    <t>C4TH009440</t>
  </si>
  <si>
    <t>C4TH013230</t>
  </si>
  <si>
    <t>C4TH016550</t>
  </si>
  <si>
    <t>Incendie ZONE GEOGRAPHIQUE: Méditerranée</t>
  </si>
  <si>
    <t>C4TH019510</t>
  </si>
  <si>
    <t>C4TH021730</t>
  </si>
  <si>
    <t>C4TH023680</t>
  </si>
  <si>
    <t>C4TH025480</t>
  </si>
  <si>
    <t>C4TH027130</t>
  </si>
  <si>
    <t>C4TH028650</t>
  </si>
  <si>
    <t>C4TH029810</t>
  </si>
  <si>
    <t>C4TH030880</t>
  </si>
  <si>
    <t>C4TH031890</t>
  </si>
  <si>
    <t>C4TH032810</t>
  </si>
  <si>
    <t>C4TH033600</t>
  </si>
  <si>
    <t>C4TH034160</t>
  </si>
  <si>
    <t>C4TH034670</t>
  </si>
  <si>
    <t>C4TH035130</t>
  </si>
  <si>
    <t>C4TH035570</t>
  </si>
  <si>
    <t>C4TH002800</t>
  </si>
  <si>
    <t>ETABLISSEMENTS CASADEBAIG</t>
  </si>
  <si>
    <t>C4TH0025ED</t>
  </si>
  <si>
    <t>SUP000805</t>
  </si>
  <si>
    <t>32696734600015</t>
  </si>
  <si>
    <t>QUA PON</t>
  </si>
  <si>
    <t>LARUNS</t>
  </si>
  <si>
    <t>4120B</t>
  </si>
  <si>
    <t>FR26 326 967 346</t>
  </si>
  <si>
    <t>PAU</t>
  </si>
  <si>
    <t>326967346</t>
  </si>
  <si>
    <t>Mr CARRERE Jean-Paul</t>
  </si>
  <si>
    <t>CARRERE</t>
  </si>
  <si>
    <t>06 71 62 73 81</t>
  </si>
  <si>
    <t xml:space="preserve">contact@casadebaig.fr </t>
  </si>
  <si>
    <t>SN Casadebaig - Quartier Soupon  - 64440 LARUNS</t>
  </si>
  <si>
    <t>Mr CHERREAU Alexandre</t>
  </si>
  <si>
    <t>06 07 74 05 69</t>
  </si>
  <si>
    <t>alexandre.cherreau@casadebaig.fr</t>
  </si>
  <si>
    <t>C4TH000250</t>
  </si>
  <si>
    <t>C4TH005150</t>
  </si>
  <si>
    <t>Terrassement ZONE GEOGRAPHIQUE:  Sud Ouest</t>
  </si>
  <si>
    <t>C4TH009450</t>
  </si>
  <si>
    <t>SOTRAMAR</t>
  </si>
  <si>
    <t>C4TH0026ED</t>
  </si>
  <si>
    <t>SUP000823</t>
  </si>
  <si>
    <t>34504168500040</t>
  </si>
  <si>
    <t>SARL</t>
  </si>
  <si>
    <t xml:space="preserve">  LE CLOS COCHET</t>
  </si>
  <si>
    <t>SAINT-COULOMB</t>
  </si>
  <si>
    <t>FR 43345041685</t>
  </si>
  <si>
    <t>SAINT MALO</t>
  </si>
  <si>
    <t xml:space="preserve">B 345 04168500040 </t>
  </si>
  <si>
    <t>LOSTYS Philippe</t>
  </si>
  <si>
    <t>LOSTYS</t>
  </si>
  <si>
    <t>0608035576</t>
  </si>
  <si>
    <t>sotramar@orange.fr</t>
  </si>
  <si>
    <t>Le clos cochet_x000D_
35350 SAINT COULOMB</t>
  </si>
  <si>
    <t>0608065576</t>
  </si>
  <si>
    <t xml:space="preserve">ETUDES GENIE CIVIL, TRAVAUX GENIE CIVIL  </t>
  </si>
  <si>
    <t>2022/S 008-016485 /373</t>
  </si>
  <si>
    <t>C4TH000260</t>
  </si>
  <si>
    <t>C4TH005160</t>
  </si>
  <si>
    <t>C4TH009460</t>
  </si>
  <si>
    <t>C4TH013240</t>
  </si>
  <si>
    <t>C4TH016560</t>
  </si>
  <si>
    <t>C4TH019520</t>
  </si>
  <si>
    <t>C4TH021740</t>
  </si>
  <si>
    <t>C4TH023690</t>
  </si>
  <si>
    <t>C4TH025490</t>
  </si>
  <si>
    <t>C4TH027140</t>
  </si>
  <si>
    <t>AIR INDUSTRIE THERMIQUE ( devient SUP69210)</t>
  </si>
  <si>
    <t>C4TH0027ED</t>
  </si>
  <si>
    <t>SUP000935</t>
  </si>
  <si>
    <t>91771695300018</t>
  </si>
  <si>
    <t>SUP069210</t>
  </si>
  <si>
    <t>AIR INDUSTRIE TRANSITION</t>
  </si>
  <si>
    <t>28 BD DE LA REPUBLIQUE</t>
  </si>
  <si>
    <t>2825Z</t>
  </si>
  <si>
    <t>FR65917716953</t>
  </si>
  <si>
    <t>917716953</t>
  </si>
  <si>
    <t>GARCIA</t>
  </si>
  <si>
    <t>Fabien Garcia</t>
  </si>
  <si>
    <t>06 07 73 77 57</t>
  </si>
  <si>
    <t>fabien.garcia@ait-stein.com</t>
  </si>
  <si>
    <t>2 Rue des Martinets
92500 RUEIL MALMAISON</t>
  </si>
  <si>
    <t>C4TH005170</t>
  </si>
  <si>
    <t>C4TH009470</t>
  </si>
  <si>
    <t>C4TH013250</t>
  </si>
  <si>
    <t>C4TH016570</t>
  </si>
  <si>
    <t>Maintenance mécanique ZONE GEOGRAPHIQUE:  Sud Ouest</t>
  </si>
  <si>
    <t>C4TH019530</t>
  </si>
  <si>
    <t>Fourniture de gros matériel hydraulique ZONE GEOGRAPHIQUE: NATIONAL</t>
  </si>
  <si>
    <t>C4TH021750</t>
  </si>
  <si>
    <t>2 rue des Martinets</t>
  </si>
  <si>
    <t>RUEIL MALMAISON</t>
  </si>
  <si>
    <t>SOTEB</t>
  </si>
  <si>
    <t>C4TH0028ED</t>
  </si>
  <si>
    <t>SUP000936</t>
  </si>
  <si>
    <t>54672007900203</t>
  </si>
  <si>
    <t>54672007900195</t>
  </si>
  <si>
    <t>SOCIETE DE TRAVAUX ELECTRIQUES DU BUGEY</t>
  </si>
  <si>
    <t xml:space="preserve">160 RUE DE NORVEGE  </t>
  </si>
  <si>
    <t>COLOMBIER-SAUGNIEU</t>
  </si>
  <si>
    <t>FR53546720079</t>
  </si>
  <si>
    <t>B 546 720 079</t>
  </si>
  <si>
    <t>Philippe RIGAUD</t>
  </si>
  <si>
    <t>RIGAUD</t>
  </si>
  <si>
    <t>0609413283</t>
  </si>
  <si>
    <t>prigaud@soteb.fr</t>
  </si>
  <si>
    <t>199 AVENUE SAN SEVERO 01000 BOURG EN BRESSE</t>
  </si>
  <si>
    <t>Franck BILLARD</t>
  </si>
  <si>
    <t>0611901618</t>
  </si>
  <si>
    <t>fbillard@soteb.fr</t>
  </si>
  <si>
    <t>C4TH000280</t>
  </si>
  <si>
    <t>C4TH005180</t>
  </si>
  <si>
    <t>C4TH009480</t>
  </si>
  <si>
    <t>C4TH013260</t>
  </si>
  <si>
    <t>C4TH016580</t>
  </si>
  <si>
    <t>C4TH019540</t>
  </si>
  <si>
    <t>C4TH021760</t>
  </si>
  <si>
    <t>C4TH023700</t>
  </si>
  <si>
    <t>C4TH025500</t>
  </si>
  <si>
    <t>C4TH027150</t>
  </si>
  <si>
    <t>C4TH028660</t>
  </si>
  <si>
    <t>C4TH029820</t>
  </si>
  <si>
    <t>C4TH030890</t>
  </si>
  <si>
    <t>C4TH031900</t>
  </si>
  <si>
    <t>C4TH032820</t>
  </si>
  <si>
    <t>C4TH033610</t>
  </si>
  <si>
    <t>C4TH034170</t>
  </si>
  <si>
    <t>C4TH034680</t>
  </si>
  <si>
    <t>C4TH035140</t>
  </si>
  <si>
    <t>C4TH035580</t>
  </si>
  <si>
    <t>C4TH035990</t>
  </si>
  <si>
    <t>C4TH036300</t>
  </si>
  <si>
    <t>Matériels et prestations de gestion de contrôle des accès ZONE GEOGRAPHIQUE: Centre</t>
  </si>
  <si>
    <t>C4TH036610</t>
  </si>
  <si>
    <t>C4TH036890</t>
  </si>
  <si>
    <t>C4TH037160</t>
  </si>
  <si>
    <t>C4TH037390</t>
  </si>
  <si>
    <t>Incendie ZONE GEOGRAPHIQUE: Centre</t>
  </si>
  <si>
    <t>C4TH037590</t>
  </si>
  <si>
    <t>C4TH003460</t>
  </si>
  <si>
    <t>KAEFER WANNER</t>
  </si>
  <si>
    <t>C4TH0029ED</t>
  </si>
  <si>
    <t>SUP001007</t>
  </si>
  <si>
    <t>31266860100361</t>
  </si>
  <si>
    <t>31/35 RUE GAMBETTA</t>
  </si>
  <si>
    <t>SURESNES</t>
  </si>
  <si>
    <t>4329A</t>
  </si>
  <si>
    <t>FR 04 312 668 601</t>
  </si>
  <si>
    <t>312 668 601</t>
  </si>
  <si>
    <t>BOUCHET Alexis</t>
  </si>
  <si>
    <t>HEBRAS</t>
  </si>
  <si>
    <t>HEBRAS MIchel</t>
  </si>
  <si>
    <t>0677558879</t>
  </si>
  <si>
    <t>michel.hebras@kaeferwanner.fr</t>
  </si>
  <si>
    <t>2 rue Gustave Eiffel 33440 Ambares et Lagrave</t>
  </si>
  <si>
    <t>THOMAS Sandrine</t>
  </si>
  <si>
    <t>+33 6 20 83 76 86</t>
  </si>
  <si>
    <t>sandrine.thomas@kaeferwanner.fr</t>
  </si>
  <si>
    <t>Bâtiments 2nd oeuvre ZONE GEOGRAPHIQUE:  Alpes</t>
  </si>
  <si>
    <t>C4TH000290</t>
  </si>
  <si>
    <t>C4TH005190</t>
  </si>
  <si>
    <t>C4TH009490</t>
  </si>
  <si>
    <t>C4TH013270</t>
  </si>
  <si>
    <t>Bâtiments 2nd oeuvre ZONE GEOGRAPHIQUE:  Centre</t>
  </si>
  <si>
    <t>C4TH016590</t>
  </si>
  <si>
    <t>C4TH019550</t>
  </si>
  <si>
    <t>C4TH021770</t>
  </si>
  <si>
    <t>C4TH023710</t>
  </si>
  <si>
    <t>Bâtiments 2nd oeuvre ZONE GEOGRAPHIQUE:  Est</t>
  </si>
  <si>
    <t>C4TH025510</t>
  </si>
  <si>
    <t>C4TH027160</t>
  </si>
  <si>
    <t>C4TH028670</t>
  </si>
  <si>
    <t>C4TH029830</t>
  </si>
  <si>
    <t>Bâtiments 2nd oeuvre ZONE GEOGRAPHIQUE:  Méditerranée</t>
  </si>
  <si>
    <t>C4TH030900</t>
  </si>
  <si>
    <t>C4TH031910</t>
  </si>
  <si>
    <t>C4TH032830</t>
  </si>
  <si>
    <t>Petites prestations de désamiantage ZONE GEOGRAPHIQUE:  Méditerranée</t>
  </si>
  <si>
    <t>C4TH033620</t>
  </si>
  <si>
    <t>Bâtiments 2nd oeuvre ZONE GEOGRAPHIQUE:  Sud Ouest</t>
  </si>
  <si>
    <t>C4TH034180</t>
  </si>
  <si>
    <t>C4TH034690</t>
  </si>
  <si>
    <t>C4TH035150</t>
  </si>
  <si>
    <t>Petites prestations de désamiantage ZONE GEOGRAPHIQUE:  Sud Ouest</t>
  </si>
  <si>
    <t>C4TH035590</t>
  </si>
  <si>
    <t>ALTRAN TECHNOLOGIES</t>
  </si>
  <si>
    <t>C4TH0030ED</t>
  </si>
  <si>
    <t>SUP001083</t>
  </si>
  <si>
    <t>70201295600935</t>
  </si>
  <si>
    <t>76 AV KLEBER</t>
  </si>
  <si>
    <t>PARIS 16</t>
  </si>
  <si>
    <t xml:space="preserve">FR03702012956 </t>
  </si>
  <si>
    <t>PARIS</t>
  </si>
  <si>
    <t>702012956</t>
  </si>
  <si>
    <t>Stéphane CARRERA</t>
  </si>
  <si>
    <t>BROUCHUD</t>
  </si>
  <si>
    <t>BROUCHUD Vincent</t>
  </si>
  <si>
    <t>06 81 22 51 93</t>
  </si>
  <si>
    <t>vincent.brouchud@altran.com</t>
  </si>
  <si>
    <t>43 rue Pré Gaudry_x000D_
69007 Lyon</t>
  </si>
  <si>
    <t>ALLAIN Renan</t>
  </si>
  <si>
    <t>06 15 42 11 93</t>
  </si>
  <si>
    <t>renan.allain@altran.com</t>
  </si>
  <si>
    <t>ELECTRICITE,</t>
  </si>
  <si>
    <t xml:space="preserve">ELECTRICITE, ETUDES GENIE CIVIL  </t>
  </si>
  <si>
    <t xml:space="preserve"> /485</t>
  </si>
  <si>
    <t>2022/S 008-016489 /485</t>
  </si>
  <si>
    <t>C4TH000300</t>
  </si>
  <si>
    <t>C4TH005200</t>
  </si>
  <si>
    <t>C4TH009500</t>
  </si>
  <si>
    <t>C4TH013280</t>
  </si>
  <si>
    <t>Incendie ZONE GEOGRAPHIQUE: Sud Ouest</t>
  </si>
  <si>
    <t>C4TH016600</t>
  </si>
  <si>
    <t>C4TH019560</t>
  </si>
  <si>
    <t>C4TH021780</t>
  </si>
  <si>
    <t>C4TH023720</t>
  </si>
  <si>
    <t>C4TH025520</t>
  </si>
  <si>
    <t>C4TH027170</t>
  </si>
  <si>
    <t>SUPER</t>
  </si>
  <si>
    <t>C4TH0031ED</t>
  </si>
  <si>
    <t>SUP001202</t>
  </si>
  <si>
    <t>79966523700019</t>
  </si>
  <si>
    <t>SUPER ETANCHEITE</t>
  </si>
  <si>
    <t>LE TISSOT</t>
  </si>
  <si>
    <t>SAINT-GENEST-LERPT</t>
  </si>
  <si>
    <t>4399A</t>
  </si>
  <si>
    <t>FR65 799 665 237</t>
  </si>
  <si>
    <t>SAINT ETIENNE</t>
  </si>
  <si>
    <t>799665237</t>
  </si>
  <si>
    <t>BASSON GARRY</t>
  </si>
  <si>
    <t>BASSON</t>
  </si>
  <si>
    <t>06 62 72 06 31</t>
  </si>
  <si>
    <t>g.basson@super42.fr</t>
  </si>
  <si>
    <t>ZAC DU TISSOT - 42530 SAINT GENEST LERPT</t>
  </si>
  <si>
    <t>C4TH000310</t>
  </si>
  <si>
    <t>C4TH005210</t>
  </si>
  <si>
    <t>C4TH009510</t>
  </si>
  <si>
    <t>C4TH013290</t>
  </si>
  <si>
    <t>DESAUTEL</t>
  </si>
  <si>
    <t>C4TH0032ED</t>
  </si>
  <si>
    <t>SUP001205</t>
  </si>
  <si>
    <t>955503982</t>
  </si>
  <si>
    <t>95550398200014</t>
  </si>
  <si>
    <t xml:space="preserve"> 95550398200204</t>
  </si>
  <si>
    <t>sas</t>
  </si>
  <si>
    <t>99 RUE PIERRE CORNEILLE</t>
  </si>
  <si>
    <t>LYON 3EME</t>
  </si>
  <si>
    <t>4669B</t>
  </si>
  <si>
    <t>FR 65955503982</t>
  </si>
  <si>
    <t>Lyon</t>
  </si>
  <si>
    <t>Gilles MANGIALENTI</t>
  </si>
  <si>
    <t>BARBIER</t>
  </si>
  <si>
    <t>Aline BARBIER</t>
  </si>
  <si>
    <t>0672477842</t>
  </si>
  <si>
    <t>aline.barbier@desautel.fr</t>
  </si>
  <si>
    <t xml:space="preserve">Parc d'entreprise 01120 Montluel </t>
  </si>
  <si>
    <t>Philippe GERMAIN</t>
  </si>
  <si>
    <t>0621533363</t>
  </si>
  <si>
    <t>philippe.germain@desautel.fr</t>
  </si>
  <si>
    <t>C4TH000320</t>
  </si>
  <si>
    <t>C4TH005220</t>
  </si>
  <si>
    <t>C4TH009520</t>
  </si>
  <si>
    <t>C4TH013300</t>
  </si>
  <si>
    <t>C4TH016610</t>
  </si>
  <si>
    <t>GMT</t>
  </si>
  <si>
    <t>C4TH0033ED</t>
  </si>
  <si>
    <t>SUP001220</t>
  </si>
  <si>
    <t>48166504000038</t>
  </si>
  <si>
    <t>405 RUE DU GRAND GIGOGNAN</t>
  </si>
  <si>
    <t>AVIGNON</t>
  </si>
  <si>
    <t>FR03481665040</t>
  </si>
  <si>
    <t>Avignon</t>
  </si>
  <si>
    <t>B 481665040</t>
  </si>
  <si>
    <t>Johan Fournel</t>
  </si>
  <si>
    <t>Madame</t>
  </si>
  <si>
    <t>ZENTENO</t>
  </si>
  <si>
    <t>Maria Zenteno</t>
  </si>
  <si>
    <t>0788256975</t>
  </si>
  <si>
    <t>maria.zenteno@gmtinternational.fr</t>
  </si>
  <si>
    <t>405 rue du grand gigogan
84000 Avignon</t>
  </si>
  <si>
    <t>Vivien Virieux</t>
  </si>
  <si>
    <t>0675616169</t>
  </si>
  <si>
    <t>vivien.virieux@gmtinternational.fr</t>
  </si>
  <si>
    <t xml:space="preserve">ELECTRICITE, MECANIQUE, TRAVAUX GENIE CIVIL </t>
  </si>
  <si>
    <t>2022/S 008-016489 /487 /373</t>
  </si>
  <si>
    <t>C4TH000330</t>
  </si>
  <si>
    <t>C4TH005230</t>
  </si>
  <si>
    <t>C4TH009530</t>
  </si>
  <si>
    <t>C4TH013310</t>
  </si>
  <si>
    <t>C4TH016620</t>
  </si>
  <si>
    <t>C4TH019570</t>
  </si>
  <si>
    <t>C4TH021790</t>
  </si>
  <si>
    <t>C4TH023730</t>
  </si>
  <si>
    <t>C4TH025530</t>
  </si>
  <si>
    <t>C4TH027180</t>
  </si>
  <si>
    <t>C4TH028680</t>
  </si>
  <si>
    <t>C4TH029840</t>
  </si>
  <si>
    <t>C4TH030910</t>
  </si>
  <si>
    <t>C4TH031920</t>
  </si>
  <si>
    <t>C4TH032840</t>
  </si>
  <si>
    <t>C4TH033630</t>
  </si>
  <si>
    <t>C4TH034190</t>
  </si>
  <si>
    <t>C4TH034700</t>
  </si>
  <si>
    <t>C4TH035160</t>
  </si>
  <si>
    <t>C4TH035600</t>
  </si>
  <si>
    <t>C4TH036000</t>
  </si>
  <si>
    <t>C4TH036310</t>
  </si>
  <si>
    <t>C4TH036620</t>
  </si>
  <si>
    <t>C4TH036900</t>
  </si>
  <si>
    <t>C4TH037170</t>
  </si>
  <si>
    <t>C4TH037400</t>
  </si>
  <si>
    <t>C4TH037600</t>
  </si>
  <si>
    <t>Curage ZONE GEOGRAPHIQUE:  Alpes</t>
  </si>
  <si>
    <t>C4TH037770</t>
  </si>
  <si>
    <t>C4TH037930</t>
  </si>
  <si>
    <t>C4TH038070</t>
  </si>
  <si>
    <t>C4TH038180</t>
  </si>
  <si>
    <t>C4TH038280</t>
  </si>
  <si>
    <t>C4TH038370</t>
  </si>
  <si>
    <t>C4TH038430</t>
  </si>
  <si>
    <t>C4TH038490</t>
  </si>
  <si>
    <t>C4TH038540</t>
  </si>
  <si>
    <t>C4TH038590</t>
  </si>
  <si>
    <t>C4TH038630</t>
  </si>
  <si>
    <t>C4TH038670</t>
  </si>
  <si>
    <t>MECAMONT HYDRO</t>
  </si>
  <si>
    <t>C4TH0034ED</t>
  </si>
  <si>
    <t>SUP001236</t>
  </si>
  <si>
    <t>37820971200025</t>
  </si>
  <si>
    <t>999 RTE DES USINES</t>
  </si>
  <si>
    <t>LANNEMEZAN</t>
  </si>
  <si>
    <t>3312Z</t>
  </si>
  <si>
    <t>FR69378209712</t>
  </si>
  <si>
    <t>Tarbes</t>
  </si>
  <si>
    <t>Stéphane Arné</t>
  </si>
  <si>
    <t>ARNE</t>
  </si>
  <si>
    <t>0684918134</t>
  </si>
  <si>
    <t>stephane.arne@mecamont.com</t>
  </si>
  <si>
    <t>_x000D_
999 Route des Usines_x000D_
65303 LANNEMEZAN</t>
  </si>
  <si>
    <t>M Florian Rigaud</t>
  </si>
  <si>
    <t>0699857429</t>
  </si>
  <si>
    <t>florian.rigaud@mecamont.com</t>
  </si>
  <si>
    <t>C4TH000340</t>
  </si>
  <si>
    <t>C4TH005240</t>
  </si>
  <si>
    <t>C4TH009540</t>
  </si>
  <si>
    <t>C4TH018730</t>
  </si>
  <si>
    <t>CIRCOR IMO ALLWEILER</t>
  </si>
  <si>
    <t>C4TH0035ED</t>
  </si>
  <si>
    <t>SUP001246</t>
  </si>
  <si>
    <t>39886937000062</t>
  </si>
  <si>
    <t>14 RUE DE HOLLANDE</t>
  </si>
  <si>
    <t>TOURS</t>
  </si>
  <si>
    <t>FR20398869370</t>
  </si>
  <si>
    <t>TOURS B</t>
  </si>
  <si>
    <t>398 869 370</t>
  </si>
  <si>
    <t>Patrice Hays</t>
  </si>
  <si>
    <t>HAYS</t>
  </si>
  <si>
    <t>0614647578</t>
  </si>
  <si>
    <t>patrice.hays@circor.com</t>
  </si>
  <si>
    <t>14 rue de Hollande</t>
  </si>
  <si>
    <t>C4TH000350</t>
  </si>
  <si>
    <t>C4TH005250</t>
  </si>
  <si>
    <t>C4TH009550</t>
  </si>
  <si>
    <t>C4TH013320</t>
  </si>
  <si>
    <t>C4TH016630</t>
  </si>
  <si>
    <t>Non</t>
  </si>
  <si>
    <t>DELEANI TRAVAUX PUBLICS</t>
  </si>
  <si>
    <t>C4TH0036ED</t>
  </si>
  <si>
    <t>SUP001265</t>
  </si>
  <si>
    <t>40133621900027</t>
  </si>
  <si>
    <t>SARL DELEANI TRAVAUX PUBLICS</t>
  </si>
  <si>
    <t>5 CHE DU TEPPE</t>
  </si>
  <si>
    <t>FRONTENEX</t>
  </si>
  <si>
    <t>4312A</t>
  </si>
  <si>
    <t>FR4940133621900027</t>
  </si>
  <si>
    <t>CHAMBERY</t>
  </si>
  <si>
    <t>401336219</t>
  </si>
  <si>
    <t>DELEANI CEDRIC</t>
  </si>
  <si>
    <t>DELEANI</t>
  </si>
  <si>
    <t>06.61.14.27.47</t>
  </si>
  <si>
    <t>sarl.deleani.tp@wanadoo.fr</t>
  </si>
  <si>
    <t>ZI LE TEPPE_x000D_
73460 FRONTENEX</t>
  </si>
  <si>
    <t>C4TH000360</t>
  </si>
  <si>
    <t>C4TH005260</t>
  </si>
  <si>
    <t>C4TH009560</t>
  </si>
  <si>
    <t>C4TH013330</t>
  </si>
  <si>
    <t>GE HYDRO FRANCE</t>
  </si>
  <si>
    <t>C4TH0037ED</t>
  </si>
  <si>
    <t>SUP001297</t>
  </si>
  <si>
    <t>32794890700099</t>
  </si>
  <si>
    <t xml:space="preserve">204 Rond Point du Pont de Sèvres
 </t>
  </si>
  <si>
    <t>BOULOGNE BILLANCOURT</t>
  </si>
  <si>
    <t>2811Z</t>
  </si>
  <si>
    <t>FR 80 327 948 907</t>
  </si>
  <si>
    <t>327 948 907</t>
  </si>
  <si>
    <t>François CASIER</t>
  </si>
  <si>
    <t>FAYARD</t>
  </si>
  <si>
    <t>Gilles FAYARD</t>
  </si>
  <si>
    <t>06 16 34 10 18</t>
  </si>
  <si>
    <t>gilles.fayard@ge.com</t>
  </si>
  <si>
    <t>82 Avenue Leon Blum 38041 GRENOBLE</t>
  </si>
  <si>
    <t>thierry MISCIOSCIA</t>
  </si>
  <si>
    <t xml:space="preserve"> 33 6 75 87 55 27</t>
  </si>
  <si>
    <t>thierry.miscioscia@ge.com</t>
  </si>
  <si>
    <t>C4TH000370</t>
  </si>
  <si>
    <t>BAUDIN CHATEAUNEUF DEVIENT SUP065109</t>
  </si>
  <si>
    <t>C4TH0038ED</t>
  </si>
  <si>
    <t>SUP001421</t>
  </si>
  <si>
    <t>83230712800013</t>
  </si>
  <si>
    <t>SUP065109</t>
  </si>
  <si>
    <t>BC MAINTENANCE EQUIPEMENTS MOBILES</t>
  </si>
  <si>
    <t>17 RUE LAFOUGE</t>
  </si>
  <si>
    <t xml:space="preserve"> GENTILLY</t>
  </si>
  <si>
    <t>3311Z</t>
  </si>
  <si>
    <t>FR67 832 307 128</t>
  </si>
  <si>
    <t>832307128</t>
  </si>
  <si>
    <t>COUESNON</t>
  </si>
  <si>
    <t>COUESNON LAURENT</t>
  </si>
  <si>
    <t>0146150649</t>
  </si>
  <si>
    <t>maintenance@baudinchateauneuf.com</t>
  </si>
  <si>
    <t>17 RUE LAFOUGE 94250 GENTILLY</t>
  </si>
  <si>
    <t>HUREAU DAVID</t>
  </si>
  <si>
    <t>C4TH000380</t>
  </si>
  <si>
    <t>C4TH005270</t>
  </si>
  <si>
    <t>C4TH009570</t>
  </si>
  <si>
    <t>ETS MICHEL WEILL</t>
  </si>
  <si>
    <t>C4TH0039ED</t>
  </si>
  <si>
    <t>SUP001422</t>
  </si>
  <si>
    <t>32 900 992 200 033</t>
  </si>
  <si>
    <t>32900992200033</t>
  </si>
  <si>
    <t>WEILL</t>
  </si>
  <si>
    <t>LD MAUZAGUELS</t>
  </si>
  <si>
    <t>MONTBETON</t>
  </si>
  <si>
    <t>3700Z</t>
  </si>
  <si>
    <t>FR70329009922</t>
  </si>
  <si>
    <t>MONTAUBAN</t>
  </si>
  <si>
    <t>329009922</t>
  </si>
  <si>
    <t>Laurent BOYER</t>
  </si>
  <si>
    <t xml:space="preserve">Lebecq </t>
  </si>
  <si>
    <t>Bruno Lebecq</t>
  </si>
  <si>
    <t>06.03.53.75.78</t>
  </si>
  <si>
    <t>bruno.lebecq@groupe-sarp.com</t>
  </si>
  <si>
    <t xml:space="preserve">8, avenue Manon Cormier 33530 BASSENS_x000D_
</t>
  </si>
  <si>
    <t>C4TH000390</t>
  </si>
  <si>
    <t>C4TH005280</t>
  </si>
  <si>
    <t>USIS ENTREPRISE</t>
  </si>
  <si>
    <t>C4TH0040ED</t>
  </si>
  <si>
    <t>SUP001528</t>
  </si>
  <si>
    <t>45124772000027</t>
  </si>
  <si>
    <t>SCOP</t>
  </si>
  <si>
    <t>RUE DES BERGERS</t>
  </si>
  <si>
    <t>TARASCON</t>
  </si>
  <si>
    <t>2562B</t>
  </si>
  <si>
    <t>FR17451247720</t>
  </si>
  <si>
    <t>Léonard ANDRIANJATOVO</t>
  </si>
  <si>
    <t>ANDRIANJATOVO</t>
  </si>
  <si>
    <t>0490495923</t>
  </si>
  <si>
    <t>leonard.andrianjatovo@usis.fr</t>
  </si>
  <si>
    <t>12 Rue des Bergers_x000D_
Parc du Roubian_x000D_
13150 TARASCON</t>
  </si>
  <si>
    <t>Guillaume HOAREAU</t>
  </si>
  <si>
    <t>0490495928</t>
  </si>
  <si>
    <t>guillaume.hoareau@usis.fr</t>
  </si>
  <si>
    <t>C4TH000400</t>
  </si>
  <si>
    <t>C4TH005290</t>
  </si>
  <si>
    <t>Usinage (y compris sur site) ZONE GEOGRAPHIQUE:  Méditerranée</t>
  </si>
  <si>
    <t>C4TH009580</t>
  </si>
  <si>
    <t>C4TH013340</t>
  </si>
  <si>
    <t>C4TH016640</t>
  </si>
  <si>
    <t>Usinage (y compris sur site) ZONE GEOGRAPHIQUE:  Alpes</t>
  </si>
  <si>
    <t>C4TH019580</t>
  </si>
  <si>
    <t>C4TH021800</t>
  </si>
  <si>
    <t>C4TH023740</t>
  </si>
  <si>
    <t>Usinage (y compris sur site) ZONE GEOGRAPHIQUE:  Est</t>
  </si>
  <si>
    <t>C4TH025540</t>
  </si>
  <si>
    <t>C4TH027190</t>
  </si>
  <si>
    <t>C4TH028690</t>
  </si>
  <si>
    <t>Usinage (y compris sur site) ZONE GEOGRAPHIQUE:  Centre</t>
  </si>
  <si>
    <t>C4TH029850</t>
  </si>
  <si>
    <t>C4TH030920</t>
  </si>
  <si>
    <t>C4TH031930</t>
  </si>
  <si>
    <t>Usinage (y compris sur site) ZONE GEOGRAPHIQUE:  Sud Ouest</t>
  </si>
  <si>
    <t>C4TH032850</t>
  </si>
  <si>
    <t>CENTRE TECHNIQUE DIFFUSION INDUSTRI</t>
  </si>
  <si>
    <t>C4TH0041ED</t>
  </si>
  <si>
    <t>SUP001537</t>
  </si>
  <si>
    <t>72080059800024</t>
  </si>
  <si>
    <t>CENTRE TECHNIQUE ET DIFFUSION INDUSTRIEL</t>
  </si>
  <si>
    <t>12 RUE EIFFEL</t>
  </si>
  <si>
    <t>AUCAMVILLE</t>
  </si>
  <si>
    <t>FR12720800598</t>
  </si>
  <si>
    <t>TOULOUSE</t>
  </si>
  <si>
    <t>720800598</t>
  </si>
  <si>
    <t>laurent bernier</t>
  </si>
  <si>
    <t>DESJARDINS</t>
  </si>
  <si>
    <t>FRANCK DESJARDINS</t>
  </si>
  <si>
    <t>0561708585</t>
  </si>
  <si>
    <t>franck.desjardins@ctdi.fr</t>
  </si>
  <si>
    <t>CTDI_x000D_
12 RUE GUSTAVE EIFFEL_x000D_
31140 AUCAMVILLE</t>
  </si>
  <si>
    <t>marc estaque</t>
  </si>
  <si>
    <t>061708585</t>
  </si>
  <si>
    <t>marc.estaque@ctdi.fr</t>
  </si>
  <si>
    <t>C4TH000410</t>
  </si>
  <si>
    <t>C4TH005300</t>
  </si>
  <si>
    <t>SARL CARLESSO FRERES</t>
  </si>
  <si>
    <t>C4TH0042ED</t>
  </si>
  <si>
    <t>SUP001545</t>
  </si>
  <si>
    <t>7050111900013</t>
  </si>
  <si>
    <t>07050111900013</t>
  </si>
  <si>
    <t>1 Place de la Houille Blanche</t>
  </si>
  <si>
    <t xml:space="preserve"> LANCEY</t>
  </si>
  <si>
    <t>4322A</t>
  </si>
  <si>
    <t>FR10 070 501 119</t>
  </si>
  <si>
    <t>RCS 070 501 119 00013</t>
  </si>
  <si>
    <t>Jérôme CARLESSO</t>
  </si>
  <si>
    <t>Carlesso</t>
  </si>
  <si>
    <t>06 08 93 51 87</t>
  </si>
  <si>
    <t>contact@carlessofreres.fr</t>
  </si>
  <si>
    <t>1 Place de la Houille Blanche_x000D_
38190 LANCEY</t>
  </si>
  <si>
    <t>C4TH000420</t>
  </si>
  <si>
    <t>C4TH005310</t>
  </si>
  <si>
    <t>C4TH009590</t>
  </si>
  <si>
    <t>C4TH013350</t>
  </si>
  <si>
    <t>C4TH016650</t>
  </si>
  <si>
    <t>C4TH019590</t>
  </si>
  <si>
    <t>C4TH021810</t>
  </si>
  <si>
    <t>C4TH023750</t>
  </si>
  <si>
    <t>C4TH025550</t>
  </si>
  <si>
    <t>C4TH027200</t>
  </si>
  <si>
    <t>C4TH028700</t>
  </si>
  <si>
    <t>C4TH029860</t>
  </si>
  <si>
    <t>C4TH030930</t>
  </si>
  <si>
    <t>ELLIPSE</t>
  </si>
  <si>
    <t>C4TH0043ED</t>
  </si>
  <si>
    <t>SUP001627</t>
  </si>
  <si>
    <t>44306698000055</t>
  </si>
  <si>
    <t>1 RUE DES LILAS</t>
  </si>
  <si>
    <t>LA RICAMARIE</t>
  </si>
  <si>
    <t>4399C</t>
  </si>
  <si>
    <t>FR58 443 066 980</t>
  </si>
  <si>
    <t>Mr MOINE Gaël</t>
  </si>
  <si>
    <t>MOINE</t>
  </si>
  <si>
    <t>04.77.80.43.94</t>
  </si>
  <si>
    <t>ellipse@ellipse-gc.fr</t>
  </si>
  <si>
    <t>Z.I. du Bayon_x000D_
1, Rue des Lilas_x000D_
42150 LA RICAMARIE</t>
  </si>
  <si>
    <t>C4TH000430</t>
  </si>
  <si>
    <t>C4TH005320</t>
  </si>
  <si>
    <t>O'CAN</t>
  </si>
  <si>
    <t>C4TH0044ED</t>
  </si>
  <si>
    <t>SUP001639</t>
  </si>
  <si>
    <t>34107459900034</t>
  </si>
  <si>
    <t>34107459900034
34107459900042</t>
  </si>
  <si>
    <t>34107459900042</t>
  </si>
  <si>
    <t xml:space="preserve">84 Traverse du Pragelinet </t>
  </si>
  <si>
    <t>BOLLENE</t>
  </si>
  <si>
    <t>FR 06 341 074 599</t>
  </si>
  <si>
    <t>341 074 599</t>
  </si>
  <si>
    <t>Jérôme GALVEZ</t>
  </si>
  <si>
    <t>Malleval</t>
  </si>
  <si>
    <t>Stéphane Malleval</t>
  </si>
  <si>
    <t>0668933955</t>
  </si>
  <si>
    <t>s.malleval@ocan.fr</t>
  </si>
  <si>
    <t>8 rue des Lônes 07250 Le Pouzin</t>
  </si>
  <si>
    <t>Stephane MALLEVAL</t>
  </si>
  <si>
    <t>C4TH000440</t>
  </si>
  <si>
    <t>C4TH005330</t>
  </si>
  <si>
    <t>C4TH009600</t>
  </si>
  <si>
    <t>C4TH013360</t>
  </si>
  <si>
    <t>C4TH016660</t>
  </si>
  <si>
    <t>C4TH019600</t>
  </si>
  <si>
    <t>C4TH021820</t>
  </si>
  <si>
    <t>C4TH023760</t>
  </si>
  <si>
    <t>C4TH025560</t>
  </si>
  <si>
    <t>CHLORIDE</t>
  </si>
  <si>
    <t>C4TH0045ED</t>
  </si>
  <si>
    <t>SUP001645</t>
  </si>
  <si>
    <t>71203540100090</t>
  </si>
  <si>
    <t>30 AV DES FRERES MONTGOLFIER</t>
  </si>
  <si>
    <t>CHASSIEU</t>
  </si>
  <si>
    <t>FR54 712 035 401</t>
  </si>
  <si>
    <t>Jean-Baptiste Trollé</t>
  </si>
  <si>
    <t>CHAMIOT</t>
  </si>
  <si>
    <t>Christophe CHAMIOT</t>
  </si>
  <si>
    <t>06 23 41 16 00</t>
  </si>
  <si>
    <t>christophe.chamiot@cholride.com</t>
  </si>
  <si>
    <t xml:space="preserve">CHLORIDE_x000D_
30 AVENUE DES FRERES MONTGOLFIER_x000D_
69680 CHASSIEU CEDEX_x000D_
</t>
  </si>
  <si>
    <t>Christian CHARLET</t>
  </si>
  <si>
    <t>04.72.23.29.96</t>
  </si>
  <si>
    <t>chrsitian.charlet@chloride.com</t>
  </si>
  <si>
    <t>C4TH000450</t>
  </si>
  <si>
    <t>C4TH005340</t>
  </si>
  <si>
    <t>C4TH009610</t>
  </si>
  <si>
    <t>Batteries – redresseurs - chargeurs - onduleurs et autres pièces connexes ZONE GEOGRAPHIQUE: Est</t>
  </si>
  <si>
    <t>C4TH013370</t>
  </si>
  <si>
    <t>C4TH016670</t>
  </si>
  <si>
    <t>C4TH019610</t>
  </si>
  <si>
    <t>C4TH021830</t>
  </si>
  <si>
    <t>Batteries – redresseurs -chargeurs - onduleurs et autres pièces connexes ZONE GEOGRAPHIQUE: Sud Ouest</t>
  </si>
  <si>
    <t>C4TH023770</t>
  </si>
  <si>
    <t>C4TH025570</t>
  </si>
  <si>
    <t>C4TH0000760</t>
  </si>
  <si>
    <t>SPIE BATIGNOLLES SUD EST</t>
  </si>
  <si>
    <t>C4TH0046ED</t>
  </si>
  <si>
    <t>SUP001786</t>
  </si>
  <si>
    <t>34333727500451</t>
  </si>
  <si>
    <t>34333727500311</t>
  </si>
  <si>
    <t>68 CHE DU MOULIN CARRON</t>
  </si>
  <si>
    <t>DARDILLY</t>
  </si>
  <si>
    <t>FR 71 343 337 275</t>
  </si>
  <si>
    <t>343 337 275</t>
  </si>
  <si>
    <t>Philippe GAILLARD</t>
  </si>
  <si>
    <t>LACHERAY</t>
  </si>
  <si>
    <t>06 74 11 79 03</t>
  </si>
  <si>
    <t>frederic.lacheray@spiebatignolles.fr</t>
  </si>
  <si>
    <t>7E ROUTE DU PEROLIER_x000D_
69570 DARDILLY</t>
  </si>
  <si>
    <t>jean-Charles BERNARDI</t>
  </si>
  <si>
    <t>07 85 34 90 09</t>
  </si>
  <si>
    <t>jean-charles.bernardi@spiebatignolles.fr</t>
  </si>
  <si>
    <t>C4TH000460</t>
  </si>
  <si>
    <t>DALKIA ELECTROTECHNICS IG</t>
  </si>
  <si>
    <t>C4TH0047ED</t>
  </si>
  <si>
    <t>SUP001840</t>
  </si>
  <si>
    <t>43005467600050</t>
  </si>
  <si>
    <t>1483 AV DE LAMANDIER MONTFAVET</t>
  </si>
  <si>
    <t>FR20430054676</t>
  </si>
  <si>
    <t>N° 430 054 676</t>
  </si>
  <si>
    <t>Jean Pham</t>
  </si>
  <si>
    <t>OLIVIER</t>
  </si>
  <si>
    <t>Philippe OLIVIER</t>
  </si>
  <si>
    <t>0673076903</t>
  </si>
  <si>
    <t>philippe.olivier@dalkiaelectrotechnics.fr</t>
  </si>
  <si>
    <t>ZI - AVENUE DE BERLINCAN - 33160 ST MEDARD EN JALLES</t>
  </si>
  <si>
    <t>C4TH000470</t>
  </si>
  <si>
    <t>C4TH005350</t>
  </si>
  <si>
    <t>C4TH009620</t>
  </si>
  <si>
    <t>C4TH013380</t>
  </si>
  <si>
    <t>C4TH016680</t>
  </si>
  <si>
    <t>Avenue de Berlincan</t>
  </si>
  <si>
    <t>SAINT-MEDARD-EN-JALLES</t>
  </si>
  <si>
    <t>FARGIER ASSOCIES</t>
  </si>
  <si>
    <t>C4TH0048ED</t>
  </si>
  <si>
    <t>SUP001913</t>
  </si>
  <si>
    <t>44155779000017</t>
  </si>
  <si>
    <t>1 AV DU PRESENTEUR</t>
  </si>
  <si>
    <t>07400</t>
  </si>
  <si>
    <t>ROCHEMAURE</t>
  </si>
  <si>
    <t>FR60441557790</t>
  </si>
  <si>
    <t>AUBENAS</t>
  </si>
  <si>
    <t>441557790</t>
  </si>
  <si>
    <t>CHAUTARD CEDRIC</t>
  </si>
  <si>
    <t>CHAUTARD</t>
  </si>
  <si>
    <t>04 75 52 95 23</t>
  </si>
  <si>
    <t>fargier.entreprise@wanadoo.fr</t>
  </si>
  <si>
    <t>1 Avenue du Présenteur_x000D_
07400 ROCHEMAURE</t>
  </si>
  <si>
    <t>C4TH000480</t>
  </si>
  <si>
    <t>C4TH005360</t>
  </si>
  <si>
    <t>C4TH009630</t>
  </si>
  <si>
    <t>C4TH013390</t>
  </si>
  <si>
    <t>C4TH016690</t>
  </si>
  <si>
    <t>C4TH019620</t>
  </si>
  <si>
    <t>C4TH021840</t>
  </si>
  <si>
    <t>C4TH023780</t>
  </si>
  <si>
    <t>ETS PICHON CONSTR MECANIQUES</t>
  </si>
  <si>
    <t>C4TH0049ED</t>
  </si>
  <si>
    <t>SUP001922</t>
  </si>
  <si>
    <t>65450035400034</t>
  </si>
  <si>
    <t>4 RUE DU GARAT</t>
  </si>
  <si>
    <t>L'HORME</t>
  </si>
  <si>
    <t>FR11 654 500 354</t>
  </si>
  <si>
    <t>654 500 354 00034</t>
  </si>
  <si>
    <t>Gabriel BOUCHUT</t>
  </si>
  <si>
    <t>Marcon</t>
  </si>
  <si>
    <t>Yannick MARCON</t>
  </si>
  <si>
    <t>04.77.22.25.18</t>
  </si>
  <si>
    <t>y.marcon@pichon-mecanique.fr</t>
  </si>
  <si>
    <t>4bis rue du Garat 42152 L'HORME</t>
  </si>
  <si>
    <t>Emmanuel CATESSON</t>
  </si>
  <si>
    <t>e.catesson@pichon-mecanique.fr</t>
  </si>
  <si>
    <t>C4TH000490</t>
  </si>
  <si>
    <t>C4TH005370</t>
  </si>
  <si>
    <t>C4TH009640</t>
  </si>
  <si>
    <t>C4TH013400</t>
  </si>
  <si>
    <t>C4TH016700</t>
  </si>
  <si>
    <t>C4TH019630</t>
  </si>
  <si>
    <t>C4TH023790</t>
  </si>
  <si>
    <t>Traction Levage</t>
  </si>
  <si>
    <t>C4TH0050ED</t>
  </si>
  <si>
    <t>SUP001935</t>
  </si>
  <si>
    <t>30133192200213</t>
  </si>
  <si>
    <t>30133192200023
30133192200213</t>
  </si>
  <si>
    <t>TRACTION LEVAGE</t>
  </si>
  <si>
    <t>7 Rue Emmanuel Vitria</t>
  </si>
  <si>
    <t>Gardanne</t>
  </si>
  <si>
    <t>FR10301331922</t>
  </si>
  <si>
    <t>Aix en Provence</t>
  </si>
  <si>
    <t>301331922</t>
  </si>
  <si>
    <t>MARTI Frédéric</t>
  </si>
  <si>
    <t>MARTI</t>
  </si>
  <si>
    <t>+33 (0) 442 654 697</t>
  </si>
  <si>
    <t>frederic.marti@traclev.com</t>
  </si>
  <si>
    <t xml:space="preserve">Traction Levage  _x000D_
ZI La Palun_x000D_
Rue Emmanuel Vitria_x000D_
13120 Gardanne    </t>
  </si>
  <si>
    <t>JOLY Jean-Pierre</t>
  </si>
  <si>
    <t xml:space="preserve">+33 (0) 442 654 672 </t>
  </si>
  <si>
    <t>ean-pierre.joly@traclev.com</t>
  </si>
  <si>
    <t>C4TH000500</t>
  </si>
  <si>
    <t>C4TH005380</t>
  </si>
  <si>
    <t>C4TH009650</t>
  </si>
  <si>
    <t>C4TH013410</t>
  </si>
  <si>
    <t>C4TH016710</t>
  </si>
  <si>
    <t>C4TH019640</t>
  </si>
  <si>
    <t>C4TH021860</t>
  </si>
  <si>
    <t>C4TH023800</t>
  </si>
  <si>
    <t>C4TH025580</t>
  </si>
  <si>
    <t>C4TH027210</t>
  </si>
  <si>
    <t>ENTREPRISE MINETTO</t>
  </si>
  <si>
    <t>C4TH0051ED</t>
  </si>
  <si>
    <t>SUP001948</t>
  </si>
  <si>
    <t>735020000049</t>
  </si>
  <si>
    <t>00735020000049</t>
  </si>
  <si>
    <t>6 ALL DES TILLEULS</t>
  </si>
  <si>
    <t>04200</t>
  </si>
  <si>
    <t>SISTERON</t>
  </si>
  <si>
    <t>4312B</t>
  </si>
  <si>
    <t>FR 87 007 350 200</t>
  </si>
  <si>
    <t xml:space="preserve">Manosque </t>
  </si>
  <si>
    <t>007 350 200</t>
  </si>
  <si>
    <t>BROUCHON</t>
  </si>
  <si>
    <t>MORLANA</t>
  </si>
  <si>
    <t>04.92.61.10.52</t>
  </si>
  <si>
    <t>minetto@minetto.fr</t>
  </si>
  <si>
    <t>6 ALLEE DES TILLEULS_x000D_
PA VAL DE DURANCE_x000D_
04200 SISTERON</t>
  </si>
  <si>
    <t>PICHOT</t>
  </si>
  <si>
    <t>C4TH000510</t>
  </si>
  <si>
    <t>C4TH005390</t>
  </si>
  <si>
    <t>C4TH009660</t>
  </si>
  <si>
    <t>GENIE CIVILE TRAVAUX SPECIAUX</t>
  </si>
  <si>
    <t>C4TH0052ED</t>
  </si>
  <si>
    <t>SUP001954</t>
  </si>
  <si>
    <t>38533596300018</t>
  </si>
  <si>
    <t>GENIE CIVIL TRAVAUX SPECIAUX</t>
  </si>
  <si>
    <t xml:space="preserve">  BANHARS</t>
  </si>
  <si>
    <t>CAMPOURIEZ</t>
  </si>
  <si>
    <t>4299Z</t>
  </si>
  <si>
    <t>FR22 385335963</t>
  </si>
  <si>
    <t>RODEZ</t>
  </si>
  <si>
    <t>B385335963</t>
  </si>
  <si>
    <t>SERVANT Jérôme</t>
  </si>
  <si>
    <t xml:space="preserve">SERVANT </t>
  </si>
  <si>
    <t>06.88.40.11.75</t>
  </si>
  <si>
    <t>gcts.servant@orange.fr</t>
  </si>
  <si>
    <t>Lardit - Campouriez_x000D_
12140 ENTRAYGUES-SUR-TRUYERE</t>
  </si>
  <si>
    <t>C4TH000520</t>
  </si>
  <si>
    <t>C4TH005400</t>
  </si>
  <si>
    <t>C4TH009670</t>
  </si>
  <si>
    <t>Terrassement ZONE GEOGRAPHIQUE:  Centre</t>
  </si>
  <si>
    <t>C4TH013420</t>
  </si>
  <si>
    <t>C4TH016720</t>
  </si>
  <si>
    <t>C4TH019650</t>
  </si>
  <si>
    <t>C4TH021870</t>
  </si>
  <si>
    <t>Travaux forestiers ZONE GEOGRAPHIQUE:  Sud Ouest</t>
  </si>
  <si>
    <t>C4TH023810</t>
  </si>
  <si>
    <t>C4TH025590</t>
  </si>
  <si>
    <t>C4TH027220</t>
  </si>
  <si>
    <t>C4TH028710</t>
  </si>
  <si>
    <t>C4TH029870</t>
  </si>
  <si>
    <t>C4TH030940</t>
  </si>
  <si>
    <t>C4TH031940</t>
  </si>
  <si>
    <t>BALINEAU</t>
  </si>
  <si>
    <t>C4TH0053ED</t>
  </si>
  <si>
    <t>SUP002011</t>
  </si>
  <si>
    <t>39487702100052</t>
  </si>
  <si>
    <t>3 AV PAUL LANGEVIN</t>
  </si>
  <si>
    <t>PESSAC</t>
  </si>
  <si>
    <t>FR48 394 877 021</t>
  </si>
  <si>
    <t>BORDEAUX</t>
  </si>
  <si>
    <t>394,877,021</t>
  </si>
  <si>
    <t>DURVILLE Jean-Philippe</t>
  </si>
  <si>
    <t>DURVILLE</t>
  </si>
  <si>
    <t>557891678</t>
  </si>
  <si>
    <t>jean-philippe.durville@balineau.fr</t>
  </si>
  <si>
    <t>Enora Park 3 avenue Paul Langevin 33600 PESSAC</t>
  </si>
  <si>
    <t>MAUBERT Ghislain</t>
  </si>
  <si>
    <t>662924682</t>
  </si>
  <si>
    <t>ghislain.maubert@balineau.fr</t>
  </si>
  <si>
    <t>C4TH000530</t>
  </si>
  <si>
    <t>C4TH005410</t>
  </si>
  <si>
    <t>VINCI CONSTRUCTION TERRASSEMENT</t>
  </si>
  <si>
    <t>C4TH0054ED</t>
  </si>
  <si>
    <t>SUP002060</t>
  </si>
  <si>
    <t xml:space="preserve">	41033585500368</t>
  </si>
  <si>
    <t>41033585500012
41033585500368</t>
  </si>
  <si>
    <t>ticket 5849445</t>
  </si>
  <si>
    <t xml:space="preserve">12 RUE LOUIS BLERIOT  </t>
  </si>
  <si>
    <t xml:space="preserve"> RUEIL-MALMAISON</t>
  </si>
  <si>
    <t xml:space="preserve"> 	 FR74410335855</t>
  </si>
  <si>
    <t xml:space="preserve"> 	Nanterre </t>
  </si>
  <si>
    <t>410 335 855</t>
  </si>
  <si>
    <t>LEMAITRE</t>
  </si>
  <si>
    <t>POUYLEAU</t>
  </si>
  <si>
    <t>0689288904</t>
  </si>
  <si>
    <t>alexandre.pouyleau@vinci-construction.com</t>
  </si>
  <si>
    <t>Vinci Construction Terrassement_x000D_
Anjou Actiparc Saint Jean_x000D_
2 rue Yves Constantin _x000D_
Châteauneuf-sur-Sarthe_x000D_
49330 LES HAUTS D’ANJOU</t>
  </si>
  <si>
    <t>Vinci Construction Terrassement Anjou Actiparc Saint Jean 2 rue Yves Constantin  Châteauneuf-sur-Sarthe 49330 LES HAUTS D’ANJOU</t>
  </si>
  <si>
    <t>C4TH000540</t>
  </si>
  <si>
    <t>C4TH005420</t>
  </si>
  <si>
    <t>C4TH009680</t>
  </si>
  <si>
    <t>C4TH013430</t>
  </si>
  <si>
    <t>C4TH016730</t>
  </si>
  <si>
    <t>C4TH019660</t>
  </si>
  <si>
    <t>C4TH021880</t>
  </si>
  <si>
    <t>C4TH023820</t>
  </si>
  <si>
    <t>C4TH025600</t>
  </si>
  <si>
    <t>C4TH027230</t>
  </si>
  <si>
    <t>C4TH028720</t>
  </si>
  <si>
    <t>C4TH029880</t>
  </si>
  <si>
    <t>GDES REVANTI</t>
  </si>
  <si>
    <t>C4TH0055ED</t>
  </si>
  <si>
    <t>SUP002064</t>
  </si>
  <si>
    <t>81948325600049</t>
  </si>
  <si>
    <t>3 ALL RENE DESCARTES</t>
  </si>
  <si>
    <t>SAINT-CHAMOND</t>
  </si>
  <si>
    <t>4334Z</t>
  </si>
  <si>
    <t>FR09 819 483 256</t>
  </si>
  <si>
    <t>ST ETIENNE</t>
  </si>
  <si>
    <t>819 483 256</t>
  </si>
  <si>
    <t>JOSE DA SILVA</t>
  </si>
  <si>
    <t>DA SILVA</t>
  </si>
  <si>
    <t>06 73 07 05 70</t>
  </si>
  <si>
    <t>j.dasilva@gdes.com</t>
  </si>
  <si>
    <t>3 ALLEE RENE DESCARTES_x000D_
PA STELYTEC_x000D_
42400 ST CHAMOND</t>
  </si>
  <si>
    <t>C4TH000550</t>
  </si>
  <si>
    <t>C4TH005430</t>
  </si>
  <si>
    <t>C4TH009690</t>
  </si>
  <si>
    <t>C4TH013440</t>
  </si>
  <si>
    <t>C4TH016740</t>
  </si>
  <si>
    <t>C4TH019670</t>
  </si>
  <si>
    <t>C4TH021890</t>
  </si>
  <si>
    <t>C4TH023830</t>
  </si>
  <si>
    <t>C4TH025610</t>
  </si>
  <si>
    <t>C4TH027240</t>
  </si>
  <si>
    <t>C4TH028730</t>
  </si>
  <si>
    <t>C4TH029890</t>
  </si>
  <si>
    <t>C4TH030950</t>
  </si>
  <si>
    <t>C4TH031950</t>
  </si>
  <si>
    <t>C4TH032860</t>
  </si>
  <si>
    <t>SARL AGTP</t>
  </si>
  <si>
    <t>C4TH0056ED</t>
  </si>
  <si>
    <t>SUP002192</t>
  </si>
  <si>
    <t>45320257400050</t>
  </si>
  <si>
    <t>A.G.T.P.</t>
  </si>
  <si>
    <t>355 AV ALFRED SAUVY</t>
  </si>
  <si>
    <t>CASTELNAUDARY</t>
  </si>
  <si>
    <t>453 202 574</t>
  </si>
  <si>
    <t>Carcassonne</t>
  </si>
  <si>
    <t>453 202 574 RCS</t>
  </si>
  <si>
    <t>Jean François Brau</t>
  </si>
  <si>
    <t>BRAU</t>
  </si>
  <si>
    <t>06 84 72 09 26</t>
  </si>
  <si>
    <t>jf.brau@sarl-agtp.fr</t>
  </si>
  <si>
    <t xml:space="preserve">355 avenue Alfred sauvy_x000D_
11400 CASTELNAUDARY_x000D_
</t>
  </si>
  <si>
    <t>Cyril Groy</t>
  </si>
  <si>
    <t>06 79 41 44 35</t>
  </si>
  <si>
    <t>cyril.groy@sarl-agtp.fr</t>
  </si>
  <si>
    <t>C4TH000560</t>
  </si>
  <si>
    <t>C4TH005440</t>
  </si>
  <si>
    <t>C4TH009700</t>
  </si>
  <si>
    <t>C4TH013450</t>
  </si>
  <si>
    <t>HYD ET AU FLUID</t>
  </si>
  <si>
    <t>C4TH0057ED</t>
  </si>
  <si>
    <t>SUP002197</t>
  </si>
  <si>
    <t>353400963</t>
  </si>
  <si>
    <t>35340096300040</t>
  </si>
  <si>
    <t>HYD&amp;AU FLUID</t>
  </si>
  <si>
    <t xml:space="preserve">674 CAMPARIAN NORD BP 15 </t>
  </si>
  <si>
    <t>VAYRES</t>
  </si>
  <si>
    <t>FR79353400963</t>
  </si>
  <si>
    <t>LIBOURNE</t>
  </si>
  <si>
    <t>TISSOT</t>
  </si>
  <si>
    <t>0614552167</t>
  </si>
  <si>
    <t>p.tissot@hyd-et-au.com</t>
  </si>
  <si>
    <t>52 RUE DU MONTMURIER 38070 ST QUENTIN FALLAVIER</t>
  </si>
  <si>
    <t xml:space="preserve">ELECTRICITE, MECANIQUE  </t>
  </si>
  <si>
    <t>2022/S 008-016489 /487</t>
  </si>
  <si>
    <t>C4TH000570</t>
  </si>
  <si>
    <t>C4TH005450</t>
  </si>
  <si>
    <t>C4TH009710</t>
  </si>
  <si>
    <t>C4TH013460</t>
  </si>
  <si>
    <t>C4TH016750</t>
  </si>
  <si>
    <t>C4TH019680</t>
  </si>
  <si>
    <t>C4TH021900</t>
  </si>
  <si>
    <t>C4TH023840</t>
  </si>
  <si>
    <t>C4TH025620</t>
  </si>
  <si>
    <t>C4TH027250</t>
  </si>
  <si>
    <t>C4TH028740</t>
  </si>
  <si>
    <t>C4TH029900</t>
  </si>
  <si>
    <t>C4TH030960</t>
  </si>
  <si>
    <t>C4TH031960</t>
  </si>
  <si>
    <t>C4TH032870</t>
  </si>
  <si>
    <t>C4TH033640</t>
  </si>
  <si>
    <t>C4TH034200</t>
  </si>
  <si>
    <t>C4TH034710</t>
  </si>
  <si>
    <t>C4TH035170</t>
  </si>
  <si>
    <t>C4TH035610</t>
  </si>
  <si>
    <t>C4TH036010</t>
  </si>
  <si>
    <t>C4TH036320</t>
  </si>
  <si>
    <t>C4TH036630</t>
  </si>
  <si>
    <t>C4TH036910</t>
  </si>
  <si>
    <t>C4TH037180</t>
  </si>
  <si>
    <t>C4TH037410</t>
  </si>
  <si>
    <t>C4TH037610</t>
  </si>
  <si>
    <t>C4TH037780</t>
  </si>
  <si>
    <t>C4TH037940</t>
  </si>
  <si>
    <t>C4TH038080</t>
  </si>
  <si>
    <t>C4TH038190</t>
  </si>
  <si>
    <t>C4TH038290</t>
  </si>
  <si>
    <t>C4TH034100</t>
  </si>
  <si>
    <t>SATIF</t>
  </si>
  <si>
    <t>C4TH0058ED</t>
  </si>
  <si>
    <t>SUP002244</t>
  </si>
  <si>
    <t>33962445400023</t>
  </si>
  <si>
    <t>SOCIETE D APPLICATION DE TRAVAUX IMMERGES ET FLUVIAUX</t>
  </si>
  <si>
    <t xml:space="preserve"> CHE GILLARD</t>
  </si>
  <si>
    <t>01120</t>
  </si>
  <si>
    <t>DAGNEUX</t>
  </si>
  <si>
    <t>FR21339624454</t>
  </si>
  <si>
    <t>BOURG EN BRESSE</t>
  </si>
  <si>
    <t>339624454</t>
  </si>
  <si>
    <t>LAVAL Arnaud</t>
  </si>
  <si>
    <t>0611222939</t>
  </si>
  <si>
    <t>a.laval@satif-sa.com</t>
  </si>
  <si>
    <t>330 CHEMIN GILLARD 01120 DAGNEUX</t>
  </si>
  <si>
    <t>C4TH000580</t>
  </si>
  <si>
    <t>C4TH005460</t>
  </si>
  <si>
    <t>C4TH009720</t>
  </si>
  <si>
    <t>C4TH013470</t>
  </si>
  <si>
    <t>FONDASOL</t>
  </si>
  <si>
    <t>C4TH0059ED</t>
  </si>
  <si>
    <t>SUP002249</t>
  </si>
  <si>
    <t>58262156100080</t>
  </si>
  <si>
    <t>290 RUE DES GALOUBETS</t>
  </si>
  <si>
    <t xml:space="preserve">FR64 582 621 561 </t>
  </si>
  <si>
    <t>FLOREANI Marc</t>
  </si>
  <si>
    <t>FLOREANI</t>
  </si>
  <si>
    <t>06.09.51.45.51</t>
  </si>
  <si>
    <t>marc.floreani@groupefondasol.com</t>
  </si>
  <si>
    <t>290 Rue des Galoubets - 84140 MONTFAVET</t>
  </si>
  <si>
    <t>DAMOUR Benjamin</t>
  </si>
  <si>
    <t>04.72.37.68.88</t>
  </si>
  <si>
    <t>benjamin.damour@groupefondasol.com</t>
  </si>
  <si>
    <t>C4TH000590</t>
  </si>
  <si>
    <t>C4TH005470</t>
  </si>
  <si>
    <t>C4TH009730</t>
  </si>
  <si>
    <t>C4TH013480</t>
  </si>
  <si>
    <t>C4TH016760</t>
  </si>
  <si>
    <t>C4TH019690</t>
  </si>
  <si>
    <t>C4TH021910</t>
  </si>
  <si>
    <t>C4TH023850</t>
  </si>
  <si>
    <t>C4TH025630</t>
  </si>
  <si>
    <t>C4TH027260</t>
  </si>
  <si>
    <t>BUESA</t>
  </si>
  <si>
    <t>C4TH0060ED</t>
  </si>
  <si>
    <t>SUP002422</t>
  </si>
  <si>
    <t>61292032200031</t>
  </si>
  <si>
    <t>6 RUE RENE GOMEZ</t>
  </si>
  <si>
    <t>VILLENEUVE-LES-BEZIERS</t>
  </si>
  <si>
    <t>4312b</t>
  </si>
  <si>
    <t>FR72</t>
  </si>
  <si>
    <t>BEZIERS</t>
  </si>
  <si>
    <t>612 920 322</t>
  </si>
  <si>
    <t>MARTIN Frédéric</t>
  </si>
  <si>
    <t>MARTIN</t>
  </si>
  <si>
    <t>04 67 30 99 99</t>
  </si>
  <si>
    <t>etudes@buesa.com</t>
  </si>
  <si>
    <t>Rue René Gomez - CS 20684 - 34535 BEZIERS Cedex</t>
  </si>
  <si>
    <t>C4TH000600</t>
  </si>
  <si>
    <t>C4TH005480</t>
  </si>
  <si>
    <t>C4TH009740</t>
  </si>
  <si>
    <t>C4TH013490</t>
  </si>
  <si>
    <t>C4TH016770</t>
  </si>
  <si>
    <t>C4TH019700</t>
  </si>
  <si>
    <t>C4TH021920</t>
  </si>
  <si>
    <t>C4TH023860</t>
  </si>
  <si>
    <t>C4TH025640</t>
  </si>
  <si>
    <t>C4TH027270</t>
  </si>
  <si>
    <t>C4TH028750</t>
  </si>
  <si>
    <t>C4TH029910</t>
  </si>
  <si>
    <t>C4TH030970</t>
  </si>
  <si>
    <t>LASSARAT</t>
  </si>
  <si>
    <t>C4TH0061ED</t>
  </si>
  <si>
    <t>SUP002435</t>
  </si>
  <si>
    <t>35550229500015</t>
  </si>
  <si>
    <t>35550229500213</t>
  </si>
  <si>
    <t>ENTREPRISE PHILIPPE LASSARAT</t>
  </si>
  <si>
    <t xml:space="preserve">14 rue Eugène Thépot  </t>
  </si>
  <si>
    <t>Le Havre</t>
  </si>
  <si>
    <t>FR45355502295</t>
  </si>
  <si>
    <t>B 355502295</t>
  </si>
  <si>
    <t>GASSE Hervé</t>
  </si>
  <si>
    <t>GASSE</t>
  </si>
  <si>
    <t>0235247530</t>
  </si>
  <si>
    <t>herve.gasse@lassarat.com</t>
  </si>
  <si>
    <t>14/16 rue Eugène Thépot_x000D_
76063 LE HAVRE Cedex</t>
  </si>
  <si>
    <t>C4TH000610</t>
  </si>
  <si>
    <t>C4TH005490</t>
  </si>
  <si>
    <t>C4TH009750</t>
  </si>
  <si>
    <t>C4TH013500</t>
  </si>
  <si>
    <t>C4TH016780</t>
  </si>
  <si>
    <t>C4TH019710</t>
  </si>
  <si>
    <t>C4TH021930</t>
  </si>
  <si>
    <t>C4TH023870</t>
  </si>
  <si>
    <t>C4TH025650</t>
  </si>
  <si>
    <t>C4TH027280</t>
  </si>
  <si>
    <t>VALMECA SA</t>
  </si>
  <si>
    <t>C4TH0062ED</t>
  </si>
  <si>
    <t>SUP002449</t>
  </si>
  <si>
    <t>30609432700021</t>
  </si>
  <si>
    <t>30609432700047</t>
  </si>
  <si>
    <t>RUE DE LA CIMENTERIE</t>
  </si>
  <si>
    <t>AMNEVILLE</t>
  </si>
  <si>
    <t>FR 95 306 094 327</t>
  </si>
  <si>
    <t>RCS  306 094 327</t>
  </si>
  <si>
    <t>BLANCHARD</t>
  </si>
  <si>
    <t>PIPEAUX</t>
  </si>
  <si>
    <t>m pipeaux</t>
  </si>
  <si>
    <t>06.07.13.74.76</t>
  </si>
  <si>
    <t>vaucouleurs@valmecasa.fr</t>
  </si>
  <si>
    <t>ZONE DE TUSEY_x000D_
55140 VAUCOULEURS</t>
  </si>
  <si>
    <t>blanchard</t>
  </si>
  <si>
    <t>03.29.89.26.33</t>
  </si>
  <si>
    <t>C4TH000620</t>
  </si>
  <si>
    <t>C4TH005500</t>
  </si>
  <si>
    <t>C4TH009760</t>
  </si>
  <si>
    <t>C4TH013510</t>
  </si>
  <si>
    <t>C4TH016790</t>
  </si>
  <si>
    <t>C4TH019720</t>
  </si>
  <si>
    <t>C4TH021940</t>
  </si>
  <si>
    <t>C4TH023880</t>
  </si>
  <si>
    <t>C4TH025660</t>
  </si>
  <si>
    <t>C4TH027290</t>
  </si>
  <si>
    <t>C4TH028760</t>
  </si>
  <si>
    <t>C4TH029920</t>
  </si>
  <si>
    <t>C4TH030980</t>
  </si>
  <si>
    <t>C4TH031970</t>
  </si>
  <si>
    <t>C4TH032880</t>
  </si>
  <si>
    <t>SOGEA EST BTP</t>
  </si>
  <si>
    <t>C4TH0063ED</t>
  </si>
  <si>
    <t>SUP002459</t>
  </si>
  <si>
    <t>41390920100159</t>
  </si>
  <si>
    <t>41390920100027
41390920100217</t>
  </si>
  <si>
    <t>SOGEA EST B T P</t>
  </si>
  <si>
    <t xml:space="preserve">415 avenue Boufflers  </t>
  </si>
  <si>
    <t>LAXOU</t>
  </si>
  <si>
    <t>4221Z</t>
  </si>
  <si>
    <t>fr 60413909201</t>
  </si>
  <si>
    <t>nancy</t>
  </si>
  <si>
    <t>413909201</t>
  </si>
  <si>
    <t>lambert</t>
  </si>
  <si>
    <t>LAMBERT</t>
  </si>
  <si>
    <t>0603930425</t>
  </si>
  <si>
    <t>philippe.lambert@vinci-construction.fr</t>
  </si>
  <si>
    <t>route d'hindisheim 67880 krautergersheim</t>
  </si>
  <si>
    <t>hertzog</t>
  </si>
  <si>
    <t>0777880716</t>
  </si>
  <si>
    <t>benoit.hertzog@vinci-construction.fr</t>
  </si>
  <si>
    <t>C4TH000630</t>
  </si>
  <si>
    <t>C4TH005510</t>
  </si>
  <si>
    <t>C4TH009770</t>
  </si>
  <si>
    <t>C4TH013520</t>
  </si>
  <si>
    <t>ASTEC SUD OUEST</t>
  </si>
  <si>
    <t>C4TH0064ED</t>
  </si>
  <si>
    <t>SUP002463</t>
  </si>
  <si>
    <t>31769125800025</t>
  </si>
  <si>
    <t>31796125800025</t>
  </si>
  <si>
    <t>ASTEC SUD-OUEST</t>
  </si>
  <si>
    <t>3 RUE DE LA HILLE</t>
  </si>
  <si>
    <t>PLAISANCE-DU-TOUCH</t>
  </si>
  <si>
    <t>FR45 317 961 258</t>
  </si>
  <si>
    <t>RCS B317961258</t>
  </si>
  <si>
    <t>RIGAL CHRISTOPHE</t>
  </si>
  <si>
    <t>RIGAL</t>
  </si>
  <si>
    <t>06.80.67.69.77</t>
  </si>
  <si>
    <t>direction@astec-sud-ouest.fr</t>
  </si>
  <si>
    <t>3,RUE DE LA HILLE _x000D_
31830 PLAISANCE D TOUCH</t>
  </si>
  <si>
    <t>info@astec-sud-ouest.fr</t>
  </si>
  <si>
    <t>C4TH000640</t>
  </si>
  <si>
    <t>C4TH005520</t>
  </si>
  <si>
    <t>C4TH009780</t>
  </si>
  <si>
    <t>C4TH013530</t>
  </si>
  <si>
    <t>C4TH016800</t>
  </si>
  <si>
    <t>C4TH019730</t>
  </si>
  <si>
    <t>MECANIQUE ET TRAVAUX INDUSTRIELS</t>
  </si>
  <si>
    <t>C4TH0065ED</t>
  </si>
  <si>
    <t>SUP002487</t>
  </si>
  <si>
    <t>39422380400011</t>
  </si>
  <si>
    <t>CITE DU COMBAL</t>
  </si>
  <si>
    <t>DECAZEVILLE</t>
  </si>
  <si>
    <t>FR88394223804</t>
  </si>
  <si>
    <t>Rodez</t>
  </si>
  <si>
    <t>394223804</t>
  </si>
  <si>
    <t>DIEUDE Jean Paul</t>
  </si>
  <si>
    <t>DIEUDE</t>
  </si>
  <si>
    <t>05 65 43 42 10</t>
  </si>
  <si>
    <t>dieude@m-t-i.fr</t>
  </si>
  <si>
    <t>MTI_x000D_
Zi du Combal_x000D_
12300 DECAZEVILLE</t>
  </si>
  <si>
    <t>CAVALERIE Yannick</t>
  </si>
  <si>
    <t>yannick.cavalerie@m-t-i.fr</t>
  </si>
  <si>
    <t>C4TH000660</t>
  </si>
  <si>
    <t>C4TH005540</t>
  </si>
  <si>
    <t>C4TH009800</t>
  </si>
  <si>
    <t>C4TH013550</t>
  </si>
  <si>
    <t>C4TH016820</t>
  </si>
  <si>
    <t>C4TH019740</t>
  </si>
  <si>
    <t>C4TH021950</t>
  </si>
  <si>
    <t>C4TH023890</t>
  </si>
  <si>
    <t>C4TH025670</t>
  </si>
  <si>
    <t>C4TH027300</t>
  </si>
  <si>
    <t>C4TH028770</t>
  </si>
  <si>
    <t>C4TH029930</t>
  </si>
  <si>
    <t>C4TH030990</t>
  </si>
  <si>
    <t>C4TH031980</t>
  </si>
  <si>
    <t>C4TH032890</t>
  </si>
  <si>
    <t>C4TH033650</t>
  </si>
  <si>
    <t>C4TH034210</t>
  </si>
  <si>
    <t>C4TH034720</t>
  </si>
  <si>
    <t>C4TH035180</t>
  </si>
  <si>
    <t>C4TH035620</t>
  </si>
  <si>
    <t>MARCEAU AMALRIC SA</t>
  </si>
  <si>
    <t>C4TH0066ED</t>
  </si>
  <si>
    <t>SUP002528</t>
  </si>
  <si>
    <t>71602051600028</t>
  </si>
  <si>
    <t>8 RUE DE LA PLANE BASSE</t>
  </si>
  <si>
    <t>BOUT-DU-PONT-DE-LARN</t>
  </si>
  <si>
    <t>FR52 716 020 516</t>
  </si>
  <si>
    <t>CASTRES</t>
  </si>
  <si>
    <t>60 B 51</t>
  </si>
  <si>
    <t>JEAN-MICHEL ASSEMAT</t>
  </si>
  <si>
    <t>ASSEMAT</t>
  </si>
  <si>
    <t>06 63 23 56 20</t>
  </si>
  <si>
    <t>jm.assemat@marceau-amalric.fr</t>
  </si>
  <si>
    <t>ZI DE LA PLANE BASSE_x000D_
81660 BOUT PONT DE L'ARN</t>
  </si>
  <si>
    <t>C4TH000670</t>
  </si>
  <si>
    <t>C4TH005550</t>
  </si>
  <si>
    <t>C4TH009810</t>
  </si>
  <si>
    <t>C4TH013560</t>
  </si>
  <si>
    <t>C4TH016830</t>
  </si>
  <si>
    <t>C4TH019750</t>
  </si>
  <si>
    <t>C4TH021960</t>
  </si>
  <si>
    <t>C4TH023900</t>
  </si>
  <si>
    <t>C4TH025680</t>
  </si>
  <si>
    <t>SIXENSE ENGINEERING</t>
  </si>
  <si>
    <t>C4TH0067ED</t>
  </si>
  <si>
    <t>SUP002567</t>
  </si>
  <si>
    <t>39236704100200</t>
  </si>
  <si>
    <t>39236704100150</t>
  </si>
  <si>
    <t xml:space="preserve">22-24 rue Lavoisier - Bâtiment A
</t>
  </si>
  <si>
    <t xml:space="preserve"> NANTERRE</t>
  </si>
  <si>
    <t>FR24392367041</t>
  </si>
  <si>
    <t>392367041</t>
  </si>
  <si>
    <t>SAILLARD Antoine</t>
  </si>
  <si>
    <t>SAILLARD</t>
  </si>
  <si>
    <t>04 72 37 03 39</t>
  </si>
  <si>
    <t>antoine.saillard@sixense-group.com</t>
  </si>
  <si>
    <t>Activillage _x000D_
15, allée des Ginkgos _x000D_
69500 BRON</t>
  </si>
  <si>
    <t>BACHELIER Antoine</t>
  </si>
  <si>
    <t>antoine.bachelier@sixense-group.com</t>
  </si>
  <si>
    <t>C4TH000680</t>
  </si>
  <si>
    <t>C4TH005560</t>
  </si>
  <si>
    <t>C4TH009820</t>
  </si>
  <si>
    <t>C4TH013570</t>
  </si>
  <si>
    <t>C4TH016840</t>
  </si>
  <si>
    <t>C4TH019760</t>
  </si>
  <si>
    <t>C4TH021970</t>
  </si>
  <si>
    <t>C4TH023910</t>
  </si>
  <si>
    <t>C4TH025690</t>
  </si>
  <si>
    <t>C4TH027310</t>
  </si>
  <si>
    <t>C4TH028780</t>
  </si>
  <si>
    <t>C4TH029940</t>
  </si>
  <si>
    <t>C4TH031000</t>
  </si>
  <si>
    <t>C4TH031990</t>
  </si>
  <si>
    <t>C4TH032900</t>
  </si>
  <si>
    <t>mgop d'addario SARL</t>
  </si>
  <si>
    <t>C4TH0068ED</t>
  </si>
  <si>
    <t>SUP002583</t>
  </si>
  <si>
    <t>49901332400029</t>
  </si>
  <si>
    <t>MGOP D'ADDARIO</t>
  </si>
  <si>
    <t>6 RUE DES ACACIAS</t>
  </si>
  <si>
    <t>SAINT-ROMAIN-DE-JALIONAS</t>
  </si>
  <si>
    <t>FR87499013324</t>
  </si>
  <si>
    <t>VIENNE</t>
  </si>
  <si>
    <t>499013324</t>
  </si>
  <si>
    <t>Stéphane D'Addario</t>
  </si>
  <si>
    <t>D'ADDARIO</t>
  </si>
  <si>
    <t>06 81 38 83 40</t>
  </si>
  <si>
    <t>stephane.daddario@mgop.fr</t>
  </si>
  <si>
    <t>6 rue des acacias
38460 Saint Romain de Jalionas</t>
  </si>
  <si>
    <t>Laurent D'Addario</t>
  </si>
  <si>
    <t>06 07 89 26 64</t>
  </si>
  <si>
    <t>laurent.daddario@mgop.fr</t>
  </si>
  <si>
    <t>C4TH000690</t>
  </si>
  <si>
    <t>C4TH005570</t>
  </si>
  <si>
    <t>LMELEC TAILHADES ET COMPAGNIE DEVIENT SUP 57405</t>
  </si>
  <si>
    <t>C4TH0069ED</t>
  </si>
  <si>
    <t>SUP002588</t>
  </si>
  <si>
    <t>52124984700026</t>
  </si>
  <si>
    <t>SUP057405</t>
  </si>
  <si>
    <t>LMELEC</t>
  </si>
  <si>
    <t>9 Rue François ARAGO</t>
  </si>
  <si>
    <t>ALBI</t>
  </si>
  <si>
    <t>FR40521249847</t>
  </si>
  <si>
    <t>521249847</t>
  </si>
  <si>
    <t>PEYRUSE</t>
  </si>
  <si>
    <t>Sébastien PEYRUSE</t>
  </si>
  <si>
    <t>0609930814</t>
  </si>
  <si>
    <t>albi@fauche.com</t>
  </si>
  <si>
    <t>9 Rue Fraçois ARAGO_x000D_
81000 - ALBI</t>
  </si>
  <si>
    <t>C4TH000700</t>
  </si>
  <si>
    <t>C4TH005580</t>
  </si>
  <si>
    <t>C4TH009830</t>
  </si>
  <si>
    <t>C4TH013580</t>
  </si>
  <si>
    <t>BETKA SAS</t>
  </si>
  <si>
    <t>C4TH0070ED</t>
  </si>
  <si>
    <t>SUP002609</t>
  </si>
  <si>
    <t>34748478300021</t>
  </si>
  <si>
    <t>34748474300021</t>
  </si>
  <si>
    <t>523 RTE DES CHENES</t>
  </si>
  <si>
    <t>GILLY-SUR-ISERE</t>
  </si>
  <si>
    <t>4399B</t>
  </si>
  <si>
    <t>FR9134774300021</t>
  </si>
  <si>
    <t>347 484 743</t>
  </si>
  <si>
    <t xml:space="preserve">EMPEREUR </t>
  </si>
  <si>
    <t>EMPEREUR</t>
  </si>
  <si>
    <t>0687578519</t>
  </si>
  <si>
    <t>jeanmichel.empereur@betka.fr</t>
  </si>
  <si>
    <t>523 route des chènes 
ZI Terre neuve 
73200 GILLY SUR ISERE</t>
  </si>
  <si>
    <t>C4TH000710</t>
  </si>
  <si>
    <t>C4TH005590</t>
  </si>
  <si>
    <t>SECMHY VERINS</t>
  </si>
  <si>
    <t>C4TH0071ED</t>
  </si>
  <si>
    <t>SUP002645</t>
  </si>
  <si>
    <t>38141150300018</t>
  </si>
  <si>
    <t>10 RUE DE LA PRODUCTIQUE</t>
  </si>
  <si>
    <t>SAINT-ETIENNE</t>
  </si>
  <si>
    <t>FR17 381 411 503</t>
  </si>
  <si>
    <t>381 411 503</t>
  </si>
  <si>
    <t>THOMASSON Christophe</t>
  </si>
  <si>
    <t>THOMASSON</t>
  </si>
  <si>
    <t>0477912203</t>
  </si>
  <si>
    <t>thomasson@secmhy-verins.fr</t>
  </si>
  <si>
    <t>10F Rue de la Productique_x000D_
42000 SAINT-ÉTIENNE</t>
  </si>
  <si>
    <t>C4TH000720</t>
  </si>
  <si>
    <t>C4TH005600</t>
  </si>
  <si>
    <t>C4TH009840</t>
  </si>
  <si>
    <t>C4TH013590</t>
  </si>
  <si>
    <t>C4TH016850</t>
  </si>
  <si>
    <t>C4TH019770</t>
  </si>
  <si>
    <t>C4TH021980</t>
  </si>
  <si>
    <t>C4TH023920</t>
  </si>
  <si>
    <t>C4TH025700</t>
  </si>
  <si>
    <t>C4TH027320</t>
  </si>
  <si>
    <t>C4TH028790</t>
  </si>
  <si>
    <t>C4TH029950</t>
  </si>
  <si>
    <t>C4TH031010</t>
  </si>
  <si>
    <t>C4TH032000</t>
  </si>
  <si>
    <t>C4TH032910</t>
  </si>
  <si>
    <t>SOCIETE ROMOEUF</t>
  </si>
  <si>
    <t>C4TH0072ED</t>
  </si>
  <si>
    <t>SUP002652</t>
  </si>
  <si>
    <t>33837316000062</t>
  </si>
  <si>
    <t>605 RUE DES MERISIERS</t>
  </si>
  <si>
    <t>CHAMPNIERS</t>
  </si>
  <si>
    <t>FR39 338 373 160</t>
  </si>
  <si>
    <t>ANGOULEME</t>
  </si>
  <si>
    <t>RCS 338 373 160</t>
  </si>
  <si>
    <t>Sylvain ROMOEUF</t>
  </si>
  <si>
    <t xml:space="preserve">ROMOEUF </t>
  </si>
  <si>
    <t>0545931206 OU 0608098446</t>
  </si>
  <si>
    <t>contact@romoeuf.fr</t>
  </si>
  <si>
    <t>605 RUE DES MERISIERS_x000D_
ZE FONTANSON_x000D_
16430 CHAMPNIERS</t>
  </si>
  <si>
    <t>C4TH000730</t>
  </si>
  <si>
    <t>C4TH005610</t>
  </si>
  <si>
    <t>C4TH009850</t>
  </si>
  <si>
    <t>C4TH013600</t>
  </si>
  <si>
    <t>C4TH016860</t>
  </si>
  <si>
    <t>C4TH019780</t>
  </si>
  <si>
    <t xml:space="preserve">BP70036 </t>
  </si>
  <si>
    <t>GESTION TECHNIQUE EQUIPEMENT CIVIL</t>
  </si>
  <si>
    <t>C4TH0073ED</t>
  </si>
  <si>
    <t>SUP002673</t>
  </si>
  <si>
    <t>52517618600019</t>
  </si>
  <si>
    <t>38360043400096
38360043400054</t>
  </si>
  <si>
    <t>GETEC SUD OUEST</t>
  </si>
  <si>
    <t xml:space="preserve">59 Avenue du Général de Croutte
</t>
  </si>
  <si>
    <t xml:space="preserve">Toulouse
</t>
  </si>
  <si>
    <t>FR56525176186</t>
  </si>
  <si>
    <t>Toulouse</t>
  </si>
  <si>
    <t>2010B03254</t>
  </si>
  <si>
    <t>ADRIAN Christophe</t>
  </si>
  <si>
    <t>FERNANDEZ</t>
  </si>
  <si>
    <t>FERNANDEZ Martine</t>
  </si>
  <si>
    <t>05-34-61-57-10</t>
  </si>
  <si>
    <t>bureaux.toulouse@getec-so.com</t>
  </si>
  <si>
    <t>59 Avenue du Général de Croutte 31100 Toulouse</t>
  </si>
  <si>
    <t>C4TH000740</t>
  </si>
  <si>
    <t>C4TH005620</t>
  </si>
  <si>
    <t>C4TH009860</t>
  </si>
  <si>
    <t>C4TH013610</t>
  </si>
  <si>
    <t>C4TH016870</t>
  </si>
  <si>
    <t>C4TH019790</t>
  </si>
  <si>
    <t>BELFOR PREVENTION FRANCE</t>
  </si>
  <si>
    <t>C4TH0074ED</t>
  </si>
  <si>
    <t>SUP002718</t>
  </si>
  <si>
    <t>38075990200030</t>
  </si>
  <si>
    <t>187 AV DU GENERAL LECLERC</t>
  </si>
  <si>
    <t>MAISONS-ALFORT</t>
  </si>
  <si>
    <t>FR55 380 759 902</t>
  </si>
  <si>
    <t xml:space="preserve">Créteil </t>
  </si>
  <si>
    <t>380 759</t>
  </si>
  <si>
    <t xml:space="preserve">MONTET Daniel </t>
  </si>
  <si>
    <t>BOURDEAU</t>
  </si>
  <si>
    <t xml:space="preserve">Alexis BOURDEAU </t>
  </si>
  <si>
    <t>0680483277</t>
  </si>
  <si>
    <t>a.bourdeau@belforprevention.fr</t>
  </si>
  <si>
    <t xml:space="preserve">187 AVENUE DU GENERAL LECLERC 94700 MAISONS  ALFORT </t>
  </si>
  <si>
    <t>C4TH000750</t>
  </si>
  <si>
    <t>C4TH005630</t>
  </si>
  <si>
    <t>C4TH009870</t>
  </si>
  <si>
    <t>C4TH013620</t>
  </si>
  <si>
    <t>C4TH016880</t>
  </si>
  <si>
    <t>GAUTHIER</t>
  </si>
  <si>
    <t>C4TH0075ED</t>
  </si>
  <si>
    <t>SUP002721</t>
  </si>
  <si>
    <t>38421307000111</t>
  </si>
  <si>
    <t>90 RTE DE SEYSSES</t>
  </si>
  <si>
    <t xml:space="preserve">FR56 384 213 070 </t>
  </si>
  <si>
    <t xml:space="preserve">Toulouse </t>
  </si>
  <si>
    <t>92B170</t>
  </si>
  <si>
    <t>BRUNHES Gilles</t>
  </si>
  <si>
    <t>BRUNHES</t>
  </si>
  <si>
    <t>05 61 72 75 75</t>
  </si>
  <si>
    <t>societe.gauthier@vinci-construction.fr</t>
  </si>
  <si>
    <t>SAS GAUTHIER_x000D_
90 route de Seysses - CS 5063_x000D_
31106 Toulouse cedex 1</t>
  </si>
  <si>
    <t>C4TH005640</t>
  </si>
  <si>
    <t>C4TH009880</t>
  </si>
  <si>
    <t>ELECTRICITE C TAZE</t>
  </si>
  <si>
    <t>C4TH0076ED</t>
  </si>
  <si>
    <t>SUP002725</t>
  </si>
  <si>
    <t>34991287300024</t>
  </si>
  <si>
    <t>LA TUILLERIE</t>
  </si>
  <si>
    <t>BORT-LES-ORGUES</t>
  </si>
  <si>
    <t>FR72 349 912 873</t>
  </si>
  <si>
    <t>BRIVE</t>
  </si>
  <si>
    <t>TAZE JEAN FRANCOIS</t>
  </si>
  <si>
    <t>TAZE</t>
  </si>
  <si>
    <t>05 55 46 04 20</t>
  </si>
  <si>
    <t>contact@taze.fr</t>
  </si>
  <si>
    <t>495 ZAC DE LA TUILERIE_x000D_
19110 BORT LES ORGUES</t>
  </si>
  <si>
    <t>C4TH000770</t>
  </si>
  <si>
    <t>C4TH005650</t>
  </si>
  <si>
    <t>C4TH009890</t>
  </si>
  <si>
    <t>C4TH013630</t>
  </si>
  <si>
    <t>C4TH016890</t>
  </si>
  <si>
    <t>C4TH019800</t>
  </si>
  <si>
    <t>ETABLISSEMENTS HASTOY</t>
  </si>
  <si>
    <t>C4TH0077ED</t>
  </si>
  <si>
    <t>SUP002770</t>
  </si>
  <si>
    <t>04558022200011</t>
  </si>
  <si>
    <t>SESENTSE</t>
  </si>
  <si>
    <t>ALOS-SIBAS-ABENSE</t>
  </si>
  <si>
    <t>FR69045580222</t>
  </si>
  <si>
    <t>045580222</t>
  </si>
  <si>
    <t>Dominique HASTOY</t>
  </si>
  <si>
    <t>Hastoy</t>
  </si>
  <si>
    <t>HASTOY DOMINIQUE</t>
  </si>
  <si>
    <t>0559285519</t>
  </si>
  <si>
    <t>d.hastoy@hastoy-btp.fr</t>
  </si>
  <si>
    <t>Route d'Alos_x000D_
BP9_x000D_
64470 TARDETS</t>
  </si>
  <si>
    <t>BURGUBURU Francis</t>
  </si>
  <si>
    <t>f.burguburu@hastoy-btp.fr</t>
  </si>
  <si>
    <t>C4TH000780</t>
  </si>
  <si>
    <t>C4TH005660</t>
  </si>
  <si>
    <t>ICONE</t>
  </si>
  <si>
    <t>C4TH0078ED</t>
  </si>
  <si>
    <t>SUP002774</t>
  </si>
  <si>
    <t>33263967300067</t>
  </si>
  <si>
    <t>14 CHE DE LILE DALMAS</t>
  </si>
  <si>
    <t>NOYAREY</t>
  </si>
  <si>
    <t>6201Z</t>
  </si>
  <si>
    <t>fr 06 332 639 673</t>
  </si>
  <si>
    <t>b 332 639 673</t>
  </si>
  <si>
    <t>Meunier-Carus Grégory</t>
  </si>
  <si>
    <t>MEUNIER-CARUS</t>
  </si>
  <si>
    <t>0689021080</t>
  </si>
  <si>
    <t>gregory.meunier@iconegroup.com</t>
  </si>
  <si>
    <t>14 Chemin de l'Ile Dalmas_x000D_
38360 NOYAREY</t>
  </si>
  <si>
    <t>C4TH000790</t>
  </si>
  <si>
    <t>C4TH005670</t>
  </si>
  <si>
    <t>COTE SAS</t>
  </si>
  <si>
    <t>C4TH0079ED</t>
  </si>
  <si>
    <t>SUP002793</t>
  </si>
  <si>
    <t>70368034800058</t>
  </si>
  <si>
    <t>6 RUE DE CHAMPAGNOLE</t>
  </si>
  <si>
    <t>LES ROCHES-DE-CONDRIEU</t>
  </si>
  <si>
    <t>83703680348</t>
  </si>
  <si>
    <t>Vienne</t>
  </si>
  <si>
    <t>703680348</t>
  </si>
  <si>
    <t>Yohann MAYO</t>
  </si>
  <si>
    <t>Hubaut</t>
  </si>
  <si>
    <t>Franck HUBAUT</t>
  </si>
  <si>
    <t>06.30.13.46.46</t>
  </si>
  <si>
    <t>franck.hubaut@cote.fr</t>
  </si>
  <si>
    <t>6 rue de Champagnole_x000D_
38370 LES ROCHES DE CONDRIEU</t>
  </si>
  <si>
    <t>Alexis TERRAT</t>
  </si>
  <si>
    <t>06.48.75.78.79</t>
  </si>
  <si>
    <t>alexis.terrat@cote.fr</t>
  </si>
  <si>
    <t>C4TH000800</t>
  </si>
  <si>
    <t>C4TH005680</t>
  </si>
  <si>
    <t>C4TH009900</t>
  </si>
  <si>
    <t>PARALL AXE</t>
  </si>
  <si>
    <t>C4TH0080ED</t>
  </si>
  <si>
    <t>SUP002804</t>
  </si>
  <si>
    <t>39293669600021</t>
  </si>
  <si>
    <t>PARALL'AXE</t>
  </si>
  <si>
    <t>223 RUE DES BECASSES</t>
  </si>
  <si>
    <t>CROLLES</t>
  </si>
  <si>
    <t>FR43392936696</t>
  </si>
  <si>
    <t>GRENOBLE B</t>
  </si>
  <si>
    <t>392 936 696</t>
  </si>
  <si>
    <t>Frédéric PAPET</t>
  </si>
  <si>
    <t>PAPET</t>
  </si>
  <si>
    <t>0476525651</t>
  </si>
  <si>
    <t>fp@parall-axe.fr</t>
  </si>
  <si>
    <t>223 rue des Bécasses 38920 CROLLES</t>
  </si>
  <si>
    <t>C4TH000810</t>
  </si>
  <si>
    <t>C4TH005690</t>
  </si>
  <si>
    <t>C4TH009910</t>
  </si>
  <si>
    <t>C4TH013640</t>
  </si>
  <si>
    <t>C4TH016900</t>
  </si>
  <si>
    <t>SETEC ISM</t>
  </si>
  <si>
    <t>C4TH0081ED</t>
  </si>
  <si>
    <t>SUP002844</t>
  </si>
  <si>
    <t>38426761300030</t>
  </si>
  <si>
    <t>15 RUE DE LA FUYE</t>
  </si>
  <si>
    <t>LES GARENNES SUR LOIRE</t>
  </si>
  <si>
    <t>FR46384267613</t>
  </si>
  <si>
    <t>ANGERS</t>
  </si>
  <si>
    <t>384267613</t>
  </si>
  <si>
    <t>KEVIN NAUD</t>
  </si>
  <si>
    <t>NAUD</t>
  </si>
  <si>
    <t>02-41-45-70-00</t>
  </si>
  <si>
    <t>contact.ism@setec.com</t>
  </si>
  <si>
    <t>SETEC  ISM - 11 Rue de la Fuye - ZA Lanserre - 49610 LES GARENNES SUR LOIRE</t>
  </si>
  <si>
    <t>EVIN Johannes</t>
  </si>
  <si>
    <t>C4TH000820</t>
  </si>
  <si>
    <t>C4TH005700</t>
  </si>
  <si>
    <t>C4TH009920</t>
  </si>
  <si>
    <t>C4TH013650</t>
  </si>
  <si>
    <t>C4TH016910</t>
  </si>
  <si>
    <t>ALLIATECH</t>
  </si>
  <si>
    <t>C4TH0082ED</t>
  </si>
  <si>
    <t>SUP002853</t>
  </si>
  <si>
    <t>328297932000</t>
  </si>
  <si>
    <t>32829793200035</t>
  </si>
  <si>
    <t>13 RUE JEAN ROUXEL</t>
  </si>
  <si>
    <t>ORVAULT</t>
  </si>
  <si>
    <t>4675Z</t>
  </si>
  <si>
    <t>FR40328297932</t>
  </si>
  <si>
    <t>NANTES</t>
  </si>
  <si>
    <t>328297932</t>
  </si>
  <si>
    <t>Frédéric HARLE</t>
  </si>
  <si>
    <t>HARLE</t>
  </si>
  <si>
    <t>0609448364</t>
  </si>
  <si>
    <t>f.harle@alliatech.fr</t>
  </si>
  <si>
    <t>13 rue jean Rouxel 44700 ORVAULT</t>
  </si>
  <si>
    <t>Jerome LEMESTRE</t>
  </si>
  <si>
    <t>0609725726</t>
  </si>
  <si>
    <t>j.lemestre@alliatech.fr</t>
  </si>
  <si>
    <t>C4TH000830</t>
  </si>
  <si>
    <t>C4TH005710</t>
  </si>
  <si>
    <t>C4TH009930</t>
  </si>
  <si>
    <t>C4TH013660</t>
  </si>
  <si>
    <t>C4TH016920</t>
  </si>
  <si>
    <t>STE SAVOISIENNE DE VERINS HYDRAULIQ</t>
  </si>
  <si>
    <t>C4TH0083ED</t>
  </si>
  <si>
    <t>SUP002907</t>
  </si>
  <si>
    <t>64202578700036</t>
  </si>
  <si>
    <t>SOC SAVOISIENNE DE VERINS HYDRAULIQUES</t>
  </si>
  <si>
    <t>1030 RUE GUSTAVE EIFFEL</t>
  </si>
  <si>
    <t>2822Z</t>
  </si>
  <si>
    <t>FR74642025787</t>
  </si>
  <si>
    <t>642025787</t>
  </si>
  <si>
    <t>SOUQUET Arnaud</t>
  </si>
  <si>
    <t>DA ROCHA</t>
  </si>
  <si>
    <t>DA-ROCHA Jean</t>
  </si>
  <si>
    <t>07 63 09 09 96</t>
  </si>
  <si>
    <t>jean.da.rocha@ssvh.fr</t>
  </si>
  <si>
    <t>1030 RUE GUSTAVE EIFFEL_x000D_
73200 GILLY SUR ISERE</t>
  </si>
  <si>
    <t>04 79 32 02 13</t>
  </si>
  <si>
    <t>arnaud.souquet@ssvh.fr</t>
  </si>
  <si>
    <t>C4TH000840</t>
  </si>
  <si>
    <t>C4TH005720</t>
  </si>
  <si>
    <t>C4TH009940</t>
  </si>
  <si>
    <t>C4TH013670</t>
  </si>
  <si>
    <t>C4TH016930</t>
  </si>
  <si>
    <t>C4TH019810</t>
  </si>
  <si>
    <t>C4TH021990</t>
  </si>
  <si>
    <t>C4TH023930</t>
  </si>
  <si>
    <t>C4TH025710</t>
  </si>
  <si>
    <t>C4TH027330</t>
  </si>
  <si>
    <t>C4TH028800</t>
  </si>
  <si>
    <t>GENIE CIVILC</t>
  </si>
  <si>
    <t>C4TH0084ED</t>
  </si>
  <si>
    <t>SUP002926</t>
  </si>
  <si>
    <t>40779455100231</t>
  </si>
  <si>
    <t>40779455100033</t>
  </si>
  <si>
    <t xml:space="preserve">226 Avenue du Maréchal Foch -  </t>
  </si>
  <si>
    <t>Les Mureaux</t>
  </si>
  <si>
    <t>FR71407794551</t>
  </si>
  <si>
    <t>Versailles</t>
  </si>
  <si>
    <t>407794551</t>
  </si>
  <si>
    <t>ROGER Frédérick</t>
  </si>
  <si>
    <t>ROGER</t>
  </si>
  <si>
    <t>0381943792</t>
  </si>
  <si>
    <t>frederick.roger@gcc.fr</t>
  </si>
  <si>
    <t>Route de Dambenois - 25600 NOMMAY</t>
  </si>
  <si>
    <t>C4TH000850</t>
  </si>
  <si>
    <t xml:space="preserve">Route de Dambenois </t>
  </si>
  <si>
    <t>NOMMAY</t>
  </si>
  <si>
    <t>COMMINGES BATIMENT</t>
  </si>
  <si>
    <t>C4TH0085ED</t>
  </si>
  <si>
    <t>SUP002981</t>
  </si>
  <si>
    <t>39768275800016</t>
  </si>
  <si>
    <t xml:space="preserve">31260-SALIES-DU-SALAT </t>
  </si>
  <si>
    <t>SALIES-DU-SALAT</t>
  </si>
  <si>
    <t>FR84 397 682 758</t>
  </si>
  <si>
    <t>397 682 758</t>
  </si>
  <si>
    <t>MARTINEZ Sébastien</t>
  </si>
  <si>
    <t>MARTINEZ</t>
  </si>
  <si>
    <t>0607109756</t>
  </si>
  <si>
    <t>sm.pdg@groupe-martinez.com</t>
  </si>
  <si>
    <t>15 ter Avenue de Saint Girons
31260 SALIES DU SALAT</t>
  </si>
  <si>
    <t>SUDERIE Vincent</t>
  </si>
  <si>
    <t>0581642095</t>
  </si>
  <si>
    <t>v.suderie-etude@comminges-batiment.com</t>
  </si>
  <si>
    <t>C4TH000860</t>
  </si>
  <si>
    <t>C4TH005730</t>
  </si>
  <si>
    <t>C4TH009950</t>
  </si>
  <si>
    <t>EXOPEINT</t>
  </si>
  <si>
    <t>C4TH0086ED</t>
  </si>
  <si>
    <t>SUP002996</t>
  </si>
  <si>
    <t>38188559900054</t>
  </si>
  <si>
    <t>626 BD NAPOLEON BULLUKIAN</t>
  </si>
  <si>
    <t>SAINT-GEORGES-DE-RENEINS</t>
  </si>
  <si>
    <t>FR9138188559900054</t>
  </si>
  <si>
    <t>VILLEFRANCHE TARARE</t>
  </si>
  <si>
    <t>381885599</t>
  </si>
  <si>
    <t>RODARY</t>
  </si>
  <si>
    <t>0472470807</t>
  </si>
  <si>
    <t xml:space="preserve">exopeint@exopeint.com </t>
  </si>
  <si>
    <t>626 BD NAPOLEON BULLUKIAN
69830 ST GEORGES DE RENEINS</t>
  </si>
  <si>
    <t>exopeint@exopeint.com</t>
  </si>
  <si>
    <t>C4TH000870</t>
  </si>
  <si>
    <t>C4TH005740</t>
  </si>
  <si>
    <t>C4TH009960</t>
  </si>
  <si>
    <t>ELECTRIC TOLERIE</t>
  </si>
  <si>
    <t>C4TH0087ED</t>
  </si>
  <si>
    <t>SUP003046</t>
  </si>
  <si>
    <t>07250298200027</t>
  </si>
  <si>
    <t>4 IMP DE LORRAINE</t>
  </si>
  <si>
    <t xml:space="preserve">FR38 072502982   </t>
  </si>
  <si>
    <t>B072502982</t>
  </si>
  <si>
    <t>ARCHEN FREDERIC</t>
  </si>
  <si>
    <t>ARCHEN</t>
  </si>
  <si>
    <t>0627134014</t>
  </si>
  <si>
    <t>frederic.archen@electric-tolerie.fr</t>
  </si>
  <si>
    <t>4 IMPASSE DE LORRAINE
38130 ECHIROLLES</t>
  </si>
  <si>
    <t>C4TH000880</t>
  </si>
  <si>
    <t>C4TH005750</t>
  </si>
  <si>
    <t>C4TH009970</t>
  </si>
  <si>
    <t>C4TH013680</t>
  </si>
  <si>
    <t>C4TH016940</t>
  </si>
  <si>
    <t>SDMO INDUSTRIES</t>
  </si>
  <si>
    <t>C4TH0088ED</t>
  </si>
  <si>
    <t>SUP003075</t>
  </si>
  <si>
    <t>54820298500212</t>
  </si>
  <si>
    <t>S.D.M.O. INDUSTRIES</t>
  </si>
  <si>
    <t>270 RUE DE KERERVERN</t>
  </si>
  <si>
    <t>GUIPAVAS</t>
  </si>
  <si>
    <t>FR60548202985</t>
  </si>
  <si>
    <t>BREST</t>
  </si>
  <si>
    <t>548202985</t>
  </si>
  <si>
    <t>COYETTE François</t>
  </si>
  <si>
    <t>LEO</t>
  </si>
  <si>
    <t>André LEO</t>
  </si>
  <si>
    <t>06.71.99.26.57</t>
  </si>
  <si>
    <t>andre.leo@kohler.com</t>
  </si>
  <si>
    <t>KOHLER/SDMO INDUSTRIES_x000D_
AGENCE DE ST BONNET DE MURE_x000D_
ZI DU CHANAY_x000D_
23 RUE MARIUS BERLIET_x000D_
69720 SAINT BONNET DE MURE</t>
  </si>
  <si>
    <t>Johann SEVIN</t>
  </si>
  <si>
    <t>01.30.72.60.18</t>
  </si>
  <si>
    <t>johann.sevin@kohler.com</t>
  </si>
  <si>
    <t>C4TH000890</t>
  </si>
  <si>
    <t>C4TH005760</t>
  </si>
  <si>
    <t>C4TH009980</t>
  </si>
  <si>
    <t>C4TH013690</t>
  </si>
  <si>
    <t>C4TH016950</t>
  </si>
  <si>
    <t>C4TH019820</t>
  </si>
  <si>
    <t>C4TH022000</t>
  </si>
  <si>
    <t>C4TH023940</t>
  </si>
  <si>
    <t>C4TH025720</t>
  </si>
  <si>
    <t>C4TH027340</t>
  </si>
  <si>
    <t>C4TH028810</t>
  </si>
  <si>
    <t>C4TH029960</t>
  </si>
  <si>
    <t>C4TH031020</t>
  </si>
  <si>
    <t>C4TH032010</t>
  </si>
  <si>
    <t>C4TH032920</t>
  </si>
  <si>
    <t>jp fauche</t>
  </si>
  <si>
    <t>C4TH0089ED</t>
  </si>
  <si>
    <t>SUP003130</t>
  </si>
  <si>
    <t>30825057000527</t>
  </si>
  <si>
    <t>ELECTRICITE INDUSTRIELLE J. P. FAUCHE</t>
  </si>
  <si>
    <t xml:space="preserve">Route de Moissac-RD 927 
</t>
  </si>
  <si>
    <t xml:space="preserve"> LAFRANCAISE </t>
  </si>
  <si>
    <t xml:space="preserve">FR 88 308 250 570 </t>
  </si>
  <si>
    <t xml:space="preserve">MONTAUBAN </t>
  </si>
  <si>
    <t xml:space="preserve">308 250 570 </t>
  </si>
  <si>
    <t xml:space="preserve">VILLET Nicolas </t>
  </si>
  <si>
    <t>VILLET</t>
  </si>
  <si>
    <t>VILLET Nicolas</t>
  </si>
  <si>
    <t xml:space="preserve">06 25 67 00 57 </t>
  </si>
  <si>
    <t>nvillet@fauche.com</t>
  </si>
  <si>
    <t>EI JP FAUCHE Agence Valence d'Agen _x000D_
ZAC de Prouxet _x000D_
82400 VALENCE D'AGEN</t>
  </si>
  <si>
    <t>BURRIEL Julien</t>
  </si>
  <si>
    <t xml:space="preserve">06 72 49 18 35 </t>
  </si>
  <si>
    <t>jburriel@fauche.com</t>
  </si>
  <si>
    <t>C4TH000900</t>
  </si>
  <si>
    <t>C4TH005770</t>
  </si>
  <si>
    <t>C4TH009990</t>
  </si>
  <si>
    <t>C4TH013700</t>
  </si>
  <si>
    <t>C4TH016960</t>
  </si>
  <si>
    <t>C4TH019830</t>
  </si>
  <si>
    <t>C4TH022010</t>
  </si>
  <si>
    <t>C4TH023950</t>
  </si>
  <si>
    <t>C4TH025730</t>
  </si>
  <si>
    <t>Matériels et prestations de gestion de contrôle des accès ZONE GEOGRAPHIQUE: Sud Ouest</t>
  </si>
  <si>
    <t>C4TH027350</t>
  </si>
  <si>
    <t>C4TH028820</t>
  </si>
  <si>
    <t>C4TH029970</t>
  </si>
  <si>
    <t>C4TH031030</t>
  </si>
  <si>
    <t>C4TH032020</t>
  </si>
  <si>
    <t xml:space="preserve">ZAC de Prouxet </t>
  </si>
  <si>
    <t>VALENCE D’AGEN</t>
  </si>
  <si>
    <t>FUGRO GEOCONSULTING</t>
  </si>
  <si>
    <t>C4TH0090ED</t>
  </si>
  <si>
    <t>SUP003141</t>
  </si>
  <si>
    <t>42128050400091</t>
  </si>
  <si>
    <t>FUGRO FRANCE</t>
  </si>
  <si>
    <t>87 RUE DES 3 FONTANOT</t>
  </si>
  <si>
    <t>FR031412442519</t>
  </si>
  <si>
    <t>VERSAILLES</t>
  </si>
  <si>
    <t>Serge Gravelat</t>
  </si>
  <si>
    <t>GRAVELAT</t>
  </si>
  <si>
    <t xml:space="preserve">+33 6 07 88 52 00 </t>
  </si>
  <si>
    <t xml:space="preserve">s.gravelat@fugro.com  </t>
  </si>
  <si>
    <t>Savoie Technolac BP230, _x000D_
34 allée du lac d’Aiguebelette, _x000D_
73375 Le Bourget du Lac cedex, France</t>
  </si>
  <si>
    <t>Audrey LAFON</t>
  </si>
  <si>
    <t>+33 6 79 81 48 55</t>
  </si>
  <si>
    <t xml:space="preserve"> a.lafon@fugro.com</t>
  </si>
  <si>
    <t>C4TH000910</t>
  </si>
  <si>
    <t>C4TH005780</t>
  </si>
  <si>
    <t>C4TH010000</t>
  </si>
  <si>
    <t>C4TH013710</t>
  </si>
  <si>
    <t>C4TH016970</t>
  </si>
  <si>
    <t>LACMIL</t>
  </si>
  <si>
    <t>C4TH0091ED</t>
  </si>
  <si>
    <t>SUP003184</t>
  </si>
  <si>
    <t>37050071200036</t>
  </si>
  <si>
    <t>60 QUAI GEORGES RAVERAT</t>
  </si>
  <si>
    <t>LE HAVRE</t>
  </si>
  <si>
    <t>FR 03 370 500 712</t>
  </si>
  <si>
    <t>70 B 71</t>
  </si>
  <si>
    <t>Yves NICOLE</t>
  </si>
  <si>
    <t>NICOLE</t>
  </si>
  <si>
    <t>0235546226</t>
  </si>
  <si>
    <t>y.nicole@lacmil.com</t>
  </si>
  <si>
    <t>60 Quai Georges Raverat 76600 Le Havre</t>
  </si>
  <si>
    <t>Dimitri CAVELIER</t>
  </si>
  <si>
    <t>d.cavelier@lacmil.com</t>
  </si>
  <si>
    <t>C4TH000920</t>
  </si>
  <si>
    <t>C4TH005790</t>
  </si>
  <si>
    <t>C4TH010010</t>
  </si>
  <si>
    <t>C4TH013720</t>
  </si>
  <si>
    <t>C4TH016980</t>
  </si>
  <si>
    <t>SIGEDI</t>
  </si>
  <si>
    <t>C4TH0092ED</t>
  </si>
  <si>
    <t>SUP003191</t>
  </si>
  <si>
    <t>32027839300030</t>
  </si>
  <si>
    <t>ZI Rue de l'Industrie</t>
  </si>
  <si>
    <t>01360</t>
  </si>
  <si>
    <t>LOYETTES</t>
  </si>
  <si>
    <t>FR 42 320 278 393</t>
  </si>
  <si>
    <t>320 278 393</t>
  </si>
  <si>
    <t>CHILLET Marc</t>
  </si>
  <si>
    <t>CHILLET</t>
  </si>
  <si>
    <t>04 72 93 96 96</t>
  </si>
  <si>
    <t>consultation@sigedi.fr</t>
  </si>
  <si>
    <t>ZI Rue de l'Industrie_x000D_
01360 LOYETTES</t>
  </si>
  <si>
    <t>RYNOIS Jérémie</t>
  </si>
  <si>
    <t>06 31 59 73 67</t>
  </si>
  <si>
    <t>jeremie.rynois@sigedi.fr</t>
  </si>
  <si>
    <t>C4TH000930</t>
  </si>
  <si>
    <t>C4TH005800</t>
  </si>
  <si>
    <t>C4TH010020</t>
  </si>
  <si>
    <t>C4TH013730</t>
  </si>
  <si>
    <t>C4TH016990</t>
  </si>
  <si>
    <t>C4TH019840</t>
  </si>
  <si>
    <t>C4TH022020</t>
  </si>
  <si>
    <t>C4TH023960</t>
  </si>
  <si>
    <t>C4TH025740</t>
  </si>
  <si>
    <t>C4TH027360</t>
  </si>
  <si>
    <t>C4TH028830</t>
  </si>
  <si>
    <t>Batteries – redresseurs-chargeurs - onduleurs et autres pièces connexes ZONE GEOGRAPHIQUE: Est</t>
  </si>
  <si>
    <t>C4TH029980</t>
  </si>
  <si>
    <t>C4TH031040</t>
  </si>
  <si>
    <t>C4TH032030</t>
  </si>
  <si>
    <t>C4TH032930</t>
  </si>
  <si>
    <t>C4TH033660</t>
  </si>
  <si>
    <t>C4TH034220</t>
  </si>
  <si>
    <t>C4TH034730</t>
  </si>
  <si>
    <t>C4TH035190</t>
  </si>
  <si>
    <t>C4TH035630</t>
  </si>
  <si>
    <t>C4TH036020</t>
  </si>
  <si>
    <t>C4TH036330</t>
  </si>
  <si>
    <t>C4TH036640</t>
  </si>
  <si>
    <t>Batteries – redresseurs-chargeurs - onduleurs et autres pièces connexes ZONE GEOGRAPHIQUE: Sud Ouest</t>
  </si>
  <si>
    <t>C4TH036920</t>
  </si>
  <si>
    <t>C4TH037190</t>
  </si>
  <si>
    <t>C4TH037420</t>
  </si>
  <si>
    <t>C4TH037620</t>
  </si>
  <si>
    <t>C4TH037790</t>
  </si>
  <si>
    <t>C4TH037950</t>
  </si>
  <si>
    <t>C4TH001060</t>
  </si>
  <si>
    <t>TACQUET INDUSTRIES</t>
  </si>
  <si>
    <t>C4TH0093ED</t>
  </si>
  <si>
    <t>SUP003257</t>
  </si>
  <si>
    <t>53940996100015</t>
  </si>
  <si>
    <t>47951198200023</t>
  </si>
  <si>
    <t>TACQUET INDUSTRIE</t>
  </si>
  <si>
    <t>ZI DU CHÂTEAU - RUE ALBERT EINSTEIN</t>
  </si>
  <si>
    <t>CARVIN</t>
  </si>
  <si>
    <t>FR41539409961</t>
  </si>
  <si>
    <t>ARRAS</t>
  </si>
  <si>
    <t>539409961</t>
  </si>
  <si>
    <t>THERON JEAN-FRANCOIS</t>
  </si>
  <si>
    <t>THERON</t>
  </si>
  <si>
    <t>03.21.13.13.00</t>
  </si>
  <si>
    <t>contact@tacquet-industries.fr</t>
  </si>
  <si>
    <t>ZI DU Chateau_x000D_
Rue Albert Einstein_x000D_
62220 - CARVIN</t>
  </si>
  <si>
    <t>contact@tacquet-industries.f</t>
  </si>
  <si>
    <t>C4TH000940</t>
  </si>
  <si>
    <t>C4TH005810</t>
  </si>
  <si>
    <t>C4TH010030</t>
  </si>
  <si>
    <t>C4TH013740</t>
  </si>
  <si>
    <t>C4TH017000</t>
  </si>
  <si>
    <t>C4TH019850</t>
  </si>
  <si>
    <t>C4TH022030</t>
  </si>
  <si>
    <t>C4TH023970</t>
  </si>
  <si>
    <t>C4TH025750</t>
  </si>
  <si>
    <t>C4TH027370</t>
  </si>
  <si>
    <t>EXTREM</t>
  </si>
  <si>
    <t>C4TH0094ED</t>
  </si>
  <si>
    <t>SUP003284</t>
  </si>
  <si>
    <t>40406367900025</t>
  </si>
  <si>
    <t>2 RUE DES ARTISANS</t>
  </si>
  <si>
    <t>ARREAU</t>
  </si>
  <si>
    <t>FR91 404063679</t>
  </si>
  <si>
    <t>TARBES</t>
  </si>
  <si>
    <t>404063679</t>
  </si>
  <si>
    <t>Jérome Escoubas</t>
  </si>
  <si>
    <t>Escoubas</t>
  </si>
  <si>
    <t>05.62.40.10.10</t>
  </si>
  <si>
    <t>extrem.sarl@orange.fr</t>
  </si>
  <si>
    <t>ZI de la gare _x000D_
65240 ARREAU</t>
  </si>
  <si>
    <t>C4TH000950</t>
  </si>
  <si>
    <t>C4TH005820</t>
  </si>
  <si>
    <t>C4TH010040</t>
  </si>
  <si>
    <t>C4TH013750</t>
  </si>
  <si>
    <t>C4TH017010</t>
  </si>
  <si>
    <t>C4TH019860</t>
  </si>
  <si>
    <t>BV SCOP</t>
  </si>
  <si>
    <t>C4TH0095ED</t>
  </si>
  <si>
    <t>SUP003303</t>
  </si>
  <si>
    <t>38829359900014</t>
  </si>
  <si>
    <t>2 RUE DES CHEMINOTS</t>
  </si>
  <si>
    <t>09100</t>
  </si>
  <si>
    <t>PAMIERS</t>
  </si>
  <si>
    <t>FR49 388 293 599</t>
  </si>
  <si>
    <t>Foix</t>
  </si>
  <si>
    <t>388 293 599</t>
  </si>
  <si>
    <t>Patrick BAQUER</t>
  </si>
  <si>
    <t>BLAZY</t>
  </si>
  <si>
    <t>Jérôme BLAZY</t>
  </si>
  <si>
    <t>05 34 01 31 14</t>
  </si>
  <si>
    <t>jblazy@bvscop.fr</t>
  </si>
  <si>
    <t xml:space="preserve">BVSCOP _x000D_
2 Rue des Cheminots _x000D_
09100 Pamiers </t>
  </si>
  <si>
    <t>C4TH000960</t>
  </si>
  <si>
    <t>C4TH005830</t>
  </si>
  <si>
    <t>C4TH010050</t>
  </si>
  <si>
    <t>C4TH013760</t>
  </si>
  <si>
    <t>C4TH017020</t>
  </si>
  <si>
    <t>SNPC</t>
  </si>
  <si>
    <t>C4TH0096ED</t>
  </si>
  <si>
    <t>SUP003407</t>
  </si>
  <si>
    <t>48220915200024</t>
  </si>
  <si>
    <t>S N P C</t>
  </si>
  <si>
    <t>4 RTE DE LACQ</t>
  </si>
  <si>
    <t>ARTHEZ-DE-BEARN</t>
  </si>
  <si>
    <t>2561Z</t>
  </si>
  <si>
    <t>FR23482209152</t>
  </si>
  <si>
    <t>C.CASAMAYOU</t>
  </si>
  <si>
    <t>CASAMAYOU</t>
  </si>
  <si>
    <t>05.59.09.19.00</t>
  </si>
  <si>
    <t>snpc64@wanadoo.fr</t>
  </si>
  <si>
    <t>4 ROUTE DE LACQ_x000D_
64370 ARTHEZ DE BEARN</t>
  </si>
  <si>
    <t>C4TH000970</t>
  </si>
  <si>
    <t>C4TH005840</t>
  </si>
  <si>
    <t>C4TH010060</t>
  </si>
  <si>
    <t>C4TH013770</t>
  </si>
  <si>
    <t>ENTREPRISE DONINI</t>
  </si>
  <si>
    <t>C4TH0097ED</t>
  </si>
  <si>
    <t>SUP003430</t>
  </si>
  <si>
    <t>30032693100023</t>
  </si>
  <si>
    <t>42 AV DU MIDI</t>
  </si>
  <si>
    <t>GOLFECH</t>
  </si>
  <si>
    <t>FR8830032693100023</t>
  </si>
  <si>
    <t>300326931</t>
  </si>
  <si>
    <t>DONINI Francis</t>
  </si>
  <si>
    <t>DONINI</t>
  </si>
  <si>
    <t>F.DONINI</t>
  </si>
  <si>
    <t>0563395576</t>
  </si>
  <si>
    <t>sas.donini@wanadoo.fr</t>
  </si>
  <si>
    <t>42 AVENUE DU MIDI_x000D_
82400 GOLFECH</t>
  </si>
  <si>
    <t>C4TH000980</t>
  </si>
  <si>
    <t>BOUYGUES ENERGIES &amp; SERVICES</t>
  </si>
  <si>
    <t>C4TH0098ED</t>
  </si>
  <si>
    <t>SUP003439</t>
  </si>
  <si>
    <t>77566487300806</t>
  </si>
  <si>
    <t xml:space="preserve">1 Avenue Eugène Freyssinet   </t>
  </si>
  <si>
    <t>Guyancourt</t>
  </si>
  <si>
    <t>FR36 775 664 873</t>
  </si>
  <si>
    <t xml:space="preserve">VERSAILLES </t>
  </si>
  <si>
    <t>B 775 664 873</t>
  </si>
  <si>
    <t>SEVE François</t>
  </si>
  <si>
    <t>SEVE</t>
  </si>
  <si>
    <t>0660586209</t>
  </si>
  <si>
    <t>f.seve@bouygues-es.com</t>
  </si>
  <si>
    <t xml:space="preserve">BOUYGUES ENERGIES ET SERVICES_x000D_
Avenue Paul Louis Merlin_x000D_
73801 Montmélian </t>
  </si>
  <si>
    <t>LAVALETTE, Benjamin</t>
  </si>
  <si>
    <t>0760176940</t>
  </si>
  <si>
    <t>b.lavalette@bouygues-es.com</t>
  </si>
  <si>
    <t>C4TH000990</t>
  </si>
  <si>
    <t>Avenue Paul Louis Merlin</t>
  </si>
  <si>
    <t xml:space="preserve">MONTMELIAN </t>
  </si>
  <si>
    <t>ENTREPRISE TERRACOL</t>
  </si>
  <si>
    <t>C4TH0099ED</t>
  </si>
  <si>
    <t>SUP003478</t>
  </si>
  <si>
    <t>81443367500029</t>
  </si>
  <si>
    <t>84143367500011
84143367500029</t>
  </si>
  <si>
    <t>ENTREPRISE TERRACOL TP</t>
  </si>
  <si>
    <t xml:space="preserve">3 Bis Avenue Lamartine - Cafoulein -  </t>
  </si>
  <si>
    <t>ARGENTAT SUR DORDOGNE</t>
  </si>
  <si>
    <t>FR03814433675</t>
  </si>
  <si>
    <t>841433675</t>
  </si>
  <si>
    <t>Antonin BRAY</t>
  </si>
  <si>
    <t>BRAY</t>
  </si>
  <si>
    <t>0555281460</t>
  </si>
  <si>
    <t>accueil@terracol-tp.fr</t>
  </si>
  <si>
    <t>3 bis Avenue Lamartine_x000D_
Cafoulein_x000D_
19400 ARGENTAT SUR DORDOGNE</t>
  </si>
  <si>
    <t>05 55 28 14 60</t>
  </si>
  <si>
    <t>C4TH001000</t>
  </si>
  <si>
    <t>C4TH005850</t>
  </si>
  <si>
    <t>C4TH010070</t>
  </si>
  <si>
    <t xml:space="preserve">a créer </t>
  </si>
  <si>
    <t>PERINO ET BORDONE</t>
  </si>
  <si>
    <t>C4TH0100ED</t>
  </si>
  <si>
    <t>SUP003511</t>
  </si>
  <si>
    <t>31440683600069</t>
  </si>
  <si>
    <t>SOCIETE PERINO ET BORDONE</t>
  </si>
  <si>
    <t>126 CHE DE L ILE DU PONT</t>
  </si>
  <si>
    <t>VOREPPE</t>
  </si>
  <si>
    <t>FR76 314 406 836</t>
  </si>
  <si>
    <t>B314 406 836</t>
  </si>
  <si>
    <t>MASSELOT</t>
  </si>
  <si>
    <t>ANDRE</t>
  </si>
  <si>
    <t>06 24 28 77 38</t>
  </si>
  <si>
    <t>eric.andre@eurovia.com</t>
  </si>
  <si>
    <t xml:space="preserve">126, chemin de l'Ile du Pont - 38340 Voreppe
</t>
  </si>
  <si>
    <t>C4TH001010</t>
  </si>
  <si>
    <t>ALSIA</t>
  </si>
  <si>
    <t>C4TH0101ED</t>
  </si>
  <si>
    <t>SUP003515</t>
  </si>
  <si>
    <t>56850039100012</t>
  </si>
  <si>
    <t>19 route de Bischwiller</t>
  </si>
  <si>
    <t>Schiltigheim</t>
  </si>
  <si>
    <t>FR4356850091</t>
  </si>
  <si>
    <t>STRASBOURG</t>
  </si>
  <si>
    <t>568500391</t>
  </si>
  <si>
    <t>deronne</t>
  </si>
  <si>
    <t>Eyer</t>
  </si>
  <si>
    <t>EYER</t>
  </si>
  <si>
    <t>0609422869</t>
  </si>
  <si>
    <t>jerome.eyer@alsia.fr</t>
  </si>
  <si>
    <t>19 route de Bischwiller 67300 Schiltigheim</t>
  </si>
  <si>
    <t>biedma</t>
  </si>
  <si>
    <t>0388330595</t>
  </si>
  <si>
    <t>jose.biedma@alsia.fr</t>
  </si>
  <si>
    <t>C4TH001020</t>
  </si>
  <si>
    <t>C4TH005860</t>
  </si>
  <si>
    <t>C4TH010080</t>
  </si>
  <si>
    <t>C4TH013780</t>
  </si>
  <si>
    <t>C4TH017030</t>
  </si>
  <si>
    <t>C4TH019870</t>
  </si>
  <si>
    <t>C4TH022040</t>
  </si>
  <si>
    <t>C4TH023980</t>
  </si>
  <si>
    <t>C4TH025760</t>
  </si>
  <si>
    <t>C4TH027380</t>
  </si>
  <si>
    <t>C4TH028840</t>
  </si>
  <si>
    <t>C4TH029990</t>
  </si>
  <si>
    <t>C4TH031050</t>
  </si>
  <si>
    <t>C4TH032040</t>
  </si>
  <si>
    <t>C4TH032940</t>
  </si>
  <si>
    <t>C4TH033670</t>
  </si>
  <si>
    <t>C4TH034230</t>
  </si>
  <si>
    <t>C4TH034740</t>
  </si>
  <si>
    <t>C4TH035200</t>
  </si>
  <si>
    <t>C4TH035640</t>
  </si>
  <si>
    <t>C4TH036030</t>
  </si>
  <si>
    <t>C4TH036340</t>
  </si>
  <si>
    <t>C4TH036650</t>
  </si>
  <si>
    <t>C4TH036930</t>
  </si>
  <si>
    <t>C4TH037200</t>
  </si>
  <si>
    <t>ETABLISSEMENTS BOURGOIGNON</t>
  </si>
  <si>
    <t>C4TH0102ED</t>
  </si>
  <si>
    <t>SUP003529</t>
  </si>
  <si>
    <t>37987238500024</t>
  </si>
  <si>
    <t>RUE DE LA ROCHE MICHEL</t>
  </si>
  <si>
    <t>VOLVIC</t>
  </si>
  <si>
    <t>2511Z</t>
  </si>
  <si>
    <t>FR57379872385</t>
  </si>
  <si>
    <t>Clermont-Ferrand</t>
  </si>
  <si>
    <t>379872385</t>
  </si>
  <si>
    <t>VIGNAL Pierre</t>
  </si>
  <si>
    <t>VIGNAL</t>
  </si>
  <si>
    <t>0682169653</t>
  </si>
  <si>
    <t>pierre.vignal@bourgoignon.com</t>
  </si>
  <si>
    <t>Rue des la roche Michel 63530 VOLVIC</t>
  </si>
  <si>
    <t>PEIXOTO Manu</t>
  </si>
  <si>
    <t>0676713669</t>
  </si>
  <si>
    <t>manu.peixoto@bourgoignon.com</t>
  </si>
  <si>
    <t>C4TH001030</t>
  </si>
  <si>
    <t>C4TH005870</t>
  </si>
  <si>
    <t>C4TH010090</t>
  </si>
  <si>
    <t>C4TH013790</t>
  </si>
  <si>
    <t>C4TH017040</t>
  </si>
  <si>
    <t>C4TH019880</t>
  </si>
  <si>
    <t>SARL METRASUR</t>
  </si>
  <si>
    <t>C4TH0103ED</t>
  </si>
  <si>
    <t>SUP003563</t>
  </si>
  <si>
    <t>32883337100029</t>
  </si>
  <si>
    <t>PECH D ETEMPES</t>
  </si>
  <si>
    <t>FIGEAC</t>
  </si>
  <si>
    <t>FR37328833371</t>
  </si>
  <si>
    <t>Cahors</t>
  </si>
  <si>
    <t>328833371</t>
  </si>
  <si>
    <t>ROQUES ANthony</t>
  </si>
  <si>
    <t>ROQUES</t>
  </si>
  <si>
    <t>ROQUES Anthony</t>
  </si>
  <si>
    <t>05-65-34-46-29</t>
  </si>
  <si>
    <t>contact@metrasur.com</t>
  </si>
  <si>
    <t>Zone industrielle de l'aiguille 46100 FIGEAC</t>
  </si>
  <si>
    <t>a.roques@metrasur.com</t>
  </si>
  <si>
    <t>C4TH001040</t>
  </si>
  <si>
    <t>C4TH005880</t>
  </si>
  <si>
    <t>C4TH010100</t>
  </si>
  <si>
    <t>C4TH013800</t>
  </si>
  <si>
    <t>C4TH017050</t>
  </si>
  <si>
    <t>C4TH019890</t>
  </si>
  <si>
    <t>C4TH022050</t>
  </si>
  <si>
    <t>C4TH023990</t>
  </si>
  <si>
    <t>C4TH025770</t>
  </si>
  <si>
    <t>C4TH027390</t>
  </si>
  <si>
    <t>C4TH028850</t>
  </si>
  <si>
    <t>C4TH030000</t>
  </si>
  <si>
    <t>C4TH031060</t>
  </si>
  <si>
    <t>C4TH032050</t>
  </si>
  <si>
    <t>C4TH032950</t>
  </si>
  <si>
    <t>COMPAGNIE INDUSTRIELLE DU ROULEMENT</t>
  </si>
  <si>
    <t>C4TH0104ED</t>
  </si>
  <si>
    <t>SUP003674</t>
  </si>
  <si>
    <t>57080037500067</t>
  </si>
  <si>
    <t>80 RUE JACQUES BABINET</t>
  </si>
  <si>
    <t>FR94570800375</t>
  </si>
  <si>
    <t>570800375</t>
  </si>
  <si>
    <t>FILHASTRE CLERICY</t>
  </si>
  <si>
    <t>BERHAULT</t>
  </si>
  <si>
    <t>Philippe Berhault</t>
  </si>
  <si>
    <t>0629558654</t>
  </si>
  <si>
    <t xml:space="preserve">grandscomptes@cir.fr </t>
  </si>
  <si>
    <t>80, rue Jacques Babinet_x000D_
31100 TOULOUSE</t>
  </si>
  <si>
    <t>VASSAN</t>
  </si>
  <si>
    <t>0561435261</t>
  </si>
  <si>
    <t>p.vassan@cir.fr</t>
  </si>
  <si>
    <t>C4TH001050</t>
  </si>
  <si>
    <t>C4TH006350</t>
  </si>
  <si>
    <t>C4TH000060</t>
  </si>
  <si>
    <t>Tuyauterie / petite robinetterie &lt;300mm ZONE GEOGRAPHIQUE:  centre</t>
  </si>
  <si>
    <t>C4TH021850</t>
  </si>
  <si>
    <t>STE JOLY ET PHILIPPE</t>
  </si>
  <si>
    <t>C4TH0105ED</t>
  </si>
  <si>
    <t>SUP003688</t>
  </si>
  <si>
    <t>30430593100038</t>
  </si>
  <si>
    <t>SOCIETE JOLY ET PHILIPPE</t>
  </si>
  <si>
    <t>243 RTE DES CHENES</t>
  </si>
  <si>
    <t>FR74304305931</t>
  </si>
  <si>
    <t>B 304305931</t>
  </si>
  <si>
    <t>DORLY</t>
  </si>
  <si>
    <t>COMBAZ</t>
  </si>
  <si>
    <t>0671920392</t>
  </si>
  <si>
    <t>olivier@joly-et-philippe.com</t>
  </si>
  <si>
    <t>243, Rte des Chênes_x000D_
73200 GILLY SUR ISERE</t>
  </si>
  <si>
    <t>C4TH005890</t>
  </si>
  <si>
    <t>C4TH010110</t>
  </si>
  <si>
    <t>C4TH013810</t>
  </si>
  <si>
    <t>C4TH017060</t>
  </si>
  <si>
    <t>C4TH019900</t>
  </si>
  <si>
    <t>C4TH022060</t>
  </si>
  <si>
    <t>C4TH024000</t>
  </si>
  <si>
    <t>C4TH025780</t>
  </si>
  <si>
    <t>C4TH027400</t>
  </si>
  <si>
    <t>C4TH028860</t>
  </si>
  <si>
    <t>C4TH030010</t>
  </si>
  <si>
    <t>C4TH031070</t>
  </si>
  <si>
    <t>C4TH032060</t>
  </si>
  <si>
    <t>C4TH032960</t>
  </si>
  <si>
    <t>TRIVERO</t>
  </si>
  <si>
    <t>C4TH0106ED</t>
  </si>
  <si>
    <t>SUP003724</t>
  </si>
  <si>
    <t>7712025100010</t>
  </si>
  <si>
    <t>07712025100010</t>
  </si>
  <si>
    <t>RUE DES CHAUDANNES</t>
  </si>
  <si>
    <t>SAINT-JEAN-DE-MAURIENNE</t>
  </si>
  <si>
    <t>FR51077120251</t>
  </si>
  <si>
    <t>077120251</t>
  </si>
  <si>
    <t>TRIVERO  ALBAN</t>
  </si>
  <si>
    <t>TRIVERO Alban</t>
  </si>
  <si>
    <t>0479641811</t>
  </si>
  <si>
    <t>alban.trivero@trivero.fr</t>
  </si>
  <si>
    <t>Rue des Chaudannes_x000D_
73300 Saint Jean de Maurienne</t>
  </si>
  <si>
    <t>SAVALLE Thomas</t>
  </si>
  <si>
    <t>t.savalle@trivero.fr</t>
  </si>
  <si>
    <t>C4TH001070</t>
  </si>
  <si>
    <t>C4TH005900</t>
  </si>
  <si>
    <t>C4TH010120</t>
  </si>
  <si>
    <t>C4TH013820</t>
  </si>
  <si>
    <t>C4TH017070</t>
  </si>
  <si>
    <t>C4TH019910</t>
  </si>
  <si>
    <t>C4TH022070</t>
  </si>
  <si>
    <t>C4TH024010</t>
  </si>
  <si>
    <t>C4TH025790</t>
  </si>
  <si>
    <t>C4TH027410</t>
  </si>
  <si>
    <t>C4TH028870</t>
  </si>
  <si>
    <t>C4TH030020</t>
  </si>
  <si>
    <t>C4TH031080</t>
  </si>
  <si>
    <t>C4TH032070</t>
  </si>
  <si>
    <t>C4TH032970</t>
  </si>
  <si>
    <t>C4TH033680</t>
  </si>
  <si>
    <t>C4TH034240</t>
  </si>
  <si>
    <t>C4TH034750</t>
  </si>
  <si>
    <t>C4TH035210</t>
  </si>
  <si>
    <t>C4TH035650</t>
  </si>
  <si>
    <t>ATTM</t>
  </si>
  <si>
    <t>C4TH0107ED</t>
  </si>
  <si>
    <t>SUP003831</t>
  </si>
  <si>
    <t>45321969300026</t>
  </si>
  <si>
    <t>45321969300018
45321969300026</t>
  </si>
  <si>
    <t>A T T M</t>
  </si>
  <si>
    <t xml:space="preserve">SARL </t>
  </si>
  <si>
    <t>Quartier Biègle</t>
  </si>
  <si>
    <t>VIGNEC</t>
  </si>
  <si>
    <t>FR03 453 219 693</t>
  </si>
  <si>
    <t>453219693</t>
  </si>
  <si>
    <t>VALENCIAN FABIEN</t>
  </si>
  <si>
    <t>TOTARO</t>
  </si>
  <si>
    <t>TOTARO Maxime</t>
  </si>
  <si>
    <t>631742195</t>
  </si>
  <si>
    <t>maxime@sarlattm.com</t>
  </si>
  <si>
    <t>Quartier Biègle 65170 VIGNEC</t>
  </si>
  <si>
    <t>671057614</t>
  </si>
  <si>
    <t>fabien@sarlattm.com</t>
  </si>
  <si>
    <t>C4TH005910</t>
  </si>
  <si>
    <t>C4TH010130</t>
  </si>
  <si>
    <t>MERSEN FRANCE AMIENS SAS</t>
  </si>
  <si>
    <t>C4TH0108ED</t>
  </si>
  <si>
    <t>SUP003862</t>
  </si>
  <si>
    <t>43380301200023</t>
  </si>
  <si>
    <t>10 AV ROGER DUMOULIN</t>
  </si>
  <si>
    <t>AMIENS</t>
  </si>
  <si>
    <t>2790Z</t>
  </si>
  <si>
    <t>FR12433803012</t>
  </si>
  <si>
    <t>Amiens</t>
  </si>
  <si>
    <t>433803012</t>
  </si>
  <si>
    <t>Alves</t>
  </si>
  <si>
    <t>HEUSSE</t>
  </si>
  <si>
    <t>Heusse</t>
  </si>
  <si>
    <t>0679920046</t>
  </si>
  <si>
    <t>sebastien.heusse@mersen.com</t>
  </si>
  <si>
    <t>Mersen France Amiens_x000D_
10, avenue Roger Dumoulin_x000D_
80080 Amiens</t>
  </si>
  <si>
    <t>C4TH001090</t>
  </si>
  <si>
    <t>C4TH005920</t>
  </si>
  <si>
    <t>C4TH010140</t>
  </si>
  <si>
    <t>C4TH013830</t>
  </si>
  <si>
    <t>C4TH017080</t>
  </si>
  <si>
    <t>C4TH019920</t>
  </si>
  <si>
    <t>C4TH022080</t>
  </si>
  <si>
    <t>C4TH024020</t>
  </si>
  <si>
    <t>C4TH025800</t>
  </si>
  <si>
    <t>C4TH027420</t>
  </si>
  <si>
    <t>C4TH028880</t>
  </si>
  <si>
    <t>C4TH030030</t>
  </si>
  <si>
    <t>C4TH031090</t>
  </si>
  <si>
    <t>C4TH032080</t>
  </si>
  <si>
    <t>C4TH032980</t>
  </si>
  <si>
    <t>CAUSSE BRUNET</t>
  </si>
  <si>
    <t>C4TH0109ED</t>
  </si>
  <si>
    <t>SUP003971</t>
  </si>
  <si>
    <t>38484412200018</t>
  </si>
  <si>
    <t>636 RTE D ALBI</t>
  </si>
  <si>
    <t>LAMILLARIE</t>
  </si>
  <si>
    <t>FR63384844122</t>
  </si>
  <si>
    <t>92B65</t>
  </si>
  <si>
    <t>PEDEBERNADE</t>
  </si>
  <si>
    <t>06 07 298 297</t>
  </si>
  <si>
    <t>causse.brunet@orange.fr</t>
  </si>
  <si>
    <t>636 ROUTE D'ALBI, 81120 LAMILLARIE</t>
  </si>
  <si>
    <t>C4TH001100</t>
  </si>
  <si>
    <t>ARTCAD</t>
  </si>
  <si>
    <t>C4TH0110ED</t>
  </si>
  <si>
    <t>SUP004025</t>
  </si>
  <si>
    <t>38324513100057</t>
  </si>
  <si>
    <t>513 RUE SANS SOUCI</t>
  </si>
  <si>
    <t>LIMONEST</t>
  </si>
  <si>
    <t>FR 31 383 245 131</t>
  </si>
  <si>
    <t>B 383 245 131</t>
  </si>
  <si>
    <t>ACCART Chirstophe</t>
  </si>
  <si>
    <t>Pujat</t>
  </si>
  <si>
    <t>PUJAT Fabrice</t>
  </si>
  <si>
    <t>04 72 27 17 75</t>
  </si>
  <si>
    <t>fabrice.pujat@artcad-etudes.fr</t>
  </si>
  <si>
    <t>513 rue de Sans Souci_x000D_
69760 LIMONEST</t>
  </si>
  <si>
    <t>C4TH001110</t>
  </si>
  <si>
    <t>C4TH005930</t>
  </si>
  <si>
    <t>C4TH010150</t>
  </si>
  <si>
    <t>OCEAN TRAVAUX SERVICES</t>
  </si>
  <si>
    <t>C4TH0111ED</t>
  </si>
  <si>
    <t>SUP004028</t>
  </si>
  <si>
    <t>50931620400023</t>
  </si>
  <si>
    <t>50931620400015
50931620400023</t>
  </si>
  <si>
    <t>EURL</t>
  </si>
  <si>
    <t>ZA de l'Hermitage-20 rue des Artisans</t>
  </si>
  <si>
    <t xml:space="preserve"> LA RICHARDAIS</t>
  </si>
  <si>
    <t>FR65 509 316 204</t>
  </si>
  <si>
    <t>SAINT-MALO</t>
  </si>
  <si>
    <t>509 316 204</t>
  </si>
  <si>
    <t>FERRAND</t>
  </si>
  <si>
    <t>COLLARD</t>
  </si>
  <si>
    <t>0299213690</t>
  </si>
  <si>
    <t>administratif@oceantravauxservices.com</t>
  </si>
  <si>
    <t>PA DE L'HERMITAGE_x000D_
20 RUE DES ARTISANS_x000D_
35780 LA RICHARDAIS</t>
  </si>
  <si>
    <t>0642637365</t>
  </si>
  <si>
    <t>contact@oceantravauxservices.com</t>
  </si>
  <si>
    <t>C4TH001120</t>
  </si>
  <si>
    <t>SARL BOCHU</t>
  </si>
  <si>
    <t>C4TH0112ED</t>
  </si>
  <si>
    <t>SUP004033</t>
  </si>
  <si>
    <t>399792993</t>
  </si>
  <si>
    <t>39979299300012</t>
  </si>
  <si>
    <t>LD SAINT VINCENT</t>
  </si>
  <si>
    <t>SAINT MARTIN D'ARC</t>
  </si>
  <si>
    <t>FR84399792993</t>
  </si>
  <si>
    <t>bochu lionel</t>
  </si>
  <si>
    <t>BOCHU</t>
  </si>
  <si>
    <t>607534163</t>
  </si>
  <si>
    <t>lionel.bochu@wanadoo.fr</t>
  </si>
  <si>
    <t>st vincent 73140st martin d'arc</t>
  </si>
  <si>
    <t>C4TH001130</t>
  </si>
  <si>
    <t>C4TH005940</t>
  </si>
  <si>
    <t>C4TH010160</t>
  </si>
  <si>
    <t>C4TH013840</t>
  </si>
  <si>
    <t>C4TH017090</t>
  </si>
  <si>
    <t>ENTREPRISE JAMEN</t>
  </si>
  <si>
    <t>C4TH0113ED</t>
  </si>
  <si>
    <t>SUP004058</t>
  </si>
  <si>
    <t>40072664200012</t>
  </si>
  <si>
    <t>AV DE LA GARE</t>
  </si>
  <si>
    <t>SAINT-ETIENNE-DE-CUINES</t>
  </si>
  <si>
    <t>FR59400726642</t>
  </si>
  <si>
    <t>400726642</t>
  </si>
  <si>
    <t>Pierre Vignes</t>
  </si>
  <si>
    <t>VIGNES</t>
  </si>
  <si>
    <t>0688266757</t>
  </si>
  <si>
    <t>direction@jamen.fr</t>
  </si>
  <si>
    <t>622 avenue de la gare _x000D_
73130 ST ETIENNE DE CUINES</t>
  </si>
  <si>
    <t>Chloé Calonne</t>
  </si>
  <si>
    <t>0679919526</t>
  </si>
  <si>
    <t>calonne@jamen.fr</t>
  </si>
  <si>
    <t>C4TH001140</t>
  </si>
  <si>
    <t>C4TH005950</t>
  </si>
  <si>
    <t>C4TH010170</t>
  </si>
  <si>
    <t>SAS DOUCE HYDRO</t>
  </si>
  <si>
    <t>C4TH0114ED</t>
  </si>
  <si>
    <t>SUP004151</t>
  </si>
  <si>
    <t>30453691500032</t>
  </si>
  <si>
    <t>DOUCE HYDRO</t>
  </si>
  <si>
    <t>2 RUE HENRI POTEZ</t>
  </si>
  <si>
    <t>ALBERT</t>
  </si>
  <si>
    <t>FR58 304536915</t>
  </si>
  <si>
    <t>VANDENBULKE</t>
  </si>
  <si>
    <t>LEFFONDRE</t>
  </si>
  <si>
    <t>06 30 95 04 50</t>
  </si>
  <si>
    <t>sleffondre@doucehydro.com</t>
  </si>
  <si>
    <t>2 rue Henry POTEZ_x000D_
80300 Albert</t>
  </si>
  <si>
    <t>LARDOUX</t>
  </si>
  <si>
    <t>03 22 74 31 18</t>
  </si>
  <si>
    <t>clardoux@doucehydro.com</t>
  </si>
  <si>
    <t>C4TH001150</t>
  </si>
  <si>
    <t>C4TH005960</t>
  </si>
  <si>
    <t>C4TH010180</t>
  </si>
  <si>
    <t>C4TH013850</t>
  </si>
  <si>
    <t>C4TH017100</t>
  </si>
  <si>
    <t>CARATELLI SAS</t>
  </si>
  <si>
    <t>C4TH0115ED</t>
  </si>
  <si>
    <t>SUP004164</t>
  </si>
  <si>
    <t>07250073900023</t>
  </si>
  <si>
    <t>CARATELLI</t>
  </si>
  <si>
    <t>RUE DES SOURCES</t>
  </si>
  <si>
    <t>4332B</t>
  </si>
  <si>
    <t>FR02 072500739</t>
  </si>
  <si>
    <t>072500739</t>
  </si>
  <si>
    <t>CURTI Florent</t>
  </si>
  <si>
    <t>CURTI</t>
  </si>
  <si>
    <t>07 71 92 87 68</t>
  </si>
  <si>
    <t>florent.curti@caratelli.fr</t>
  </si>
  <si>
    <t>Rue des sources 38920 Crolles</t>
  </si>
  <si>
    <t>BESSON Lionel</t>
  </si>
  <si>
    <t>07 56 30 75 11</t>
  </si>
  <si>
    <t>lionel.besson@caratelli.fr</t>
  </si>
  <si>
    <t>C4TH001160</t>
  </si>
  <si>
    <t>C4TH005970</t>
  </si>
  <si>
    <t>ARTELIA EAU ET ENVIRONNEMENT</t>
  </si>
  <si>
    <t>C4TH0116ED</t>
  </si>
  <si>
    <t>SUP004250</t>
  </si>
  <si>
    <t>44452352600804</t>
  </si>
  <si>
    <t>50364657200019</t>
  </si>
  <si>
    <t>ARTELIA EAU &amp; ENVIRONNEMENT</t>
  </si>
  <si>
    <t>FR40444523526</t>
  </si>
  <si>
    <t>Bobigny</t>
  </si>
  <si>
    <t>444523526</t>
  </si>
  <si>
    <t>DUCOS Xavier</t>
  </si>
  <si>
    <t>DUCOS</t>
  </si>
  <si>
    <t>06 77 15 31 67</t>
  </si>
  <si>
    <t>xavier.ducos@arteliagroup.com</t>
  </si>
  <si>
    <t>6, Rue de Lorraine 38130 ECHIROLLES</t>
  </si>
  <si>
    <t>DAUTOIS Gaëtan</t>
  </si>
  <si>
    <t>06 34 90 41 12</t>
  </si>
  <si>
    <t>gaetan.dautois@arteliagroup.com</t>
  </si>
  <si>
    <t>C4TH001170</t>
  </si>
  <si>
    <t>C4TH005980</t>
  </si>
  <si>
    <t>C4TH010190</t>
  </si>
  <si>
    <t>C4TH013860</t>
  </si>
  <si>
    <t>C4TH017110</t>
  </si>
  <si>
    <t>C4TH019930</t>
  </si>
  <si>
    <t>C4TH022090</t>
  </si>
  <si>
    <t>C4TH024030</t>
  </si>
  <si>
    <t>C4TH025810</t>
  </si>
  <si>
    <t>C4TH027430</t>
  </si>
  <si>
    <t>TRUCHET SA =&gt; SOCCO ENTREPRISE</t>
  </si>
  <si>
    <t>C4TH0117ED</t>
  </si>
  <si>
    <t>SUP004325</t>
  </si>
  <si>
    <t>34081271800021</t>
  </si>
  <si>
    <t>32702009500037</t>
  </si>
  <si>
    <t>SOCCO ENTREPRISE</t>
  </si>
  <si>
    <t>1 RTE DES CREUSES ZI CESARDES</t>
  </si>
  <si>
    <t>CHAVANOD</t>
  </si>
  <si>
    <t>FR66327020095</t>
  </si>
  <si>
    <t>Annecy</t>
  </si>
  <si>
    <t>B 327 020 095</t>
  </si>
  <si>
    <t>BECKER</t>
  </si>
  <si>
    <t>RICHARD</t>
  </si>
  <si>
    <t>0683854934</t>
  </si>
  <si>
    <t>frederic.richard@btp.truchet.pro</t>
  </si>
  <si>
    <t>Rue du 08 mai 1945
73300 SAINT JEAN DE MAURIENNE</t>
  </si>
  <si>
    <t>C4TH001180</t>
  </si>
  <si>
    <t>C4TH005990</t>
  </si>
  <si>
    <t>C4TH010200</t>
  </si>
  <si>
    <t xml:space="preserve">Rue du 08 mai 1945
</t>
  </si>
  <si>
    <t xml:space="preserve"> SAINT JEAN DE MAURIENNE</t>
  </si>
  <si>
    <t>NOE JACQUIER ENERGIE</t>
  </si>
  <si>
    <t>C4TH0118ED</t>
  </si>
  <si>
    <t>SUP004329</t>
  </si>
  <si>
    <t>51817624300054</t>
  </si>
  <si>
    <t>NJE</t>
  </si>
  <si>
    <t>285 RUE DE LA FONT DE LOR</t>
  </si>
  <si>
    <t>CLEPPE</t>
  </si>
  <si>
    <t>FR48518176243</t>
  </si>
  <si>
    <t>518176243</t>
  </si>
  <si>
    <t>D. HOFFBOUR</t>
  </si>
  <si>
    <t>HOFFBOUR</t>
  </si>
  <si>
    <t>06.25.19.23.42</t>
  </si>
  <si>
    <t>d.hoffbour@nje.fr</t>
  </si>
  <si>
    <t>285 RUE DE LA FONT DE L'OR_x000D_
42110 CLEPPE</t>
  </si>
  <si>
    <t>C4TH001190</t>
  </si>
  <si>
    <t>C4TH006000</t>
  </si>
  <si>
    <t>C4TH010210</t>
  </si>
  <si>
    <t>C4TH013870</t>
  </si>
  <si>
    <t>C4TH017120</t>
  </si>
  <si>
    <t>C4TH019940</t>
  </si>
  <si>
    <t>C4TH022100</t>
  </si>
  <si>
    <t>C4TH024040</t>
  </si>
  <si>
    <t>C4TH025820</t>
  </si>
  <si>
    <t>C4TH027440</t>
  </si>
  <si>
    <t>C4TH028890</t>
  </si>
  <si>
    <t>C4TH030040</t>
  </si>
  <si>
    <t>C4TH031100</t>
  </si>
  <si>
    <t>C4TH032090</t>
  </si>
  <si>
    <t>C4TH032990</t>
  </si>
  <si>
    <t>ATELIER CHAUDRONNERIE SASSENAGE</t>
  </si>
  <si>
    <t>C4TH0119ED</t>
  </si>
  <si>
    <t>SUP004370</t>
  </si>
  <si>
    <t>44035700000000</t>
  </si>
  <si>
    <t>44035727500013</t>
  </si>
  <si>
    <t>ATELIER DE CHAUDRONNERIE DE SASSENAGE</t>
  </si>
  <si>
    <t>CHE DU DRAC</t>
  </si>
  <si>
    <t>FR 28 440 357 275</t>
  </si>
  <si>
    <t>440 357 275</t>
  </si>
  <si>
    <t>COCCIA</t>
  </si>
  <si>
    <t>CATUOGNO</t>
  </si>
  <si>
    <t>0476278827</t>
  </si>
  <si>
    <t>S.CATUOGNO@ACS-CHAUDRONNERIE.COM</t>
  </si>
  <si>
    <t xml:space="preserve">4 CHEMIN DU DRAC ZI ARGENTIÈRE 38360 SASSENAGE </t>
  </si>
  <si>
    <t>0624374398</t>
  </si>
  <si>
    <t>G.COCCIA@ACS-CHAUDRONNERIE.COM</t>
  </si>
  <si>
    <t>C4TH001200</t>
  </si>
  <si>
    <t>C4TH006010</t>
  </si>
  <si>
    <t>ATELIERS DU GRAND CHATELET</t>
  </si>
  <si>
    <t>C4TH0120ED</t>
  </si>
  <si>
    <t>SUP004371</t>
  </si>
  <si>
    <t>5550352800030</t>
  </si>
  <si>
    <t>05550352800022
'05550352800030</t>
  </si>
  <si>
    <t xml:space="preserve">AUX MARAIS  </t>
  </si>
  <si>
    <t>LE VERSOUD</t>
  </si>
  <si>
    <t>fr 08 055 503 528</t>
  </si>
  <si>
    <t>B 055 503 528</t>
  </si>
  <si>
    <t>christian Delhez</t>
  </si>
  <si>
    <t>Delhez</t>
  </si>
  <si>
    <t>Christian delhez</t>
  </si>
  <si>
    <t>04 76 90 50 90</t>
  </si>
  <si>
    <t>c.delhez@grandchatelet.com</t>
  </si>
  <si>
    <t>321 rue youri Gagarine le Versoud 38420</t>
  </si>
  <si>
    <t>C4TH001210</t>
  </si>
  <si>
    <t>C4TH006020</t>
  </si>
  <si>
    <t>C4TH010220</t>
  </si>
  <si>
    <t>C4TH013880</t>
  </si>
  <si>
    <t>C4TH017130</t>
  </si>
  <si>
    <t>C4TH019950</t>
  </si>
  <si>
    <t>ENTREPRISE BATTAGLINO</t>
  </si>
  <si>
    <t>C4TH0121ED</t>
  </si>
  <si>
    <t>SUP004450</t>
  </si>
  <si>
    <t>06950118700053</t>
  </si>
  <si>
    <t>503 Rue Aristide Bergès</t>
  </si>
  <si>
    <t>FR36 069 501 187</t>
  </si>
  <si>
    <t>B069501187</t>
  </si>
  <si>
    <t>PELOFI Yann</t>
  </si>
  <si>
    <t>PELOFI</t>
  </si>
  <si>
    <t>07 86 79 66 52</t>
  </si>
  <si>
    <t>yann.pelofi@battaglino.fr</t>
  </si>
  <si>
    <t>Battaglino_x000D_
503 Rue Aristide Bergès_x000D_
38342 VOREPPE</t>
  </si>
  <si>
    <t>C4TH001220</t>
  </si>
  <si>
    <t>C4TH006030</t>
  </si>
  <si>
    <t>C4TH010230</t>
  </si>
  <si>
    <t>C4TH013890</t>
  </si>
  <si>
    <t>C4TH017140</t>
  </si>
  <si>
    <t>C4TH019960</t>
  </si>
  <si>
    <t>C4TH022110</t>
  </si>
  <si>
    <t>C4TH024050</t>
  </si>
  <si>
    <t>C4TH025830</t>
  </si>
  <si>
    <t>C4TH027450</t>
  </si>
  <si>
    <t>C4TH028900</t>
  </si>
  <si>
    <t>C4TH030050</t>
  </si>
  <si>
    <t>C4TH031110</t>
  </si>
  <si>
    <t>C4TH032100</t>
  </si>
  <si>
    <t>C4TH033000</t>
  </si>
  <si>
    <t>C4TH033690</t>
  </si>
  <si>
    <t>C4TH034250</t>
  </si>
  <si>
    <t>C4TH034760</t>
  </si>
  <si>
    <t>C4TH035220</t>
  </si>
  <si>
    <t>C4TH035660</t>
  </si>
  <si>
    <t>Brück GmbH Ensheim</t>
  </si>
  <si>
    <t>C4TH0122ED</t>
  </si>
  <si>
    <t>SUP004474</t>
  </si>
  <si>
    <t>C4TH001230</t>
  </si>
  <si>
    <t>C4TH006040</t>
  </si>
  <si>
    <t>C4TH010240</t>
  </si>
  <si>
    <t>C4TH013900</t>
  </si>
  <si>
    <t>C4TH017150</t>
  </si>
  <si>
    <t>C4TH019970</t>
  </si>
  <si>
    <t>C4TH022120</t>
  </si>
  <si>
    <t>C4TH024060</t>
  </si>
  <si>
    <t>C4TH025840</t>
  </si>
  <si>
    <t>C4TH027460</t>
  </si>
  <si>
    <t>EIFFAGE ENERGIE SYSTEMES  - INDUS MEDITERRANNEE</t>
  </si>
  <si>
    <t>C4TH0123ED</t>
  </si>
  <si>
    <t>SUP004519</t>
  </si>
  <si>
    <t>Batteries – redresseurs -
chargeurs - onduleurs et autres
 pièces connexes ZONE GEOGRAPHIQUE: Méditerranée</t>
  </si>
  <si>
    <t>C4TH001240</t>
  </si>
  <si>
    <t>C4TH006050</t>
  </si>
  <si>
    <t>C4TH010250</t>
  </si>
  <si>
    <t>C4TH013910</t>
  </si>
  <si>
    <t>C4TH017160</t>
  </si>
  <si>
    <t>C4TH019980</t>
  </si>
  <si>
    <t>COLAS FRANCE - Territoire Nord-Est (à utiliser en priorité)</t>
  </si>
  <si>
    <t>C4TH0124ED</t>
  </si>
  <si>
    <t>SUP004617</t>
  </si>
  <si>
    <t>32933888303413</t>
  </si>
  <si>
    <t>COLAS FRANCE</t>
  </si>
  <si>
    <t>1 RUE DU COLONEL PIERRE AVIA</t>
  </si>
  <si>
    <t>PARIS 15</t>
  </si>
  <si>
    <t>FR75329338883</t>
  </si>
  <si>
    <t>329338883</t>
  </si>
  <si>
    <t>Jérôme LAGABE</t>
  </si>
  <si>
    <t>BLANDIN</t>
  </si>
  <si>
    <t>Florian BLANDIN</t>
  </si>
  <si>
    <t>0669913121</t>
  </si>
  <si>
    <t>florian.blandin@colas.com</t>
  </si>
  <si>
    <t xml:space="preserve">2ème rue du port Port Fluvial 59211 Santes </t>
  </si>
  <si>
    <t>C4TH001250</t>
  </si>
  <si>
    <t>C4TH006060</t>
  </si>
  <si>
    <t>C4TH010260</t>
  </si>
  <si>
    <t>C4TH013920</t>
  </si>
  <si>
    <t>C4TH017170</t>
  </si>
  <si>
    <t>C4TH019990</t>
  </si>
  <si>
    <t>C4TH022130</t>
  </si>
  <si>
    <t>C4TH024070</t>
  </si>
  <si>
    <t>C4TH025850</t>
  </si>
  <si>
    <t>C4TH000650</t>
  </si>
  <si>
    <t>C4TH005530</t>
  </si>
  <si>
    <t>C4TH009790</t>
  </si>
  <si>
    <t>C4TH013540</t>
  </si>
  <si>
    <t>C4TH016810</t>
  </si>
  <si>
    <t>C4TH002310</t>
  </si>
  <si>
    <t>C4TH006970</t>
  </si>
  <si>
    <t>C4TH011070</t>
  </si>
  <si>
    <t>CEGELEC Infra et Tertiaire Sud Est</t>
  </si>
  <si>
    <t>C4TH0125ED</t>
  </si>
  <si>
    <t>SUP004644</t>
  </si>
  <si>
    <t>53791573800257</t>
  </si>
  <si>
    <t>53791573800075</t>
  </si>
  <si>
    <t>CEGELEC INFRAS SUD-EST</t>
  </si>
  <si>
    <t xml:space="preserve">9/11 Rue de Lisbonne-ZI Des Estroublans -      </t>
  </si>
  <si>
    <t>VITROLLES</t>
  </si>
  <si>
    <t>FR33 537915738</t>
  </si>
  <si>
    <t>SALON DE PROVENCE</t>
  </si>
  <si>
    <t>537915738</t>
  </si>
  <si>
    <t>CHAPELAND Thomas</t>
  </si>
  <si>
    <t>CHAPELAND</t>
  </si>
  <si>
    <t>0642930281</t>
  </si>
  <si>
    <t>thomas.chapeland@cegelec.com</t>
  </si>
  <si>
    <t xml:space="preserve">CEGELEC ALPES PROVENCE INFRAS_x000D_
653 Avenue du Moulin Neuf_x000D_
04100 Manosque_x000D_
</t>
  </si>
  <si>
    <t>PASQUIER Matthieu</t>
  </si>
  <si>
    <t>0615868714</t>
  </si>
  <si>
    <t>matthieu.pasquier@cegelec.com</t>
  </si>
  <si>
    <t>C4TH001260</t>
  </si>
  <si>
    <t>C4TH002600</t>
  </si>
  <si>
    <t>SDS</t>
  </si>
  <si>
    <t>C4TH0126ED</t>
  </si>
  <si>
    <t>SUP004660</t>
  </si>
  <si>
    <t>39152173900022</t>
  </si>
  <si>
    <t>S.D.S.</t>
  </si>
  <si>
    <t>905 RUE DE LA MEURTHE</t>
  </si>
  <si>
    <t>LA VOIVRE</t>
  </si>
  <si>
    <t>FR86391521739</t>
  </si>
  <si>
    <t>SAINT DIE DES VOSGES</t>
  </si>
  <si>
    <t>348 687 302</t>
  </si>
  <si>
    <t>Jean TRIONFINI</t>
  </si>
  <si>
    <t>TRIONFINI</t>
  </si>
  <si>
    <t>03 29 41 96 89</t>
  </si>
  <si>
    <t>sds2@orange.fr</t>
  </si>
  <si>
    <t>905 rue de la Meurthe - 88470 La VOIVRE</t>
  </si>
  <si>
    <t>C4TH001270</t>
  </si>
  <si>
    <t>C4TH006070</t>
  </si>
  <si>
    <t>C4TH010270</t>
  </si>
  <si>
    <t>SOC EXPL ALBERT TROUILLET SAS</t>
  </si>
  <si>
    <t>C4TH0127ED</t>
  </si>
  <si>
    <t>SUP004838</t>
  </si>
  <si>
    <t>48064838500015</t>
  </si>
  <si>
    <t>SOC EXPLOITATION ALBERT TROUILLET SAS</t>
  </si>
  <si>
    <t>7 RUE DE GRAMENTES</t>
  </si>
  <si>
    <t>MAZAMET</t>
  </si>
  <si>
    <t>FR 09 480 648 385</t>
  </si>
  <si>
    <t>Castres</t>
  </si>
  <si>
    <t>480 648 385</t>
  </si>
  <si>
    <t>ROUCAYROL Jean-Marie</t>
  </si>
  <si>
    <t>ROUCAYROL</t>
  </si>
  <si>
    <t xml:space="preserve">07 63 01 90 61 </t>
  </si>
  <si>
    <t>jm.roucayrol@ets-trouillet.fr</t>
  </si>
  <si>
    <t>7 rue de Gramentès_x000D_
81200 MAZAMET</t>
  </si>
  <si>
    <t>C4TH001280</t>
  </si>
  <si>
    <t>C4TH006080</t>
  </si>
  <si>
    <t>C4TH010280</t>
  </si>
  <si>
    <t>C4TH013930</t>
  </si>
  <si>
    <t>C4TH017180</t>
  </si>
  <si>
    <t>C4TH020000</t>
  </si>
  <si>
    <t>C4TH022140</t>
  </si>
  <si>
    <t>C4TH024080</t>
  </si>
  <si>
    <t>AXIS CONSEILS</t>
  </si>
  <si>
    <t>C4TH0128ED</t>
  </si>
  <si>
    <t>SUP004842</t>
  </si>
  <si>
    <t>33174748500257</t>
  </si>
  <si>
    <t xml:space="preserve">SUP004842 </t>
  </si>
  <si>
    <t>110 Bis Rue du Nécotin</t>
  </si>
  <si>
    <t>ORLEANS</t>
  </si>
  <si>
    <t>7112A</t>
  </si>
  <si>
    <t>FR60331747485</t>
  </si>
  <si>
    <t>2001B40</t>
  </si>
  <si>
    <t>HENAUT</t>
  </si>
  <si>
    <t>HENAUT Marc</t>
  </si>
  <si>
    <t>0238537715</t>
  </si>
  <si>
    <t>m.henaut@axis-conseils.com</t>
  </si>
  <si>
    <t>SARL AXIS-CONSEILS_x000D_
110 Bis, Rue du Nécotin_x000D_
45000 ORLEANS</t>
  </si>
  <si>
    <t>GROSJEAN Aurélie</t>
  </si>
  <si>
    <t>a.grosjean@axis-conseils.com</t>
  </si>
  <si>
    <t>C4TH001290</t>
  </si>
  <si>
    <t>C4TH006090</t>
  </si>
  <si>
    <t>ALCYON INDUSTRIES</t>
  </si>
  <si>
    <t>C4TH0129ED</t>
  </si>
  <si>
    <t>SUP004961</t>
  </si>
  <si>
    <t>73850367100047</t>
  </si>
  <si>
    <t>6 RUE DES METIERS</t>
  </si>
  <si>
    <t>OFFENDORF</t>
  </si>
  <si>
    <t>FR82738503671</t>
  </si>
  <si>
    <t>Strasbourg</t>
  </si>
  <si>
    <t>738503671</t>
  </si>
  <si>
    <t>Thierry FRANCESCHETTI</t>
  </si>
  <si>
    <t>SALAGNAC</t>
  </si>
  <si>
    <t>René-Paul SALAGNAC</t>
  </si>
  <si>
    <t>06 80 98 79 69</t>
  </si>
  <si>
    <t>rpsalagnac@industeam.net</t>
  </si>
  <si>
    <t>65, rue J-J ROUSSEAU_x000D_
92 150 SURESNES</t>
  </si>
  <si>
    <t>Jean-Christophe NOËL</t>
  </si>
  <si>
    <t>06 84 54 90 72</t>
  </si>
  <si>
    <t>jcnoel@industeam.net</t>
  </si>
  <si>
    <t>C4TH001300</t>
  </si>
  <si>
    <t>C4TH006100</t>
  </si>
  <si>
    <t>C4TH010290</t>
  </si>
  <si>
    <t>C4TH013940</t>
  </si>
  <si>
    <t>C4TH017190</t>
  </si>
  <si>
    <t>C4TH020010</t>
  </si>
  <si>
    <t>C4TH022150</t>
  </si>
  <si>
    <t>C4TH024090</t>
  </si>
  <si>
    <t>C4TH025860</t>
  </si>
  <si>
    <t>C4TH027470</t>
  </si>
  <si>
    <t>C4TH028910</t>
  </si>
  <si>
    <t>C4TH030060</t>
  </si>
  <si>
    <t>C4TH031120</t>
  </si>
  <si>
    <t>C4TH032110</t>
  </si>
  <si>
    <t>C4TH033010</t>
  </si>
  <si>
    <t>C4TH033700</t>
  </si>
  <si>
    <t>CONSTRUCTION METALLIQUE</t>
  </si>
  <si>
    <t>C4TH0130ED</t>
  </si>
  <si>
    <t>SUP005052</t>
  </si>
  <si>
    <t>45386694900010</t>
  </si>
  <si>
    <t>CONSTRUCTION METALLIQUE CONSEIL ETUDE</t>
  </si>
  <si>
    <t>651 RTE DU COL</t>
  </si>
  <si>
    <t>CHANTEPERIER</t>
  </si>
  <si>
    <t>FR2545386694900010</t>
  </si>
  <si>
    <t>453866949</t>
  </si>
  <si>
    <t>CLEMENT Joël</t>
  </si>
  <si>
    <t>CLEMENT</t>
  </si>
  <si>
    <t>0476302280</t>
  </si>
  <si>
    <t>cmce38@orange.fr</t>
  </si>
  <si>
    <t>651 route du Col_x000D_
Le Périer_x000D_
38740 CHANTEPERIER</t>
  </si>
  <si>
    <t>C4TH001310</t>
  </si>
  <si>
    <t>C4TH006110</t>
  </si>
  <si>
    <t>SO CO ME LU</t>
  </si>
  <si>
    <t>C4TH0131ED</t>
  </si>
  <si>
    <t>SUP005061</t>
  </si>
  <si>
    <t>30409969000104</t>
  </si>
  <si>
    <t>30409969000014</t>
  </si>
  <si>
    <t>SO.CO.ME.LU.</t>
  </si>
  <si>
    <t>212 IMP JULES SEGUIN</t>
  </si>
  <si>
    <t>PERTUIS</t>
  </si>
  <si>
    <t>2530Z</t>
  </si>
  <si>
    <t>FR17304099690</t>
  </si>
  <si>
    <t>304 099 690</t>
  </si>
  <si>
    <t>Frédéric Vivaldi</t>
  </si>
  <si>
    <t>VIVALDI</t>
  </si>
  <si>
    <t>0629822927</t>
  </si>
  <si>
    <t>frederic.vivaldi@socomelu.com</t>
  </si>
  <si>
    <t>212 impasse Jules Seguin_x000D_
Route d'Aix-en-Provence_x000D_
BP 119_x000D_
84124 PERTUIS CEDEX</t>
  </si>
  <si>
    <t>C4TH001320</t>
  </si>
  <si>
    <t>C4TH006120</t>
  </si>
  <si>
    <t>C4TH010300</t>
  </si>
  <si>
    <t>C4TH013950</t>
  </si>
  <si>
    <t>C4TH017200</t>
  </si>
  <si>
    <t>C4TH020020</t>
  </si>
  <si>
    <t>C4TH022160</t>
  </si>
  <si>
    <t>C4TH024100</t>
  </si>
  <si>
    <t>C4TH025870</t>
  </si>
  <si>
    <t>C4TH027480</t>
  </si>
  <si>
    <t>C4TH028920</t>
  </si>
  <si>
    <t>C4TH030070</t>
  </si>
  <si>
    <t>C4TH031130</t>
  </si>
  <si>
    <t>C4TH032120</t>
  </si>
  <si>
    <t>C4TH033020</t>
  </si>
  <si>
    <t>C4TH033710</t>
  </si>
  <si>
    <t>C4TH034270</t>
  </si>
  <si>
    <t>C4TH034770</t>
  </si>
  <si>
    <t>C4TH035230</t>
  </si>
  <si>
    <t>C4TH035670</t>
  </si>
  <si>
    <t>C4TH036040</t>
  </si>
  <si>
    <t>C4TH036350</t>
  </si>
  <si>
    <t>SAS FABRE FOURTINE TRAVAUX</t>
  </si>
  <si>
    <t>C4TH0132ED</t>
  </si>
  <si>
    <t>SUP005118</t>
  </si>
  <si>
    <t>41942890900024</t>
  </si>
  <si>
    <t>FABRE FOURTINE TRAVAUX</t>
  </si>
  <si>
    <t>RUE DU SAILHET</t>
  </si>
  <si>
    <t>BEAUCENS</t>
  </si>
  <si>
    <t>FR23419428909</t>
  </si>
  <si>
    <t>419428909</t>
  </si>
  <si>
    <t>VIGNES Pierre</t>
  </si>
  <si>
    <t>vignes.fft@orange.fr</t>
  </si>
  <si>
    <t>SAS FABRE FOURTINE TRAVAUX_x000D_
Rue du sailhet _x000D_
65400 BEAUCENS</t>
  </si>
  <si>
    <t>C4TH006130</t>
  </si>
  <si>
    <t>C4TH010310</t>
  </si>
  <si>
    <t>C4TH013960</t>
  </si>
  <si>
    <t>C4TH017210</t>
  </si>
  <si>
    <t>OPSIA MEDITERRANEE</t>
  </si>
  <si>
    <t>C4TH0133ED</t>
  </si>
  <si>
    <t>SUP005324</t>
  </si>
  <si>
    <t>C4TH001340</t>
  </si>
  <si>
    <t>C4TH006140</t>
  </si>
  <si>
    <t>C4TH010320</t>
  </si>
  <si>
    <t>C4TH013970</t>
  </si>
  <si>
    <t>C4TH017220</t>
  </si>
  <si>
    <t>ENTREPRISE MAURO</t>
  </si>
  <si>
    <t>C4TH0134ED</t>
  </si>
  <si>
    <t>SUP005533</t>
  </si>
  <si>
    <t>C4TH001350</t>
  </si>
  <si>
    <t>C4TH006150</t>
  </si>
  <si>
    <t>C4TH010330</t>
  </si>
  <si>
    <t>C4TH013980</t>
  </si>
  <si>
    <t>C4TH017230</t>
  </si>
  <si>
    <t>C4TH020030</t>
  </si>
  <si>
    <t>DERICHEBOURG PROPRETE</t>
  </si>
  <si>
    <t>C4TH0135ED</t>
  </si>
  <si>
    <t>SUP005923</t>
  </si>
  <si>
    <t>70 202 111 400 112</t>
  </si>
  <si>
    <t>70202111400112</t>
  </si>
  <si>
    <t>6 ALL DES COQUELICOTS</t>
  </si>
  <si>
    <t>BOISSY-SAINT-LEGER</t>
  </si>
  <si>
    <t>8121Z</t>
  </si>
  <si>
    <t>FR 33 702 021 114</t>
  </si>
  <si>
    <t>CRÉTEIL</t>
  </si>
  <si>
    <t>702 021 114</t>
  </si>
  <si>
    <t>Fabrice LEPAILLER</t>
  </si>
  <si>
    <t>LEPAILLER</t>
  </si>
  <si>
    <t>06 09 72 84 51</t>
  </si>
  <si>
    <t>fabrice.lepailler@derichebourg.com</t>
  </si>
  <si>
    <t>1&amp;1 bis, Rue Janig Corlay - ZA Mivoie _x000D_
35136 St Jacques de la Lande</t>
  </si>
  <si>
    <t>C4TH001360</t>
  </si>
  <si>
    <t>C4TH006160</t>
  </si>
  <si>
    <t>C4TH010340</t>
  </si>
  <si>
    <t>C4TH013990</t>
  </si>
  <si>
    <t>C4TH017240</t>
  </si>
  <si>
    <t>C4TH020040</t>
  </si>
  <si>
    <t>C4TH022170</t>
  </si>
  <si>
    <t>SARP SUD OUEST</t>
  </si>
  <si>
    <t>C4TH0136ED</t>
  </si>
  <si>
    <t>SUP005940</t>
  </si>
  <si>
    <t>34 103 985 700 105</t>
  </si>
  <si>
    <t>34103985700105</t>
  </si>
  <si>
    <t>SARP SUD-OUEST</t>
  </si>
  <si>
    <t>8 AV MANON CORMIER</t>
  </si>
  <si>
    <t>BASSENS</t>
  </si>
  <si>
    <t>FR55341039857</t>
  </si>
  <si>
    <t>Bordeaux</t>
  </si>
  <si>
    <t>341 039 857</t>
  </si>
  <si>
    <t>Fabrice PELISSIER</t>
  </si>
  <si>
    <t>Lebecq</t>
  </si>
  <si>
    <t>C4TH001370</t>
  </si>
  <si>
    <t>C4TH006170</t>
  </si>
  <si>
    <t>C4TH010350</t>
  </si>
  <si>
    <t>C4TH014000</t>
  </si>
  <si>
    <t>C4TH017250</t>
  </si>
  <si>
    <t>LA TECHNI SOUDURE</t>
  </si>
  <si>
    <t>C4TH0137ED</t>
  </si>
  <si>
    <t>SUP006132</t>
  </si>
  <si>
    <t>69850280400025</t>
  </si>
  <si>
    <t>18 RUE DU TRAMWAY</t>
  </si>
  <si>
    <t>ESCHAU</t>
  </si>
  <si>
    <t xml:space="preserve">FR 61 698 502 804 </t>
  </si>
  <si>
    <t>69 B 280</t>
  </si>
  <si>
    <t>PEREZ</t>
  </si>
  <si>
    <t>0390298829</t>
  </si>
  <si>
    <t>perez.j@technisoudure.fr</t>
  </si>
  <si>
    <t>18 rue du Tramway_x000D_
67114 ESCHAU</t>
  </si>
  <si>
    <t>GUENEGO</t>
  </si>
  <si>
    <t>guenego.jj@technisoudure.fr</t>
  </si>
  <si>
    <t>C4TH001380</t>
  </si>
  <si>
    <t>C4TH006180</t>
  </si>
  <si>
    <t>C4TH010360</t>
  </si>
  <si>
    <t>C4TH014010</t>
  </si>
  <si>
    <t>C4TH017260</t>
  </si>
  <si>
    <t>C4TH020050</t>
  </si>
  <si>
    <t>C4TH022180</t>
  </si>
  <si>
    <t>MARTOIA TP UGINE</t>
  </si>
  <si>
    <t>C4TH0138ED</t>
  </si>
  <si>
    <t>SUP006154</t>
  </si>
  <si>
    <t>07672038200027</t>
  </si>
  <si>
    <t>MARTOIA T P</t>
  </si>
  <si>
    <t>40 RUE AMBROISE CROIZAT</t>
  </si>
  <si>
    <t>UGINE</t>
  </si>
  <si>
    <t>FR43076720382</t>
  </si>
  <si>
    <t>B076720382</t>
  </si>
  <si>
    <t>Pierre MARTOIA</t>
  </si>
  <si>
    <t>MARTOIA</t>
  </si>
  <si>
    <t>04.79.37.38.13</t>
  </si>
  <si>
    <t>martoia@martoia.fr</t>
  </si>
  <si>
    <t>Sas MARTOIA TP_x000D_
Zi 40 rue Ambroise Croizat_x000D_
73400 UGINE</t>
  </si>
  <si>
    <t>Denis CARLE</t>
  </si>
  <si>
    <t>06.19.13.01.95</t>
  </si>
  <si>
    <t>d.carle@martoia.fr</t>
  </si>
  <si>
    <t>C4TH001390</t>
  </si>
  <si>
    <t>C4TH006190</t>
  </si>
  <si>
    <t>C4TH010370</t>
  </si>
  <si>
    <t>LOIRE INDUSTRIE</t>
  </si>
  <si>
    <t>C4TH0139ED</t>
  </si>
  <si>
    <t>SUP006186</t>
  </si>
  <si>
    <t>71450049300024</t>
  </si>
  <si>
    <t>CLOS MARQUET</t>
  </si>
  <si>
    <t>2420Z</t>
  </si>
  <si>
    <t>FR50714500493</t>
  </si>
  <si>
    <t>RCS 714500493</t>
  </si>
  <si>
    <t>HAIDOUS</t>
  </si>
  <si>
    <t>haidous</t>
  </si>
  <si>
    <t>0477292000</t>
  </si>
  <si>
    <t>karim.haidous@loire-industrie.fr</t>
  </si>
  <si>
    <t>ZI le CLOS mARQUET_x000D_
2 Rue Michel Rondet42400 _x000D_
ST CHAMOND_x000D_
FRANCE</t>
  </si>
  <si>
    <t>VARNIER</t>
  </si>
  <si>
    <t>christian.varnier@loire-industrie.fr</t>
  </si>
  <si>
    <t>C4TH001400</t>
  </si>
  <si>
    <t>C4TH006200</t>
  </si>
  <si>
    <t>C4TH010380</t>
  </si>
  <si>
    <t>C4TH014020</t>
  </si>
  <si>
    <t>C4TH017270</t>
  </si>
  <si>
    <t>C4TH020060</t>
  </si>
  <si>
    <t>C4TH022190</t>
  </si>
  <si>
    <t>C4TH024110</t>
  </si>
  <si>
    <t>C4TH025880</t>
  </si>
  <si>
    <t>DARLAVOIX</t>
  </si>
  <si>
    <t>C4TH0140ED</t>
  </si>
  <si>
    <t>SUP006228</t>
  </si>
  <si>
    <t>31187827600071</t>
  </si>
  <si>
    <t>4 RUE DE LA CHATAIGNE</t>
  </si>
  <si>
    <t>SAINT-YRIEIX-LA-PERCHE</t>
  </si>
  <si>
    <t>FR00311878276</t>
  </si>
  <si>
    <t>LIMOGES</t>
  </si>
  <si>
    <t>311878276</t>
  </si>
  <si>
    <t>Jérome CREMOUX</t>
  </si>
  <si>
    <t>CREMOUX</t>
  </si>
  <si>
    <t>Jérôme CREMOUX</t>
  </si>
  <si>
    <t>06.16.67.82.01</t>
  </si>
  <si>
    <t>jerome.cremoux@darlavoix.fr</t>
  </si>
  <si>
    <t>4 rue de la Châtaigne_x000D_
ZA Bourdelas_x000D_
87500 SAINT YRIEIX LA PERCHE</t>
  </si>
  <si>
    <t>Aurélien CITHAREL</t>
  </si>
  <si>
    <t>06.73.89.90.03</t>
  </si>
  <si>
    <t>contact@darlavoix.fr</t>
  </si>
  <si>
    <t xml:space="preserve">ELECTRICITE, TRAVAUX GENIE CIVIL  </t>
  </si>
  <si>
    <t>2022/S 008-016489 /373</t>
  </si>
  <si>
    <t>C4TH001410</t>
  </si>
  <si>
    <t>C4TH006210</t>
  </si>
  <si>
    <t>C4TH010390</t>
  </si>
  <si>
    <t>C4TH014030</t>
  </si>
  <si>
    <t>C4TH017280</t>
  </si>
  <si>
    <t>C4TH020070</t>
  </si>
  <si>
    <t>C4TH022200</t>
  </si>
  <si>
    <t>C4TH024120</t>
  </si>
  <si>
    <t>C4TH025890</t>
  </si>
  <si>
    <t>C4TH027490</t>
  </si>
  <si>
    <t>AVEYRON ELEC CONCEPT</t>
  </si>
  <si>
    <t>C4TH0141ED</t>
  </si>
  <si>
    <t>SUP006243</t>
  </si>
  <si>
    <t>48868143800039</t>
  </si>
  <si>
    <t>RUAU</t>
  </si>
  <si>
    <t>AUBIN</t>
  </si>
  <si>
    <t>FR03488681438</t>
  </si>
  <si>
    <t>488681438</t>
  </si>
  <si>
    <t>P. ZANON</t>
  </si>
  <si>
    <t>ZANON</t>
  </si>
  <si>
    <t>zanon</t>
  </si>
  <si>
    <t>0565635224</t>
  </si>
  <si>
    <t>aec@elec-concept.fr</t>
  </si>
  <si>
    <t>zone de ruau 12110 AUBIN</t>
  </si>
  <si>
    <t>P ZANON</t>
  </si>
  <si>
    <t>C4TH001420</t>
  </si>
  <si>
    <t>C4TH006220</t>
  </si>
  <si>
    <t>C4TH010400</t>
  </si>
  <si>
    <t>C4TH014040</t>
  </si>
  <si>
    <t>C4TH017290</t>
  </si>
  <si>
    <t>C4TH020080</t>
  </si>
  <si>
    <t>BRL</t>
  </si>
  <si>
    <t>C4TH0142ED</t>
  </si>
  <si>
    <t>SUP006265</t>
  </si>
  <si>
    <t>51372683600028</t>
  </si>
  <si>
    <t>LA PETITE BORDE</t>
  </si>
  <si>
    <t>USSEL</t>
  </si>
  <si>
    <t>FR94513726836</t>
  </si>
  <si>
    <t>Brive la Gaillarde</t>
  </si>
  <si>
    <t>513 726 836</t>
  </si>
  <si>
    <t>BEZAUD Guillaume</t>
  </si>
  <si>
    <t>Bezaud</t>
  </si>
  <si>
    <t>0674701013</t>
  </si>
  <si>
    <t>brl.sucla@orange.fr</t>
  </si>
  <si>
    <t>Z.I de la petite borde 19200 USSEL</t>
  </si>
  <si>
    <t>Lubrano Di Vavaria Alexandre</t>
  </si>
  <si>
    <t xml:space="preserve"> 0756416584</t>
  </si>
  <si>
    <t>C4TH001430</t>
  </si>
  <si>
    <t>C4TH006230</t>
  </si>
  <si>
    <t>ARIANE GENIE CIVIL</t>
  </si>
  <si>
    <t>C4TH0143ED</t>
  </si>
  <si>
    <t>SUP006338</t>
  </si>
  <si>
    <t>39048951600026</t>
  </si>
  <si>
    <t>39048951600018
39048951600026</t>
  </si>
  <si>
    <t>RTE DE PALMATO</t>
  </si>
  <si>
    <t>COUFOULEUX</t>
  </si>
  <si>
    <t>FR4593048951600026</t>
  </si>
  <si>
    <t>GACHES JEAN LUC</t>
  </si>
  <si>
    <t>GACHES</t>
  </si>
  <si>
    <t>0622481559</t>
  </si>
  <si>
    <t>ariane.ge@wanadoo.fr</t>
  </si>
  <si>
    <t>3 chemin de Fonblanque_x000D_
81800 RABASTENS</t>
  </si>
  <si>
    <t>C4TH001440</t>
  </si>
  <si>
    <t>KILOUTOU ENERGIE</t>
  </si>
  <si>
    <t>C4TH0144ED</t>
  </si>
  <si>
    <t>SUP006446</t>
  </si>
  <si>
    <t>30135102900022</t>
  </si>
  <si>
    <t>20 AV RENE BATS</t>
  </si>
  <si>
    <t>MUGRON</t>
  </si>
  <si>
    <t>7732Z</t>
  </si>
  <si>
    <t>FR 04 301 351 029</t>
  </si>
  <si>
    <t>DAX (40)</t>
  </si>
  <si>
    <t>B 301 351 029</t>
  </si>
  <si>
    <t>Jean-Philippe DA-RE</t>
  </si>
  <si>
    <t>CHAMBOISSIER</t>
  </si>
  <si>
    <t>Paul CHAMBOISSIER</t>
  </si>
  <si>
    <t>0615848996</t>
  </si>
  <si>
    <t>pchamboissier@kiloutou-energie.fr</t>
  </si>
  <si>
    <t>20 bis avenue Réné Bats 40250 MUGRON</t>
  </si>
  <si>
    <t>C4TH001450</t>
  </si>
  <si>
    <t>C4TH006240</t>
  </si>
  <si>
    <t>C4TH010410</t>
  </si>
  <si>
    <t>C4TH014050</t>
  </si>
  <si>
    <t>C4TH017300</t>
  </si>
  <si>
    <t>C4TH020090</t>
  </si>
  <si>
    <t>C4TH022210</t>
  </si>
  <si>
    <t>C4TH024130</t>
  </si>
  <si>
    <t>C4TH025900</t>
  </si>
  <si>
    <t>C4TH027500</t>
  </si>
  <si>
    <t>C4TH028930</t>
  </si>
  <si>
    <t>C4TH030080</t>
  </si>
  <si>
    <t>C4TH031140</t>
  </si>
  <si>
    <t>C4TH032130</t>
  </si>
  <si>
    <t>C4TH033030</t>
  </si>
  <si>
    <t>C4TH033720</t>
  </si>
  <si>
    <t>C4TH034280</t>
  </si>
  <si>
    <t>C4TH034780</t>
  </si>
  <si>
    <t>C4TH035240</t>
  </si>
  <si>
    <t>C4TH035680</t>
  </si>
  <si>
    <t>C4TH036050</t>
  </si>
  <si>
    <t>C4TH036360</t>
  </si>
  <si>
    <t>C4TH036660</t>
  </si>
  <si>
    <t>C4TH036940</t>
  </si>
  <si>
    <t>SERPOLLET SAVOIE MONT-BLANC</t>
  </si>
  <si>
    <t>C4TH0145ED</t>
  </si>
  <si>
    <t>SUP006455</t>
  </si>
  <si>
    <t>C4TH001460</t>
  </si>
  <si>
    <t>C4TH006250</t>
  </si>
  <si>
    <t>C4TH010420</t>
  </si>
  <si>
    <t>E D E A</t>
  </si>
  <si>
    <t>C4TH0146ED</t>
  </si>
  <si>
    <t>SUP006596</t>
  </si>
  <si>
    <t>31611378600024</t>
  </si>
  <si>
    <t>E.D.E.A.</t>
  </si>
  <si>
    <t>PONT DE BAYEUX</t>
  </si>
  <si>
    <t>MEYREUIL</t>
  </si>
  <si>
    <t>8130Z</t>
  </si>
  <si>
    <t>FR 15 316 786</t>
  </si>
  <si>
    <t>AIX EN PROVENCE</t>
  </si>
  <si>
    <t>316 113 786</t>
  </si>
  <si>
    <t>YANNICK PIACENTINI</t>
  </si>
  <si>
    <t>PIACENTINI</t>
  </si>
  <si>
    <t>0442584211</t>
  </si>
  <si>
    <t>contact@edea-vert.com</t>
  </si>
  <si>
    <t>RN 7 LE PONT DE BAYEUX 13590 MEYREUIL</t>
  </si>
  <si>
    <t>Travaux forestiers ZONE GEOGRAPHIQUE:  Méditerranée</t>
  </si>
  <si>
    <t>C4TH001470</t>
  </si>
  <si>
    <t>GEOFIT EXPERT</t>
  </si>
  <si>
    <t>C4TH0147ED</t>
  </si>
  <si>
    <t>SUP006705</t>
  </si>
  <si>
    <t>785936592001000</t>
  </si>
  <si>
    <t>78593659200100</t>
  </si>
  <si>
    <t>SELAFA</t>
  </si>
  <si>
    <t>1 RTE DE GACHET</t>
  </si>
  <si>
    <t xml:space="preserve">FR39 785 936 592 </t>
  </si>
  <si>
    <t xml:space="preserve">NANTES </t>
  </si>
  <si>
    <t xml:space="preserve">785 936 592 </t>
  </si>
  <si>
    <t>TESSON Régis</t>
  </si>
  <si>
    <t>SOUMILLE</t>
  </si>
  <si>
    <t>SOUMILLE Benoit</t>
  </si>
  <si>
    <t>0630950773</t>
  </si>
  <si>
    <t>b.soumille@geofit-expert.fr</t>
  </si>
  <si>
    <t>GEOFIT EXPERT_x000D_
1 route de Gachet_x000D_
CS 90711_x000D_
44307 NANTES CEDEX 3</t>
  </si>
  <si>
    <t>C4TH001480</t>
  </si>
  <si>
    <t>C4TH006260</t>
  </si>
  <si>
    <t>C4TH010430</t>
  </si>
  <si>
    <t>C4TH014060</t>
  </si>
  <si>
    <t>C4TH017310</t>
  </si>
  <si>
    <t>entreprise Jean Negri et Fils</t>
  </si>
  <si>
    <t>C4TH0148ED</t>
  </si>
  <si>
    <t>SUP006723</t>
  </si>
  <si>
    <t>38342198900021</t>
  </si>
  <si>
    <t>ENTREPRISE JEAN NEGRI ET FILS</t>
  </si>
  <si>
    <t>LE TONKIN</t>
  </si>
  <si>
    <t>FOS-SUR-MER</t>
  </si>
  <si>
    <t>FR15383421989</t>
  </si>
  <si>
    <t>Salon de Provence</t>
  </si>
  <si>
    <t>383421989</t>
  </si>
  <si>
    <t>Stéphane Delaplace</t>
  </si>
  <si>
    <t>Delaplace</t>
  </si>
  <si>
    <t>607129465</t>
  </si>
  <si>
    <t>s.delaplace@negri-France.com</t>
  </si>
  <si>
    <t>zi du tonkin 13270 fos sur mer</t>
  </si>
  <si>
    <t>C4TH001490</t>
  </si>
  <si>
    <t>C4TH006270</t>
  </si>
  <si>
    <t>C4TH010440</t>
  </si>
  <si>
    <t>C4TH014070</t>
  </si>
  <si>
    <t>C4TH017320</t>
  </si>
  <si>
    <t>C4TH020100</t>
  </si>
  <si>
    <t>C4TH022220</t>
  </si>
  <si>
    <t>C4TH024140</t>
  </si>
  <si>
    <t>GRAMARI</t>
  </si>
  <si>
    <t>C4TH0149ED</t>
  </si>
  <si>
    <t>SUP006765</t>
  </si>
  <si>
    <t>30116617900079</t>
  </si>
  <si>
    <t>145 AV DES RACHES</t>
  </si>
  <si>
    <t>PASSY</t>
  </si>
  <si>
    <t>FR03301166179</t>
  </si>
  <si>
    <t>VILLEFRANCHES TARARE</t>
  </si>
  <si>
    <t>301166179</t>
  </si>
  <si>
    <t>MAGNIN Eric</t>
  </si>
  <si>
    <t>MAGNIN</t>
  </si>
  <si>
    <t>04.50.47.55.55</t>
  </si>
  <si>
    <t>e.magnin@sobeca.fr</t>
  </si>
  <si>
    <t>145, Avenue des Raches 74190 PASSY</t>
  </si>
  <si>
    <t>C4TH001500</t>
  </si>
  <si>
    <t>C4TH006280</t>
  </si>
  <si>
    <t>CONSTRUCTEL ENERGIE</t>
  </si>
  <si>
    <t>C4TH0150ED</t>
  </si>
  <si>
    <t>SUP006900</t>
  </si>
  <si>
    <t>49204165200016</t>
  </si>
  <si>
    <t>3 RUE DE PERIGNAT</t>
  </si>
  <si>
    <t>COURNON D'AUVERGNE</t>
  </si>
  <si>
    <t>4321B</t>
  </si>
  <si>
    <t>FR17492041652</t>
  </si>
  <si>
    <t>CLERMONT FERRAND</t>
  </si>
  <si>
    <t>492041652</t>
  </si>
  <si>
    <t>LUIS MARQUES</t>
  </si>
  <si>
    <t>EL ATI</t>
  </si>
  <si>
    <t>DRISS EL ATI</t>
  </si>
  <si>
    <t>0680046349</t>
  </si>
  <si>
    <t>drisselati@constructel.fr</t>
  </si>
  <si>
    <t>3 Rue de Pérignat, 63800 Cournon-d'Auvergne</t>
  </si>
  <si>
    <t>ALAIN HADDOUR</t>
  </si>
  <si>
    <t>0632892858</t>
  </si>
  <si>
    <t>alainhaddour@constructel.fr</t>
  </si>
  <si>
    <t>C4TH001510</t>
  </si>
  <si>
    <t>C4TH006290</t>
  </si>
  <si>
    <t>C4TH010450</t>
  </si>
  <si>
    <t>C4TH014080</t>
  </si>
  <si>
    <t>C4TH017330</t>
  </si>
  <si>
    <t>C4TH020110</t>
  </si>
  <si>
    <t>C4TH022230</t>
  </si>
  <si>
    <t>C4TH024150</t>
  </si>
  <si>
    <t>C4TH025910</t>
  </si>
  <si>
    <t>C4TH027510</t>
  </si>
  <si>
    <t>C4TH028940</t>
  </si>
  <si>
    <t>C4TH030090</t>
  </si>
  <si>
    <t>C4TH031150</t>
  </si>
  <si>
    <t>C4TH032140</t>
  </si>
  <si>
    <t>C4TH033040</t>
  </si>
  <si>
    <t>C4TH033730</t>
  </si>
  <si>
    <t>C4TH034290</t>
  </si>
  <si>
    <t>C4TH034790</t>
  </si>
  <si>
    <t>C4TH035250</t>
  </si>
  <si>
    <t>C4TH035690</t>
  </si>
  <si>
    <t>C4TH036060</t>
  </si>
  <si>
    <t>C4TH036370</t>
  </si>
  <si>
    <t>C4TH036670</t>
  </si>
  <si>
    <t>C4TH003510</t>
  </si>
  <si>
    <t>ENTREPRISE MIDALI FRERES</t>
  </si>
  <si>
    <t>C4TH0151ED</t>
  </si>
  <si>
    <t>SUP006913</t>
  </si>
  <si>
    <t>C4TH001520</t>
  </si>
  <si>
    <t>C4TH006300</t>
  </si>
  <si>
    <t>C4TH010460</t>
  </si>
  <si>
    <t>Flame Spray</t>
  </si>
  <si>
    <t>C4TH0152ED</t>
  </si>
  <si>
    <t>SUP007084</t>
  </si>
  <si>
    <t>C4TH001530</t>
  </si>
  <si>
    <t>SINTEGRA</t>
  </si>
  <si>
    <t>C4TH0153ED</t>
  </si>
  <si>
    <t>SUP007128</t>
  </si>
  <si>
    <t>3,34382E+13</t>
  </si>
  <si>
    <t>33438174600042</t>
  </si>
  <si>
    <t>SELAS</t>
  </si>
  <si>
    <t>11 CHE DES PRES</t>
  </si>
  <si>
    <t>MEYLAN</t>
  </si>
  <si>
    <t>FR59334381746</t>
  </si>
  <si>
    <t>334381746</t>
  </si>
  <si>
    <t>Lionel BRAT</t>
  </si>
  <si>
    <t xml:space="preserve">VIAL </t>
  </si>
  <si>
    <t>Arnaud VIAL</t>
  </si>
  <si>
    <t>476181313</t>
  </si>
  <si>
    <t>arnaud.vial@sintegra.fr</t>
  </si>
  <si>
    <t>11 chemin des Prés CS30003 -38241 MEYLAN Cedex</t>
  </si>
  <si>
    <t>C4TH001540</t>
  </si>
  <si>
    <t>C4TH006310</t>
  </si>
  <si>
    <t>C4TH010470</t>
  </si>
  <si>
    <t>C4TH014090</t>
  </si>
  <si>
    <t>C4TH017340</t>
  </si>
  <si>
    <t>C4TH020120</t>
  </si>
  <si>
    <t>C4TH022240</t>
  </si>
  <si>
    <t>C4TH024160</t>
  </si>
  <si>
    <t>C4TH025920</t>
  </si>
  <si>
    <t>C4TH027520</t>
  </si>
  <si>
    <t>C4TH028950</t>
  </si>
  <si>
    <t>C4TH030100</t>
  </si>
  <si>
    <t>C4TH031160</t>
  </si>
  <si>
    <t>C4TH032150</t>
  </si>
  <si>
    <t>C4TH033050</t>
  </si>
  <si>
    <t>STE LAONNOISE DE TRAVAUX PUBLICS</t>
  </si>
  <si>
    <t>C4TH0154ED</t>
  </si>
  <si>
    <t>SUP007136</t>
  </si>
  <si>
    <t>31745343900026</t>
  </si>
  <si>
    <t>SOCIETE LAONNOISE DE TRAVAUX PUBLICS</t>
  </si>
  <si>
    <t>13 RUE DE LA RIVIERE</t>
  </si>
  <si>
    <t>02000</t>
  </si>
  <si>
    <t>ETOUVELLES</t>
  </si>
  <si>
    <t>FR70317453439</t>
  </si>
  <si>
    <t>Saint-Quentin</t>
  </si>
  <si>
    <t>317 453 439</t>
  </si>
  <si>
    <t>Tanguy CARVAL</t>
  </si>
  <si>
    <t>CARVAL</t>
  </si>
  <si>
    <t>0323263002</t>
  </si>
  <si>
    <t>tcarval@sltp.fr</t>
  </si>
  <si>
    <t>13 rue de la Rivière 02000 Etouvelles</t>
  </si>
  <si>
    <t>Arthur KRYNEN</t>
  </si>
  <si>
    <t>0626792945</t>
  </si>
  <si>
    <t>a.krynen@sltp.fr</t>
  </si>
  <si>
    <t>C4TH001550</t>
  </si>
  <si>
    <t>C4TH006320</t>
  </si>
  <si>
    <t>C4TH010480</t>
  </si>
  <si>
    <t>SPAC</t>
  </si>
  <si>
    <t>C4TH0155ED</t>
  </si>
  <si>
    <t>SUP007196</t>
  </si>
  <si>
    <t>54206417500905</t>
  </si>
  <si>
    <t>54206417500285</t>
  </si>
  <si>
    <t xml:space="preserve">1 rue du 1er mai - CS50187 -  </t>
  </si>
  <si>
    <t>FR50542064175</t>
  </si>
  <si>
    <t>542064175</t>
  </si>
  <si>
    <t>Misandeau Thomas</t>
  </si>
  <si>
    <t>MISANDEAU</t>
  </si>
  <si>
    <t>MISANDEAU Thomas</t>
  </si>
  <si>
    <t>0668825941</t>
  </si>
  <si>
    <t>thomas.misandeau@spac.fr</t>
  </si>
  <si>
    <t>Chemin des mésanges - 31120 PORTET sur GARONNE</t>
  </si>
  <si>
    <t>MARKUC Michael</t>
  </si>
  <si>
    <t>06 63 90 89 39</t>
  </si>
  <si>
    <t>michael.markuc@spac.fr</t>
  </si>
  <si>
    <t>C4TH001560</t>
  </si>
  <si>
    <t>SANI CENTRE</t>
  </si>
  <si>
    <t>C4TH0156ED</t>
  </si>
  <si>
    <t>SUP007366</t>
  </si>
  <si>
    <t>33251012200028</t>
  </si>
  <si>
    <t>RUE NICOLAS APPERT</t>
  </si>
  <si>
    <t>FR32332510122</t>
  </si>
  <si>
    <t>332510122</t>
  </si>
  <si>
    <t>Cédric Bonin</t>
  </si>
  <si>
    <t>LEBECQ</t>
  </si>
  <si>
    <t>Zi Nord, Rue Nicolas Appert 87280 LIMOGES</t>
  </si>
  <si>
    <t>C4TH001570</t>
  </si>
  <si>
    <t>C4TH006330</t>
  </si>
  <si>
    <t>C4TH010490</t>
  </si>
  <si>
    <t>RAMUS INDUSTRIE</t>
  </si>
  <si>
    <t>C4TH0157ED</t>
  </si>
  <si>
    <t>SUP007367</t>
  </si>
  <si>
    <t>38113123400019</t>
  </si>
  <si>
    <t>32861190000320
38113123400019</t>
  </si>
  <si>
    <t>250 route de la Curiaz</t>
  </si>
  <si>
    <t>LA MOTTE-SERVOLEX</t>
  </si>
  <si>
    <t>2814Z</t>
  </si>
  <si>
    <t>FR06381131234</t>
  </si>
  <si>
    <t>381131234</t>
  </si>
  <si>
    <t>PILLOUD</t>
  </si>
  <si>
    <t>0479254463</t>
  </si>
  <si>
    <t>epilloud@ramus-industrie.fr</t>
  </si>
  <si>
    <t>250 RUE DE LA CURIAZ_x000D_
73290 LA MOTTE SERVOLEX</t>
  </si>
  <si>
    <t>C4TH001580</t>
  </si>
  <si>
    <t>C4TH006340</t>
  </si>
  <si>
    <t>C4TH010500</t>
  </si>
  <si>
    <t>C4TH014100</t>
  </si>
  <si>
    <t>C4TH017350</t>
  </si>
  <si>
    <t>C4TH020130</t>
  </si>
  <si>
    <t>C4TH022250</t>
  </si>
  <si>
    <t>LA ROBINETIQUE</t>
  </si>
  <si>
    <t>C4TH0158ED</t>
  </si>
  <si>
    <t>SUP007532</t>
  </si>
  <si>
    <t>33523097500120</t>
  </si>
  <si>
    <t>ALL CUGNOT</t>
  </si>
  <si>
    <t>LA TALAUDIERE</t>
  </si>
  <si>
    <t>4674B</t>
  </si>
  <si>
    <t>FR 41 335 230 975</t>
  </si>
  <si>
    <t>335 230 975</t>
  </si>
  <si>
    <t>ZIZZO Vincent</t>
  </si>
  <si>
    <t>ZIZZO</t>
  </si>
  <si>
    <t>06 80 78 80 81</t>
  </si>
  <si>
    <t>auvergne@larobinetique.fr</t>
  </si>
  <si>
    <t>Z.I Ladoux 9 rue Jean Rondeau  63118 CEBAZAT</t>
  </si>
  <si>
    <t>C4TH001590</t>
  </si>
  <si>
    <t>9 rue Jean Rondeau-ZI de Ladoux</t>
  </si>
  <si>
    <t>Cébazat</t>
  </si>
  <si>
    <t>CIE INTERVENTION TRAVAUX MONTAGNE</t>
  </si>
  <si>
    <t>C4TH0159ED</t>
  </si>
  <si>
    <t>SUP007624</t>
  </si>
  <si>
    <t>32064961900030</t>
  </si>
  <si>
    <t>192 AV DES CLAPEYS</t>
  </si>
  <si>
    <t>FR63320649619</t>
  </si>
  <si>
    <t>320 649 320</t>
  </si>
  <si>
    <t>Emmanuel PUSSET</t>
  </si>
  <si>
    <t>PUSSET</t>
  </si>
  <si>
    <t>06 03 90 46 40</t>
  </si>
  <si>
    <t>contact@citem.fr</t>
  </si>
  <si>
    <t>CITEM_x000D_
192 AVENUE DES CLAPEYS-LE SQUARE_x000D_
73300 ST JEAN DE MAURIENNE</t>
  </si>
  <si>
    <t>Joseph MAGNIN</t>
  </si>
  <si>
    <t>06 11 07 99 34</t>
  </si>
  <si>
    <t>C4TH001600</t>
  </si>
  <si>
    <t>ETABLISSEMENTS SCAPPATICCI</t>
  </si>
  <si>
    <t>C4TH0160ED</t>
  </si>
  <si>
    <t>SUP007661</t>
  </si>
  <si>
    <t>31497229000014</t>
  </si>
  <si>
    <t>189 CHE DE CHERINAL</t>
  </si>
  <si>
    <t>01310</t>
  </si>
  <si>
    <t>CURTAFOND</t>
  </si>
  <si>
    <t>FR15 314972290</t>
  </si>
  <si>
    <t>Bourg en Bresse</t>
  </si>
  <si>
    <t>314972290</t>
  </si>
  <si>
    <t>GAUTHIER Philippe</t>
  </si>
  <si>
    <t>0474304031</t>
  </si>
  <si>
    <t>gauthier.p@scappaticci.fr</t>
  </si>
  <si>
    <t xml:space="preserve">189 Chemin de Cherinal_x000D_
01310 CURTAFOND </t>
  </si>
  <si>
    <t>ROBIN Philippe</t>
  </si>
  <si>
    <t>robin.p@scappaticci.fr</t>
  </si>
  <si>
    <t>C4TH001610</t>
  </si>
  <si>
    <t>C4TH006360</t>
  </si>
  <si>
    <t>C4TH010510</t>
  </si>
  <si>
    <t>C4TH014110</t>
  </si>
  <si>
    <t>C4TH017360</t>
  </si>
  <si>
    <t>CHARLY SERRURERIE</t>
  </si>
  <si>
    <t>C4TH0161ED</t>
  </si>
  <si>
    <t>SUP007826</t>
  </si>
  <si>
    <t>44293734800021</t>
  </si>
  <si>
    <t>ZA LILA</t>
  </si>
  <si>
    <t>LIVET-ET-GAVET</t>
  </si>
  <si>
    <t>FR35442937348</t>
  </si>
  <si>
    <t>442937348</t>
  </si>
  <si>
    <t>PULCI Calogéro</t>
  </si>
  <si>
    <t>PULCI</t>
  </si>
  <si>
    <t>PULCI Jean-Maxime</t>
  </si>
  <si>
    <t>0684586328</t>
  </si>
  <si>
    <t>jmp@charlyserrurerie.fr</t>
  </si>
  <si>
    <t xml:space="preserve">ZA L ILA - 38220 LIVET ET GAVET </t>
  </si>
  <si>
    <t>C4TH001620</t>
  </si>
  <si>
    <t>ALLEZ CIE</t>
  </si>
  <si>
    <t>C4TH0162ED</t>
  </si>
  <si>
    <t>SUP007856</t>
  </si>
  <si>
    <t>57220154900217</t>
  </si>
  <si>
    <t>27 rue Danielle Casanova</t>
  </si>
  <si>
    <t>FR24 572 201 549</t>
  </si>
  <si>
    <t>B 572 201 549 à BRIVE</t>
  </si>
  <si>
    <t>Olivier MICHEL</t>
  </si>
  <si>
    <t>AUFFRET</t>
  </si>
  <si>
    <t>Thierry AUFFRET</t>
  </si>
  <si>
    <t>0614703970</t>
  </si>
  <si>
    <t>t.auffret@allez.fr</t>
  </si>
  <si>
    <t>29 Avenue André Malraux_x000D_
19100 BRIVE LA GAILLARDE</t>
  </si>
  <si>
    <t>Christophe CREPIN</t>
  </si>
  <si>
    <t>0682131245</t>
  </si>
  <si>
    <t>c.crepin@allez.fr</t>
  </si>
  <si>
    <t>C4TH001630</t>
  </si>
  <si>
    <t>C4TH006370</t>
  </si>
  <si>
    <t>C4TH010520</t>
  </si>
  <si>
    <t>C4TH014120</t>
  </si>
  <si>
    <t>C4TH017370</t>
  </si>
  <si>
    <t>SOFITRAL SAVHYDRO</t>
  </si>
  <si>
    <t>C4TH0163ED</t>
  </si>
  <si>
    <t>SUP007873</t>
  </si>
  <si>
    <t>53412834300017</t>
  </si>
  <si>
    <t>RUE GERMAIN SOMMEILLER</t>
  </si>
  <si>
    <t>MERY</t>
  </si>
  <si>
    <t>7490B</t>
  </si>
  <si>
    <t>FR40534128343</t>
  </si>
  <si>
    <t>Chambéry</t>
  </si>
  <si>
    <t>534128343</t>
  </si>
  <si>
    <t>Karelle DELETRAZ</t>
  </si>
  <si>
    <t>DELETRAZ</t>
  </si>
  <si>
    <t>0628265697</t>
  </si>
  <si>
    <t>doc@savhydro.com</t>
  </si>
  <si>
    <t>ZA SAVOIE HEXAPOLE_x000D_
44 rue Germain Sommeiller_x000D_
73420 Méry</t>
  </si>
  <si>
    <t>Jacques BERTHET</t>
  </si>
  <si>
    <t>485051091</t>
  </si>
  <si>
    <t>jberthet@savhydro.com</t>
  </si>
  <si>
    <t>C4TH001640</t>
  </si>
  <si>
    <t>C4TH006380</t>
  </si>
  <si>
    <t>C4TH010530</t>
  </si>
  <si>
    <t>C4TH014130</t>
  </si>
  <si>
    <t>C4TH017380</t>
  </si>
  <si>
    <t>C4TH020140</t>
  </si>
  <si>
    <t>C4TH022260</t>
  </si>
  <si>
    <t>C4TH024170</t>
  </si>
  <si>
    <t>C4TH025930</t>
  </si>
  <si>
    <t>C4TH027530</t>
  </si>
  <si>
    <t>C4TH028960</t>
  </si>
  <si>
    <t>C4TH030110</t>
  </si>
  <si>
    <t>C4TH031170</t>
  </si>
  <si>
    <t>C4TH032160</t>
  </si>
  <si>
    <t>C4TH033060</t>
  </si>
  <si>
    <t>C4TH033740</t>
  </si>
  <si>
    <t>C4TH034300</t>
  </si>
  <si>
    <t>ELECTROMONTAGE SA</t>
  </si>
  <si>
    <t>C4TH0164ED</t>
  </si>
  <si>
    <t>SUP007887</t>
  </si>
  <si>
    <t>98 565 004 300 054</t>
  </si>
  <si>
    <t>98565004300054</t>
  </si>
  <si>
    <t>AV DU MIDI</t>
  </si>
  <si>
    <t>AGEN</t>
  </si>
  <si>
    <t>FR07 985 650 043</t>
  </si>
  <si>
    <t>98565043B</t>
  </si>
  <si>
    <t>DIDIER CAUMON</t>
  </si>
  <si>
    <t>DIRAT</t>
  </si>
  <si>
    <t>DIRAT JOEL</t>
  </si>
  <si>
    <t>06.85.80.98.10</t>
  </si>
  <si>
    <t>joel.dirat@electromontage.fr</t>
  </si>
  <si>
    <t xml:space="preserve">CHEMIN DES OULES 82000 MONTAUBAN </t>
  </si>
  <si>
    <t>PERIER LAURENT</t>
  </si>
  <si>
    <t>06.20.27.07.55</t>
  </si>
  <si>
    <t>laurent.perier@electromontage.fr</t>
  </si>
  <si>
    <t>C4TH001650</t>
  </si>
  <si>
    <t>C4TH006390</t>
  </si>
  <si>
    <t>C4TH010540</t>
  </si>
  <si>
    <t>C4TH014140</t>
  </si>
  <si>
    <t>C4TH017390</t>
  </si>
  <si>
    <t>C4TH020150</t>
  </si>
  <si>
    <t>C4TH022270</t>
  </si>
  <si>
    <t>C4TH024180</t>
  </si>
  <si>
    <t>C4TH025940</t>
  </si>
  <si>
    <t>C4TH027540</t>
  </si>
  <si>
    <t>C4TH028970</t>
  </si>
  <si>
    <t>C4TH030120</t>
  </si>
  <si>
    <t>C4TH031180</t>
  </si>
  <si>
    <t>C4TH032170</t>
  </si>
  <si>
    <t>AGE-CLOG NUNINGER PREVOST</t>
  </si>
  <si>
    <t>C4TH0165ED</t>
  </si>
  <si>
    <t>SUP008042</t>
  </si>
  <si>
    <t>33150286400068</t>
  </si>
  <si>
    <t>AGE-CLOG NUNINGER PREVOST HABERER GEOMET</t>
  </si>
  <si>
    <t>35 rue Victor Schoelcher</t>
  </si>
  <si>
    <t>MULHOUSE</t>
  </si>
  <si>
    <t>FR02 331502864</t>
  </si>
  <si>
    <t>331502864</t>
  </si>
  <si>
    <t>Laurence PREVOST-HABERER</t>
  </si>
  <si>
    <t>PREVOST-HABERER</t>
  </si>
  <si>
    <t>03.89.33.54.84</t>
  </si>
  <si>
    <t>l.prevost@age.geometre-expert.fr</t>
  </si>
  <si>
    <t>35 rue Victor Schoelcher_x000D_
68200 MULHOUSE</t>
  </si>
  <si>
    <t>Pascal KUNTZELMANN</t>
  </si>
  <si>
    <t>07.86.28.30.32</t>
  </si>
  <si>
    <t>p.kuntzelmann@age.geometre-expert.fr</t>
  </si>
  <si>
    <t>C4TH001660</t>
  </si>
  <si>
    <t>C4TH006400</t>
  </si>
  <si>
    <t>CETIM</t>
  </si>
  <si>
    <t>C4TH0166ED</t>
  </si>
  <si>
    <t>SUP008043</t>
  </si>
  <si>
    <t>7752907400011</t>
  </si>
  <si>
    <t>77562907400011</t>
  </si>
  <si>
    <t>CTI</t>
  </si>
  <si>
    <t>52 AV FELIX LOUAT</t>
  </si>
  <si>
    <t>SENLIS</t>
  </si>
  <si>
    <t>7219Z</t>
  </si>
  <si>
    <t>SANS OBJET</t>
  </si>
  <si>
    <t>FR18775629074</t>
  </si>
  <si>
    <t>Pierre BONNET</t>
  </si>
  <si>
    <t>GOERGER</t>
  </si>
  <si>
    <t>Yann GOERGER</t>
  </si>
  <si>
    <t>07 85 32 95 34</t>
  </si>
  <si>
    <t>yann.goerger@cetim.fr</t>
  </si>
  <si>
    <t>74 route de la Jonelière
CS 50814
44308 NANTES CEDEX 3</t>
  </si>
  <si>
    <t>Guillaume PIGNAULT</t>
  </si>
  <si>
    <t xml:space="preserve"> 06 07 22 67 93</t>
  </si>
  <si>
    <t>guillaume.pignault@cetim.fr</t>
  </si>
  <si>
    <t>C4TH001670</t>
  </si>
  <si>
    <t>C4TH006410</t>
  </si>
  <si>
    <t>C4TH010550</t>
  </si>
  <si>
    <t>C4TH014150</t>
  </si>
  <si>
    <t>C4TH017400</t>
  </si>
  <si>
    <t>ICT IMM MOSCATELLI</t>
  </si>
  <si>
    <t>C4TH0167ED</t>
  </si>
  <si>
    <t>SUP008093</t>
  </si>
  <si>
    <t>32841209300028</t>
  </si>
  <si>
    <t>271 AV DU MOURRE DE LUC</t>
  </si>
  <si>
    <t>ENTRAIGUES-SUR-LA-SORGUE</t>
  </si>
  <si>
    <t>FR16328412093</t>
  </si>
  <si>
    <t>83B323</t>
  </si>
  <si>
    <t>BATAILLE Christophe</t>
  </si>
  <si>
    <t>BATAILLE</t>
  </si>
  <si>
    <t>07 77 26 66 56</t>
  </si>
  <si>
    <t>Christophe.bataille@moscatelli.pro</t>
  </si>
  <si>
    <t>271 Avenue du Moure de Luc 84320 Entraigues sur la Sorgue</t>
  </si>
  <si>
    <t>SAILLARD Eric.</t>
  </si>
  <si>
    <t>07 77 16 84 16</t>
  </si>
  <si>
    <t>eric.saillard@moscatelli.pro</t>
  </si>
  <si>
    <t>C4TH001680</t>
  </si>
  <si>
    <t>C4TH006420</t>
  </si>
  <si>
    <t>C4TH010560</t>
  </si>
  <si>
    <t>C4TH014160</t>
  </si>
  <si>
    <t>C4TH017410</t>
  </si>
  <si>
    <t>C4TH020160</t>
  </si>
  <si>
    <t>C4TH022280</t>
  </si>
  <si>
    <t>C4TH024190</t>
  </si>
  <si>
    <t>C4TH025950</t>
  </si>
  <si>
    <t>C4TH027550</t>
  </si>
  <si>
    <t>C4TH028980</t>
  </si>
  <si>
    <t>C4TH030130</t>
  </si>
  <si>
    <t>C4TH031190</t>
  </si>
  <si>
    <t>C4TH032180</t>
  </si>
  <si>
    <t>C4TH033070</t>
  </si>
  <si>
    <t>C4TH033750</t>
  </si>
  <si>
    <t>C4TH034310</t>
  </si>
  <si>
    <t>C4TH034800</t>
  </si>
  <si>
    <t>C4TH035260</t>
  </si>
  <si>
    <t>C4TH035700</t>
  </si>
  <si>
    <t>C4TH036070</t>
  </si>
  <si>
    <t>C4TH036380</t>
  </si>
  <si>
    <t>C4TH036680</t>
  </si>
  <si>
    <t>C4TH036960</t>
  </si>
  <si>
    <t>C4TH037210</t>
  </si>
  <si>
    <t>C4TH037430</t>
  </si>
  <si>
    <t>METALCOAT</t>
  </si>
  <si>
    <t>C4TH0168ED</t>
  </si>
  <si>
    <t>SUP008108</t>
  </si>
  <si>
    <t>49309362900043</t>
  </si>
  <si>
    <t>69 RUE LOUIS MARTIN</t>
  </si>
  <si>
    <t>NEUVES-MAISONS</t>
  </si>
  <si>
    <t>FR53493093629</t>
  </si>
  <si>
    <t>Nancy</t>
  </si>
  <si>
    <t>493093629</t>
  </si>
  <si>
    <t>Mr Julien CAMPANER</t>
  </si>
  <si>
    <t>CAMPANER</t>
  </si>
  <si>
    <t>0695256762</t>
  </si>
  <si>
    <t>j.campaner@metalcoat.fr</t>
  </si>
  <si>
    <t>METALCOAT, 69 rue Louis Martin, 54230 NEUVES MAISONS</t>
  </si>
  <si>
    <t>C4TH001690</t>
  </si>
  <si>
    <t>ETABLISSEMENTS REGNIER PUCHALA</t>
  </si>
  <si>
    <t>C4TH0169ED</t>
  </si>
  <si>
    <t>SUP008369</t>
  </si>
  <si>
    <t>30913404700013</t>
  </si>
  <si>
    <t>REGNIER INDUSTRIES</t>
  </si>
  <si>
    <t>50 RUE DE NESLE</t>
  </si>
  <si>
    <t>CHAULNES</t>
  </si>
  <si>
    <t>FR91309134047</t>
  </si>
  <si>
    <t>309 134 047</t>
  </si>
  <si>
    <t>Guillaume CHEMIN</t>
  </si>
  <si>
    <t>CHEMIN</t>
  </si>
  <si>
    <t>0614716103</t>
  </si>
  <si>
    <t>g.chemin@regniergroup.com</t>
  </si>
  <si>
    <t>REGNIER Industries South_x000D_
5135 Route d\'Avignon_x000D_
13540 Puyricard</t>
  </si>
  <si>
    <t>Sébastien LARUE</t>
  </si>
  <si>
    <t>0322835814</t>
  </si>
  <si>
    <t>s.larue@regniergroup.com</t>
  </si>
  <si>
    <t>C4TH001700</t>
  </si>
  <si>
    <t>C4TH006430</t>
  </si>
  <si>
    <t>C4TH010570</t>
  </si>
  <si>
    <t>C4TH014170</t>
  </si>
  <si>
    <t>C4TH017420</t>
  </si>
  <si>
    <t>TELEREP AGENCES MEDITERRANEE &amp; RHONE-ALPES</t>
  </si>
  <si>
    <t>C4TH0170ED</t>
  </si>
  <si>
    <t>SUP008390</t>
  </si>
  <si>
    <t>35132065000093</t>
  </si>
  <si>
    <t>01469950156</t>
  </si>
  <si>
    <t>TELEREP FRANCE</t>
  </si>
  <si>
    <t xml:space="preserve">ZAI du Petit Parc
 </t>
  </si>
  <si>
    <t>ECQUEVILLY</t>
  </si>
  <si>
    <t>FR23 351 320 650</t>
  </si>
  <si>
    <t>B 351 320 650</t>
  </si>
  <si>
    <t xml:space="preserve"> VANCAMPENHOUD Grégoire</t>
  </si>
  <si>
    <t>VANCAMPENHOUD</t>
  </si>
  <si>
    <t>0617770287</t>
  </si>
  <si>
    <t>gregoire.vancampenhoud@veolia.com</t>
  </si>
  <si>
    <t>305 Bd. de Léry_x000D_
P.A La Millonne_x000D_
83140 Six-Fours</t>
  </si>
  <si>
    <t>M. CHAMARD Nicolas</t>
  </si>
  <si>
    <t>0618956683</t>
  </si>
  <si>
    <t>nicolas.chamard@veolia.com</t>
  </si>
  <si>
    <t>C4TH001710</t>
  </si>
  <si>
    <t>C4TH006440</t>
  </si>
  <si>
    <t>C4TH010580</t>
  </si>
  <si>
    <t>C4TH014180</t>
  </si>
  <si>
    <t>Parc d'Activités La Millonne - 305 Boulevard de Léry</t>
  </si>
  <si>
    <t>Six-Fours-Les Plages</t>
  </si>
  <si>
    <t>SORESPI BRETAGNE</t>
  </si>
  <si>
    <t>C4TH0171ED</t>
  </si>
  <si>
    <t>SUP008472</t>
  </si>
  <si>
    <t>34490013900058</t>
  </si>
  <si>
    <t>34490013900041
34490013900058</t>
  </si>
  <si>
    <t xml:space="preserve">11 Rue des Mettras </t>
  </si>
  <si>
    <t>MINIAC MORVAN</t>
  </si>
  <si>
    <t>FR71344900139</t>
  </si>
  <si>
    <t>B344900139</t>
  </si>
  <si>
    <t>PLET Mikaël</t>
  </si>
  <si>
    <t xml:space="preserve">PLET </t>
  </si>
  <si>
    <t>06 42 54 80 83</t>
  </si>
  <si>
    <t>mplet@sorespi-bretagne.fr</t>
  </si>
  <si>
    <t>SORESPI BRETAGNE_x000D_
11 Rue des Mettras_x000D_
35540 MINIAC MORVAN</t>
  </si>
  <si>
    <t>C4TH001720</t>
  </si>
  <si>
    <t>INFRANEO</t>
  </si>
  <si>
    <t>C4TH0172ED</t>
  </si>
  <si>
    <t>SUP008684</t>
  </si>
  <si>
    <t>41101878100079</t>
  </si>
  <si>
    <t xml:space="preserve">38046732400030
</t>
  </si>
  <si>
    <t>INFRANEO GEOSCAN</t>
  </si>
  <si>
    <t xml:space="preserve">140 AVENUE JEAN LOLIVE </t>
  </si>
  <si>
    <t>PANTIN</t>
  </si>
  <si>
    <t>FR 18 411 018 781</t>
  </si>
  <si>
    <t>BOBIGNY</t>
  </si>
  <si>
    <t>411 018 781</t>
  </si>
  <si>
    <t>Monsieur XISTE Bruce</t>
  </si>
  <si>
    <t>GUO</t>
  </si>
  <si>
    <t>Monsieur GUO Chifei</t>
  </si>
  <si>
    <t>01 49 72 86 42</t>
  </si>
  <si>
    <t>c.guo@infraneo.com</t>
  </si>
  <si>
    <t>140 avenue Jean Lolive 93500 PANTIN</t>
  </si>
  <si>
    <t>onsieur PLIGERSDORFFER Stéphane</t>
  </si>
  <si>
    <t>04 74 67 65 36</t>
  </si>
  <si>
    <t>s.pligersdorffer@infraneo.com</t>
  </si>
  <si>
    <t>C4TH001730</t>
  </si>
  <si>
    <t>C4TH006450</t>
  </si>
  <si>
    <t>C4TH010590</t>
  </si>
  <si>
    <t>C4TH014190</t>
  </si>
  <si>
    <t>C4TH017430</t>
  </si>
  <si>
    <t>C4TH020170</t>
  </si>
  <si>
    <t>C4TH022290</t>
  </si>
  <si>
    <t>C4TH024200</t>
  </si>
  <si>
    <t>C4TH025960</t>
  </si>
  <si>
    <t>C4TH027560</t>
  </si>
  <si>
    <t>Spie batignolles valérian</t>
  </si>
  <si>
    <t>C4TH0173ED</t>
  </si>
  <si>
    <t>SUP008750</t>
  </si>
  <si>
    <t>32 942 634 000 256</t>
  </si>
  <si>
    <t>32942634000256</t>
  </si>
  <si>
    <t>SPIE BATIGNOLLES VALERIAN</t>
  </si>
  <si>
    <t>75 AV LOUIS LEPINE</t>
  </si>
  <si>
    <t>SORGUES</t>
  </si>
  <si>
    <t>FR 61 329 426 340</t>
  </si>
  <si>
    <t>B 329 426 340</t>
  </si>
  <si>
    <t>Cédric GRIERE</t>
  </si>
  <si>
    <t>DE BALINCOURT</t>
  </si>
  <si>
    <t>Eric de Balincourt</t>
  </si>
  <si>
    <t>04.32.73.44.00</t>
  </si>
  <si>
    <t>begtx.valerian@spiebatignolles.fr</t>
  </si>
  <si>
    <t>Parc d'Activité Sainte Anne - Zone Est_x000D_
75, avenue Louis Lépine_x000D_
CS 20120 Sorgues_x000D_
84275 VEDENE Cedex</t>
  </si>
  <si>
    <t>Maurice BUFALO</t>
  </si>
  <si>
    <t>C4TH001740</t>
  </si>
  <si>
    <t>C4TH006460</t>
  </si>
  <si>
    <t>C4TH010600</t>
  </si>
  <si>
    <t>C4TH014200</t>
  </si>
  <si>
    <t>C4TH017440</t>
  </si>
  <si>
    <t>C4TH020180</t>
  </si>
  <si>
    <t>C4TH022300</t>
  </si>
  <si>
    <t>C4TH024210</t>
  </si>
  <si>
    <t>USITEC</t>
  </si>
  <si>
    <t>C4TH0174ED</t>
  </si>
  <si>
    <t>SUP008837</t>
  </si>
  <si>
    <t>37905538700029</t>
  </si>
  <si>
    <t>RTE VALENCE</t>
  </si>
  <si>
    <t>CHABEUIL</t>
  </si>
  <si>
    <t xml:space="preserve">FR59 379 055 387 </t>
  </si>
  <si>
    <t>ROMANS SUR ISERE</t>
  </si>
  <si>
    <t>90B435</t>
  </si>
  <si>
    <t>Michel FAURIE</t>
  </si>
  <si>
    <t>FAURIE</t>
  </si>
  <si>
    <t>06 31 42 76 24</t>
  </si>
  <si>
    <t>michel.faurie@usitec.com</t>
  </si>
  <si>
    <t>2910b, route de l'aéroport
ZI Les Fontaines
26120 CHABEUIL</t>
  </si>
  <si>
    <t>C4TH001750</t>
  </si>
  <si>
    <t>C4TH006470</t>
  </si>
  <si>
    <t>C4TH010610</t>
  </si>
  <si>
    <t>C4TH014210</t>
  </si>
  <si>
    <t>C4TH017450</t>
  </si>
  <si>
    <t>MADORE HYDRAULIQUE</t>
  </si>
  <si>
    <t>C4TH0175ED</t>
  </si>
  <si>
    <t>SUP008850</t>
  </si>
  <si>
    <t>32855169200028</t>
  </si>
  <si>
    <t>16 RUE CLAUDE HENRI GORCEIX</t>
  </si>
  <si>
    <t>FR64328551692</t>
  </si>
  <si>
    <t>87085</t>
  </si>
  <si>
    <t>TEILLAC</t>
  </si>
  <si>
    <t>06 75 39 45 18</t>
  </si>
  <si>
    <t>julien.teillac@madorefluide.com</t>
  </si>
  <si>
    <t>16 RUE HENRI GORCEIX_x000D_
87000 LIMOGES</t>
  </si>
  <si>
    <t>C4TH001760</t>
  </si>
  <si>
    <t>C4TH006480</t>
  </si>
  <si>
    <t>C4TH010620</t>
  </si>
  <si>
    <t>C4TH014220</t>
  </si>
  <si>
    <t>C4TH017460</t>
  </si>
  <si>
    <t>C4TH020190</t>
  </si>
  <si>
    <t>C4TH022310</t>
  </si>
  <si>
    <t>C4TH024220</t>
  </si>
  <si>
    <t>C4TH025970</t>
  </si>
  <si>
    <t>C4TH027570</t>
  </si>
  <si>
    <t>C4TH028990</t>
  </si>
  <si>
    <t>CMI MAINTENANCE EST Hydraulique &gt; Portail AAH</t>
  </si>
  <si>
    <t>C4TH0176ED</t>
  </si>
  <si>
    <t>SUP008969</t>
  </si>
  <si>
    <t>33296233100051</t>
  </si>
  <si>
    <t>CMI MAINTENANCE EST</t>
  </si>
  <si>
    <t xml:space="preserve">ROUTE DE VOLKRANGE BEUVANGE SOUS SAINT MICHEL  </t>
  </si>
  <si>
    <t>THIONVILLE</t>
  </si>
  <si>
    <t>FRC17 332 962 331</t>
  </si>
  <si>
    <t>332 962 331</t>
  </si>
  <si>
    <t>Damien ARNAUD</t>
  </si>
  <si>
    <t>ARNAUD</t>
  </si>
  <si>
    <t>DAMIEN ARNAUD</t>
  </si>
  <si>
    <t>06 46 70 33 71</t>
  </si>
  <si>
    <t>damien.Arnaud@johncockerill.com</t>
  </si>
  <si>
    <t>11 RUE PIERRE BOULANGER_x000D_
63100 CLERMONT FERRAND</t>
  </si>
  <si>
    <t>David CATHONNET</t>
  </si>
  <si>
    <t xml:space="preserve">06 20 56 25 56 </t>
  </si>
  <si>
    <t>david.cathonnet@johncockerill.com</t>
  </si>
  <si>
    <t>C4TH001770</t>
  </si>
  <si>
    <t>C4TH006490</t>
  </si>
  <si>
    <t>C4TH010630</t>
  </si>
  <si>
    <t>C4TH014230</t>
  </si>
  <si>
    <t>C4TH017470</t>
  </si>
  <si>
    <t>C4TH020200</t>
  </si>
  <si>
    <t>C4TH022320</t>
  </si>
  <si>
    <t>C4TH024230</t>
  </si>
  <si>
    <t>C4TH025980</t>
  </si>
  <si>
    <t>C4TH029000</t>
  </si>
  <si>
    <t>FAURE AUTOMATISME</t>
  </si>
  <si>
    <t>C4TH0177ED</t>
  </si>
  <si>
    <t>SUP009012</t>
  </si>
  <si>
    <t>31270675700076</t>
  </si>
  <si>
    <t>SNC</t>
  </si>
  <si>
    <t>47 Allée Marconi</t>
  </si>
  <si>
    <t>VALENCE</t>
  </si>
  <si>
    <t xml:space="preserve"> FR 12 312 706 757</t>
  </si>
  <si>
    <t>312706757</t>
  </si>
  <si>
    <t>SALTAPES</t>
  </si>
  <si>
    <t>0624272057</t>
  </si>
  <si>
    <t>s.saltapes@faure-technologies.com</t>
  </si>
  <si>
    <t>17 Rue de Sassenage, 38600 Fontaine</t>
  </si>
  <si>
    <t>C4TH001780</t>
  </si>
  <si>
    <t>C4TH006500</t>
  </si>
  <si>
    <t>C4TH010640</t>
  </si>
  <si>
    <t>C4TH014240</t>
  </si>
  <si>
    <t>C4TH017480</t>
  </si>
  <si>
    <t>C4TH020210</t>
  </si>
  <si>
    <t>EDF HYDRO SCHNEIDER ELECTRIC FRANCE</t>
  </si>
  <si>
    <t>C4TH0178ED</t>
  </si>
  <si>
    <t>SUP009081</t>
  </si>
  <si>
    <t>42110670900668</t>
  </si>
  <si>
    <t>42110670900536</t>
  </si>
  <si>
    <t>SCHNEIDER ELECTRIC FRANCE</t>
  </si>
  <si>
    <t>35 rue Joseph Monier 92500 RUEIL MALMAISON</t>
  </si>
  <si>
    <t>2712Z</t>
  </si>
  <si>
    <t>FR93421106709</t>
  </si>
  <si>
    <t>421106709</t>
  </si>
  <si>
    <t>LANCIEN ARTHUR</t>
  </si>
  <si>
    <t>LANCIEN</t>
  </si>
  <si>
    <t>ARTHUR LANCIEN</t>
  </si>
  <si>
    <t>0644326816</t>
  </si>
  <si>
    <t>arthur.lancien@se.com</t>
  </si>
  <si>
    <t>35, rue Joseph MONIER 92500 RUEIL MALMAISON</t>
  </si>
  <si>
    <t>C4TH001790</t>
  </si>
  <si>
    <t>C4TH006510</t>
  </si>
  <si>
    <t>C4TH010650</t>
  </si>
  <si>
    <t>C4TH014250</t>
  </si>
  <si>
    <t>C4TH017490</t>
  </si>
  <si>
    <t>C4TH020220</t>
  </si>
  <si>
    <t>C4TH022330</t>
  </si>
  <si>
    <t>C4TH024240</t>
  </si>
  <si>
    <t>C4TH025990</t>
  </si>
  <si>
    <t>C4TH027590</t>
  </si>
  <si>
    <t>C4TH029010</t>
  </si>
  <si>
    <t>C4TH030140</t>
  </si>
  <si>
    <t>Batteries – redresseurs - chargeurs - onduleurs et autres pièces connexes ZONE GEOGRAPHIQUE: Centre</t>
  </si>
  <si>
    <t>C4TH031200</t>
  </si>
  <si>
    <t>C4TH032190</t>
  </si>
  <si>
    <t>C4TH033080</t>
  </si>
  <si>
    <t>C4TH033760</t>
  </si>
  <si>
    <t>C4TH034320</t>
  </si>
  <si>
    <t>C4TH034810</t>
  </si>
  <si>
    <t>C4TH035270</t>
  </si>
  <si>
    <t>C4TH035710</t>
  </si>
  <si>
    <t>SOC ALS RENFLOUEMENT SAUVETAGE</t>
  </si>
  <si>
    <t>C4TH0179ED</t>
  </si>
  <si>
    <t>SUP009098</t>
  </si>
  <si>
    <t>55850221700026</t>
  </si>
  <si>
    <t>22 RUE DE DUNKERQUE</t>
  </si>
  <si>
    <t>FR55 558 502 217</t>
  </si>
  <si>
    <t>558 502 217 B</t>
  </si>
  <si>
    <t>FURST JULIEN</t>
  </si>
  <si>
    <t>Furst</t>
  </si>
  <si>
    <t>06.16.50.48.64</t>
  </si>
  <si>
    <t>julien.furst@sars.fr</t>
  </si>
  <si>
    <t>22 rue de Dunkerque 67000 Strasbourg</t>
  </si>
  <si>
    <t>C4TH001800</t>
  </si>
  <si>
    <t>ALTITEM</t>
  </si>
  <si>
    <t>C4TH0180ED</t>
  </si>
  <si>
    <t>SUP009201</t>
  </si>
  <si>
    <t>41372162200038</t>
  </si>
  <si>
    <t>44  LOCCITANE</t>
  </si>
  <si>
    <t>LABEGE</t>
  </si>
  <si>
    <t>FR20413721622</t>
  </si>
  <si>
    <t xml:space="preserve">413 721 622 </t>
  </si>
  <si>
    <t>Pauline Charnier</t>
  </si>
  <si>
    <t>CHARNIER</t>
  </si>
  <si>
    <t>07 50 56 49 54</t>
  </si>
  <si>
    <t>pauline.charnier@altitem.fr</t>
  </si>
  <si>
    <t>44 Avenue l'occitane
31670 Labège</t>
  </si>
  <si>
    <t>C4TH001810</t>
  </si>
  <si>
    <t>C4TH006520</t>
  </si>
  <si>
    <t>C4TH010660</t>
  </si>
  <si>
    <t>C4TH014260</t>
  </si>
  <si>
    <t>C4TH017500</t>
  </si>
  <si>
    <t>ER3I</t>
  </si>
  <si>
    <t>C4TH0181ED</t>
  </si>
  <si>
    <t>SUP009259</t>
  </si>
  <si>
    <t>38239999600018</t>
  </si>
  <si>
    <t>ETUDE ET REALISATION D'INSTALLATIONS INDUSTRIELLES ET INFORMATIQUES</t>
  </si>
  <si>
    <t>1 RUE DE L ORNAIN</t>
  </si>
  <si>
    <t>FR12382 399 996 00018</t>
  </si>
  <si>
    <t>B 382 399 996</t>
  </si>
  <si>
    <t>Pascal VAUTRIN</t>
  </si>
  <si>
    <t>VAUTRIN</t>
  </si>
  <si>
    <t>03 83 97 02 82</t>
  </si>
  <si>
    <t>p.vautrin@er3i.fr</t>
  </si>
  <si>
    <t>1 bis rue de l'ornain, _x000D_
BP81026_x000D_
54521 LAXOU Cedex</t>
  </si>
  <si>
    <t>C4TH001820</t>
  </si>
  <si>
    <t>C4TH006530</t>
  </si>
  <si>
    <t>C4TH010670</t>
  </si>
  <si>
    <t>C4TH014270</t>
  </si>
  <si>
    <t>C4TH017510</t>
  </si>
  <si>
    <t>ACE - AUTOMATISMES DU CENTRE EST</t>
  </si>
  <si>
    <t>C4TH0182ED</t>
  </si>
  <si>
    <t>SUP009410</t>
  </si>
  <si>
    <t>38387544000034</t>
  </si>
  <si>
    <t>38387544000059</t>
  </si>
  <si>
    <t>AUTOMATISMES DU CENTRE EST - ACE</t>
  </si>
  <si>
    <t xml:space="preserve">ZAE CAP NORD - 4 Rue Nourrisat - BP 36710
</t>
  </si>
  <si>
    <t>DIJON</t>
  </si>
  <si>
    <t>FR 40 383 875 440</t>
  </si>
  <si>
    <t>91 B 545</t>
  </si>
  <si>
    <t>François MÉNIGOT</t>
  </si>
  <si>
    <t>MÉNIGOT</t>
  </si>
  <si>
    <t>06 70 61 99 29</t>
  </si>
  <si>
    <t>f.menigot@acefrance.com</t>
  </si>
  <si>
    <t xml:space="preserve">45 Rue Georges BESSE_x000D_
BP191_x000D_
63021 CLERMONT-FERRAND CEDEX "_x000D_
</t>
  </si>
  <si>
    <t>C4TH001830</t>
  </si>
  <si>
    <t>C4TH006540</t>
  </si>
  <si>
    <t>C4TH010680</t>
  </si>
  <si>
    <t>C4TH014280</t>
  </si>
  <si>
    <t>C4TH017520</t>
  </si>
  <si>
    <t>C4TH020230</t>
  </si>
  <si>
    <t>C4TH022340</t>
  </si>
  <si>
    <t>C4TH024250</t>
  </si>
  <si>
    <t>C4TH026000</t>
  </si>
  <si>
    <t>C4TH027600</t>
  </si>
  <si>
    <t>C4TH029020</t>
  </si>
  <si>
    <t>C4TH030150</t>
  </si>
  <si>
    <t>C4TH031210</t>
  </si>
  <si>
    <t>C4TH032200</t>
  </si>
  <si>
    <t>C4TH033090</t>
  </si>
  <si>
    <t>C4TH033770</t>
  </si>
  <si>
    <t>C4TH034330</t>
  </si>
  <si>
    <t>C4TH034820</t>
  </si>
  <si>
    <t>C4TH035280</t>
  </si>
  <si>
    <t>C4TH035720</t>
  </si>
  <si>
    <t>C4TH036080</t>
  </si>
  <si>
    <t>C4TH036390</t>
  </si>
  <si>
    <t>C4TH036690</t>
  </si>
  <si>
    <t>C4TH036970</t>
  </si>
  <si>
    <t>C4TH037220</t>
  </si>
  <si>
    <t>C4TH037440</t>
  </si>
  <si>
    <t>C4TH037630</t>
  </si>
  <si>
    <t>C4TH037800</t>
  </si>
  <si>
    <t>C4TH037960</t>
  </si>
  <si>
    <t>C4TH038090</t>
  </si>
  <si>
    <t>C4TH038200</t>
  </si>
  <si>
    <t>C4TH038300</t>
  </si>
  <si>
    <t>C4TH038380</t>
  </si>
  <si>
    <t>C4TH038440</t>
  </si>
  <si>
    <t>C4TH038500</t>
  </si>
  <si>
    <t>C4TH038550</t>
  </si>
  <si>
    <t>ENTREPRISE DE BT PRATDESSUS FRERES</t>
  </si>
  <si>
    <t>C4TH0183ED</t>
  </si>
  <si>
    <t>SUP009573</t>
  </si>
  <si>
    <t>32302571800012</t>
  </si>
  <si>
    <t>ENTREPRISE DE BATIMENTS PRATDESSUS FRERES</t>
  </si>
  <si>
    <t>HAM DE SIA</t>
  </si>
  <si>
    <t>LUZ-SAINT-SAUVEUR</t>
  </si>
  <si>
    <t>FR24323025718</t>
  </si>
  <si>
    <t>B 323 025 718</t>
  </si>
  <si>
    <t>PHILIPPE PRATDESSUS</t>
  </si>
  <si>
    <t>PRATDESSUS</t>
  </si>
  <si>
    <t>0562928372</t>
  </si>
  <si>
    <t>pratdessus-freres@wanadoo.fr</t>
  </si>
  <si>
    <t xml:space="preserve">9 RUE DU PONT DE LA SARRE_x000D_
65120 LUZ SAINT SAUVEUR </t>
  </si>
  <si>
    <t xml:space="preserve">PHILIPPE PRATDESSUS </t>
  </si>
  <si>
    <t>C4TH001840</t>
  </si>
  <si>
    <t>C4TH006550</t>
  </si>
  <si>
    <t>C4TH010690</t>
  </si>
  <si>
    <t>ABCYSS</t>
  </si>
  <si>
    <t>C4TH0184ED</t>
  </si>
  <si>
    <t>SUP009834</t>
  </si>
  <si>
    <t>48328860100048</t>
  </si>
  <si>
    <t>4 RUE DE L INDUSTRIE</t>
  </si>
  <si>
    <t>DOMENE</t>
  </si>
  <si>
    <t>FR25483288601</t>
  </si>
  <si>
    <t>483288601</t>
  </si>
  <si>
    <t>TASSET Luc</t>
  </si>
  <si>
    <t>TASSET</t>
  </si>
  <si>
    <t>0680187432</t>
  </si>
  <si>
    <t>luc.tasset@abcyss.fr</t>
  </si>
  <si>
    <t>4 RUE DE L'INDUSTRIE - 38420 DOMENE</t>
  </si>
  <si>
    <t>LEFLOCH Ronan</t>
  </si>
  <si>
    <t>0630910922</t>
  </si>
  <si>
    <t>ronan.lefloch@abcyss.fr</t>
  </si>
  <si>
    <t>C4TH001850</t>
  </si>
  <si>
    <t>C4TH006560</t>
  </si>
  <si>
    <t>C4TH010700</t>
  </si>
  <si>
    <t>C4TH014290</t>
  </si>
  <si>
    <t>ATELIERS DE FOS</t>
  </si>
  <si>
    <t>C4TH0185ED</t>
  </si>
  <si>
    <t>SUP010011</t>
  </si>
  <si>
    <t>33335172400047</t>
  </si>
  <si>
    <t>33335172400088</t>
  </si>
  <si>
    <t>BASTIDE BLANCHE</t>
  </si>
  <si>
    <t>25 333 351 724</t>
  </si>
  <si>
    <t>Salon</t>
  </si>
  <si>
    <t>573 165 342</t>
  </si>
  <si>
    <t>Clément SAINT-JALM</t>
  </si>
  <si>
    <t>BAECKER</t>
  </si>
  <si>
    <t>Norbert BAECKER</t>
  </si>
  <si>
    <t>06 75 74 16 56</t>
  </si>
  <si>
    <t>norbert.baecker@groupeadf.com</t>
  </si>
  <si>
    <t>ZI La Feuilane_x000D_
13270 FOS SUR MER</t>
  </si>
  <si>
    <t>C4TH001860</t>
  </si>
  <si>
    <t>C4TH006570</t>
  </si>
  <si>
    <t>C4TH010710</t>
  </si>
  <si>
    <t>C4TH014300</t>
  </si>
  <si>
    <t>C4TH017530</t>
  </si>
  <si>
    <t>C4TH020240</t>
  </si>
  <si>
    <t>C4TH022350</t>
  </si>
  <si>
    <t>C4TH024260</t>
  </si>
  <si>
    <t>C4TH026010</t>
  </si>
  <si>
    <t>C4TH027610</t>
  </si>
  <si>
    <t>C4TH029030</t>
  </si>
  <si>
    <t>C4TH030160</t>
  </si>
  <si>
    <t>C4TH031220</t>
  </si>
  <si>
    <t>C4TH032210</t>
  </si>
  <si>
    <t>C4TH033100</t>
  </si>
  <si>
    <t>C4TH033780</t>
  </si>
  <si>
    <t>C4TH034340</t>
  </si>
  <si>
    <t>C4TH034830</t>
  </si>
  <si>
    <t>C4TH035290</t>
  </si>
  <si>
    <t>C4TH035730</t>
  </si>
  <si>
    <t>C4TH036090</t>
  </si>
  <si>
    <t>C4TH036400</t>
  </si>
  <si>
    <t>C4TH036700</t>
  </si>
  <si>
    <t>C4TH036980</t>
  </si>
  <si>
    <t>C4TH037230</t>
  </si>
  <si>
    <t>C4TH037450</t>
  </si>
  <si>
    <t>C4TH037640</t>
  </si>
  <si>
    <t>C4TH037810</t>
  </si>
  <si>
    <t>C4TH037970</t>
  </si>
  <si>
    <t>C4TH038100</t>
  </si>
  <si>
    <t>C4TH038210</t>
  </si>
  <si>
    <t>C4TH038310</t>
  </si>
  <si>
    <t>C4TH038390</t>
  </si>
  <si>
    <t>C4TH038450</t>
  </si>
  <si>
    <t>C4TH038510</t>
  </si>
  <si>
    <t>C4TH038560</t>
  </si>
  <si>
    <t>C4TH038600</t>
  </si>
  <si>
    <t>C4TH038640</t>
  </si>
  <si>
    <t>C4TH038680</t>
  </si>
  <si>
    <t>C4TH038710</t>
  </si>
  <si>
    <t>C4TH038740</t>
  </si>
  <si>
    <t>C4TH038760</t>
  </si>
  <si>
    <t>C4TH038770</t>
  </si>
  <si>
    <t>C4TH038780</t>
  </si>
  <si>
    <t>C4TH038790</t>
  </si>
  <si>
    <t>C4TH038800</t>
  </si>
  <si>
    <t>C4TH038810</t>
  </si>
  <si>
    <t>GE INFRA TRENQUE RIVES ST CHAMANT</t>
  </si>
  <si>
    <t>C4TH0186ED</t>
  </si>
  <si>
    <t>SUP010065</t>
  </si>
  <si>
    <t>31536061000036</t>
  </si>
  <si>
    <t>31536061000010
31536061000036</t>
  </si>
  <si>
    <t>GE. INFRA</t>
  </si>
  <si>
    <t>SELARL</t>
  </si>
  <si>
    <t>55 AVENUE LOUIS BREGUET - BATIMENT 6</t>
  </si>
  <si>
    <t xml:space="preserve"> TOULOUSE</t>
  </si>
  <si>
    <t>FR05315360610</t>
  </si>
  <si>
    <t>Alajouanine</t>
  </si>
  <si>
    <t>ALAJOUANINE</t>
  </si>
  <si>
    <t>05 62 475 675</t>
  </si>
  <si>
    <t>alajouanine.geinfra@orange.fr</t>
  </si>
  <si>
    <t>55 avenue Louis Breguet_x000D_
batiment 6_x000D_
31400 Toulouse</t>
  </si>
  <si>
    <t>Lelievre</t>
  </si>
  <si>
    <t>lelievre.geinfra@orange.fr</t>
  </si>
  <si>
    <t>C4TH036950</t>
  </si>
  <si>
    <t>EGIS STRUCTURE ET ENVIRONNEMENT</t>
  </si>
  <si>
    <t>C4TH0187ED</t>
  </si>
  <si>
    <t>SUP010073</t>
  </si>
  <si>
    <t>49338967000065</t>
  </si>
  <si>
    <t>EGIS STRUCTURES ET ENVIRONNEMENT</t>
  </si>
  <si>
    <t>15 avenue du Centre – CS 20538- Guyancourt</t>
  </si>
  <si>
    <t>Saint-Quentin-en-Yvelines</t>
  </si>
  <si>
    <t xml:space="preserve">FR 44 493 389 670 </t>
  </si>
  <si>
    <t>RCS 493 389 670</t>
  </si>
  <si>
    <t>BOUTONNIER Luc</t>
  </si>
  <si>
    <t>GARCIN</t>
  </si>
  <si>
    <t>GARCIN Patrick</t>
  </si>
  <si>
    <t>04 76 48 83 82</t>
  </si>
  <si>
    <t>patrick.garcin@egis-group.com</t>
  </si>
  <si>
    <t>3 rue Docteur Schweitzer - 38180 Seyssins</t>
  </si>
  <si>
    <t>FREZET Jean-François</t>
  </si>
  <si>
    <t>04 76 48 83 73</t>
  </si>
  <si>
    <t>jean-francois.frezet@egis-group.com</t>
  </si>
  <si>
    <t>C4TH001870</t>
  </si>
  <si>
    <t>C4TH006580</t>
  </si>
  <si>
    <t>C4TH010720</t>
  </si>
  <si>
    <t>C4TH014310</t>
  </si>
  <si>
    <t>C4TH017540</t>
  </si>
  <si>
    <t>C4TH020250</t>
  </si>
  <si>
    <t>C4TH022360</t>
  </si>
  <si>
    <t>C4TH024270</t>
  </si>
  <si>
    <t>C4TH026020</t>
  </si>
  <si>
    <t>C4TH027620</t>
  </si>
  <si>
    <t>C4TH029040</t>
  </si>
  <si>
    <t>C4TH030170</t>
  </si>
  <si>
    <t>C4TH032220</t>
  </si>
  <si>
    <t>C4TH033110</t>
  </si>
  <si>
    <t>BRUN</t>
  </si>
  <si>
    <t>C4TH0188ED</t>
  </si>
  <si>
    <t>SUP010489</t>
  </si>
  <si>
    <t>50432730500018</t>
  </si>
  <si>
    <t>2299 RTE DES CURTILLETS</t>
  </si>
  <si>
    <t>BEAUFORT</t>
  </si>
  <si>
    <t>FR80504327305</t>
  </si>
  <si>
    <t>504327305</t>
  </si>
  <si>
    <t>Côme BRUN</t>
  </si>
  <si>
    <t>0762500588</t>
  </si>
  <si>
    <t>bruno@acces-difficile.com</t>
  </si>
  <si>
    <t>2299 Route des Curtillets_x000D_
73270 Beaufort</t>
  </si>
  <si>
    <t>C4TH001880</t>
  </si>
  <si>
    <t>C4TH006590</t>
  </si>
  <si>
    <t>C4TH010730</t>
  </si>
  <si>
    <t>C4TH014320</t>
  </si>
  <si>
    <t>C4TH017550</t>
  </si>
  <si>
    <t>OFFICE NATIONAL DES FORETS</t>
  </si>
  <si>
    <t>C4TH0189ED</t>
  </si>
  <si>
    <t>SUP010505</t>
  </si>
  <si>
    <t>66204311604119</t>
  </si>
  <si>
    <t>66204311600018
66204311604119</t>
  </si>
  <si>
    <t>EPN</t>
  </si>
  <si>
    <t xml:space="preserve">
2 B AV DU GENERAL LECLERC CS 30042</t>
  </si>
  <si>
    <t>0240Z</t>
  </si>
  <si>
    <t>FR40662043116</t>
  </si>
  <si>
    <t>662 043 116</t>
  </si>
  <si>
    <t>Sabrina LEBEAU</t>
  </si>
  <si>
    <t>LEBEAU</t>
  </si>
  <si>
    <t>sabrina LEBEAU</t>
  </si>
  <si>
    <t>06.09.31.14.29</t>
  </si>
  <si>
    <t>sabrina.lebeau@onf.fr</t>
  </si>
  <si>
    <t xml:space="preserve">Mission commerciale bois et services_x000D_
505 rue de la croix verte _x000D_
Parc Euromédecine CS 74208_x000D_
34090 MONTPELLIER Cedex 5_x000D_
</t>
  </si>
  <si>
    <t>Bertrand RAFFAITIN</t>
  </si>
  <si>
    <t>06.01.24.06.48</t>
  </si>
  <si>
    <t>bertrand.raffaitin@onf.fr</t>
  </si>
  <si>
    <t>C4TH001890</t>
  </si>
  <si>
    <t>C4TH006600</t>
  </si>
  <si>
    <t>C4TH010740</t>
  </si>
  <si>
    <t>C4TH014330</t>
  </si>
  <si>
    <t>C4TH017560</t>
  </si>
  <si>
    <t>chaussy-gomez</t>
  </si>
  <si>
    <t>C4TH0190ED</t>
  </si>
  <si>
    <t>SUP010716</t>
  </si>
  <si>
    <t>77625918600042</t>
  </si>
  <si>
    <t>CHAUSSY &amp; GOMEZ</t>
  </si>
  <si>
    <t>ZA LES EOLIENNES</t>
  </si>
  <si>
    <t>DONZERE</t>
  </si>
  <si>
    <t>FR18776259186</t>
  </si>
  <si>
    <t>776 259 186</t>
  </si>
  <si>
    <t>Pierre Laurent BUCH</t>
  </si>
  <si>
    <t>ARLIN</t>
  </si>
  <si>
    <t>Samuel ARLIN</t>
  </si>
  <si>
    <t>06 12 67 28 34</t>
  </si>
  <si>
    <t>s.arlin@chaussygomez.fr</t>
  </si>
  <si>
    <t xml:space="preserve">CHAUSSY&amp;GOMEZ_x000D_
Z.A. Les Eoliennes_x000D_
Rue Gustave Eiffel_x000D_
26290 DONZERE_x000D_
</t>
  </si>
  <si>
    <t>C4TH001900</t>
  </si>
  <si>
    <t>C4TH006610</t>
  </si>
  <si>
    <t>C4TH010750</t>
  </si>
  <si>
    <t>C4TH014340</t>
  </si>
  <si>
    <t>C4TH017570</t>
  </si>
  <si>
    <t>C4TH020260</t>
  </si>
  <si>
    <t>C4TH022370</t>
  </si>
  <si>
    <t>C4TH024280</t>
  </si>
  <si>
    <t>C4TH026030</t>
  </si>
  <si>
    <t>C4TH027630</t>
  </si>
  <si>
    <t>C4TH029050</t>
  </si>
  <si>
    <t>C4TH030180</t>
  </si>
  <si>
    <t>C4TH031240</t>
  </si>
  <si>
    <t>C4TH032230</t>
  </si>
  <si>
    <t>C4TH033120</t>
  </si>
  <si>
    <t>C4TH033790</t>
  </si>
  <si>
    <t>C4TH034350</t>
  </si>
  <si>
    <t>C4TH034840</t>
  </si>
  <si>
    <t>C4TH035300</t>
  </si>
  <si>
    <t>C4TH035740</t>
  </si>
  <si>
    <t>C4TH036100</t>
  </si>
  <si>
    <t>C4TH036410</t>
  </si>
  <si>
    <t>C4TH036710</t>
  </si>
  <si>
    <t>C4TH036990</t>
  </si>
  <si>
    <t>C4TH037240</t>
  </si>
  <si>
    <t>C4TH037460</t>
  </si>
  <si>
    <t>C4TH037650</t>
  </si>
  <si>
    <t>NORD MOTORS</t>
  </si>
  <si>
    <t>C4TH0191ED</t>
  </si>
  <si>
    <t>SUP010769</t>
  </si>
  <si>
    <t>38806844700027</t>
  </si>
  <si>
    <t>3 RUE DU PONT</t>
  </si>
  <si>
    <t>HOLQUE</t>
  </si>
  <si>
    <t>FR04388068447</t>
  </si>
  <si>
    <t>Dunkerque</t>
  </si>
  <si>
    <t>338068447</t>
  </si>
  <si>
    <t>anne marie CARRE</t>
  </si>
  <si>
    <t>ACHTE</t>
  </si>
  <si>
    <t>Frédéric ACHTE</t>
  </si>
  <si>
    <t>0608238550</t>
  </si>
  <si>
    <t>frederic.achte@nord-motors.com</t>
  </si>
  <si>
    <t>Zac du muguet_x000D_
62910 Eperlecques</t>
  </si>
  <si>
    <t>C4TH001910</t>
  </si>
  <si>
    <t>C4TH006620</t>
  </si>
  <si>
    <t>C4TH010760</t>
  </si>
  <si>
    <t>C4TH014350</t>
  </si>
  <si>
    <t>C4TH017580</t>
  </si>
  <si>
    <t>C4TH020270</t>
  </si>
  <si>
    <t>C4TH022380</t>
  </si>
  <si>
    <t>C4TH024290</t>
  </si>
  <si>
    <t>C4TH026040</t>
  </si>
  <si>
    <t>C4TH027640</t>
  </si>
  <si>
    <t>C4TH029060</t>
  </si>
  <si>
    <t>MARTOIA BTP</t>
  </si>
  <si>
    <t>C4TH0192ED</t>
  </si>
  <si>
    <t>SUP010833</t>
  </si>
  <si>
    <t>38431885300049</t>
  </si>
  <si>
    <t>MARTOIA B.T.P</t>
  </si>
  <si>
    <t>263 RUE DE GUILLE</t>
  </si>
  <si>
    <t>FR 21 384 318 853</t>
  </si>
  <si>
    <t>B384318853</t>
  </si>
  <si>
    <t>MONTANARI PIERRE-JEAN</t>
  </si>
  <si>
    <t>MONTANARI</t>
  </si>
  <si>
    <t>06 63 26 76 91</t>
  </si>
  <si>
    <t>pjm@martoiabtp.fr</t>
  </si>
  <si>
    <t>263 RUE DE GUILLE 73300 ST JEAN DE MAURIENNE</t>
  </si>
  <si>
    <t>C4TH001920</t>
  </si>
  <si>
    <t>C4TH006630</t>
  </si>
  <si>
    <t>C4TH010770</t>
  </si>
  <si>
    <t>RJ Industrie</t>
  </si>
  <si>
    <t>C4TH0193ED</t>
  </si>
  <si>
    <t>SUP010865</t>
  </si>
  <si>
    <t>87120109100075</t>
  </si>
  <si>
    <t>RJ INDUSTRIE</t>
  </si>
  <si>
    <t>ZA de l'Ormeau</t>
  </si>
  <si>
    <t>LUSSAT</t>
  </si>
  <si>
    <t>FR74 871 201 091</t>
  </si>
  <si>
    <t>871 201 091</t>
  </si>
  <si>
    <t>Vincent GLERON</t>
  </si>
  <si>
    <t>GLERON</t>
  </si>
  <si>
    <t>04 73 28 72 31</t>
  </si>
  <si>
    <t>vincent.gleron@groupe-rj.com</t>
  </si>
  <si>
    <t>20, route de Clermont_x000D_
63 720 - CHAPPES</t>
  </si>
  <si>
    <t>Gilles CHAPUT</t>
  </si>
  <si>
    <t>04 73 28 72 32</t>
  </si>
  <si>
    <t>gilles.chaput@groupe-rj.com</t>
  </si>
  <si>
    <t>C4TH001930</t>
  </si>
  <si>
    <t>C4TH006640</t>
  </si>
  <si>
    <t>C4TH010780</t>
  </si>
  <si>
    <t>C4TH014360</t>
  </si>
  <si>
    <t>C4TH017590</t>
  </si>
  <si>
    <t>C4TH020280</t>
  </si>
  <si>
    <t>C4TH022390</t>
  </si>
  <si>
    <t>C4TH024300</t>
  </si>
  <si>
    <t>C4TH026050</t>
  </si>
  <si>
    <t>C4TH027650</t>
  </si>
  <si>
    <t xml:space="preserve">20, route de Clermont </t>
  </si>
  <si>
    <t>CHAPPES</t>
  </si>
  <si>
    <t>ALBERT ET FILS GENIE CIVIL</t>
  </si>
  <si>
    <t>C4TH0194ED</t>
  </si>
  <si>
    <t>SUP010907</t>
  </si>
  <si>
    <t>80804465500013</t>
  </si>
  <si>
    <t>ZA DES FOURNIALS</t>
  </si>
  <si>
    <t>MONTREDON-LABESSONNIE</t>
  </si>
  <si>
    <t>FR 90 808 044 655</t>
  </si>
  <si>
    <t>808044655 RM 810</t>
  </si>
  <si>
    <t>albert</t>
  </si>
  <si>
    <t>0563758452</t>
  </si>
  <si>
    <t>richard@albert-batiment.com</t>
  </si>
  <si>
    <t>ZI des Fournials _x000D_
81360 MONTREDON LABESSONNIE</t>
  </si>
  <si>
    <t>C4TH001940</t>
  </si>
  <si>
    <t>F H  BREUIL</t>
  </si>
  <si>
    <t>C4TH0195ED</t>
  </si>
  <si>
    <t>SUP010940</t>
  </si>
  <si>
    <t>33503657000026</t>
  </si>
  <si>
    <t>F.H.BREUIL</t>
  </si>
  <si>
    <t>12 Boulevard de la Font Barrine</t>
  </si>
  <si>
    <t>Neuvic</t>
  </si>
  <si>
    <t>4299C</t>
  </si>
  <si>
    <t>FR87335036570</t>
  </si>
  <si>
    <t>TULLE</t>
  </si>
  <si>
    <t>335036570</t>
  </si>
  <si>
    <t>BREUIL Hervé</t>
  </si>
  <si>
    <t>BREUIL</t>
  </si>
  <si>
    <t>05.55.27.59.93</t>
  </si>
  <si>
    <t>fhbreuil@wanadoo.fr</t>
  </si>
  <si>
    <t>Route de Saint Pantaléon_x000D_
19550 SOURSAC</t>
  </si>
  <si>
    <t>C4TH001950</t>
  </si>
  <si>
    <t>C4TH006650</t>
  </si>
  <si>
    <t>C4TH010790</t>
  </si>
  <si>
    <t>C4TH014370</t>
  </si>
  <si>
    <t>C4TH017600</t>
  </si>
  <si>
    <t>EIFFAGE ENERGIE</t>
  </si>
  <si>
    <t>C4TH0196ED</t>
  </si>
  <si>
    <t>SUP010967</t>
  </si>
  <si>
    <t>38877377200024</t>
  </si>
  <si>
    <t>EIFFAGE ENERGIE SYSTEMES - BOURGOGNE CHAMPAGNE</t>
  </si>
  <si>
    <t>52 AV JEAN JAURES</t>
  </si>
  <si>
    <t>LA CHAPELLE-SAINT-LUC</t>
  </si>
  <si>
    <t>FR21388773772</t>
  </si>
  <si>
    <t>388773772</t>
  </si>
  <si>
    <t>AIT LHADJ Brahim</t>
  </si>
  <si>
    <t xml:space="preserve"> JOANOT</t>
  </si>
  <si>
    <t>JOANOT Emilien</t>
  </si>
  <si>
    <t>07.86.71.43.43</t>
  </si>
  <si>
    <t>emilien.joanot@eiffage.com</t>
  </si>
  <si>
    <t>52 avenue Jean Jaurès_x000D_
10600 LA CHAPELLE SAINT LUC</t>
  </si>
  <si>
    <t>COUTURIER Sebastien</t>
  </si>
  <si>
    <t>06.28.84.36.26</t>
  </si>
  <si>
    <t>sebastien.couturier@eiffage.com</t>
  </si>
  <si>
    <t>C4TH006660</t>
  </si>
  <si>
    <t>C4TH010800</t>
  </si>
  <si>
    <t>C4TH014380</t>
  </si>
  <si>
    <t>ENTREPRISE AUGLANS</t>
  </si>
  <si>
    <t>C4TH0197ED</t>
  </si>
  <si>
    <t>SUP011200</t>
  </si>
  <si>
    <t>32195386100044</t>
  </si>
  <si>
    <t>137 RUE DES PRADALS</t>
  </si>
  <si>
    <t>MILLAU</t>
  </si>
  <si>
    <t>FR03 321953861</t>
  </si>
  <si>
    <t>321953861</t>
  </si>
  <si>
    <t>THOLLET Fabien</t>
  </si>
  <si>
    <t>THOLLET</t>
  </si>
  <si>
    <t>05.65.61.08.33</t>
  </si>
  <si>
    <t>auglans@orange.fr</t>
  </si>
  <si>
    <t>ZA MILLAU VIADUC
BP 422
12104 MILLAU</t>
  </si>
  <si>
    <t>RODIER Quentin</t>
  </si>
  <si>
    <t>C4TH001970</t>
  </si>
  <si>
    <t>C4TH006670</t>
  </si>
  <si>
    <t>C4TH010810</t>
  </si>
  <si>
    <t>C4TH014390</t>
  </si>
  <si>
    <t>C4TH017610</t>
  </si>
  <si>
    <t>C4TH020290</t>
  </si>
  <si>
    <t>C4TH022400</t>
  </si>
  <si>
    <t>C4TH024310</t>
  </si>
  <si>
    <t>BATHYS</t>
  </si>
  <si>
    <t>C4TH0198ED</t>
  </si>
  <si>
    <t>SUP011251</t>
  </si>
  <si>
    <t>48213688400038</t>
  </si>
  <si>
    <t>241 MTE DE CHERVINGES</t>
  </si>
  <si>
    <t>GLEIZE</t>
  </si>
  <si>
    <t>FR14482136884</t>
  </si>
  <si>
    <t>RCS Villefranche -Tarare</t>
  </si>
  <si>
    <t>482136884</t>
  </si>
  <si>
    <t>Sébastien FOULARD</t>
  </si>
  <si>
    <t>FOULARD</t>
  </si>
  <si>
    <t>0667790516</t>
  </si>
  <si>
    <t>sebastien.foulard@bathys.fr</t>
  </si>
  <si>
    <t>241, montée de chervinges_x000D_
69400 Gleizé</t>
  </si>
  <si>
    <t>C4TH001980</t>
  </si>
  <si>
    <t>C4TH006680</t>
  </si>
  <si>
    <t>C4TH010820</t>
  </si>
  <si>
    <t>C4TH014400</t>
  </si>
  <si>
    <t>C4TH017620</t>
  </si>
  <si>
    <t>C4TH020300</t>
  </si>
  <si>
    <t>C4TH022410</t>
  </si>
  <si>
    <t>C4TH024320</t>
  </si>
  <si>
    <t>C4TH026060</t>
  </si>
  <si>
    <t>C4TH027660</t>
  </si>
  <si>
    <t>SATIF Ouvrages d'art</t>
  </si>
  <si>
    <t>C4TH0199ED</t>
  </si>
  <si>
    <t>SUP011268</t>
  </si>
  <si>
    <t>48057098500022</t>
  </si>
  <si>
    <t>SATIF OUVRAGES D'ART</t>
  </si>
  <si>
    <t>CHE DU CHATEAU DE LA CHAZOTTE</t>
  </si>
  <si>
    <t>FR27480570985</t>
  </si>
  <si>
    <t>Saint Etienne</t>
  </si>
  <si>
    <t>480570985</t>
  </si>
  <si>
    <t>DURIEU Eric</t>
  </si>
  <si>
    <t>Durieu</t>
  </si>
  <si>
    <t>0477317754</t>
  </si>
  <si>
    <t>ouvrages.dart@satif-sa.com</t>
  </si>
  <si>
    <t>ZI Molina La Chazotte chemin du chateau 42350 La Talaudiere</t>
  </si>
  <si>
    <t>C4TH001990</t>
  </si>
  <si>
    <t>C4TH006690</t>
  </si>
  <si>
    <t>C4TH010830</t>
  </si>
  <si>
    <t>C4TH014410</t>
  </si>
  <si>
    <t>C4TH017630</t>
  </si>
  <si>
    <t>C4TH020310</t>
  </si>
  <si>
    <t>C4TH022420</t>
  </si>
  <si>
    <t>C4TH024330</t>
  </si>
  <si>
    <t>C4TH026070</t>
  </si>
  <si>
    <t>C4TH027670</t>
  </si>
  <si>
    <t>C4TH029070</t>
  </si>
  <si>
    <t>C4TH030190</t>
  </si>
  <si>
    <t>C4TH032240</t>
  </si>
  <si>
    <t>C4TH033130</t>
  </si>
  <si>
    <t>C4TH033800</t>
  </si>
  <si>
    <t>C4TH034360</t>
  </si>
  <si>
    <t>C4TH034850</t>
  </si>
  <si>
    <t>C4TH035310</t>
  </si>
  <si>
    <t>C4TH035750</t>
  </si>
  <si>
    <t>C4TH031230</t>
  </si>
  <si>
    <t>GUINTOLI GROUPE NGE</t>
  </si>
  <si>
    <t>C4TH0200ED</t>
  </si>
  <si>
    <t>SUP011780</t>
  </si>
  <si>
    <t>44775408600018</t>
  </si>
  <si>
    <t>GUINTOLI</t>
  </si>
  <si>
    <t xml:space="preserve">Parc d’Activités de Laurade-SAINT-ETIENNE-DU-GRÈS – BP47
</t>
  </si>
  <si>
    <t>FR62447754086</t>
  </si>
  <si>
    <t>B 447 754 086</t>
  </si>
  <si>
    <t>GOUBE Pierre</t>
  </si>
  <si>
    <t>GOUBE</t>
  </si>
  <si>
    <t>0603384241</t>
  </si>
  <si>
    <t>pgoube@nge.fr</t>
  </si>
  <si>
    <t xml:space="preserve">GROUPE NGE – DIRECTION REGIONALE SVV_x000D_
498 AVENUE DU PEURAS _x000D_
38210 TULLINS_x000D_
</t>
  </si>
  <si>
    <t>C4TH002000</t>
  </si>
  <si>
    <t>C4TH006700</t>
  </si>
  <si>
    <t>C4TH010840</t>
  </si>
  <si>
    <t>C4TH014420</t>
  </si>
  <si>
    <t>C4TH017640</t>
  </si>
  <si>
    <t>C4TH020320</t>
  </si>
  <si>
    <t>C4TH022430</t>
  </si>
  <si>
    <t>C4TH024340</t>
  </si>
  <si>
    <t>ATGTSM</t>
  </si>
  <si>
    <t>C4TH0201ED</t>
  </si>
  <si>
    <t>SUP011828</t>
  </si>
  <si>
    <t>33900171100011</t>
  </si>
  <si>
    <t>ASSO.TOPO.GEO.TECHN.ETUDES.SUD.MEDITERRA</t>
  </si>
  <si>
    <t>14 RUE EDOUARD HERRIOT</t>
  </si>
  <si>
    <t>AIX-EN-PROVENCE</t>
  </si>
  <si>
    <t>FR 123 390 01711</t>
  </si>
  <si>
    <t>339 001 711</t>
  </si>
  <si>
    <t>Arnaud COLIN</t>
  </si>
  <si>
    <t>COLIN</t>
  </si>
  <si>
    <t>0442529120</t>
  </si>
  <si>
    <t>atgtsm@atgtsm.fr</t>
  </si>
  <si>
    <t>14 Rue Edouard Herriot 13090 AIX EN PROVENCE</t>
  </si>
  <si>
    <t>Patrick TULACZ</t>
  </si>
  <si>
    <t>0619180187</t>
  </si>
  <si>
    <t>p.tulacz@atgtsm.fr</t>
  </si>
  <si>
    <t>C4TH002010</t>
  </si>
  <si>
    <t>ENTREPRISE DE MACONNERIE PIANTONI</t>
  </si>
  <si>
    <t>C4TH0202ED</t>
  </si>
  <si>
    <t>SUP011864</t>
  </si>
  <si>
    <t>78652049400026</t>
  </si>
  <si>
    <t>RUE WALDECK ROUSSEAU</t>
  </si>
  <si>
    <t>08500</t>
  </si>
  <si>
    <t>REVIN</t>
  </si>
  <si>
    <t>FR22786520494</t>
  </si>
  <si>
    <t>SEDAN</t>
  </si>
  <si>
    <t xml:space="preserve">786520494 </t>
  </si>
  <si>
    <t>DELEAU MIKE</t>
  </si>
  <si>
    <t>DELEAU</t>
  </si>
  <si>
    <t>0324401211</t>
  </si>
  <si>
    <t>piantoni.sa@wanadoo.fr</t>
  </si>
  <si>
    <t xml:space="preserve">ZA RUE WALDECK ROUSSEAU 
08500 REVIN </t>
  </si>
  <si>
    <t xml:space="preserve">DELEAU MIKE </t>
  </si>
  <si>
    <t xml:space="preserve">piantoni.sa@wanadoo.fr </t>
  </si>
  <si>
    <t>C4TH002020</t>
  </si>
  <si>
    <t>SAS AGV FLOTTES ELECTRICITE</t>
  </si>
  <si>
    <t>C4TH0203ED</t>
  </si>
  <si>
    <t>SUP011958</t>
  </si>
  <si>
    <t>30825057000782</t>
  </si>
  <si>
    <t>MQUE CIRA</t>
  </si>
  <si>
    <t xml:space="preserve">RTE DE MOISSAC </t>
  </si>
  <si>
    <t>FR88308250570</t>
  </si>
  <si>
    <t>b308250570</t>
  </si>
  <si>
    <t>Costes</t>
  </si>
  <si>
    <t>Costes Jérôme</t>
  </si>
  <si>
    <t>07 72 72 85 45</t>
  </si>
  <si>
    <t>jcostes@fauche.com</t>
  </si>
  <si>
    <t>329 rue de ferronnerie_x000D_
12000 Rodez</t>
  </si>
  <si>
    <t>C4TH002030</t>
  </si>
  <si>
    <t>C4TH006710</t>
  </si>
  <si>
    <t>C4TH010850</t>
  </si>
  <si>
    <t>C4TH014430</t>
  </si>
  <si>
    <t xml:space="preserve">329 rue de la Ferronnerie </t>
  </si>
  <si>
    <t>SDEL MULHOUSE - ACTEMIUM Maintenance &amp; Ingénierie Mulhouse</t>
  </si>
  <si>
    <t>C4TH0204ED</t>
  </si>
  <si>
    <t>SUP012249</t>
  </si>
  <si>
    <t>49 309 262 100 025</t>
  </si>
  <si>
    <t>49309262100025</t>
  </si>
  <si>
    <t>SDEL MULHOUSE</t>
  </si>
  <si>
    <t>2 RUE DE LA PLAINE DALSACE</t>
  </si>
  <si>
    <t>BURNHAUPT-LE-HAUT</t>
  </si>
  <si>
    <t xml:space="preserve">FR36 493 092 621 </t>
  </si>
  <si>
    <t xml:space="preserve">Mulhouse </t>
  </si>
  <si>
    <t>493 092 621</t>
  </si>
  <si>
    <t>TARBOURIECH Nicolas</t>
  </si>
  <si>
    <t>TARBOURIECH</t>
  </si>
  <si>
    <t>06 64 03 23 65</t>
  </si>
  <si>
    <t>nicolas.tarbouriech@actemium.com</t>
  </si>
  <si>
    <t xml:space="preserve">2 Rue de la Plaine d’Alsace 68520 Burnhaupt-le-Haut </t>
  </si>
  <si>
    <t>GUERROT Boris</t>
  </si>
  <si>
    <t>06 21 50 04 35</t>
  </si>
  <si>
    <t>boris.guerrot@actemium.com</t>
  </si>
  <si>
    <t>C4TH002040</t>
  </si>
  <si>
    <t>C4TH006720</t>
  </si>
  <si>
    <t>C4TH010860</t>
  </si>
  <si>
    <t>C4TH014440</t>
  </si>
  <si>
    <t>RITTMEYER SAS</t>
  </si>
  <si>
    <t>C4TH0205ED</t>
  </si>
  <si>
    <t>SUP012366</t>
  </si>
  <si>
    <t>45116672200020</t>
  </si>
  <si>
    <t xml:space="preserve">48162406200024
</t>
  </si>
  <si>
    <t>LA GARE D HEYRIEUX</t>
  </si>
  <si>
    <t>SAINT-PIERRE-DE-CHANDIEU</t>
  </si>
  <si>
    <t>4690Z</t>
  </si>
  <si>
    <t>FR08451166722</t>
  </si>
  <si>
    <t>Mélanie DARIEL</t>
  </si>
  <si>
    <t>DARIEL</t>
  </si>
  <si>
    <t>07.89.24.47.75</t>
  </si>
  <si>
    <t>melanie.dariel@rittmeyer.com</t>
  </si>
  <si>
    <t>ZA de la Gare d'Heyrieux_x000D_
69780 SAINT PIERRE DE CHANDIEU</t>
  </si>
  <si>
    <t>C4TH002050</t>
  </si>
  <si>
    <t>C4TH006730</t>
  </si>
  <si>
    <t>C4TH010870</t>
  </si>
  <si>
    <t>C4TH014450</t>
  </si>
  <si>
    <t>C4TH017650</t>
  </si>
  <si>
    <t>BERTHOULY CONSTRUCTION SAS</t>
  </si>
  <si>
    <t>C4TH0206ED</t>
  </si>
  <si>
    <t>SUP012432</t>
  </si>
  <si>
    <t>32094017400057</t>
  </si>
  <si>
    <t>BERTHOULY CONSTRUCTION</t>
  </si>
  <si>
    <t>18 RUE DE DION BOUTON</t>
  </si>
  <si>
    <t>MONTELIMAR</t>
  </si>
  <si>
    <t>fr86320940174</t>
  </si>
  <si>
    <t>320940174</t>
  </si>
  <si>
    <t>Philippe ESCARON</t>
  </si>
  <si>
    <t>ESCARON</t>
  </si>
  <si>
    <t>0475008563</t>
  </si>
  <si>
    <t>s.pernot@berthouly.fr</t>
  </si>
  <si>
    <t>18 Rue de Dion Bouton_x000D_
BP 238_x000D_
26206 MONTELIMAR CEDEX</t>
  </si>
  <si>
    <t>Rodolphe SEL</t>
  </si>
  <si>
    <t>0475008585</t>
  </si>
  <si>
    <t>r.sel@berthouly.fr</t>
  </si>
  <si>
    <t>C4TH002060</t>
  </si>
  <si>
    <t>TITM</t>
  </si>
  <si>
    <t>C4TH0207ED</t>
  </si>
  <si>
    <t>SUP012608</t>
  </si>
  <si>
    <t>50418683400025</t>
  </si>
  <si>
    <t>T.I.T.M.</t>
  </si>
  <si>
    <t>1 RUE DE L ARCLUSAZ</t>
  </si>
  <si>
    <t>FR 35 504 186 834</t>
  </si>
  <si>
    <t>504 186 834 00025</t>
  </si>
  <si>
    <t>QUILLON</t>
  </si>
  <si>
    <t>0479656750</t>
  </si>
  <si>
    <t>oq.titm@orange.fr</t>
  </si>
  <si>
    <t>1 rue de l'arclusaz 73000 Chambéry</t>
  </si>
  <si>
    <t>C4TH002070</t>
  </si>
  <si>
    <t>C4TH006740</t>
  </si>
  <si>
    <t>C4TH010880</t>
  </si>
  <si>
    <t>C4TH014460</t>
  </si>
  <si>
    <t>A CRÉER</t>
  </si>
  <si>
    <t>FRAMATOME Mécanique &amp; Process</t>
  </si>
  <si>
    <t>C4TH0208ED</t>
  </si>
  <si>
    <t>SUP012617</t>
  </si>
  <si>
    <t>53930195200013</t>
  </si>
  <si>
    <t>53930195200021</t>
  </si>
  <si>
    <t>FRAMATOME MECANIQUE &amp; PROCESS</t>
  </si>
  <si>
    <t>ZONE INDUSTRIELLE</t>
  </si>
  <si>
    <t>01480</t>
  </si>
  <si>
    <t>JASSANS-RIOTTIER</t>
  </si>
  <si>
    <t>384 804 175</t>
  </si>
  <si>
    <t>539 301 952</t>
  </si>
  <si>
    <t>MICHEL RIGAUD</t>
  </si>
  <si>
    <t>33 620 458 926</t>
  </si>
  <si>
    <t>michel.rigaud@framatome.com</t>
  </si>
  <si>
    <t>888 RUE DE LA LIBERTE, 01480 JASSANS-RIOTTIER</t>
  </si>
  <si>
    <t>VIVIEN SUCHAIL</t>
  </si>
  <si>
    <t>33 786 145 311</t>
  </si>
  <si>
    <t>vivien.suchail@framatome.com</t>
  </si>
  <si>
    <t>C4TH002080</t>
  </si>
  <si>
    <t>C4TH006750</t>
  </si>
  <si>
    <t>C4TH010890</t>
  </si>
  <si>
    <t>C4TH014470</t>
  </si>
  <si>
    <t>C4TH017660</t>
  </si>
  <si>
    <t>C4TH020330</t>
  </si>
  <si>
    <t>C4TH022440</t>
  </si>
  <si>
    <t>C4TH024350</t>
  </si>
  <si>
    <t>C4TH026080</t>
  </si>
  <si>
    <t>CAZAL</t>
  </si>
  <si>
    <t>C4TH0209ED</t>
  </si>
  <si>
    <t>SUP012830</t>
  </si>
  <si>
    <t>31321186400027</t>
  </si>
  <si>
    <t>8  Z A CARDONA</t>
  </si>
  <si>
    <t>SALLES SUR L'HERS</t>
  </si>
  <si>
    <t xml:space="preserve">FR 96 313 211 864 </t>
  </si>
  <si>
    <t>CARCASSONNE</t>
  </si>
  <si>
    <t xml:space="preserve">313 211 864 </t>
  </si>
  <si>
    <t>CHOISET Frédéric</t>
  </si>
  <si>
    <t>CHOISET</t>
  </si>
  <si>
    <t>06 80 21 51 91 / 04 68 60 30 07</t>
  </si>
  <si>
    <t>fchoiset@cazaltp.fr</t>
  </si>
  <si>
    <t>8 ZA Cardona _x000D_
11410 SALLES SUR L'HERS</t>
  </si>
  <si>
    <t>fchoiset@cazaltp.fr / cbechu@cazaltp.fr</t>
  </si>
  <si>
    <t>C4TH002090</t>
  </si>
  <si>
    <t>C4TH006760</t>
  </si>
  <si>
    <t>C4TH010900</t>
  </si>
  <si>
    <t>C4TH014480</t>
  </si>
  <si>
    <t>LTP GENIE CIVIL ET GABIONS</t>
  </si>
  <si>
    <t>C4TH0210ED</t>
  </si>
  <si>
    <t>SUP012853</t>
  </si>
  <si>
    <t>41765998400013</t>
  </si>
  <si>
    <t>16 CHE DE LA PIERRE</t>
  </si>
  <si>
    <t>LA BARTHE-DE-NESTE</t>
  </si>
  <si>
    <t>4213A</t>
  </si>
  <si>
    <t>FR 21 417 659 984</t>
  </si>
  <si>
    <t>DUPUY Jean-Pierre</t>
  </si>
  <si>
    <t>HAMMERLIN</t>
  </si>
  <si>
    <t>06.80.28.30.74</t>
  </si>
  <si>
    <t>vincent.hammerlin@ltp-geniecivil.fr</t>
  </si>
  <si>
    <t>16, chemin de la Pierre - 65 250 LA BARTHE DE NESTE</t>
  </si>
  <si>
    <t>TRINEL Sébastien</t>
  </si>
  <si>
    <t>06.30.82.52.87</t>
  </si>
  <si>
    <t>sebastien.trinel@ltp-geniecivil.fr</t>
  </si>
  <si>
    <t>C4TH002100</t>
  </si>
  <si>
    <t>C4TH006770</t>
  </si>
  <si>
    <t>C4TH010910</t>
  </si>
  <si>
    <t>C4TH014490</t>
  </si>
  <si>
    <t>OREM</t>
  </si>
  <si>
    <t>C4TH0211ED</t>
  </si>
  <si>
    <t>SUP012865</t>
  </si>
  <si>
    <t>38901626200112</t>
  </si>
  <si>
    <t>198 Rue Franklin Roosevelt</t>
  </si>
  <si>
    <t xml:space="preserve"> VAULX EN VELIN</t>
  </si>
  <si>
    <t>88 389 016 262</t>
  </si>
  <si>
    <t>389016262</t>
  </si>
  <si>
    <t>Luc Fuvel</t>
  </si>
  <si>
    <t>FUVEL</t>
  </si>
  <si>
    <t>Luc FUVEL</t>
  </si>
  <si>
    <t>0683886516</t>
  </si>
  <si>
    <t>lfuvel@orem-astre.com</t>
  </si>
  <si>
    <t>225 rue Moutti Sud_x000D_
Espace Leader_x000D_
74540 ALBY / CHERAN</t>
  </si>
  <si>
    <t>Didier FRONTON</t>
  </si>
  <si>
    <t>0679561721</t>
  </si>
  <si>
    <t>dfronton@orem-astre.com</t>
  </si>
  <si>
    <t>C4TH002110</t>
  </si>
  <si>
    <t>C4TH006780</t>
  </si>
  <si>
    <t>ACOEM FRANCE</t>
  </si>
  <si>
    <t>C4TH0212ED</t>
  </si>
  <si>
    <t>SUP012927</t>
  </si>
  <si>
    <t>40986970800019</t>
  </si>
  <si>
    <t>200 ALL DES ORMEAUX</t>
  </si>
  <si>
    <t>2651B</t>
  </si>
  <si>
    <t>FR82 409 869 708</t>
  </si>
  <si>
    <t>409 869 708</t>
  </si>
  <si>
    <t>Fabien CONDEMINE</t>
  </si>
  <si>
    <t>BONNEFOND</t>
  </si>
  <si>
    <t>Thomas BONNEFOND</t>
  </si>
  <si>
    <t>06 22 45 74 28</t>
  </si>
  <si>
    <t>thomas.bonnefond@acoem.com</t>
  </si>
  <si>
    <t>ACOEM France SAS_x000D_
200 Chemin des Ormeaux_x000D_
69578 LIMONEST Cedex</t>
  </si>
  <si>
    <t>Michaël ZINUTTI</t>
  </si>
  <si>
    <t xml:space="preserve">06 23 79 24 47 </t>
  </si>
  <si>
    <t>michael.zinutti@acoem.com</t>
  </si>
  <si>
    <t>C4TH002120</t>
  </si>
  <si>
    <t>C4TH006790</t>
  </si>
  <si>
    <t>C4TH010920</t>
  </si>
  <si>
    <t>C4TH014500</t>
  </si>
  <si>
    <t>C4TH017670</t>
  </si>
  <si>
    <t>ATEM</t>
  </si>
  <si>
    <t>C4TH0213ED</t>
  </si>
  <si>
    <t>SUP012981</t>
  </si>
  <si>
    <t>31208669700033</t>
  </si>
  <si>
    <t>ATELIER TRAVAUX ELECTROMECANIQUES MIDI</t>
  </si>
  <si>
    <t>1 TRA MARDIROSSIAN</t>
  </si>
  <si>
    <t>MARSEILLE 15</t>
  </si>
  <si>
    <t>FR01312086697</t>
  </si>
  <si>
    <t>312086697</t>
  </si>
  <si>
    <t>MODICA</t>
  </si>
  <si>
    <t>VIVIAND</t>
  </si>
  <si>
    <t>0648052787</t>
  </si>
  <si>
    <t>ludovic.viviand@atem-marseille.fr</t>
  </si>
  <si>
    <t>1 TRAVERSE MARDIROSSIAN 13015 MARSEILLE</t>
  </si>
  <si>
    <t>C4TH002130</t>
  </si>
  <si>
    <t>C4TH006800</t>
  </si>
  <si>
    <t>C4TH010930</t>
  </si>
  <si>
    <t>C4TH014510</t>
  </si>
  <si>
    <t>C4TH017680</t>
  </si>
  <si>
    <t>C4TH020340</t>
  </si>
  <si>
    <t>C4TH022450</t>
  </si>
  <si>
    <t>C4TH024360</t>
  </si>
  <si>
    <t>C4TH026090</t>
  </si>
  <si>
    <t>C4TH027680</t>
  </si>
  <si>
    <t>C4TH029080</t>
  </si>
  <si>
    <t>C4TH030200</t>
  </si>
  <si>
    <t>C4TH031260</t>
  </si>
  <si>
    <t>C4TH032250</t>
  </si>
  <si>
    <t>C4TH033140</t>
  </si>
  <si>
    <t>C4TH033810</t>
  </si>
  <si>
    <t>C4TH034370</t>
  </si>
  <si>
    <t>C4TH034860</t>
  </si>
  <si>
    <t>C4TH035320</t>
  </si>
  <si>
    <t>C4TH035760</t>
  </si>
  <si>
    <t>C4TH036110</t>
  </si>
  <si>
    <t>C4TH036420</t>
  </si>
  <si>
    <t>ELECTRA SAVOIES</t>
  </si>
  <si>
    <t>C4TH0214ED</t>
  </si>
  <si>
    <t>SUP013156</t>
  </si>
  <si>
    <t>48985400000028</t>
  </si>
  <si>
    <t>48985400000010
48985400000028</t>
  </si>
  <si>
    <t>ZA Les Blachères -739 Rue de Platrières</t>
  </si>
  <si>
    <t xml:space="preserve"> ST AVRE</t>
  </si>
  <si>
    <t>FR489854000</t>
  </si>
  <si>
    <t>489854000</t>
  </si>
  <si>
    <t>Alban BOIS</t>
  </si>
  <si>
    <t>BOIS</t>
  </si>
  <si>
    <t>0637506341</t>
  </si>
  <si>
    <t>alban.bois@electrasavoies.fr</t>
  </si>
  <si>
    <t>ZA Les Blachères
739 Rue de Platrières
73130 ST AVRE</t>
  </si>
  <si>
    <t>C4TH002140</t>
  </si>
  <si>
    <t>C4TH006810</t>
  </si>
  <si>
    <t>C4TH010940</t>
  </si>
  <si>
    <t>C4TH014520</t>
  </si>
  <si>
    <t>C4TH017690</t>
  </si>
  <si>
    <t>C4TH020350</t>
  </si>
  <si>
    <t>C4TH022460</t>
  </si>
  <si>
    <t>C4TH024370</t>
  </si>
  <si>
    <t>C4TH026100</t>
  </si>
  <si>
    <t>C4TH027690</t>
  </si>
  <si>
    <t>C4TH029090</t>
  </si>
  <si>
    <t>C4TH030210</t>
  </si>
  <si>
    <t>C4TH031270</t>
  </si>
  <si>
    <t>C4TH032260</t>
  </si>
  <si>
    <t>C4TH000270</t>
  </si>
  <si>
    <t>DELTA PLUS SYSTEMS</t>
  </si>
  <si>
    <t>C4TH0215ED</t>
  </si>
  <si>
    <t>SUP013639</t>
  </si>
  <si>
    <t>43011576600023</t>
  </si>
  <si>
    <t>CHE DES FONTAINES</t>
  </si>
  <si>
    <t>BERNIN</t>
  </si>
  <si>
    <t>FR57 430115766</t>
  </si>
  <si>
    <t>430115766</t>
  </si>
  <si>
    <t>SENAIZE Maxime</t>
  </si>
  <si>
    <t>SIGAUT</t>
  </si>
  <si>
    <t>SIGAUT Yannick</t>
  </si>
  <si>
    <t>04.76.13.12.15 (standard)</t>
  </si>
  <si>
    <t>yannick.sigaut@deltaplus.fr</t>
  </si>
  <si>
    <t>691, chemin des Fontaines_x000D_
38190 BERNIN</t>
  </si>
  <si>
    <t>maxime.senaize@deltaplus.fr</t>
  </si>
  <si>
    <t>C4TH002150</t>
  </si>
  <si>
    <t>C4TH006820</t>
  </si>
  <si>
    <t>C4TH010950</t>
  </si>
  <si>
    <t>C4TH014530</t>
  </si>
  <si>
    <t>C4TH017700</t>
  </si>
  <si>
    <t>EUROVIA ALSACE LORRAINE</t>
  </si>
  <si>
    <t>C4TH0216ED</t>
  </si>
  <si>
    <t>SUP013641</t>
  </si>
  <si>
    <t>32585735700413</t>
  </si>
  <si>
    <t xml:space="preserve">Voie Romaine -  </t>
  </si>
  <si>
    <t>WOIPPY</t>
  </si>
  <si>
    <t>FR69325857357</t>
  </si>
  <si>
    <t>325857357</t>
  </si>
  <si>
    <t>PREISS</t>
  </si>
  <si>
    <t>WASSNER</t>
  </si>
  <si>
    <t>0389229590</t>
  </si>
  <si>
    <t>benoit.wassner@eurovia.com</t>
  </si>
  <si>
    <t>84 rue de l'Oberharth _x000D_
68027 COLMAR</t>
  </si>
  <si>
    <t>CARION</t>
  </si>
  <si>
    <t>0389229592</t>
  </si>
  <si>
    <t>boris.carion@eurovia.com</t>
  </si>
  <si>
    <t>C4TH002160</t>
  </si>
  <si>
    <t>C4TH006830</t>
  </si>
  <si>
    <t>84 rue de l'Oberharth</t>
  </si>
  <si>
    <t>COLMAR</t>
  </si>
  <si>
    <t>HYDROGEOTECHNIQUE SUD OUEST</t>
  </si>
  <si>
    <t>C4TH0217ED</t>
  </si>
  <si>
    <t>SUP014018</t>
  </si>
  <si>
    <t>50205894400021</t>
  </si>
  <si>
    <t>HYDRO-GEOTECHNIQUE SUD-OUEST</t>
  </si>
  <si>
    <t xml:space="preserve">  ZI DES TRUILHAS</t>
  </si>
  <si>
    <t>SALLELES D'AUDE</t>
  </si>
  <si>
    <t xml:space="preserve">FR32502058944 </t>
  </si>
  <si>
    <t>NARBONNE</t>
  </si>
  <si>
    <t>RCS 502 058 944</t>
  </si>
  <si>
    <t>JEAN-BAPTISTE GRESS</t>
  </si>
  <si>
    <t>MADERN</t>
  </si>
  <si>
    <t>VINCENT MADERN</t>
  </si>
  <si>
    <t>0677914333</t>
  </si>
  <si>
    <t>v.madern@hydrogeotechnique.com</t>
  </si>
  <si>
    <t xml:space="preserve">Agence Midi-Pyrénées - 6 Rue Gaspard-Gustave Coriolis - 31830 PLAISANCE-DU-TOUCH </t>
  </si>
  <si>
    <t>C4TH002170</t>
  </si>
  <si>
    <t>C4TH006840</t>
  </si>
  <si>
    <t>C4TH010960</t>
  </si>
  <si>
    <t>C4TH014540</t>
  </si>
  <si>
    <t>C4TH017710</t>
  </si>
  <si>
    <t>LABORDE</t>
  </si>
  <si>
    <t>C4TH0218ED</t>
  </si>
  <si>
    <t>SUP014059</t>
  </si>
  <si>
    <t>32506962300057</t>
  </si>
  <si>
    <t>SOCIETE LABORDE</t>
  </si>
  <si>
    <t>PRECHACQ-JOSBAIG</t>
  </si>
  <si>
    <t>FR78 325 069 623</t>
  </si>
  <si>
    <t>B 325069623</t>
  </si>
  <si>
    <t>LABORDE Mathieu</t>
  </si>
  <si>
    <t>0676219563</t>
  </si>
  <si>
    <t>m.laborde@ste-laborde.fr</t>
  </si>
  <si>
    <t>Route de Bayonne_x000D_
64400 OLORON SAINTE MARIE</t>
  </si>
  <si>
    <t>C4TH002180</t>
  </si>
  <si>
    <t>C4TH006850</t>
  </si>
  <si>
    <t>C4TH010970</t>
  </si>
  <si>
    <t>WIG FRANCE ENTREPRISES</t>
  </si>
  <si>
    <t>C4TH0219ED</t>
  </si>
  <si>
    <t>SUP014062</t>
  </si>
  <si>
    <t>40937884100053</t>
  </si>
  <si>
    <t>175 RUE MARIE MARVINGT</t>
  </si>
  <si>
    <t>TOUL</t>
  </si>
  <si>
    <t>FR38 409 378 841</t>
  </si>
  <si>
    <t>B 409 378 841</t>
  </si>
  <si>
    <t xml:space="preserve"> Daniel CERUTTI</t>
  </si>
  <si>
    <t>BONANOMI</t>
  </si>
  <si>
    <t xml:space="preserve"> Jean-Marc BONANOMI</t>
  </si>
  <si>
    <t>06 84 80 71 89</t>
  </si>
  <si>
    <t>etudes@wigfrance.fr</t>
  </si>
  <si>
    <t>Pôle Industriel Toul Europe_x000D_
175, rue Marie Marvingt_x000D_
54200 TOUL</t>
  </si>
  <si>
    <t>M. Jean-Marc BONANOMI</t>
  </si>
  <si>
    <t>C4TH002190</t>
  </si>
  <si>
    <t>C4TH006860</t>
  </si>
  <si>
    <t>C4TH010980</t>
  </si>
  <si>
    <t>SOC CANALISAT ATLANTIQUE MEDITER TP</t>
  </si>
  <si>
    <t>C4TH0220ED</t>
  </si>
  <si>
    <t>SUP014098</t>
  </si>
  <si>
    <t>38398821900028</t>
  </si>
  <si>
    <t>SOCIETE DE CANALISATIONS ATLANTIQUE MEDITERRANEE TRAVAUX PUBLICS SCAM TP</t>
  </si>
  <si>
    <t>16 RTE N 88</t>
  </si>
  <si>
    <t>GARIDECH</t>
  </si>
  <si>
    <t>FR41 383 988 219</t>
  </si>
  <si>
    <t>B383 988 219</t>
  </si>
  <si>
    <t xml:space="preserve"> PEREZ Adrien</t>
  </si>
  <si>
    <t>06 23 89 19 88</t>
  </si>
  <si>
    <t>a.perez@scam-tp.com</t>
  </si>
  <si>
    <t>16 Route d'Albi_x000D_
31380 GARIDECH</t>
  </si>
  <si>
    <t>M. TINALHAS Vincent</t>
  </si>
  <si>
    <t>06 16 36 38 73</t>
  </si>
  <si>
    <t>v.tinalhas@scam-tp.com</t>
  </si>
  <si>
    <t>C4TH002200</t>
  </si>
  <si>
    <t>ARMITEC</t>
  </si>
  <si>
    <t>C4TH0221ED</t>
  </si>
  <si>
    <t>SUP014635</t>
  </si>
  <si>
    <t>40910511100028
40910511100036</t>
  </si>
  <si>
    <t>40910511100036</t>
  </si>
  <si>
    <t>4 ROUTE DU CAMP D'AVIATION</t>
  </si>
  <si>
    <t>SAINT-VIAUD</t>
  </si>
  <si>
    <t>FR5040910511100036</t>
  </si>
  <si>
    <t>SAINT-NAZAIRE</t>
  </si>
  <si>
    <t>409105111</t>
  </si>
  <si>
    <t>Mr Mellerin Jean-Louis</t>
  </si>
  <si>
    <t>Mellerin</t>
  </si>
  <si>
    <t>06 08 82 70 32</t>
  </si>
  <si>
    <t>jl.mellerin@armitec.fr</t>
  </si>
  <si>
    <t>ZA COMMANDANT MAXFIELD
4 ROUTE DU CAMP D'AVIATION
44320 SAINT-VIAUD</t>
  </si>
  <si>
    <t>Maintenance industrielle (Ventilation / Chauffage / Climatisation) ZONE GEOGRAPHIQUE:  Centre</t>
  </si>
  <si>
    <t>C4TH002210</t>
  </si>
  <si>
    <t>C4TH006870</t>
  </si>
  <si>
    <t>C4TH010990</t>
  </si>
  <si>
    <t>C4TH014550</t>
  </si>
  <si>
    <t>C4TH017720</t>
  </si>
  <si>
    <t>SECOFLUID</t>
  </si>
  <si>
    <t>C4TH0222ED</t>
  </si>
  <si>
    <t>SUP014749</t>
  </si>
  <si>
    <t>39343406300060</t>
  </si>
  <si>
    <t>39343406300011
39343406300060</t>
  </si>
  <si>
    <t>X</t>
  </si>
  <si>
    <t xml:space="preserve">3 rue Joseph Cholet  </t>
  </si>
  <si>
    <t>Nantes</t>
  </si>
  <si>
    <t>FR 90 393 434 063</t>
  </si>
  <si>
    <t>393 434 063</t>
  </si>
  <si>
    <t>Damien Fetis</t>
  </si>
  <si>
    <t>Chaucheprat</t>
  </si>
  <si>
    <t>Antoine Chaucheprat</t>
  </si>
  <si>
    <t>02 40 95 13 13</t>
  </si>
  <si>
    <t>achaucheprat@secofluid.fr</t>
  </si>
  <si>
    <t>3 rue Joseph Cholet, 44100 Nantes</t>
  </si>
  <si>
    <t>Carlos Soutelo</t>
  </si>
  <si>
    <t>csoutelo@secofluid.fr</t>
  </si>
  <si>
    <t>C4TH002220</t>
  </si>
  <si>
    <t>C4TH006880</t>
  </si>
  <si>
    <t>C4TH011000</t>
  </si>
  <si>
    <t>C4TH014560</t>
  </si>
  <si>
    <t>C4TH017730</t>
  </si>
  <si>
    <t>C4TH020360</t>
  </si>
  <si>
    <t>C4TH022470</t>
  </si>
  <si>
    <t>C4TH024380</t>
  </si>
  <si>
    <t>C4TH026110</t>
  </si>
  <si>
    <t>C4TH027700</t>
  </si>
  <si>
    <t>C4TH029100</t>
  </si>
  <si>
    <t>C4TH030220</t>
  </si>
  <si>
    <t>C4TH031280</t>
  </si>
  <si>
    <t>C4TH032270</t>
  </si>
  <si>
    <t>C4TH033150</t>
  </si>
  <si>
    <t>C4TH033820</t>
  </si>
  <si>
    <t>C4TH034380</t>
  </si>
  <si>
    <t>C4TH034870</t>
  </si>
  <si>
    <t>C4TH035330</t>
  </si>
  <si>
    <t>C4TH035770</t>
  </si>
  <si>
    <t>CEMIP</t>
  </si>
  <si>
    <t>C4TH0223ED</t>
  </si>
  <si>
    <t>SUP014760</t>
  </si>
  <si>
    <t>50858787000025</t>
  </si>
  <si>
    <t>LES FAURIES</t>
  </si>
  <si>
    <t>TERRASSON-LAVILLEDIEU</t>
  </si>
  <si>
    <t>fr8558787000025</t>
  </si>
  <si>
    <t>PERIGUEUX</t>
  </si>
  <si>
    <t>508587870</t>
  </si>
  <si>
    <t>BOUSSELY Sébastien</t>
  </si>
  <si>
    <t>Boussely</t>
  </si>
  <si>
    <t>0681247735</t>
  </si>
  <si>
    <t>cemip@orange.fr</t>
  </si>
  <si>
    <t>475 ZI du coutal_x000D_
24120 Terrasson</t>
  </si>
  <si>
    <t>C4TH002230</t>
  </si>
  <si>
    <t>C4TH006890</t>
  </si>
  <si>
    <t>ACTI</t>
  </si>
  <si>
    <t>C4TH0224ED</t>
  </si>
  <si>
    <t>SUP014834</t>
  </si>
  <si>
    <t>50344159400028</t>
  </si>
  <si>
    <t>ALLIANCE CHAUDRONNERIE TUYAUTERIE INDUSTRIE</t>
  </si>
  <si>
    <t>PINEOU</t>
  </si>
  <si>
    <t>09300</t>
  </si>
  <si>
    <t>VILLENEUVE D'OLMES</t>
  </si>
  <si>
    <t>FR68503441594</t>
  </si>
  <si>
    <t>FOIX (09)</t>
  </si>
  <si>
    <t>503441594</t>
  </si>
  <si>
    <t>Bastien Berthet</t>
  </si>
  <si>
    <t>BERTHET</t>
  </si>
  <si>
    <t>07.68.96.34.09</t>
  </si>
  <si>
    <t>b.berthet@acti09.com</t>
  </si>
  <si>
    <t>"PINEOU"_x000D_
Z.I DE PICHOBAQUO_x000D_
09 300 VILLENEUVE D'OLMES</t>
  </si>
  <si>
    <t>C4TH002240</t>
  </si>
  <si>
    <t>C4TH006900</t>
  </si>
  <si>
    <t>C4TH011010</t>
  </si>
  <si>
    <t>C4TH014570</t>
  </si>
  <si>
    <t>C4TH017740</t>
  </si>
  <si>
    <t>C4TH020370</t>
  </si>
  <si>
    <t>C4TH022480</t>
  </si>
  <si>
    <t>C4TH024390</t>
  </si>
  <si>
    <t>C4TH026120</t>
  </si>
  <si>
    <t>FREYSSINET France SUD OUEST</t>
  </si>
  <si>
    <t>C4TH0225ED</t>
  </si>
  <si>
    <t>SUP015184</t>
  </si>
  <si>
    <t>33405736100332</t>
  </si>
  <si>
    <t>FREYSSINET FRANCE</t>
  </si>
  <si>
    <t>12 F rue de l’Europe – CS 25103</t>
  </si>
  <si>
    <t>LESPINASSE</t>
  </si>
  <si>
    <t>FR 08 334 057 361</t>
  </si>
  <si>
    <t>334 057 361</t>
  </si>
  <si>
    <t>Franck DUTECH</t>
  </si>
  <si>
    <t>VACILOTTO</t>
  </si>
  <si>
    <t>Aurélien VACILOTTO</t>
  </si>
  <si>
    <t>0684800520</t>
  </si>
  <si>
    <t>aurelien.vacilotto@freyssinet.com</t>
  </si>
  <si>
    <t>12 F rue de l'Europe_x000D_
CS 25103_x000D_
31150 LESPINASSE</t>
  </si>
  <si>
    <t>C4TH002250</t>
  </si>
  <si>
    <t>C4TH006910</t>
  </si>
  <si>
    <t>C4TH011020</t>
  </si>
  <si>
    <t>C4TH014580</t>
  </si>
  <si>
    <t xml:space="preserve">12 F rue de l’Europe – CS 25103 </t>
  </si>
  <si>
    <t>SOC MONTAGE ET MAINTENANCE INDUST.</t>
  </si>
  <si>
    <t>C4TH0226ED</t>
  </si>
  <si>
    <t>SUP015398</t>
  </si>
  <si>
    <t>32836965700023</t>
  </si>
  <si>
    <t>SOCIETE DE MONTAGE ET DE MAINTENANCE INDUSTRIELLE</t>
  </si>
  <si>
    <t>80 AV DE BELLE FONTAINE</t>
  </si>
  <si>
    <t>ETIVAL-CLAIREFONTAINE</t>
  </si>
  <si>
    <t>69 328 369 657</t>
  </si>
  <si>
    <t>Epinal</t>
  </si>
  <si>
    <t xml:space="preserve">328 369 657 </t>
  </si>
  <si>
    <t>François DESGRIPPES</t>
  </si>
  <si>
    <t>DESGRIPPES</t>
  </si>
  <si>
    <t>06 31 22 74 39</t>
  </si>
  <si>
    <t>francois.desgrippes@sommin.fr</t>
  </si>
  <si>
    <t xml:space="preserve">80 Avenue de Bellefontaine_x000D_
88480 Etival-Clairefontaine_x000D_
</t>
  </si>
  <si>
    <t>C4TH002260</t>
  </si>
  <si>
    <t>C4TH006920</t>
  </si>
  <si>
    <t>FAMY TP SASU</t>
  </si>
  <si>
    <t>C4TH0227ED</t>
  </si>
  <si>
    <t>SUP015895</t>
  </si>
  <si>
    <t>90 175 327 700 010</t>
  </si>
  <si>
    <t>90175327700010</t>
  </si>
  <si>
    <t>FAMY TP</t>
  </si>
  <si>
    <t>415 RUE DE LA POSTE</t>
  </si>
  <si>
    <t>01200</t>
  </si>
  <si>
    <t>VALSERHONE</t>
  </si>
  <si>
    <t>FR71 901 753 277</t>
  </si>
  <si>
    <t>901 753 277</t>
  </si>
  <si>
    <t>Alain DUSSUC</t>
  </si>
  <si>
    <t>DUSSUC</t>
  </si>
  <si>
    <t>0450566900</t>
  </si>
  <si>
    <t>alain.dussuc@famy.fr</t>
  </si>
  <si>
    <t>415 rue de la Poste 01200 CHATILLON EN MICHAILLE</t>
  </si>
  <si>
    <t>C4TH002270</t>
  </si>
  <si>
    <t>C4TH006930</t>
  </si>
  <si>
    <t>C4TH011030</t>
  </si>
  <si>
    <t>C4TH014590</t>
  </si>
  <si>
    <t>ING'EUROP</t>
  </si>
  <si>
    <t>C4TH0228ED</t>
  </si>
  <si>
    <t>SUP015925</t>
  </si>
  <si>
    <t>35137941700048</t>
  </si>
  <si>
    <t>26 CHE DE LA FORESTIERE</t>
  </si>
  <si>
    <t>ECULLY</t>
  </si>
  <si>
    <t>FR75351379417</t>
  </si>
  <si>
    <t>B 351 379 417</t>
  </si>
  <si>
    <t>Pierre-Alain FEMEAU</t>
  </si>
  <si>
    <t>FEMEAU</t>
  </si>
  <si>
    <t>0686781637</t>
  </si>
  <si>
    <t>pafemeau@ing-europ.com</t>
  </si>
  <si>
    <t>14 rue Jean Bertin 26000 Valence</t>
  </si>
  <si>
    <t>Jean-Bertrand LADEVEZE</t>
  </si>
  <si>
    <t>0617431195</t>
  </si>
  <si>
    <t>jbladeveze@ing-europ.com</t>
  </si>
  <si>
    <t>C4TH002280</t>
  </si>
  <si>
    <t>C4TH006940</t>
  </si>
  <si>
    <t>C4TH011040</t>
  </si>
  <si>
    <t>C4TH014600</t>
  </si>
  <si>
    <t>C4TH017750</t>
  </si>
  <si>
    <t>C4TH020380</t>
  </si>
  <si>
    <t>C4TH022490</t>
  </si>
  <si>
    <t>C4TH024400</t>
  </si>
  <si>
    <t>C4TH026130</t>
  </si>
  <si>
    <t>C4TH027710</t>
  </si>
  <si>
    <t xml:space="preserve">14 rue Jean Bertin </t>
  </si>
  <si>
    <t>S3A</t>
  </si>
  <si>
    <t>C4TH0229ED</t>
  </si>
  <si>
    <t>SUP015953</t>
  </si>
  <si>
    <t>50904165300064</t>
  </si>
  <si>
    <t>50904165300049
50904165300064</t>
  </si>
  <si>
    <t>S 3 A</t>
  </si>
  <si>
    <t xml:space="preserve">4 rue de la Lagune </t>
  </si>
  <si>
    <t>PONT SAINT MARTIN</t>
  </si>
  <si>
    <t>FR39509041653</t>
  </si>
  <si>
    <t>509041653</t>
  </si>
  <si>
    <t>MOREIRA Antoine</t>
  </si>
  <si>
    <t>CHERANSAC</t>
  </si>
  <si>
    <t>CHERANSAC Stéphanie</t>
  </si>
  <si>
    <t>0609063980</t>
  </si>
  <si>
    <t>s.cheransac@s3a.eu</t>
  </si>
  <si>
    <t>4 rue de la Lagune_x000D_
44860 PONT SAINT MARTIN</t>
  </si>
  <si>
    <t>ABADI Richard</t>
  </si>
  <si>
    <t>0678310096</t>
  </si>
  <si>
    <t>r.abadi@s3a.eu</t>
  </si>
  <si>
    <t>C4TH002290</t>
  </si>
  <si>
    <t>C4TH006950</t>
  </si>
  <si>
    <t>C4TH011050</t>
  </si>
  <si>
    <t>C4TH014610</t>
  </si>
  <si>
    <t>C4TH017760</t>
  </si>
  <si>
    <t>C4TH020390</t>
  </si>
  <si>
    <t>C4TH022500</t>
  </si>
  <si>
    <t>C4TH024410</t>
  </si>
  <si>
    <t>C4TH026140</t>
  </si>
  <si>
    <t>C4TH027720</t>
  </si>
  <si>
    <t>ATELIER PRECISION MECANIQUE GENERAL</t>
  </si>
  <si>
    <t>C4TH0230ED</t>
  </si>
  <si>
    <t>SUP016020</t>
  </si>
  <si>
    <t>96950030500038</t>
  </si>
  <si>
    <t>ATELIER PRECISION MECANIQUE GENERALE</t>
  </si>
  <si>
    <t>5 AV MAL JUIN</t>
  </si>
  <si>
    <t>SAINT-LAURENT-DE-MURE</t>
  </si>
  <si>
    <t>FR62969500305</t>
  </si>
  <si>
    <t>B 969 500 305</t>
  </si>
  <si>
    <t>BASSET</t>
  </si>
  <si>
    <t>0609908860</t>
  </si>
  <si>
    <t>thibault.basset@apmg.fr</t>
  </si>
  <si>
    <t>5 AVENUE MARECHAL JUIN</t>
  </si>
  <si>
    <t>C4TH006960</t>
  </si>
  <si>
    <t>C4TH011060</t>
  </si>
  <si>
    <t>C4TH014620</t>
  </si>
  <si>
    <t>C4TH017770</t>
  </si>
  <si>
    <t>C4TH020400</t>
  </si>
  <si>
    <t>C4TH022510</t>
  </si>
  <si>
    <t>C4TH024420</t>
  </si>
  <si>
    <t>C4TH026150</t>
  </si>
  <si>
    <t>C4TH027730</t>
  </si>
  <si>
    <t>C4TH029110</t>
  </si>
  <si>
    <t>C4TH030230</t>
  </si>
  <si>
    <t>C4TH031290</t>
  </si>
  <si>
    <t>C4TH032280</t>
  </si>
  <si>
    <t>ENTREPRISE BLANC FRERES</t>
  </si>
  <si>
    <t>C4TH0231ED</t>
  </si>
  <si>
    <t>SUP016833</t>
  </si>
  <si>
    <t>33275899100021</t>
  </si>
  <si>
    <t>33275899400021</t>
  </si>
  <si>
    <t>ZA GERLAND</t>
  </si>
  <si>
    <t>CRETS EN BELLEDONNE</t>
  </si>
  <si>
    <t>FR39 332 758 994</t>
  </si>
  <si>
    <t>332758994</t>
  </si>
  <si>
    <t>BLANC SEBASTIEN</t>
  </si>
  <si>
    <t>BLANC</t>
  </si>
  <si>
    <t>0608304351</t>
  </si>
  <si>
    <t>contact@blanc-tp.fr</t>
  </si>
  <si>
    <t>ZA DE GERLAND_x000D_
38830 CRETS EN BELLEDONNE</t>
  </si>
  <si>
    <t>C4TH002320</t>
  </si>
  <si>
    <t>C4TH006980</t>
  </si>
  <si>
    <t>C4TH011080</t>
  </si>
  <si>
    <t>C4TH014630</t>
  </si>
  <si>
    <t>ETABLISSEMENTS MEY</t>
  </si>
  <si>
    <t>C4TH0232ED</t>
  </si>
  <si>
    <t>SUP017006</t>
  </si>
  <si>
    <t>C4TH002330</t>
  </si>
  <si>
    <t>C4TH006990</t>
  </si>
  <si>
    <t>C4TH011090</t>
  </si>
  <si>
    <t>C4TH014640</t>
  </si>
  <si>
    <t>STE ALPINE DE GEOTECHNIQUE</t>
  </si>
  <si>
    <t>C4TH0233ED</t>
  </si>
  <si>
    <t>SUP017115</t>
  </si>
  <si>
    <t>32150123100013</t>
  </si>
  <si>
    <t>SOCIETE ALPINE DE GEOTECHNIQUE</t>
  </si>
  <si>
    <t>2 RUE CONDAMINE</t>
  </si>
  <si>
    <t>GIERES</t>
  </si>
  <si>
    <t>FR 16 321 501 231</t>
  </si>
  <si>
    <t>321 501 231</t>
  </si>
  <si>
    <t>LORIER Lionel</t>
  </si>
  <si>
    <t>TORRESIN</t>
  </si>
  <si>
    <t>TORRESIN Pierrick</t>
  </si>
  <si>
    <t>06 74 98 00 33</t>
  </si>
  <si>
    <t>p.torresin@sage-ingenierie.com</t>
  </si>
  <si>
    <t>2 rue de la Condamine 
ZI Mayencin
BP 17
38610 GIERES</t>
  </si>
  <si>
    <t>06 86 18 04 10</t>
  </si>
  <si>
    <t>l.lorier@sage-ingenierie.com</t>
  </si>
  <si>
    <t>C4TH002340</t>
  </si>
  <si>
    <t>SADE CGTH Sud Ouest et EDF Hydraulique</t>
  </si>
  <si>
    <t>C4TH0234ED</t>
  </si>
  <si>
    <t>SUP017215</t>
  </si>
  <si>
    <t>56207750302584</t>
  </si>
  <si>
    <t>SADE - COMPAGNIE GENERALE DE TRAVAUX HYDRAULIQUES</t>
  </si>
  <si>
    <t>23-25 Avenue du Docteur LANNELONGUE  PARIS Cedex 14</t>
  </si>
  <si>
    <t>PARIS Cedex 14</t>
  </si>
  <si>
    <t>4221z</t>
  </si>
  <si>
    <t>FR41 562 077 503</t>
  </si>
  <si>
    <t>562 077 503</t>
  </si>
  <si>
    <t>DEFRANCE THIERRY</t>
  </si>
  <si>
    <t>VALLEJO</t>
  </si>
  <si>
    <t>VALLEJO VINCENT</t>
  </si>
  <si>
    <t>06.15.36.11.70</t>
  </si>
  <si>
    <t>vallejo.vincent@sade-cgth.fr</t>
  </si>
  <si>
    <t>SADE - Direction Régionale Sud-Ouest_x000D_
15 avenue Gustave Eiffel 33600 PESSAC</t>
  </si>
  <si>
    <t>C4TH002350</t>
  </si>
  <si>
    <t>C4TH007000</t>
  </si>
  <si>
    <t>C4TH011100</t>
  </si>
  <si>
    <t>C4TH014650</t>
  </si>
  <si>
    <t>C4TH017780</t>
  </si>
  <si>
    <t>C4TH020410</t>
  </si>
  <si>
    <t>C4TH022520</t>
  </si>
  <si>
    <t>C4TH024430</t>
  </si>
  <si>
    <t>C4TH026160</t>
  </si>
  <si>
    <t>C4TH027740</t>
  </si>
  <si>
    <t>C4TH029120</t>
  </si>
  <si>
    <t>C4TH030240</t>
  </si>
  <si>
    <t>C4TH031300</t>
  </si>
  <si>
    <t>CAP GENERATEUR</t>
  </si>
  <si>
    <t>C4TH0235ED</t>
  </si>
  <si>
    <t>SUP017420</t>
  </si>
  <si>
    <t>4944661880047</t>
  </si>
  <si>
    <t>49446618800047</t>
  </si>
  <si>
    <t>2 ALL DES GABIANS</t>
  </si>
  <si>
    <t>06150</t>
  </si>
  <si>
    <t>CANNES</t>
  </si>
  <si>
    <t>4669C</t>
  </si>
  <si>
    <t>FR80494466188</t>
  </si>
  <si>
    <t>494466188</t>
  </si>
  <si>
    <t>Lionel CADEC</t>
  </si>
  <si>
    <t>CADEC</t>
  </si>
  <si>
    <t>06 27 31 22 73</t>
  </si>
  <si>
    <t>lionel.cadec@capgenerateur.com</t>
  </si>
  <si>
    <t xml:space="preserve">CAP GENERATEUR_x000D_
2 RUE D'ALLEMAGNE_x000D_
68310 WITTELSHEIM_x000D_
</t>
  </si>
  <si>
    <t>Laurent DACRUZ</t>
  </si>
  <si>
    <t>06 40 13 45 82</t>
  </si>
  <si>
    <t>laurent.dacruz@capgenerateur.com</t>
  </si>
  <si>
    <t>C4TH002360</t>
  </si>
  <si>
    <t>C4TH007010</t>
  </si>
  <si>
    <t>C4TH011110</t>
  </si>
  <si>
    <t>C4TH014660</t>
  </si>
  <si>
    <t>C4TH017790</t>
  </si>
  <si>
    <t>C4TH020420</t>
  </si>
  <si>
    <t>C4TH022530</t>
  </si>
  <si>
    <t>C4TH024440</t>
  </si>
  <si>
    <t>C4TH026170</t>
  </si>
  <si>
    <t>C4TH027750</t>
  </si>
  <si>
    <t>C4TH029130</t>
  </si>
  <si>
    <t>C4TH030250</t>
  </si>
  <si>
    <t>C4TH031310</t>
  </si>
  <si>
    <t>C4TH032290</t>
  </si>
  <si>
    <t>C4TH033160</t>
  </si>
  <si>
    <t>CDCI</t>
  </si>
  <si>
    <t>C4TH0236ED</t>
  </si>
  <si>
    <t>SUP017465</t>
  </si>
  <si>
    <t>488170473</t>
  </si>
  <si>
    <t>48817047300034</t>
  </si>
  <si>
    <t>4 RUE HENRI DUNANT</t>
  </si>
  <si>
    <t>SEYSSINS</t>
  </si>
  <si>
    <t>FR96488170473</t>
  </si>
  <si>
    <t>Chalon</t>
  </si>
  <si>
    <t>CHALON</t>
  </si>
  <si>
    <t>04.76.42.37.62</t>
  </si>
  <si>
    <t>cdci@cdci.fr</t>
  </si>
  <si>
    <t>4 RUE HENRI DUNANT 38180 SEYSSINS</t>
  </si>
  <si>
    <t>MAURINO</t>
  </si>
  <si>
    <t>jj.maurino@cdci.fr</t>
  </si>
  <si>
    <t>C4TH002370</t>
  </si>
  <si>
    <t>C4TH007020</t>
  </si>
  <si>
    <t>C4TH011120</t>
  </si>
  <si>
    <t>C4TH014670</t>
  </si>
  <si>
    <t>C4TH017800</t>
  </si>
  <si>
    <t>C4TH020430</t>
  </si>
  <si>
    <t>C4TH022540</t>
  </si>
  <si>
    <t>C4TH024450</t>
  </si>
  <si>
    <t>C4TH026180</t>
  </si>
  <si>
    <t>C4TH027760</t>
  </si>
  <si>
    <t>AUNIS ETANCHEITE</t>
  </si>
  <si>
    <t>C4TH0237ED</t>
  </si>
  <si>
    <t>SUP018110</t>
  </si>
  <si>
    <t>44257826600029</t>
  </si>
  <si>
    <t>15 RUE DE LA PIERRE TAILLEE</t>
  </si>
  <si>
    <t>SALLES-SUR-MER</t>
  </si>
  <si>
    <t>FR 442578266</t>
  </si>
  <si>
    <t>La Rochelle</t>
  </si>
  <si>
    <t>B 442578266</t>
  </si>
  <si>
    <t>M Bernard Alexandre</t>
  </si>
  <si>
    <t>BERNARD</t>
  </si>
  <si>
    <t>Bernard Alexandre</t>
  </si>
  <si>
    <t>0662915756</t>
  </si>
  <si>
    <t>contact@aunis-etancheite.fr</t>
  </si>
  <si>
    <t>Aunis Etanchéité_x000D_
ZA Aubépin_x000D_
15 Rue de la Pierre Taillée_x000D_
17 220 SALLES SUR MER</t>
  </si>
  <si>
    <t>M. Zouari Karim</t>
  </si>
  <si>
    <t>0667187854</t>
  </si>
  <si>
    <t>C4TH007030</t>
  </si>
  <si>
    <t>C4TH011130</t>
  </si>
  <si>
    <t>INDIS</t>
  </si>
  <si>
    <t>C4TH0238ED</t>
  </si>
  <si>
    <t>sup018585</t>
  </si>
  <si>
    <t>33806594900046</t>
  </si>
  <si>
    <t>SUP018585</t>
  </si>
  <si>
    <t>SARL INDIS</t>
  </si>
  <si>
    <t>RTE DE CALDANICCIA</t>
  </si>
  <si>
    <t>SARROLA-CARCOPINO</t>
  </si>
  <si>
    <t>4673A</t>
  </si>
  <si>
    <t>FR03338065949</t>
  </si>
  <si>
    <t>AJACCIO</t>
  </si>
  <si>
    <t>B338065949</t>
  </si>
  <si>
    <t>ERPELDING Henri</t>
  </si>
  <si>
    <t>THIRION</t>
  </si>
  <si>
    <t>THIRION Thierry</t>
  </si>
  <si>
    <t>06-03-22-70-89</t>
  </si>
  <si>
    <t>thierry.thirion@indis-corse.com</t>
  </si>
  <si>
    <t>INDIS EURL  Route de caldaniccia CS70016 20700 AJACCIO CEDEX 9</t>
  </si>
  <si>
    <t>PLUVIER Jean-Pierre</t>
  </si>
  <si>
    <t>04-95-10-65-07</t>
  </si>
  <si>
    <t>jeanpierre.pluvier@indis-corse.com</t>
  </si>
  <si>
    <t>C4TH002390</t>
  </si>
  <si>
    <t>LECQ INDUSTRIE SA</t>
  </si>
  <si>
    <t>C4TH0239ED</t>
  </si>
  <si>
    <t>SUP019150</t>
  </si>
  <si>
    <t>42057216600015</t>
  </si>
  <si>
    <t xml:space="preserve">Zone Industrielle de Belleforière
Rue Francisco Ferrer
</t>
  </si>
  <si>
    <t xml:space="preserve"> Roost-Warendin</t>
  </si>
  <si>
    <t>FR68420572166</t>
  </si>
  <si>
    <t>Douai</t>
  </si>
  <si>
    <t>420572166</t>
  </si>
  <si>
    <t>Sébastien BOSC</t>
  </si>
  <si>
    <t>Bosc</t>
  </si>
  <si>
    <t>0327991228</t>
  </si>
  <si>
    <t>sbosc@lecqindustrie.com</t>
  </si>
  <si>
    <t>Zone Industrielle de Belleforière_x000D_
Rue Francisco Ferrer_x000D_
59286 Roost-Warendin</t>
  </si>
  <si>
    <t>Adrien WITCZAK</t>
  </si>
  <si>
    <t>0327992960</t>
  </si>
  <si>
    <t>Adrien.Witczak@lecqindustrie.com</t>
  </si>
  <si>
    <t>C4TH002400</t>
  </si>
  <si>
    <t>C4TH007040</t>
  </si>
  <si>
    <t>C4TH011140</t>
  </si>
  <si>
    <t>C4TH014680</t>
  </si>
  <si>
    <t>C4TH017810</t>
  </si>
  <si>
    <t>ATHOS ENVIRONNEMENT</t>
  </si>
  <si>
    <t>C4TH0240ED</t>
  </si>
  <si>
    <t>SUP019185</t>
  </si>
  <si>
    <t>53127648300025</t>
  </si>
  <si>
    <t>112 AV DU BREZET</t>
  </si>
  <si>
    <t>CLERMONT-FERRAND</t>
  </si>
  <si>
    <t>FR 5 45 312 764 83</t>
  </si>
  <si>
    <t>531 276 483</t>
  </si>
  <si>
    <t>THOUVENOT</t>
  </si>
  <si>
    <t>0651572846</t>
  </si>
  <si>
    <t>antoine.thouvenot@athos-environnement.fr</t>
  </si>
  <si>
    <t>112 avenue du BREZET 63100 Clermont Ferrand</t>
  </si>
  <si>
    <t xml:space="preserve">ELECTRICITE, ETUDES GENIE CIVIL, MECANIQUE </t>
  </si>
  <si>
    <t>2022/S 008-016489 /485 /487</t>
  </si>
  <si>
    <t>C4TH002410</t>
  </si>
  <si>
    <t>C4TH007050</t>
  </si>
  <si>
    <t>C4TH011150</t>
  </si>
  <si>
    <t>C4TH014690</t>
  </si>
  <si>
    <t>C4TH017820</t>
  </si>
  <si>
    <t>C4TH020440</t>
  </si>
  <si>
    <t>C4TH022550</t>
  </si>
  <si>
    <t>C4TH024460</t>
  </si>
  <si>
    <t>C4TH026190</t>
  </si>
  <si>
    <t>C4TH027770</t>
  </si>
  <si>
    <t>C4TH029140</t>
  </si>
  <si>
    <t>C4TH030260</t>
  </si>
  <si>
    <t>C4TH031320</t>
  </si>
  <si>
    <t>C4TH032300</t>
  </si>
  <si>
    <t>C4TH033170</t>
  </si>
  <si>
    <t>C4TH033830</t>
  </si>
  <si>
    <t>C4TH034390</t>
  </si>
  <si>
    <t>C4TH034880</t>
  </si>
  <si>
    <t>C4TH035340</t>
  </si>
  <si>
    <t>C4TH035780</t>
  </si>
  <si>
    <t>BAKER HUGHES DIGITAL SOLUTIONS FRAN</t>
  </si>
  <si>
    <t>C4TH0241ED</t>
  </si>
  <si>
    <t>SUP019203</t>
  </si>
  <si>
    <t>45040278900025</t>
  </si>
  <si>
    <t>45040278900033</t>
  </si>
  <si>
    <t>BAKER HUGHES DIGITAL SOLUTIONS FRANCE</t>
  </si>
  <si>
    <t>68 Chemin des ormeaux - Parc des Activités -</t>
  </si>
  <si>
    <t xml:space="preserve"> Limonest</t>
  </si>
  <si>
    <t>FR28450402789</t>
  </si>
  <si>
    <t>450 402 789 00025</t>
  </si>
  <si>
    <t>Carlos SOARES</t>
  </si>
  <si>
    <t>MARTINS</t>
  </si>
  <si>
    <t>Georges MARTINS</t>
  </si>
  <si>
    <t>0 603 313 369</t>
  </si>
  <si>
    <t>georges.martins@bakerhughes.com</t>
  </si>
  <si>
    <t>68 Chemin des ormeaux - Parc des Activités_x000D_
69760 LIMONEST</t>
  </si>
  <si>
    <t>Laurent MONJOL</t>
  </si>
  <si>
    <t>0 607 645 103</t>
  </si>
  <si>
    <t>laurent.monjol@bakerhughes.com</t>
  </si>
  <si>
    <t>C4TH002420</t>
  </si>
  <si>
    <t>C4TH007060</t>
  </si>
  <si>
    <t>C4TH011160</t>
  </si>
  <si>
    <t>C4TH014700</t>
  </si>
  <si>
    <t>C4TH017830</t>
  </si>
  <si>
    <t>ETS FAURE PERE ET FILS</t>
  </si>
  <si>
    <t>C4TH0242ED</t>
  </si>
  <si>
    <t>SUP019315</t>
  </si>
  <si>
    <t>71450072500045</t>
  </si>
  <si>
    <t>8 RUE PETIN GAUDET</t>
  </si>
  <si>
    <t>FR67714500725</t>
  </si>
  <si>
    <t>SAINT-ÉTIENNE</t>
  </si>
  <si>
    <t>714 500 725</t>
  </si>
  <si>
    <t>Pierre-Olivier FAURE</t>
  </si>
  <si>
    <t>LOUISON</t>
  </si>
  <si>
    <t>Philippe LOUISON</t>
  </si>
  <si>
    <t>+33 674 149 041</t>
  </si>
  <si>
    <t>plouison@fauresas.com</t>
  </si>
  <si>
    <t>8 Rue Pétin Gaudet_x000D_
42400 Saint-Chamond</t>
  </si>
  <si>
    <t>C4TH002430</t>
  </si>
  <si>
    <t>C4TH007070</t>
  </si>
  <si>
    <t>C4TH011170</t>
  </si>
  <si>
    <t>C4TH014710</t>
  </si>
  <si>
    <t>C4TH017840</t>
  </si>
  <si>
    <t>C4TH020450</t>
  </si>
  <si>
    <t>C4TH022560</t>
  </si>
  <si>
    <t>C4TH024470</t>
  </si>
  <si>
    <t>C4TH026200</t>
  </si>
  <si>
    <t>C4TH027780</t>
  </si>
  <si>
    <t>C4TH029150</t>
  </si>
  <si>
    <t>C4TH030270</t>
  </si>
  <si>
    <t>C4TH031330</t>
  </si>
  <si>
    <t>C4TH032310</t>
  </si>
  <si>
    <t>C4TH033180</t>
  </si>
  <si>
    <t>C4TH033840</t>
  </si>
  <si>
    <t>C4TH034400</t>
  </si>
  <si>
    <t>C4TH034890</t>
  </si>
  <si>
    <t>C4TH035350</t>
  </si>
  <si>
    <t>C4TH035790</t>
  </si>
  <si>
    <t>C4TH036120</t>
  </si>
  <si>
    <t>C4TH036430</t>
  </si>
  <si>
    <t>C4TH036720</t>
  </si>
  <si>
    <t>C4TH037000</t>
  </si>
  <si>
    <t>C4TH037250</t>
  </si>
  <si>
    <t>C4TH037470</t>
  </si>
  <si>
    <t>TECH</t>
  </si>
  <si>
    <t>C4TH0243ED</t>
  </si>
  <si>
    <t>SUP019825</t>
  </si>
  <si>
    <t>(vide)</t>
  </si>
  <si>
    <t>44378058000033</t>
  </si>
  <si>
    <t>500 ALL DU ROYANS</t>
  </si>
  <si>
    <t>BOURG-DE-PEAGE</t>
  </si>
  <si>
    <t>FR68443780580</t>
  </si>
  <si>
    <t>BOUTARIN</t>
  </si>
  <si>
    <t xml:space="preserve">Nicolas BOUTARIN </t>
  </si>
  <si>
    <t>0761818044</t>
  </si>
  <si>
    <t>nb@tech26.fr</t>
  </si>
  <si>
    <t>500 Allée du Royans – 26300 BOURG DE PEAGE</t>
  </si>
  <si>
    <t>C4TH002440</t>
  </si>
  <si>
    <t>C4TH007080</t>
  </si>
  <si>
    <t>C4TH011180</t>
  </si>
  <si>
    <t>C4TH014720</t>
  </si>
  <si>
    <t>C4TH017850</t>
  </si>
  <si>
    <t>C4TH020460</t>
  </si>
  <si>
    <t>C4TH022570</t>
  </si>
  <si>
    <t>C4TH024480</t>
  </si>
  <si>
    <t>C4TH026210</t>
  </si>
  <si>
    <t>C4TH027790</t>
  </si>
  <si>
    <t>C4TH029160</t>
  </si>
  <si>
    <t>C4TH030280</t>
  </si>
  <si>
    <t>C4TH031340</t>
  </si>
  <si>
    <t>C4TH032320</t>
  </si>
  <si>
    <t>C4TH033190</t>
  </si>
  <si>
    <t>C4TH033850</t>
  </si>
  <si>
    <t>C4TH034410</t>
  </si>
  <si>
    <t>C4TH034900</t>
  </si>
  <si>
    <t>C4TH035360</t>
  </si>
  <si>
    <t>C4TH035800</t>
  </si>
  <si>
    <t>C4TH036130</t>
  </si>
  <si>
    <t>C4TH036440</t>
  </si>
  <si>
    <t>C4TH036730</t>
  </si>
  <si>
    <t>ETS TOURNADRE SERGE</t>
  </si>
  <si>
    <t>C4TH0244ED</t>
  </si>
  <si>
    <t>SUP020300</t>
  </si>
  <si>
    <t>45076342000038</t>
  </si>
  <si>
    <t xml:space="preserve">45076342000020
45076342000038
</t>
  </si>
  <si>
    <t>10 chemin de la sabliere - SAINT THOMAS CHE DE LA SABLIERE</t>
  </si>
  <si>
    <t>bort les orgues</t>
  </si>
  <si>
    <t>FR80450763420</t>
  </si>
  <si>
    <t>brive</t>
  </si>
  <si>
    <t>450763420</t>
  </si>
  <si>
    <t>tournadre serge</t>
  </si>
  <si>
    <t>Tournadre</t>
  </si>
  <si>
    <t>tournadre</t>
  </si>
  <si>
    <t>0608220151</t>
  </si>
  <si>
    <t>sarl.tournadre.serge@orange.fr</t>
  </si>
  <si>
    <t>10 chemin de la sabliere 19110 bort les orgues</t>
  </si>
  <si>
    <t>C4TH002450</t>
  </si>
  <si>
    <t>C4TH007090</t>
  </si>
  <si>
    <t>EURL IZOULET PATRICK</t>
  </si>
  <si>
    <t>C4TH0245ED</t>
  </si>
  <si>
    <t>SUP020384</t>
  </si>
  <si>
    <t>34160688700014</t>
  </si>
  <si>
    <t>10 RUE CUGNOT</t>
  </si>
  <si>
    <t>AURILLAC</t>
  </si>
  <si>
    <t>FR56341606887</t>
  </si>
  <si>
    <t>341606887</t>
  </si>
  <si>
    <t>Simon IZOULET</t>
  </si>
  <si>
    <t>IZOULET</t>
  </si>
  <si>
    <t>0471634129</t>
  </si>
  <si>
    <t>direction_izoulet@orange.fr</t>
  </si>
  <si>
    <t>10 rue Cugnot_x000D_
15000 AURILLAC</t>
  </si>
  <si>
    <t xml:space="preserve"> Simon IZOULET</t>
  </si>
  <si>
    <t>C4TH002460</t>
  </si>
  <si>
    <t>C4TH007100</t>
  </si>
  <si>
    <t>SOCIETE COYARD</t>
  </si>
  <si>
    <t>C4TH0246ED</t>
  </si>
  <si>
    <t>SUP020790</t>
  </si>
  <si>
    <t>39921301600039</t>
  </si>
  <si>
    <t>1 RUE DE LA NOUETTE</t>
  </si>
  <si>
    <t>BEAUCOUZE</t>
  </si>
  <si>
    <t>FR42399213016</t>
  </si>
  <si>
    <t>Angers</t>
  </si>
  <si>
    <t>399213016</t>
  </si>
  <si>
    <t>Nicolas ARNAUD</t>
  </si>
  <si>
    <t>0241721020</t>
  </si>
  <si>
    <t>nicolas-arnaud@saccap-coyard.com</t>
  </si>
  <si>
    <t>1, RUE DE LA NOUETTE_x000D_
49072 BEAUCOUZE</t>
  </si>
  <si>
    <t>C4TH002470</t>
  </si>
  <si>
    <t>C4TH007110</t>
  </si>
  <si>
    <t>C4TH011190</t>
  </si>
  <si>
    <t>C4TH014730</t>
  </si>
  <si>
    <t>C4TH017860</t>
  </si>
  <si>
    <t>C4TH020470</t>
  </si>
  <si>
    <t>ACTEMIUM ENERGIE HYDRAULIQUE</t>
  </si>
  <si>
    <t>C4TH0247ED</t>
  </si>
  <si>
    <t>SUP020864</t>
  </si>
  <si>
    <t>52145985900018</t>
  </si>
  <si>
    <t>GIE</t>
  </si>
  <si>
    <t>12 RUE JEAN MOULIN</t>
  </si>
  <si>
    <t>8299Z</t>
  </si>
  <si>
    <t>FR61521459859</t>
  </si>
  <si>
    <t>521459859</t>
  </si>
  <si>
    <t>David Fatou</t>
  </si>
  <si>
    <t>FATOU</t>
  </si>
  <si>
    <t>0476484398</t>
  </si>
  <si>
    <t>david.fatou@actemium.com</t>
  </si>
  <si>
    <t>12 rue Jean Moulin_x000D_
38180 Seyssins</t>
  </si>
  <si>
    <t>C4TH002480</t>
  </si>
  <si>
    <t>C4TH007120</t>
  </si>
  <si>
    <t>C4TH011200</t>
  </si>
  <si>
    <t>C4TH014740</t>
  </si>
  <si>
    <t>C4TH017870</t>
  </si>
  <si>
    <t>C4TH020480</t>
  </si>
  <si>
    <t>C4TH022580</t>
  </si>
  <si>
    <t>C4TH024490</t>
  </si>
  <si>
    <t>C4TH026220</t>
  </si>
  <si>
    <t>C4TH027800</t>
  </si>
  <si>
    <t>C4TH029170</t>
  </si>
  <si>
    <t>C4TH030290</t>
  </si>
  <si>
    <t>C4TH031350</t>
  </si>
  <si>
    <t>C4TH032330</t>
  </si>
  <si>
    <t>C4TH033200</t>
  </si>
  <si>
    <t>C4TH033860</t>
  </si>
  <si>
    <t>C4TH034420</t>
  </si>
  <si>
    <t>C4TH034910</t>
  </si>
  <si>
    <t>C4TH035370</t>
  </si>
  <si>
    <t>C4TH035810</t>
  </si>
  <si>
    <t>C4TH036140</t>
  </si>
  <si>
    <t>C4TH036450</t>
  </si>
  <si>
    <t>C4TH036740</t>
  </si>
  <si>
    <t>C4TH037010</t>
  </si>
  <si>
    <t>C4TH037260</t>
  </si>
  <si>
    <t>C4TH037480</t>
  </si>
  <si>
    <t>C4TH037660</t>
  </si>
  <si>
    <t>Batteries – redresseurs -chargeurs - onduleurs et autrepièces connexes ZONE GEOGRAPHIQUE: Sud Ouest</t>
  </si>
  <si>
    <t>C4TH037820</t>
  </si>
  <si>
    <t>C4TH037980</t>
  </si>
  <si>
    <t>C4TH038110</t>
  </si>
  <si>
    <t>C4TH038220</t>
  </si>
  <si>
    <t>C4TH038320</t>
  </si>
  <si>
    <t>C4TH038400</t>
  </si>
  <si>
    <t>C4TH038460</t>
  </si>
  <si>
    <t>C4TH004000</t>
  </si>
  <si>
    <t>SOLUCAD</t>
  </si>
  <si>
    <t>C4TH0248ED</t>
  </si>
  <si>
    <t>SUP020905</t>
  </si>
  <si>
    <t>52175209700019</t>
  </si>
  <si>
    <t>LD CANDELEY</t>
  </si>
  <si>
    <t>FOURQUES-SUR-GARONNE</t>
  </si>
  <si>
    <t>FR89521752097</t>
  </si>
  <si>
    <t>521752097</t>
  </si>
  <si>
    <t>POSTIAUX Frédéric</t>
  </si>
  <si>
    <t>POSTIAUX</t>
  </si>
  <si>
    <t>0553643927</t>
  </si>
  <si>
    <t>contact@solucad.fr</t>
  </si>
  <si>
    <t>951 Allée des Pins
47200 FOURQUES SUR GARONNE</t>
  </si>
  <si>
    <t>POTIER Mickaël</t>
  </si>
  <si>
    <t>mickael.potier@solucad.fr</t>
  </si>
  <si>
    <t>C4TH002490</t>
  </si>
  <si>
    <t>C4TH007130</t>
  </si>
  <si>
    <t>C4TH011210</t>
  </si>
  <si>
    <t>C4TH014750</t>
  </si>
  <si>
    <t>C4TH017880</t>
  </si>
  <si>
    <t>GIA INGENIERIE</t>
  </si>
  <si>
    <t>C4TH0249ED</t>
  </si>
  <si>
    <t>SUP020937</t>
  </si>
  <si>
    <t>44963652100014</t>
  </si>
  <si>
    <t>114 TRA LE MEE</t>
  </si>
  <si>
    <t>MARSEILLE 8</t>
  </si>
  <si>
    <t>FR27449631521</t>
  </si>
  <si>
    <t>449636521</t>
  </si>
  <si>
    <t>REGIS BETTON</t>
  </si>
  <si>
    <t xml:space="preserve">BETTON </t>
  </si>
  <si>
    <t>04 91 25 23 23</t>
  </si>
  <si>
    <t>gia.betton@orange.fr</t>
  </si>
  <si>
    <t>114 TRAVERSE LE MEE_x000D_
13008 MARSEILLE</t>
  </si>
  <si>
    <t>C4TH002500</t>
  </si>
  <si>
    <t>ACTI AZUR CHAUDRON TUYAU INDUST</t>
  </si>
  <si>
    <t>C4TH0250ED</t>
  </si>
  <si>
    <t>SUP021008</t>
  </si>
  <si>
    <t>43256462300036</t>
  </si>
  <si>
    <t>43256462300028</t>
  </si>
  <si>
    <t>ACTI AZUR CHAUDRONNERIE TUYAUTERIE INDUSTRIELLE</t>
  </si>
  <si>
    <t>127 avenue Marcel BERRE</t>
  </si>
  <si>
    <t>La seyne sur mer</t>
  </si>
  <si>
    <t>3311z</t>
  </si>
  <si>
    <t>FR42432564623</t>
  </si>
  <si>
    <t>TOULON</t>
  </si>
  <si>
    <t>Ingrid SEILLIER</t>
  </si>
  <si>
    <t>GLIN</t>
  </si>
  <si>
    <t>Emmanuel GLIN</t>
  </si>
  <si>
    <t>06 10 09 79 17</t>
  </si>
  <si>
    <t>e.glin@acti-seillier.com</t>
  </si>
  <si>
    <t>127 avenue Marcel BERRE 83500 La seyne sur mer</t>
  </si>
  <si>
    <t>Marcel AOUCI</t>
  </si>
  <si>
    <t>04 94 63 29 88</t>
  </si>
  <si>
    <t>m.aouci@acti-seillier.Com</t>
  </si>
  <si>
    <t>C4TH002510</t>
  </si>
  <si>
    <t>C4TH007140</t>
  </si>
  <si>
    <t>C4TH011220</t>
  </si>
  <si>
    <t>C4TH014760</t>
  </si>
  <si>
    <t>C4TH017890</t>
  </si>
  <si>
    <t>C4TH020490</t>
  </si>
  <si>
    <t>PXL SEALS</t>
  </si>
  <si>
    <t>C4TH0251ED</t>
  </si>
  <si>
    <t>SUP021371</t>
  </si>
  <si>
    <t>394957278000036</t>
  </si>
  <si>
    <t>39495727800036</t>
  </si>
  <si>
    <t>27 RUE DE L INDUSTRIE</t>
  </si>
  <si>
    <t>FR65394957278</t>
  </si>
  <si>
    <t>B394957278</t>
  </si>
  <si>
    <t>ANDRE Bérengère</t>
  </si>
  <si>
    <t>CHIESA</t>
  </si>
  <si>
    <t>CHIESA Jean-François</t>
  </si>
  <si>
    <t>06 87 77 12 80</t>
  </si>
  <si>
    <t>jf.chiesa@pxlseals.com</t>
  </si>
  <si>
    <t>27, rue de l'industrie_x000D_
F-01200 VALSERHONE</t>
  </si>
  <si>
    <t>PROST Joël</t>
  </si>
  <si>
    <t>04 50 48 02 09</t>
  </si>
  <si>
    <t>j.prost@pxlseals.com</t>
  </si>
  <si>
    <t>C4TH002520</t>
  </si>
  <si>
    <t>C4TH007150</t>
  </si>
  <si>
    <t>C4TH011230</t>
  </si>
  <si>
    <t>C4TH014770</t>
  </si>
  <si>
    <t>C4TH017900</t>
  </si>
  <si>
    <t>PYRAMID</t>
  </si>
  <si>
    <t>C4TH0252ED</t>
  </si>
  <si>
    <t>SUP021391</t>
  </si>
  <si>
    <t>39254696600038</t>
  </si>
  <si>
    <t>9 RUE JEAN MONNET</t>
  </si>
  <si>
    <t>LE CHAMBON-FEUGEROLLES</t>
  </si>
  <si>
    <t>FR91392546966</t>
  </si>
  <si>
    <t>392546966</t>
  </si>
  <si>
    <t>ROMEYER</t>
  </si>
  <si>
    <t>FEZAY</t>
  </si>
  <si>
    <t>06.27.53.52.56</t>
  </si>
  <si>
    <t>l.fezay@pyramid.fr</t>
  </si>
  <si>
    <t>9 Rue Jean Monnet_x000D_
ZI La Silardière_x000D_
42500 LE CHAMBON FEUGEROLLES</t>
  </si>
  <si>
    <t>DUMONT</t>
  </si>
  <si>
    <t>06.09.16.66.03</t>
  </si>
  <si>
    <t>k.dumont@pyramid.fr</t>
  </si>
  <si>
    <t>C4TH002530</t>
  </si>
  <si>
    <t>C4TH007160</t>
  </si>
  <si>
    <t>C4TH011240</t>
  </si>
  <si>
    <t>C4TH014780</t>
  </si>
  <si>
    <t>C4TH017910</t>
  </si>
  <si>
    <t>C4TH020500</t>
  </si>
  <si>
    <t>C4TH022590</t>
  </si>
  <si>
    <t>C4TH024500</t>
  </si>
  <si>
    <t>C4TH026230</t>
  </si>
  <si>
    <t>C4TH027810</t>
  </si>
  <si>
    <t>MECANIQUE ROBINETTERIE INDUSTRIELLE</t>
  </si>
  <si>
    <t>C4TH0253ED</t>
  </si>
  <si>
    <t>SUP021487</t>
  </si>
  <si>
    <t>782.757.918.00027</t>
  </si>
  <si>
    <t>78275791800027</t>
  </si>
  <si>
    <t>AV AUGUSTE MARIUS PEYRE</t>
  </si>
  <si>
    <t>PORT-DE-BOUC</t>
  </si>
  <si>
    <t>FR87782757918</t>
  </si>
  <si>
    <t>Aix-en-Provence</t>
  </si>
  <si>
    <t>782757918</t>
  </si>
  <si>
    <t>Pierre-Jean BLAZEWICZ</t>
  </si>
  <si>
    <t>LAFORGIA</t>
  </si>
  <si>
    <t>Jérémie LAFORGIA</t>
  </si>
  <si>
    <t>0617358364</t>
  </si>
  <si>
    <t>jeremie.laforgia@smri-sa.com</t>
  </si>
  <si>
    <t>_x000D_
ZI La Grand'Colle - 13110 Port-de-Bouc</t>
  </si>
  <si>
    <t>Thibaud CARCASSONNE</t>
  </si>
  <si>
    <t>07 72 20 68 29</t>
  </si>
  <si>
    <t>tcarcassonne@smri-sa.com</t>
  </si>
  <si>
    <t>C4TH002540</t>
  </si>
  <si>
    <t>C4TH007170</t>
  </si>
  <si>
    <t>C4TH011250</t>
  </si>
  <si>
    <t>C4TH014790</t>
  </si>
  <si>
    <t>C4TH017920</t>
  </si>
  <si>
    <t>C4TH020510</t>
  </si>
  <si>
    <t>C4TH022600</t>
  </si>
  <si>
    <t>C4TH024510</t>
  </si>
  <si>
    <t>C4TH026240</t>
  </si>
  <si>
    <t>C4TH027820</t>
  </si>
  <si>
    <t>C4TH029180</t>
  </si>
  <si>
    <t>C4TH037520</t>
  </si>
  <si>
    <t>ETUDES CONSTRUCTIONS</t>
  </si>
  <si>
    <t>C4TH0254ED</t>
  </si>
  <si>
    <t>SUP021509</t>
  </si>
  <si>
    <t>38290900000046</t>
  </si>
  <si>
    <t>ETUDES CONSTRUCTIONS ET MAINTENANCE</t>
  </si>
  <si>
    <t>RTE DE PORTET</t>
  </si>
  <si>
    <t>VILLENEUVE-TOLOSANE</t>
  </si>
  <si>
    <t>FR50 382 909 000</t>
  </si>
  <si>
    <t>91B1588</t>
  </si>
  <si>
    <t>Florent GRIZAUD, Directeur Général</t>
  </si>
  <si>
    <t>GRIZAUD</t>
  </si>
  <si>
    <t>05.61.72.30.57</t>
  </si>
  <si>
    <t>florent.grizaud@ecm-sas.fr</t>
  </si>
  <si>
    <t>1 ZA LES POUSSES 31270 VILLENEUVE TOLOSANE</t>
  </si>
  <si>
    <t>C4TH002550</t>
  </si>
  <si>
    <t>C4TH007180</t>
  </si>
  <si>
    <t>C4TH011260</t>
  </si>
  <si>
    <t>DELTA ELECTRICITE ELECTRONIQUE ETUD</t>
  </si>
  <si>
    <t>C4TH0255ED</t>
  </si>
  <si>
    <t>SUP021689</t>
  </si>
  <si>
    <t>32542126100034</t>
  </si>
  <si>
    <t>32542126100042</t>
  </si>
  <si>
    <t>DELTA ELECTRICITE ELECTRONIQUE ETUDES</t>
  </si>
  <si>
    <t xml:space="preserve">Chemin des Vannades - BP524
</t>
  </si>
  <si>
    <t>04105</t>
  </si>
  <si>
    <t xml:space="preserve"> MANOSQUE</t>
  </si>
  <si>
    <t>FR20325421261</t>
  </si>
  <si>
    <t>Manosque</t>
  </si>
  <si>
    <t>1982B00043</t>
  </si>
  <si>
    <t>Guillaume SAINT PIERRE</t>
  </si>
  <si>
    <t>RICHAUD</t>
  </si>
  <si>
    <t>M. Christophe RICHAUD</t>
  </si>
  <si>
    <t>04.42.57.48.49</t>
  </si>
  <si>
    <t>christophe.richaud@d-e-e-e.fr</t>
  </si>
  <si>
    <t>ZA du Rourabeau_x000D_
4, Rue Francis Perrin_x000D_
13115 ST PAUL LEZ DURANCE</t>
  </si>
  <si>
    <t>guillaume.saintpierre@d-e-e-e.fr</t>
  </si>
  <si>
    <t>C4TH002560</t>
  </si>
  <si>
    <t>C4TH007190</t>
  </si>
  <si>
    <t>C4TH011270</t>
  </si>
  <si>
    <t>C4TH014800</t>
  </si>
  <si>
    <t>C4TH017930</t>
  </si>
  <si>
    <t>C4TH020520</t>
  </si>
  <si>
    <t>C4TH022610</t>
  </si>
  <si>
    <t>C4TH024520</t>
  </si>
  <si>
    <t>C4TH026250</t>
  </si>
  <si>
    <t>C4TH027830</t>
  </si>
  <si>
    <t>C4TH029190</t>
  </si>
  <si>
    <t>C4TH030300</t>
  </si>
  <si>
    <t>C4TH031360</t>
  </si>
  <si>
    <t>C4TH003220</t>
  </si>
  <si>
    <t>MENINI MONTAGE</t>
  </si>
  <si>
    <t>C4TH0256ED</t>
  </si>
  <si>
    <t>SUP021900</t>
  </si>
  <si>
    <t>50935604400024</t>
  </si>
  <si>
    <t>ZAC DE RUDELLE</t>
  </si>
  <si>
    <t>LIAS</t>
  </si>
  <si>
    <t>4339B</t>
  </si>
  <si>
    <t>FR8150935604400024</t>
  </si>
  <si>
    <t>AUCH</t>
  </si>
  <si>
    <t>509356044</t>
  </si>
  <si>
    <t>MENINI Sébastien</t>
  </si>
  <si>
    <t>MENINI</t>
  </si>
  <si>
    <t>06 23 12 43 87</t>
  </si>
  <si>
    <t>sebastien.meninimontage@orange.fr</t>
  </si>
  <si>
    <t>ZA de Rudelle 32600 LIAS</t>
  </si>
  <si>
    <t>C4TH002570</t>
  </si>
  <si>
    <t>C4TH007200</t>
  </si>
  <si>
    <t>C4TH011280</t>
  </si>
  <si>
    <t>C4TH014810</t>
  </si>
  <si>
    <t>C4TH017940</t>
  </si>
  <si>
    <t>C4TH020530</t>
  </si>
  <si>
    <t>C4TH022620</t>
  </si>
  <si>
    <t>C4TH024530</t>
  </si>
  <si>
    <t>C4TH026260</t>
  </si>
  <si>
    <t>C4TH027840</t>
  </si>
  <si>
    <t>C4TH029200</t>
  </si>
  <si>
    <t>C4TH030310</t>
  </si>
  <si>
    <t>C4TH031370</t>
  </si>
  <si>
    <t>C4TH032340</t>
  </si>
  <si>
    <t>VOGEL TP</t>
  </si>
  <si>
    <t>C4TH0257ED</t>
  </si>
  <si>
    <t>SUP021926</t>
  </si>
  <si>
    <t>31584396100022</t>
  </si>
  <si>
    <t>2 RUE DE FAUTENBACH</t>
  </si>
  <si>
    <t>SCHERWILLER</t>
  </si>
  <si>
    <t>FR05315843961</t>
  </si>
  <si>
    <t>B315843961</t>
  </si>
  <si>
    <t>VOGEL Denis</t>
  </si>
  <si>
    <t>VOGEL</t>
  </si>
  <si>
    <t>03.88.58.37.20</t>
  </si>
  <si>
    <t>vogel@vogeltp.com</t>
  </si>
  <si>
    <t>2, allée de Fautenbach_x000D_
67750 SCHERWILLER</t>
  </si>
  <si>
    <t>PRELY Florian</t>
  </si>
  <si>
    <t>prely.florian@vogeltp.com</t>
  </si>
  <si>
    <t>C4TH002580</t>
  </si>
  <si>
    <t>C4TH007210</t>
  </si>
  <si>
    <t>C4TH011290</t>
  </si>
  <si>
    <t>C4TH014820</t>
  </si>
  <si>
    <t>C4TH017950</t>
  </si>
  <si>
    <t>C4TH020540</t>
  </si>
  <si>
    <t>C4TH022630</t>
  </si>
  <si>
    <t>CHARDES</t>
  </si>
  <si>
    <t>C4TH0258ED</t>
  </si>
  <si>
    <t>SUP021947</t>
  </si>
  <si>
    <t>34924571200022</t>
  </si>
  <si>
    <t>MONSIEUR DOMINIQUE CHARDES</t>
  </si>
  <si>
    <t>EI</t>
  </si>
  <si>
    <t>LE THORT</t>
  </si>
  <si>
    <t>LA BASTIDE-PUYLAURENT</t>
  </si>
  <si>
    <t>0220Z</t>
  </si>
  <si>
    <t>FR87349245712</t>
  </si>
  <si>
    <t>MENDE 48</t>
  </si>
  <si>
    <t>chardes dominique</t>
  </si>
  <si>
    <t>CHARDES DOMINIQUE</t>
  </si>
  <si>
    <t>0682589430</t>
  </si>
  <si>
    <t>chardes.dominique@yahoo.fr</t>
  </si>
  <si>
    <t>LIEUX DIT LE THORT 48250 LA BASTIDE PUYLAURENT</t>
  </si>
  <si>
    <t>C4TH002590</t>
  </si>
  <si>
    <t>C4TH007220</t>
  </si>
  <si>
    <t>C4TH011300</t>
  </si>
  <si>
    <t>C4TH014830</t>
  </si>
  <si>
    <t>C4TH017960</t>
  </si>
  <si>
    <t>C4TH020550</t>
  </si>
  <si>
    <t>HYDAC</t>
  </si>
  <si>
    <t>C4TH0259ED</t>
  </si>
  <si>
    <t>SUP022008</t>
  </si>
  <si>
    <t>30399356200105</t>
  </si>
  <si>
    <t>30399356200121</t>
  </si>
  <si>
    <t>HYDAC SARL - TECHNOPOLE FORBACH SUD</t>
  </si>
  <si>
    <t>FORBACH</t>
  </si>
  <si>
    <t>FR84303993562</t>
  </si>
  <si>
    <t>SARREGUEMINES</t>
  </si>
  <si>
    <t>SZEDLAK THIERRY</t>
  </si>
  <si>
    <t>ALLAIS</t>
  </si>
  <si>
    <t>ALLAIS PACOME</t>
  </si>
  <si>
    <t>0387298278</t>
  </si>
  <si>
    <t>pacome.allais@hydac.com</t>
  </si>
  <si>
    <t>HYDAC _x000D_
TECHNOPOLE FORBACH SUD _x000D_
57604 FORBACH CEDEX</t>
  </si>
  <si>
    <t>DI BARTOLO GREGORY</t>
  </si>
  <si>
    <t>0387298270</t>
  </si>
  <si>
    <t>gregory.dibartolo@hydac.com</t>
  </si>
  <si>
    <t>C4TH007230</t>
  </si>
  <si>
    <t>C4TH011310</t>
  </si>
  <si>
    <t>C4TH014840</t>
  </si>
  <si>
    <t>C4TH017970</t>
  </si>
  <si>
    <t>C4TH020560</t>
  </si>
  <si>
    <t>S.F.T.P</t>
  </si>
  <si>
    <t>C4TH0260ED</t>
  </si>
  <si>
    <t>SUP022293</t>
  </si>
  <si>
    <t>42197422100036</t>
  </si>
  <si>
    <t>S.F.T.P.</t>
  </si>
  <si>
    <t xml:space="preserve">SAS </t>
  </si>
  <si>
    <t>259 RUE BENOIT MULSANT</t>
  </si>
  <si>
    <t>VILLEFRANCHE-SUR-SAONE</t>
  </si>
  <si>
    <t>FR22421974221</t>
  </si>
  <si>
    <t xml:space="preserve">VILLEFRANCHE TARARE </t>
  </si>
  <si>
    <t>421974221</t>
  </si>
  <si>
    <t>ROUSSET</t>
  </si>
  <si>
    <t xml:space="preserve">ROUSSET </t>
  </si>
  <si>
    <t>0621790820</t>
  </si>
  <si>
    <t>parousset@desamiante.com</t>
  </si>
  <si>
    <t>259 rue Benoit Mulsant_x000D_
69400 VILLEFRANCHE SUR SAONE</t>
  </si>
  <si>
    <t>C4TH007240</t>
  </si>
  <si>
    <t>C4TH011320</t>
  </si>
  <si>
    <t>C4TH014850</t>
  </si>
  <si>
    <t>INNOVAT DEVELOPPEMENT TECHNOLOG</t>
  </si>
  <si>
    <t>C4TH0261ED</t>
  </si>
  <si>
    <t>SUP022377</t>
  </si>
  <si>
    <t>38111740700068</t>
  </si>
  <si>
    <t>38111740700035
38111740700068</t>
  </si>
  <si>
    <t>INNOVAT DEVELOPPEMENT TECHNOLOGIQUES</t>
  </si>
  <si>
    <t>4 Avenue Marcel Pagnol</t>
  </si>
  <si>
    <t>FR41381117407</t>
  </si>
  <si>
    <t>381117407</t>
  </si>
  <si>
    <t>Mr Dominique Hardy</t>
  </si>
  <si>
    <t>HARDY</t>
  </si>
  <si>
    <t>0687839366</t>
  </si>
  <si>
    <t>Dominique.hardy@idetec.eu</t>
  </si>
  <si>
    <t>4, Avenue Marcel Pagnol _x000D_
13090 Aix-en-Provence</t>
  </si>
  <si>
    <t>Mr Gérôme Lemaitre</t>
  </si>
  <si>
    <t>0672728514</t>
  </si>
  <si>
    <t>gerome.lemaitre@idetec.eu</t>
  </si>
  <si>
    <t>C4TH002620</t>
  </si>
  <si>
    <t>C4TH007250</t>
  </si>
  <si>
    <t>C4TH011330</t>
  </si>
  <si>
    <t>C4TH014860</t>
  </si>
  <si>
    <t>C4TH017980</t>
  </si>
  <si>
    <t>C4TH020570</t>
  </si>
  <si>
    <t>C4TH022640</t>
  </si>
  <si>
    <t>C4TH024540</t>
  </si>
  <si>
    <t>C4TH026270</t>
  </si>
  <si>
    <t>C4TH027850</t>
  </si>
  <si>
    <t>C4TH029210</t>
  </si>
  <si>
    <t>C4TH030320</t>
  </si>
  <si>
    <t>C4TH031380</t>
  </si>
  <si>
    <t>C4TH032350</t>
  </si>
  <si>
    <t>C4TH033210</t>
  </si>
  <si>
    <t>C4TH033870</t>
  </si>
  <si>
    <t>C4TH034430</t>
  </si>
  <si>
    <t>C4TH034920</t>
  </si>
  <si>
    <t>C4TH035380</t>
  </si>
  <si>
    <t>C4TH035820</t>
  </si>
  <si>
    <t>C4TH036150</t>
  </si>
  <si>
    <t>C4TH036460</t>
  </si>
  <si>
    <t>C4TH036750</t>
  </si>
  <si>
    <t>C4TH037020</t>
  </si>
  <si>
    <t>C4TH037270</t>
  </si>
  <si>
    <t>C4TH037490</t>
  </si>
  <si>
    <t>C4TH037670</t>
  </si>
  <si>
    <t>C4TH037830</t>
  </si>
  <si>
    <t>DEMATHIEU ET BARD</t>
  </si>
  <si>
    <t>C4TH0262ED</t>
  </si>
  <si>
    <t>SUP022387</t>
  </si>
  <si>
    <t>79084341100204</t>
  </si>
  <si>
    <t>84588051700378
79084341100022</t>
  </si>
  <si>
    <t>DEMATHIEU &amp; BARD</t>
  </si>
  <si>
    <t>17 RUE VENILOS</t>
  </si>
  <si>
    <t xml:space="preserve"> MONTIGNY LES METZ</t>
  </si>
  <si>
    <t>FR 67 790 843 411</t>
  </si>
  <si>
    <t>790843411</t>
  </si>
  <si>
    <t>Blondelle Patrick</t>
  </si>
  <si>
    <t>BLONDELLE</t>
  </si>
  <si>
    <t>0618762654</t>
  </si>
  <si>
    <t>etudes.ts.med@demathieu-bard.fr</t>
  </si>
  <si>
    <t>220, rue Pierre Simon Laplace_x000D_
13856 Aix-en-Provence</t>
  </si>
  <si>
    <t>Dumoulin Virgile</t>
  </si>
  <si>
    <t>0777893358</t>
  </si>
  <si>
    <t>virgile.dumoulin@demathieu-bard.fr</t>
  </si>
  <si>
    <t>C4TH002630</t>
  </si>
  <si>
    <t>C4TH007260</t>
  </si>
  <si>
    <t>CRYOSERV ICE SARL</t>
  </si>
  <si>
    <t>C4TH0263ED</t>
  </si>
  <si>
    <t>SUP022427</t>
  </si>
  <si>
    <t>48322846600023</t>
  </si>
  <si>
    <t>CRYOSERV'ICE SARL</t>
  </si>
  <si>
    <t>13 RUE DE VALDOIE</t>
  </si>
  <si>
    <t>ELOIE</t>
  </si>
  <si>
    <t>8122Z</t>
  </si>
  <si>
    <t>FR40 483228466</t>
  </si>
  <si>
    <t>BELFORT</t>
  </si>
  <si>
    <t>483228466</t>
  </si>
  <si>
    <t>CUENIN Béatrice</t>
  </si>
  <si>
    <t>CUENIN</t>
  </si>
  <si>
    <t>0614307151</t>
  </si>
  <si>
    <t>cryoserviceco@outlook.fr</t>
  </si>
  <si>
    <t>13 rue de valdoie 90300 ELOIE</t>
  </si>
  <si>
    <t>DETILLEUX Cyril</t>
  </si>
  <si>
    <t>0624116868</t>
  </si>
  <si>
    <t>C4TH002640</t>
  </si>
  <si>
    <t>C4TH007270</t>
  </si>
  <si>
    <t>C4TH011340</t>
  </si>
  <si>
    <t>C4TH014870</t>
  </si>
  <si>
    <t>C4TH017990</t>
  </si>
  <si>
    <t>USIMECA PYRENEES</t>
  </si>
  <si>
    <t>C4TH0264ED</t>
  </si>
  <si>
    <t>SUP022708</t>
  </si>
  <si>
    <t>394798342</t>
  </si>
  <si>
    <t>39479834200025</t>
  </si>
  <si>
    <t>7 RUE DE BRUSCOS</t>
  </si>
  <si>
    <t>SAUVAGNON</t>
  </si>
  <si>
    <t>FR12394798342</t>
  </si>
  <si>
    <t>PAU B 394798342</t>
  </si>
  <si>
    <t>MUNOZ Stéphane</t>
  </si>
  <si>
    <t>MUNOZ</t>
  </si>
  <si>
    <t>MUNOZ Antoine</t>
  </si>
  <si>
    <t>05.59.12.47.00</t>
  </si>
  <si>
    <t>usimeca.pyrenees@wanadoo.fr</t>
  </si>
  <si>
    <t>7 RUE DU BRUSCOS_x000D_
64230 SAUVAGNON</t>
  </si>
  <si>
    <t>C4TH002650</t>
  </si>
  <si>
    <t>C4TH007280</t>
  </si>
  <si>
    <t>C4TH011350</t>
  </si>
  <si>
    <t>C4TH014880</t>
  </si>
  <si>
    <t>C4TH018000</t>
  </si>
  <si>
    <t>C4TH020580</t>
  </si>
  <si>
    <t>C4TH022650</t>
  </si>
  <si>
    <t>C4TH024550</t>
  </si>
  <si>
    <t>C4TH026280</t>
  </si>
  <si>
    <t>C4TH027860</t>
  </si>
  <si>
    <t>SIBILLE FAMECA ELECTRIC</t>
  </si>
  <si>
    <t>C4TH0265ED</t>
  </si>
  <si>
    <t>SUP022730</t>
  </si>
  <si>
    <t>65298012900033</t>
  </si>
  <si>
    <t>815 CHE DU RAZAS</t>
  </si>
  <si>
    <t>MALATAVERNE</t>
  </si>
  <si>
    <t>4669A</t>
  </si>
  <si>
    <t>FR 82 652 980 129</t>
  </si>
  <si>
    <t>Romans</t>
  </si>
  <si>
    <t>B 652 980 129</t>
  </si>
  <si>
    <t>POIGET Olivier</t>
  </si>
  <si>
    <t>CARROT</t>
  </si>
  <si>
    <t>CARROT Damien</t>
  </si>
  <si>
    <t>06 79 86 81 08</t>
  </si>
  <si>
    <t>damien.carrot@sf-electric.com</t>
  </si>
  <si>
    <t>815B, CHEMIN DU RAZAS_x000D_
ZI LES PLAINES_x000D_
26780 MALATAVERNE</t>
  </si>
  <si>
    <t>C4TH002660</t>
  </si>
  <si>
    <t>C4TH007290</t>
  </si>
  <si>
    <t>C4TH011360</t>
  </si>
  <si>
    <t>C4TH014890</t>
  </si>
  <si>
    <t>C4TH018010</t>
  </si>
  <si>
    <t>C4TH020590</t>
  </si>
  <si>
    <t>C4TH022660</t>
  </si>
  <si>
    <t>C4TH024560</t>
  </si>
  <si>
    <t>C4TH026290</t>
  </si>
  <si>
    <t>C4TH027870</t>
  </si>
  <si>
    <t>SLICOM TECHNOLOGIES</t>
  </si>
  <si>
    <t>C4TH0266ED</t>
  </si>
  <si>
    <t>SUP022766</t>
  </si>
  <si>
    <t>41939804500023</t>
  </si>
  <si>
    <t>L’ARCHE 1 – 36 Rue de Sarliève</t>
  </si>
  <si>
    <t>COURNON D’AUVERGNE</t>
  </si>
  <si>
    <t>Fr 66 419 398 045</t>
  </si>
  <si>
    <t>Clermont Ferrand</t>
  </si>
  <si>
    <t>B419398045</t>
  </si>
  <si>
    <t>Florent LAMOINE</t>
  </si>
  <si>
    <t>LAMOINE</t>
  </si>
  <si>
    <t>04.73.61.03.55</t>
  </si>
  <si>
    <t>florent.lamoine@slicom-group.com</t>
  </si>
  <si>
    <t>24 Rue de BOURDON 63100 Clermont Ferrand</t>
  </si>
  <si>
    <t>Norbert ONDET</t>
  </si>
  <si>
    <t>norbert.ondet@slicom-group.com</t>
  </si>
  <si>
    <t>C4TH002670</t>
  </si>
  <si>
    <t>C4TH007300</t>
  </si>
  <si>
    <t>C4TH011370</t>
  </si>
  <si>
    <t>C4TH014900</t>
  </si>
  <si>
    <t>C4TH018020</t>
  </si>
  <si>
    <t>C4TH020600</t>
  </si>
  <si>
    <t>C4TH022670</t>
  </si>
  <si>
    <t>C4TH024570</t>
  </si>
  <si>
    <t>ATELIERS MECANIQUES DU SALAT</t>
  </si>
  <si>
    <t>C4TH0267ED</t>
  </si>
  <si>
    <t>SUP022773</t>
  </si>
  <si>
    <t>50984926100011</t>
  </si>
  <si>
    <t>AV DE TOULOUSE</t>
  </si>
  <si>
    <t>MAZERES-SUR-SALAT</t>
  </si>
  <si>
    <t>FR94509849261</t>
  </si>
  <si>
    <t>509849261</t>
  </si>
  <si>
    <t>SANCHEZ</t>
  </si>
  <si>
    <t>0688541720</t>
  </si>
  <si>
    <t>ams.mazeres.seb@orange.fr</t>
  </si>
  <si>
    <t>AVENUE DE TOULOUSE_x000D_
31260 MAZERES-SUR-SALAT</t>
  </si>
  <si>
    <t>C4TH002680</t>
  </si>
  <si>
    <t>C4TH007310</t>
  </si>
  <si>
    <t>LAINE MECANIQUE</t>
  </si>
  <si>
    <t>C4TH0268ED</t>
  </si>
  <si>
    <t>SUP023033</t>
  </si>
  <si>
    <t>37756670800030</t>
  </si>
  <si>
    <t>1 RUE JEAN PREVOST</t>
  </si>
  <si>
    <t>LESCAR</t>
  </si>
  <si>
    <t>FR96377566708</t>
  </si>
  <si>
    <t>890530504</t>
  </si>
  <si>
    <t>LIVORAIN Thomas</t>
  </si>
  <si>
    <t>LIVORAIN</t>
  </si>
  <si>
    <t>06.35.56.08.92</t>
  </si>
  <si>
    <t>tlivorain@lmeca.fr</t>
  </si>
  <si>
    <t>1 rue Jean Prévost_x000D_
64230 LESCAR</t>
  </si>
  <si>
    <t>C4TH002690</t>
  </si>
  <si>
    <t>C4TH007320</t>
  </si>
  <si>
    <t>C4TH011380</t>
  </si>
  <si>
    <t>C4TH014910</t>
  </si>
  <si>
    <t>C4TH018030</t>
  </si>
  <si>
    <t>C4TH020610</t>
  </si>
  <si>
    <t>C4TH022680</t>
  </si>
  <si>
    <t>C4TH024580</t>
  </si>
  <si>
    <t>CG SERVICE SYSTEMS FRANCE SAS</t>
  </si>
  <si>
    <t>C4TH0269ED</t>
  </si>
  <si>
    <t>SUP023821</t>
  </si>
  <si>
    <t>39055044000064</t>
  </si>
  <si>
    <t>PWS</t>
  </si>
  <si>
    <t>5358  VOIE DES SARCELLES</t>
  </si>
  <si>
    <t>SANDOUVILLE</t>
  </si>
  <si>
    <t>FR 69390550440</t>
  </si>
  <si>
    <t>390 550 440</t>
  </si>
  <si>
    <t>H. LOUËT</t>
  </si>
  <si>
    <t>LOUËT</t>
  </si>
  <si>
    <t>0613744001</t>
  </si>
  <si>
    <t>hlouet@pws.fr</t>
  </si>
  <si>
    <t>PWS_x000D_
5358 Voie des Sarcelles_x000D_
76430 SANDOUVILLE, France.</t>
  </si>
  <si>
    <t>D. HARDOUIN</t>
  </si>
  <si>
    <t>0277008171</t>
  </si>
  <si>
    <t>C4TH002700</t>
  </si>
  <si>
    <t>C4TH007330</t>
  </si>
  <si>
    <t>C4TH011390</t>
  </si>
  <si>
    <t>C4TH014920</t>
  </si>
  <si>
    <t>C4TH018040</t>
  </si>
  <si>
    <t>C4TH020620</t>
  </si>
  <si>
    <t>PROTECMO SAS</t>
  </si>
  <si>
    <t>C4TH0270ED</t>
  </si>
  <si>
    <t>SUP023969</t>
  </si>
  <si>
    <t>32794635600034</t>
  </si>
  <si>
    <t>PROTECMO</t>
  </si>
  <si>
    <t>25 IMP DES MILLEPERTUIS</t>
  </si>
  <si>
    <t>VENDARGUES</t>
  </si>
  <si>
    <t>2571Z</t>
  </si>
  <si>
    <t>FR90327946356</t>
  </si>
  <si>
    <t>Montpellier</t>
  </si>
  <si>
    <t>83B391</t>
  </si>
  <si>
    <t>Vincent GUERIN</t>
  </si>
  <si>
    <t>GUERIN</t>
  </si>
  <si>
    <t>06 69 22 58 41</t>
  </si>
  <si>
    <t>siege@protecmo.com</t>
  </si>
  <si>
    <t>ZI de Vendargues _x000D_
25 Impasse des Millepertuis_x000D_
34740 VENDARGUES</t>
  </si>
  <si>
    <t>vguerin@protecmo.com</t>
  </si>
  <si>
    <t>C4TH002710</t>
  </si>
  <si>
    <t>C4TH007340</t>
  </si>
  <si>
    <t>C4TH011400</t>
  </si>
  <si>
    <t>C4TH014930</t>
  </si>
  <si>
    <t>C4TH018050</t>
  </si>
  <si>
    <t>C4TH020630</t>
  </si>
  <si>
    <t>C4TH022690</t>
  </si>
  <si>
    <t>C4TH024590</t>
  </si>
  <si>
    <t>C4TH026300</t>
  </si>
  <si>
    <t>C4TH027880</t>
  </si>
  <si>
    <t>FLEXIM FRANCE</t>
  </si>
  <si>
    <t>C4TH0271ED</t>
  </si>
  <si>
    <t>SUP023974</t>
  </si>
  <si>
    <t>49790290800035</t>
  </si>
  <si>
    <t>4 RUE ETTORE BUGATTI</t>
  </si>
  <si>
    <t>ECKBOLSHEIM</t>
  </si>
  <si>
    <t>4652Z</t>
  </si>
  <si>
    <t>FR13497902908</t>
  </si>
  <si>
    <t>497 902 908</t>
  </si>
  <si>
    <t>Fabien GAUTHIER</t>
  </si>
  <si>
    <t>0648515834</t>
  </si>
  <si>
    <t>fgauthier@flexim.fr</t>
  </si>
  <si>
    <t>135 allée des Noisetiers 69760 LIMONEST</t>
  </si>
  <si>
    <t>Pierre VINCENT</t>
  </si>
  <si>
    <t>0427465214</t>
  </si>
  <si>
    <t>pvincent@flexim.fr</t>
  </si>
  <si>
    <t>C4TH002720</t>
  </si>
  <si>
    <t>C4TH007350</t>
  </si>
  <si>
    <t>C4TH011410</t>
  </si>
  <si>
    <t>C4TH014940</t>
  </si>
  <si>
    <t>C4TH018060</t>
  </si>
  <si>
    <t>SARL VALLESPIR CONSTRUCTION</t>
  </si>
  <si>
    <t>C4TH0272ED</t>
  </si>
  <si>
    <t>SUP024013</t>
  </si>
  <si>
    <t>38985236900039</t>
  </si>
  <si>
    <t>RTE DESPAGNE</t>
  </si>
  <si>
    <t>PRATS-DE-MOLLO-LA-PRESTE</t>
  </si>
  <si>
    <t>FR86389852369</t>
  </si>
  <si>
    <t>PERPIGNAN</t>
  </si>
  <si>
    <t>389852369</t>
  </si>
  <si>
    <t>PLANELL Fabienne</t>
  </si>
  <si>
    <t>PLANELL</t>
  </si>
  <si>
    <t>0613268494</t>
  </si>
  <si>
    <t>vallespir.construction@orange.fr</t>
  </si>
  <si>
    <t>6, Route de la Retirada _x000D_
66230 PRATS DE MOLLO LA PRESTE</t>
  </si>
  <si>
    <t xml:space="preserve">PLANELL Yvan </t>
  </si>
  <si>
    <t>0612462456</t>
  </si>
  <si>
    <t>C4TH002730</t>
  </si>
  <si>
    <t>C4TH007360</t>
  </si>
  <si>
    <t>HYDRO Exploitation SA</t>
  </si>
  <si>
    <t>C4TH0273ED</t>
  </si>
  <si>
    <t>SUP024468</t>
  </si>
  <si>
    <t>C4TH002740</t>
  </si>
  <si>
    <t>C4TH007370</t>
  </si>
  <si>
    <t>C4TH011420</t>
  </si>
  <si>
    <t>C4TH014950</t>
  </si>
  <si>
    <t>C4TH018070</t>
  </si>
  <si>
    <t>C4TH020640</t>
  </si>
  <si>
    <t>C4TH022700</t>
  </si>
  <si>
    <t>C4TH024600</t>
  </si>
  <si>
    <t>C4TH026310</t>
  </si>
  <si>
    <t>CDE HYDRAULIQUE</t>
  </si>
  <si>
    <t>C4TH0274ED</t>
  </si>
  <si>
    <t>SUP024610</t>
  </si>
  <si>
    <t>41834842100029</t>
  </si>
  <si>
    <t>1535 CHE DES LEVEES</t>
  </si>
  <si>
    <t>TAIN L'HERMITAGE</t>
  </si>
  <si>
    <t>FR08418348421</t>
  </si>
  <si>
    <t>418348421</t>
  </si>
  <si>
    <t>CHRISTIAN DESGRANGES</t>
  </si>
  <si>
    <t>DESGRANGES</t>
  </si>
  <si>
    <t>0475072561</t>
  </si>
  <si>
    <t>cde.hydraulique@wanadoo.fr</t>
  </si>
  <si>
    <t>1535 CHEMIN DES LEVEES _x000D_
26600 TAIN L'HERMITAGE</t>
  </si>
  <si>
    <t>C4TH002750</t>
  </si>
  <si>
    <t>C4TH007380</t>
  </si>
  <si>
    <t>C4TH011430</t>
  </si>
  <si>
    <t>C4TH014960</t>
  </si>
  <si>
    <t>SOC TRAVAUX ACROBAT ET MONTAGNARDS</t>
  </si>
  <si>
    <t>C4TH0275ED</t>
  </si>
  <si>
    <t>SUP024897</t>
  </si>
  <si>
    <t>53220079700070</t>
  </si>
  <si>
    <t>53220097900039
53220097900070</t>
  </si>
  <si>
    <t>SOCIETE DES TRAVAUX ACROBATIQUES &amp;        MONTAGNARDS</t>
  </si>
  <si>
    <t xml:space="preserve">ZI TULLE EST 2 4 Rue Robert Schuman </t>
  </si>
  <si>
    <t>FR21532200979</t>
  </si>
  <si>
    <t>BRIVE LA GAILLARDE</t>
  </si>
  <si>
    <t>532200979RCS</t>
  </si>
  <si>
    <t>Jean-Marie Tissot</t>
  </si>
  <si>
    <t>PELLETIER</t>
  </si>
  <si>
    <t>JEAN-BAPTISTE PELLETIER</t>
  </si>
  <si>
    <t>0757485985</t>
  </si>
  <si>
    <t>jb.pelletier@stam.fr</t>
  </si>
  <si>
    <t>ZI TULLE EST 2, 4 Rue Robert Schuman 19000 TULLE</t>
  </si>
  <si>
    <t>ELECTRICITE, ETUDES GENIE CIVIL, MECANIQUE, TRAVAUX GENIE CIVIL</t>
  </si>
  <si>
    <t>2022/S 008-016489 /485 /487 /373</t>
  </si>
  <si>
    <t>C4TH002760</t>
  </si>
  <si>
    <t>C4TH007390</t>
  </si>
  <si>
    <t>C4TH011440</t>
  </si>
  <si>
    <t>C4TH014970</t>
  </si>
  <si>
    <t>C4TH018080</t>
  </si>
  <si>
    <t>C4TH020650</t>
  </si>
  <si>
    <t>C4TH022710</t>
  </si>
  <si>
    <t>C4TH024610</t>
  </si>
  <si>
    <t>C4TH026320</t>
  </si>
  <si>
    <t>C4TH027890</t>
  </si>
  <si>
    <t>C4TH029220</t>
  </si>
  <si>
    <t>C4TH030330</t>
  </si>
  <si>
    <t>C4TH031390</t>
  </si>
  <si>
    <t>C4TH032360</t>
  </si>
  <si>
    <t>C4TH033220</t>
  </si>
  <si>
    <t>C4TH033880</t>
  </si>
  <si>
    <t>C4TH034440</t>
  </si>
  <si>
    <t>C4TH034930</t>
  </si>
  <si>
    <t>C4TH035390</t>
  </si>
  <si>
    <t>C4TH035830</t>
  </si>
  <si>
    <t>C4TH036160</t>
  </si>
  <si>
    <t>C4TH036470</t>
  </si>
  <si>
    <t>C4TH036760</t>
  </si>
  <si>
    <t>C4TH037030</t>
  </si>
  <si>
    <t>C4TH037280</t>
  </si>
  <si>
    <t>C4TH037500</t>
  </si>
  <si>
    <t>C4TH037680</t>
  </si>
  <si>
    <t>C4TH037840</t>
  </si>
  <si>
    <t>C4TH037990</t>
  </si>
  <si>
    <t>C4TH038120</t>
  </si>
  <si>
    <t>BASSO PIERRE ET FILS</t>
  </si>
  <si>
    <t>C4TH0276ED</t>
  </si>
  <si>
    <t>SUP025267</t>
  </si>
  <si>
    <t>77622142600062</t>
  </si>
  <si>
    <t>ENTREPRISE BASSO PIERRE ET FILS</t>
  </si>
  <si>
    <t>RUE AMBROISE CROIZAT</t>
  </si>
  <si>
    <t>FR34 776.221.426</t>
  </si>
  <si>
    <t>776221426</t>
  </si>
  <si>
    <t>BASSO Pierre</t>
  </si>
  <si>
    <t>BASSO</t>
  </si>
  <si>
    <t>04.79.37.51.32</t>
  </si>
  <si>
    <t>contact@bassotp.fr</t>
  </si>
  <si>
    <t>ZI DE BAVELIN - 341 RUE AMBROISE CROIZAT_x000D_
73400 UGINE</t>
  </si>
  <si>
    <t>C4TH002770</t>
  </si>
  <si>
    <t>C4TH007400</t>
  </si>
  <si>
    <t>C4TH011450</t>
  </si>
  <si>
    <t>C4TH014980</t>
  </si>
  <si>
    <t>ELO ENERGIE</t>
  </si>
  <si>
    <t>C4TH0277ED</t>
  </si>
  <si>
    <t>SUP025736</t>
  </si>
  <si>
    <t>49031262600032</t>
  </si>
  <si>
    <t>49031262600024</t>
  </si>
  <si>
    <t>8 RUE MARIE CURIE</t>
  </si>
  <si>
    <t>GRANDCHAMPS-DES-FONTAINES</t>
  </si>
  <si>
    <t>452C</t>
  </si>
  <si>
    <t xml:space="preserve">FR 144 903 126 26     </t>
  </si>
  <si>
    <t xml:space="preserve">490 312 626 </t>
  </si>
  <si>
    <t>Franck MELAN</t>
  </si>
  <si>
    <t>MELAN</t>
  </si>
  <si>
    <t>0672363506</t>
  </si>
  <si>
    <t>franck.melan@elo-energie.com</t>
  </si>
  <si>
    <t>6 Rue Copenhague, 38070 St Quentin FALLAVIER</t>
  </si>
  <si>
    <t>Merwann HARBAL</t>
  </si>
  <si>
    <t>06 73 75 53 14</t>
  </si>
  <si>
    <t>merwann.harbal@elo-energie.com</t>
  </si>
  <si>
    <t>C4TH002780</t>
  </si>
  <si>
    <t>C4TH007410</t>
  </si>
  <si>
    <t>C4TH011460</t>
  </si>
  <si>
    <t>C4TH014990</t>
  </si>
  <si>
    <t>C4TH018090</t>
  </si>
  <si>
    <t>C4TH020660</t>
  </si>
  <si>
    <t>C4TH022720</t>
  </si>
  <si>
    <t>C4TH024620</t>
  </si>
  <si>
    <t>C4TH026330</t>
  </si>
  <si>
    <t>C4TH027900</t>
  </si>
  <si>
    <t>C4TH029230</t>
  </si>
  <si>
    <t>C4TH030340</t>
  </si>
  <si>
    <t>C4TH031400</t>
  </si>
  <si>
    <t>C4TH032370</t>
  </si>
  <si>
    <t>C4TH033230</t>
  </si>
  <si>
    <t>C4TH002300</t>
  </si>
  <si>
    <t>BUREAUX ETUDES DESSIN SECRETARIAT</t>
  </si>
  <si>
    <t>C4TH0278ED</t>
  </si>
  <si>
    <t>SUP025913</t>
  </si>
  <si>
    <t>38168705200021</t>
  </si>
  <si>
    <t>25 RUE JEAN MERMOZ</t>
  </si>
  <si>
    <t>FR30381687052</t>
  </si>
  <si>
    <t>381 687 052</t>
  </si>
  <si>
    <t>FREMONT Gilles</t>
  </si>
  <si>
    <t>FREMONT</t>
  </si>
  <si>
    <t>06 10 24 74 01</t>
  </si>
  <si>
    <t>gilles.fremont@beds.fr</t>
  </si>
  <si>
    <t>25 rue Jean Mermoz 31100 TOULOUSE</t>
  </si>
  <si>
    <t>MOLINIER Franck</t>
  </si>
  <si>
    <t>05 61 44 38 44</t>
  </si>
  <si>
    <t>franck.molinier@beds.fr</t>
  </si>
  <si>
    <t>C4TH002790</t>
  </si>
  <si>
    <t>C4TH007420</t>
  </si>
  <si>
    <t>C4TH011470</t>
  </si>
  <si>
    <t>C4TH015000</t>
  </si>
  <si>
    <t>C4TH018100</t>
  </si>
  <si>
    <t>C4TH020670</t>
  </si>
  <si>
    <t>C4TH022730</t>
  </si>
  <si>
    <t>C4TH024630</t>
  </si>
  <si>
    <t>C4TH026340</t>
  </si>
  <si>
    <t>C4TH027910</t>
  </si>
  <si>
    <t>C4TH029240</t>
  </si>
  <si>
    <t>C4TH030350</t>
  </si>
  <si>
    <t>C4TH031410</t>
  </si>
  <si>
    <t>C4TH032380</t>
  </si>
  <si>
    <t>C4TH004390</t>
  </si>
  <si>
    <t>SOCIETE GENERALE DE REPARATION</t>
  </si>
  <si>
    <t>C4TH0279ED</t>
  </si>
  <si>
    <t>SUP026484</t>
  </si>
  <si>
    <t>30604246600046</t>
  </si>
  <si>
    <t>119 CHE DES HAMAIDES</t>
  </si>
  <si>
    <t>SAINT-AMAND-LES-EAUX</t>
  </si>
  <si>
    <t>FR03306042466</t>
  </si>
  <si>
    <t>VALENCIENNES</t>
  </si>
  <si>
    <t>306042466</t>
  </si>
  <si>
    <t>RATAJCZAK Frédéric</t>
  </si>
  <si>
    <t>RATAJCZAK</t>
  </si>
  <si>
    <t>RATAJCZAK Philippe</t>
  </si>
  <si>
    <t>0327486600</t>
  </si>
  <si>
    <t>philippe-r@sogerep.fr</t>
  </si>
  <si>
    <t>519 chemin des Hamaïdes_x000D_
59230 SAINT AMAND LES EAUX</t>
  </si>
  <si>
    <t>frederic-r@sogerep.fr</t>
  </si>
  <si>
    <t>C4TH007430</t>
  </si>
  <si>
    <t>C4TH011480</t>
  </si>
  <si>
    <t>C4TH015010</t>
  </si>
  <si>
    <t>C4TH018110</t>
  </si>
  <si>
    <t>C4TH020680</t>
  </si>
  <si>
    <t>519 Chemin des Hamaides  BP70036</t>
  </si>
  <si>
    <t>HYDRAU ELECT</t>
  </si>
  <si>
    <t>C4TH0280ED</t>
  </si>
  <si>
    <t>SUP026891</t>
  </si>
  <si>
    <t>335219655500032</t>
  </si>
  <si>
    <t>33521965500032</t>
  </si>
  <si>
    <t>HYDRAU-ELECT</t>
  </si>
  <si>
    <t>ZI RUE MARCEL PAUL</t>
  </si>
  <si>
    <t>BIARS SUR CERE</t>
  </si>
  <si>
    <t>3320B</t>
  </si>
  <si>
    <t>FR31335219655</t>
  </si>
  <si>
    <t>CAHORS</t>
  </si>
  <si>
    <t>B335219655</t>
  </si>
  <si>
    <t>CAPEL</t>
  </si>
  <si>
    <t>0565397200</t>
  </si>
  <si>
    <t>cedric.capel@he46.fr</t>
  </si>
  <si>
    <t>RUE MARCEL PAUL 46130 BIARS SUR CERE</t>
  </si>
  <si>
    <t>AUBER</t>
  </si>
  <si>
    <t>lionel.auber@he46.fr</t>
  </si>
  <si>
    <t>C4TH002810</t>
  </si>
  <si>
    <t>C4TH007440</t>
  </si>
  <si>
    <t>C4TH011490</t>
  </si>
  <si>
    <t>C4TH015020</t>
  </si>
  <si>
    <t>C4TH018120</t>
  </si>
  <si>
    <t>C4TH020690</t>
  </si>
  <si>
    <t>GVC ENTREPRISES</t>
  </si>
  <si>
    <t>C4TH0281ED</t>
  </si>
  <si>
    <t>SUP026901</t>
  </si>
  <si>
    <t>4,01472E+13</t>
  </si>
  <si>
    <t>40147202200029</t>
  </si>
  <si>
    <t>ZA DU ROTEY</t>
  </si>
  <si>
    <t>NOTRE-DAME-DES-MILLIERES</t>
  </si>
  <si>
    <t>FR58401472022</t>
  </si>
  <si>
    <t>401472022</t>
  </si>
  <si>
    <t>Xavier LEMOINE</t>
  </si>
  <si>
    <t>LEMONE</t>
  </si>
  <si>
    <t>0668306483</t>
  </si>
  <si>
    <t>xavier.lemoine@gvc-entreprises.com</t>
  </si>
  <si>
    <t>ZA du Rotey, 73460 ND des Millières</t>
  </si>
  <si>
    <t>C4TH002820</t>
  </si>
  <si>
    <t>C4TH007450</t>
  </si>
  <si>
    <t>C4TH011500</t>
  </si>
  <si>
    <t>C4TH015030</t>
  </si>
  <si>
    <t>C4TH018130</t>
  </si>
  <si>
    <t>C4TH020700</t>
  </si>
  <si>
    <t>C4TH022740</t>
  </si>
  <si>
    <t>C4TH024640</t>
  </si>
  <si>
    <t>C4TH026350</t>
  </si>
  <si>
    <t>C4TH027920</t>
  </si>
  <si>
    <t>C4TH029250</t>
  </si>
  <si>
    <t>C4TH030360</t>
  </si>
  <si>
    <t>C4TH031420</t>
  </si>
  <si>
    <t>C4TH032390</t>
  </si>
  <si>
    <t>C4TH033240</t>
  </si>
  <si>
    <t>C4TH033890</t>
  </si>
  <si>
    <t>C4TH034450</t>
  </si>
  <si>
    <t>SOC ROUTIERE MASSIF CENTRAL LIMOUSI</t>
  </si>
  <si>
    <t>C4TH0282ED</t>
  </si>
  <si>
    <t>SUP027298</t>
  </si>
  <si>
    <t>40632008500037</t>
  </si>
  <si>
    <t>SOCIETE ROUTIERE DU MASSIF CENTRAL ET DU LIMOUSIN</t>
  </si>
  <si>
    <t>GARE D ANTIGNAC</t>
  </si>
  <si>
    <t>VEBRET</t>
  </si>
  <si>
    <t>FR67 406 320 085</t>
  </si>
  <si>
    <t>406 320 085</t>
  </si>
  <si>
    <t>Alexandre GUERET</t>
  </si>
  <si>
    <t>GUERET</t>
  </si>
  <si>
    <t>04 71 40 59 00</t>
  </si>
  <si>
    <t>alexandre.gueret@colas.com</t>
  </si>
  <si>
    <t>Société Routière du Massif Central et du Limousin (R.M.C.L.)_x000D_
1 La Gare de Vebret_x000D_
15240 VEBRET</t>
  </si>
  <si>
    <t>C4TH002830</t>
  </si>
  <si>
    <t>C4TH011510</t>
  </si>
  <si>
    <t>C4TH015040</t>
  </si>
  <si>
    <t>C4TH018140</t>
  </si>
  <si>
    <t>C4TH020710</t>
  </si>
  <si>
    <t>C4TH022750</t>
  </si>
  <si>
    <t>HYDREAM</t>
  </si>
  <si>
    <t>C4TH0283ED</t>
  </si>
  <si>
    <t>SUP028251</t>
  </si>
  <si>
    <t>42480012600031</t>
  </si>
  <si>
    <t>42480012600023
42480012600031</t>
  </si>
  <si>
    <t xml:space="preserve">10 Rue Jules Ferry </t>
  </si>
  <si>
    <t>SAINT SYMPHORIEN D'OZON</t>
  </si>
  <si>
    <t>FR34424800126</t>
  </si>
  <si>
    <t>424800126</t>
  </si>
  <si>
    <t>BESSA</t>
  </si>
  <si>
    <t>0478968888</t>
  </si>
  <si>
    <t>pbessa@hydream.fr</t>
  </si>
  <si>
    <t>10 Rue Jules Ferry 69360 SAINT SYMPHORIEN D'OZON</t>
  </si>
  <si>
    <t>WERT</t>
  </si>
  <si>
    <t>0677742400</t>
  </si>
  <si>
    <t>fwert@hydream.fr</t>
  </si>
  <si>
    <t>C4TH002840</t>
  </si>
  <si>
    <t>C4TH007470</t>
  </si>
  <si>
    <t>C4TH011520</t>
  </si>
  <si>
    <t>C4TH015050</t>
  </si>
  <si>
    <t>C4TH018150</t>
  </si>
  <si>
    <t>C4TH020720</t>
  </si>
  <si>
    <t>C4TH022760</t>
  </si>
  <si>
    <t>C4TH024650</t>
  </si>
  <si>
    <t>C4TH026360</t>
  </si>
  <si>
    <t>C4TH027930</t>
  </si>
  <si>
    <t>C4TH029260</t>
  </si>
  <si>
    <t>C4TH030370</t>
  </si>
  <si>
    <t>C4TH031430</t>
  </si>
  <si>
    <t>C4TH032400</t>
  </si>
  <si>
    <t>C4TH033250</t>
  </si>
  <si>
    <t>C4TH033900</t>
  </si>
  <si>
    <t>C4TH034460</t>
  </si>
  <si>
    <t>C4TH034940</t>
  </si>
  <si>
    <t>C4TH035400</t>
  </si>
  <si>
    <t>C4TH035840</t>
  </si>
  <si>
    <t>C4TH036170</t>
  </si>
  <si>
    <t>C4TH036480</t>
  </si>
  <si>
    <t>MANANG</t>
  </si>
  <si>
    <t>C4TH0284ED</t>
  </si>
  <si>
    <t>SUP028799</t>
  </si>
  <si>
    <t>751711169000043</t>
  </si>
  <si>
    <t>75171116900043</t>
  </si>
  <si>
    <t>302 RUE DES BLACHES</t>
  </si>
  <si>
    <t>LA BUISSIERE</t>
  </si>
  <si>
    <t>FR16751711169</t>
  </si>
  <si>
    <t>751711169</t>
  </si>
  <si>
    <t>Mathias MONIER</t>
  </si>
  <si>
    <t>MONIER</t>
  </si>
  <si>
    <t>04 76 75 47 30</t>
  </si>
  <si>
    <t>etudes@manang.fr</t>
  </si>
  <si>
    <t>302 rue des blaches_x000D_
zi la buissiere_x000D_
38530 LA BUISSIERE</t>
  </si>
  <si>
    <t>C4TH002850</t>
  </si>
  <si>
    <t>C4TH007480</t>
  </si>
  <si>
    <t>C4TH011530</t>
  </si>
  <si>
    <t>C4TH015060</t>
  </si>
  <si>
    <t>C4TH018160</t>
  </si>
  <si>
    <t>C4TH020730</t>
  </si>
  <si>
    <t>C4TH022770</t>
  </si>
  <si>
    <t>C4TH024660</t>
  </si>
  <si>
    <t>C4TH026370</t>
  </si>
  <si>
    <t>C4TH027940</t>
  </si>
  <si>
    <t>C4TH029270</t>
  </si>
  <si>
    <t>C4TH030380</t>
  </si>
  <si>
    <t>C4TH031440</t>
  </si>
  <si>
    <t>C4TH032410</t>
  </si>
  <si>
    <t>C4TH033260</t>
  </si>
  <si>
    <t>Jifmar Offshore Services</t>
  </si>
  <si>
    <t>C4TH0285ED</t>
  </si>
  <si>
    <t>SUP029252</t>
  </si>
  <si>
    <t>48359639100050</t>
  </si>
  <si>
    <t>JIFMAR OFFSHORE SERVICES</t>
  </si>
  <si>
    <t>120 AV NAPOLEON BONAPARTE</t>
  </si>
  <si>
    <t>5222Z</t>
  </si>
  <si>
    <t>FR52 483 596 391</t>
  </si>
  <si>
    <t>483 596 391</t>
  </si>
  <si>
    <t>BERUD Jean-Michel</t>
  </si>
  <si>
    <t>DE LAPASSE</t>
  </si>
  <si>
    <t>DE LAPASSE Pierre</t>
  </si>
  <si>
    <t>0760535299</t>
  </si>
  <si>
    <t>pdl@jifmar.net</t>
  </si>
  <si>
    <t>120 Avenue Napoléon Bonaparte_x000D_
13100 Aix-en-Provence</t>
  </si>
  <si>
    <t>KOZMAN Paul</t>
  </si>
  <si>
    <t>0760926632</t>
  </si>
  <si>
    <t>pko@jifmar.net</t>
  </si>
  <si>
    <t>C4TH002860</t>
  </si>
  <si>
    <t>C4TH007490</t>
  </si>
  <si>
    <t>C4TH011540</t>
  </si>
  <si>
    <t>C4TH015070</t>
  </si>
  <si>
    <t>C4TH018170</t>
  </si>
  <si>
    <t>C4TH020740</t>
  </si>
  <si>
    <t>C4TH022780</t>
  </si>
  <si>
    <t>C4TH024670</t>
  </si>
  <si>
    <t>C4TH026380</t>
  </si>
  <si>
    <t>C4TH027950</t>
  </si>
  <si>
    <t>C4TH029280</t>
  </si>
  <si>
    <t>C4TH030390</t>
  </si>
  <si>
    <t>C4TH031450</t>
  </si>
  <si>
    <t>C4TH032420</t>
  </si>
  <si>
    <t>C4TH033270</t>
  </si>
  <si>
    <t>EVERLEC</t>
  </si>
  <si>
    <t>C4TH0286ED</t>
  </si>
  <si>
    <t>SUP029409</t>
  </si>
  <si>
    <t>53260865000018</t>
  </si>
  <si>
    <t>MULATET</t>
  </si>
  <si>
    <t>FR58532608650</t>
  </si>
  <si>
    <t>532 608 650</t>
  </si>
  <si>
    <t>SOULIE</t>
  </si>
  <si>
    <t>05 55 93 82 00</t>
  </si>
  <si>
    <t>everlec@everlec.fr</t>
  </si>
  <si>
    <t>8 rue Marguerite Pradel 
ZI Mulatet
19000 TULLE</t>
  </si>
  <si>
    <t>PALLUT</t>
  </si>
  <si>
    <t>C4TH002870</t>
  </si>
  <si>
    <t>C4TH007500</t>
  </si>
  <si>
    <t>C4TH011550</t>
  </si>
  <si>
    <t>C4TH015080</t>
  </si>
  <si>
    <t>COFIEM ELECTRONICS</t>
  </si>
  <si>
    <t>C4TH0287ED</t>
  </si>
  <si>
    <t>SUP029584</t>
  </si>
  <si>
    <t>38183405000084</t>
  </si>
  <si>
    <t>38183405000068
38183405000084</t>
  </si>
  <si>
    <t>221 ALLE DE FETAN</t>
  </si>
  <si>
    <t>01600</t>
  </si>
  <si>
    <t>TREVOUX</t>
  </si>
  <si>
    <t>FR62381834050 </t>
  </si>
  <si>
    <t>LECHERE</t>
  </si>
  <si>
    <t>04.37.49.91.39</t>
  </si>
  <si>
    <t>lechere@cofiem.fr</t>
  </si>
  <si>
    <t>21 allée de Fétan 01600 TREVOUX</t>
  </si>
  <si>
    <t>DUBOST</t>
  </si>
  <si>
    <t>C4TH002880</t>
  </si>
  <si>
    <t>C4TH007510</t>
  </si>
  <si>
    <t>C4TH011560</t>
  </si>
  <si>
    <t>C4TH015090</t>
  </si>
  <si>
    <t>C4TH018180</t>
  </si>
  <si>
    <t>C4TH020750</t>
  </si>
  <si>
    <t>C4TH022790</t>
  </si>
  <si>
    <t>C4TH024680</t>
  </si>
  <si>
    <t>C4TH026390</t>
  </si>
  <si>
    <t>C4TH027960</t>
  </si>
  <si>
    <t>NAUTILIA TRAVAUX SUBAQUATIQUES</t>
  </si>
  <si>
    <t>C4TH0288ED</t>
  </si>
  <si>
    <t>SUP029701</t>
  </si>
  <si>
    <t>79501270700019</t>
  </si>
  <si>
    <t>75194044600014</t>
  </si>
  <si>
    <t>NAUTILIA</t>
  </si>
  <si>
    <t>5 RUE DES ARMATEURS</t>
  </si>
  <si>
    <t>ILLZACH</t>
  </si>
  <si>
    <t>FR96 795 012 707</t>
  </si>
  <si>
    <t>795 012 707 RE 682</t>
  </si>
  <si>
    <t>MULLER</t>
  </si>
  <si>
    <t>0389310305</t>
  </si>
  <si>
    <t>contact@groupe-nautilia.com</t>
  </si>
  <si>
    <t>5 rue des Armateurs_x000D_
68 110 ILLZACH</t>
  </si>
  <si>
    <t>0674793841</t>
  </si>
  <si>
    <t>e.muller@groupe-nautilia.com</t>
  </si>
  <si>
    <t>C4TH002890</t>
  </si>
  <si>
    <t>C4TH007520</t>
  </si>
  <si>
    <t>C4TH011570</t>
  </si>
  <si>
    <t>ADEQUATIC</t>
  </si>
  <si>
    <t>C4TH0289ED</t>
  </si>
  <si>
    <t>SUP030338</t>
  </si>
  <si>
    <t>53129614300021</t>
  </si>
  <si>
    <t xml:space="preserve">53129614300013
53129614300021
</t>
  </si>
  <si>
    <t>8 RUE DU VIVIER</t>
  </si>
  <si>
    <t>MONTBERT</t>
  </si>
  <si>
    <t>FR58531296143</t>
  </si>
  <si>
    <t>531296143</t>
  </si>
  <si>
    <t>Ludovic APPOLINAIRE</t>
  </si>
  <si>
    <t>APPOLINAIRE</t>
  </si>
  <si>
    <t>0619831168</t>
  </si>
  <si>
    <t>adequatic.la@sfr.fr</t>
  </si>
  <si>
    <t>8, rue du vivier_x000D_
44140 MONTBERT</t>
  </si>
  <si>
    <t>Sébastien DAUCE</t>
  </si>
  <si>
    <t>0619352932</t>
  </si>
  <si>
    <t>s-dauce@sfr.fr</t>
  </si>
  <si>
    <t>C4TH002900</t>
  </si>
  <si>
    <t>MAAC HYDRO</t>
  </si>
  <si>
    <t>C4TH0290ED</t>
  </si>
  <si>
    <t>SUP030401</t>
  </si>
  <si>
    <t>79041253000012</t>
  </si>
  <si>
    <t>22 RUE PIERRE MENDES FRANCE</t>
  </si>
  <si>
    <t>PAIMPOL</t>
  </si>
  <si>
    <t>FR46 790 412 530</t>
  </si>
  <si>
    <t>Saint Brieuc</t>
  </si>
  <si>
    <t>790412530</t>
  </si>
  <si>
    <t>Xavier SOURICE</t>
  </si>
  <si>
    <t>Sourice</t>
  </si>
  <si>
    <t>02-96-55-38-30</t>
  </si>
  <si>
    <t>commercial@maac-hydraulic.com</t>
  </si>
  <si>
    <t>22 rue Pierre Mendès France_x000D_
22500 Paimpol</t>
  </si>
  <si>
    <t>Matthieu CHEVALLIER</t>
  </si>
  <si>
    <t>matthieu.chevallier@maac-hydraulic.com</t>
  </si>
  <si>
    <t>C4TH002910</t>
  </si>
  <si>
    <t>C4TH007530</t>
  </si>
  <si>
    <t>C4TH011580</t>
  </si>
  <si>
    <t>C4TH015100</t>
  </si>
  <si>
    <t>C4TH018190</t>
  </si>
  <si>
    <t>C4TH020760</t>
  </si>
  <si>
    <t>C4TH022800</t>
  </si>
  <si>
    <t>C4TH024690</t>
  </si>
  <si>
    <t>C4TH026400</t>
  </si>
  <si>
    <t>C4TH027970</t>
  </si>
  <si>
    <t>C4TH029290</t>
  </si>
  <si>
    <t>C4TH030400</t>
  </si>
  <si>
    <t>C4TH031460</t>
  </si>
  <si>
    <t>C4TH032430</t>
  </si>
  <si>
    <t>C4TH033280</t>
  </si>
  <si>
    <t>C4TH033910</t>
  </si>
  <si>
    <t>C4TH034470</t>
  </si>
  <si>
    <t>C4TH034950</t>
  </si>
  <si>
    <t>C4TH035410</t>
  </si>
  <si>
    <t>XIMECA</t>
  </si>
  <si>
    <t>C4TH0291ED</t>
  </si>
  <si>
    <t>SUP030514</t>
  </si>
  <si>
    <t>50243712200042</t>
  </si>
  <si>
    <t>218  VOIE ARISTIDE BERGES</t>
  </si>
  <si>
    <t>SAINTE-HELENE-DU-LAC</t>
  </si>
  <si>
    <t>7122B</t>
  </si>
  <si>
    <t>FR54502437122</t>
  </si>
  <si>
    <t>B 502 437 122</t>
  </si>
  <si>
    <t>GALLAND Rémi</t>
  </si>
  <si>
    <t>GALLAND</t>
  </si>
  <si>
    <t>0479280068</t>
  </si>
  <si>
    <t>remi.galland@ximeca.fr</t>
  </si>
  <si>
    <t>PA ALPESPACE_x000D_
218 voie Aristide Bergès_x000D_
73800 SAINTE HELENE DU LAC</t>
  </si>
  <si>
    <t>C4TH002920</t>
  </si>
  <si>
    <t>C4TH007540</t>
  </si>
  <si>
    <t>C4TH011590</t>
  </si>
  <si>
    <t>C4TH015110</t>
  </si>
  <si>
    <t>C4TH018200</t>
  </si>
  <si>
    <t>C4TH020770</t>
  </si>
  <si>
    <t>C4TH022810</t>
  </si>
  <si>
    <t>C4TH024700</t>
  </si>
  <si>
    <t>C4TH026410</t>
  </si>
  <si>
    <t>C4TH027980</t>
  </si>
  <si>
    <t>CLEMESSY SERVICES</t>
  </si>
  <si>
    <t>C4TH0292ED</t>
  </si>
  <si>
    <t>SUP030550</t>
  </si>
  <si>
    <t>33073077100590</t>
  </si>
  <si>
    <t>33073077100160</t>
  </si>
  <si>
    <t>EIFFAGE ENERGIE SYSTEMES - CLEMESSY SERVICES</t>
  </si>
  <si>
    <t xml:space="preserve">3-7 place de l’Europe  </t>
  </si>
  <si>
    <t>Vélizy-Villacoublay</t>
  </si>
  <si>
    <t>FR83330730771</t>
  </si>
  <si>
    <t>330730771</t>
  </si>
  <si>
    <t>FRANCK SCHERDING</t>
  </si>
  <si>
    <t>SCHERDING</t>
  </si>
  <si>
    <t>06.60.35.35.66</t>
  </si>
  <si>
    <t>franck.scherding@eiffage.com</t>
  </si>
  <si>
    <t>3-7 place de l’Europe, 78140 Vélizy-Villacoublay</t>
  </si>
  <si>
    <t>C4TH002930</t>
  </si>
  <si>
    <t>Maintenance industrielle (Ventilation / Chauffage / Climatisation) ZONE GEOGRAPHIQUE:  Méditerranée</t>
  </si>
  <si>
    <t>C4TH007550</t>
  </si>
  <si>
    <t>C4TH011600</t>
  </si>
  <si>
    <t>C4TH015120</t>
  </si>
  <si>
    <t>C4TH018210</t>
  </si>
  <si>
    <t>C4TH020780</t>
  </si>
  <si>
    <t>C4TH022820</t>
  </si>
  <si>
    <t>C4TH024710</t>
  </si>
  <si>
    <t>C4TH026420</t>
  </si>
  <si>
    <t>Maintenance industrielle (Ventilation / Chauffage / Climatisation) ZONE GEOGRAPHIQUE:  Alpes</t>
  </si>
  <si>
    <t>C4TH027990</t>
  </si>
  <si>
    <t>C4TH029300</t>
  </si>
  <si>
    <t>C4TH030410</t>
  </si>
  <si>
    <t>C4TH031470</t>
  </si>
  <si>
    <t>C4TH032440</t>
  </si>
  <si>
    <t>C4TH033290</t>
  </si>
  <si>
    <t>C4TH033920</t>
  </si>
  <si>
    <t>C4TH034480</t>
  </si>
  <si>
    <t>Maintenance industrielle (Ventilation / Chauffage / Climatisation) ZONE GEOGRAPHIQUE:  Est</t>
  </si>
  <si>
    <t>C4TH034960</t>
  </si>
  <si>
    <t>C4TH035420</t>
  </si>
  <si>
    <t>C4TH035850</t>
  </si>
  <si>
    <t>C4TH036180</t>
  </si>
  <si>
    <t>C4TH036490</t>
  </si>
  <si>
    <t>C4TH036770</t>
  </si>
  <si>
    <t>C4TH037040</t>
  </si>
  <si>
    <t>C4TH037290</t>
  </si>
  <si>
    <t>C4TH037510</t>
  </si>
  <si>
    <t>C4TH037690</t>
  </si>
  <si>
    <t>C4TH037850</t>
  </si>
  <si>
    <t>C4TH038000</t>
  </si>
  <si>
    <t>C4TH038130</t>
  </si>
  <si>
    <t>C4TH038230</t>
  </si>
  <si>
    <t>C4TH038330</t>
  </si>
  <si>
    <t>C4TH038410</t>
  </si>
  <si>
    <t>Maintenance industrielle (Ventilation / Chauffage / Climatisation) ZONE GEOGRAPHIQUE:  Sud Ouest</t>
  </si>
  <si>
    <t>C4TH038470</t>
  </si>
  <si>
    <t>C4TH038520</t>
  </si>
  <si>
    <t>C4TH038570</t>
  </si>
  <si>
    <t>C4TH038610</t>
  </si>
  <si>
    <t>C4TH038650</t>
  </si>
  <si>
    <t>C4TH038690</t>
  </si>
  <si>
    <t>C4TH038720</t>
  </si>
  <si>
    <t>GeoBathy</t>
  </si>
  <si>
    <t>C4TH0293ED</t>
  </si>
  <si>
    <t>SUP031065</t>
  </si>
  <si>
    <t>53875865700018</t>
  </si>
  <si>
    <t>GEOBATHY</t>
  </si>
  <si>
    <t>32 RTE DE ROQUETOIRE LA JUMELLE</t>
  </si>
  <si>
    <t>AIRE-SUR-LA-LYS</t>
  </si>
  <si>
    <t>538758657</t>
  </si>
  <si>
    <t>BOULOGNE SUR MER</t>
  </si>
  <si>
    <t>537758657</t>
  </si>
  <si>
    <t>BRUGE</t>
  </si>
  <si>
    <t>0640149856</t>
  </si>
  <si>
    <t>c.bruge@geobathy.com</t>
  </si>
  <si>
    <t>32 ROUTE DE ROQUETOIRE - HAMEAU LA JUMELLE - 62120 AIRE SUR LA LYS</t>
  </si>
  <si>
    <t>C4TH002940</t>
  </si>
  <si>
    <t>C4TH007560</t>
  </si>
  <si>
    <t>C4TH011610</t>
  </si>
  <si>
    <t>C4TH015130</t>
  </si>
  <si>
    <t>C4TH018220</t>
  </si>
  <si>
    <t>C4TH020790</t>
  </si>
  <si>
    <t>C4TH022830</t>
  </si>
  <si>
    <t>C4TH024720</t>
  </si>
  <si>
    <t>C4TH026430</t>
  </si>
  <si>
    <t>C4TH028000</t>
  </si>
  <si>
    <t>CHUBB FRANCE</t>
  </si>
  <si>
    <t>C4TH0294ED</t>
  </si>
  <si>
    <t>SUP031117</t>
  </si>
  <si>
    <t>70200052201044</t>
  </si>
  <si>
    <t>SCS</t>
  </si>
  <si>
    <t xml:space="preserve"> AV DE L ENTREPRISE</t>
  </si>
  <si>
    <t>CERGY</t>
  </si>
  <si>
    <t>FR46702000522</t>
  </si>
  <si>
    <t>PONTOISE</t>
  </si>
  <si>
    <t>702000522</t>
  </si>
  <si>
    <t xml:space="preserve"> Gilles GARINO / Erol BOZDOGAN / Francis QUELIN</t>
  </si>
  <si>
    <t>CROISET</t>
  </si>
  <si>
    <t>CROISET Jean-Marc</t>
  </si>
  <si>
    <t>06 72 83 60 78</t>
  </si>
  <si>
    <t>jean-marc.croiset@chubb.fr</t>
  </si>
  <si>
    <t>CHUBB France Dir des Comptes Nationaux - 3 avenue du Stade de France - Les Borromées 1 - 93210 LA PLAINE SAINT DENIS</t>
  </si>
  <si>
    <t>LEGRAND Ludovic</t>
  </si>
  <si>
    <t>06 03 32 88 65</t>
  </si>
  <si>
    <t>ludovic.legrand@chubb.fr</t>
  </si>
  <si>
    <t>C4TH002950</t>
  </si>
  <si>
    <t>C4TH007570</t>
  </si>
  <si>
    <t>C4TH011620</t>
  </si>
  <si>
    <t>C4TH015140</t>
  </si>
  <si>
    <t>C4TH018230</t>
  </si>
  <si>
    <t>BUREAU ALPES CONTROLES</t>
  </si>
  <si>
    <t>C4TH0295ED</t>
  </si>
  <si>
    <t>SUP031580</t>
  </si>
  <si>
    <t>35181269800667</t>
  </si>
  <si>
    <t>35181269800188
35181269800667</t>
  </si>
  <si>
    <t>3  LES GLAISINS</t>
  </si>
  <si>
    <t>ANNECY</t>
  </si>
  <si>
    <t>FR21 351 812 698</t>
  </si>
  <si>
    <t>1989B00526</t>
  </si>
  <si>
    <t>Arnaud BUSQUET</t>
  </si>
  <si>
    <t>DEFENTE</t>
  </si>
  <si>
    <t>Mylène Defente</t>
  </si>
  <si>
    <t>0457090001</t>
  </si>
  <si>
    <t>commercial@alpes-controles.fr</t>
  </si>
  <si>
    <t>PAE Les Glaisins_x000D_
3 bis impasse des Prairies_x000D_
Annecy-Le-Vieux_x000D_
74940 Annecy</t>
  </si>
  <si>
    <t>Patrick Monin</t>
  </si>
  <si>
    <t>07 86 56 71 04</t>
  </si>
  <si>
    <t>pmonin@alpes-controles.fr</t>
  </si>
  <si>
    <t>C4TH002960</t>
  </si>
  <si>
    <t>C4TH007580</t>
  </si>
  <si>
    <t>C4TH011630</t>
  </si>
  <si>
    <t>C4TH015150</t>
  </si>
  <si>
    <t>C4TH018240</t>
  </si>
  <si>
    <t>FOSELEV ENERGIE</t>
  </si>
  <si>
    <t>C4TH0296ED</t>
  </si>
  <si>
    <t>SUP031617</t>
  </si>
  <si>
    <t>31348432100028</t>
  </si>
  <si>
    <t>ZI BOIS DES LOTS-BP60047</t>
  </si>
  <si>
    <t>PIERRELATTE</t>
  </si>
  <si>
    <t>FR48313484321</t>
  </si>
  <si>
    <t>B313484321</t>
  </si>
  <si>
    <t>ANNALORO Guillaume</t>
  </si>
  <si>
    <t>ANNALORO</t>
  </si>
  <si>
    <t>0786388427</t>
  </si>
  <si>
    <t>guillaume.annaloro@foselev.fr</t>
  </si>
  <si>
    <t>FOSELEV ENERGIE_x000D_
6 Voie Communale Le Castellet_x000D_
13115 SAINT PAUL LEZ DURANCE</t>
  </si>
  <si>
    <t>0442576945</t>
  </si>
  <si>
    <t>C4TH002970</t>
  </si>
  <si>
    <t>C4TH007590</t>
  </si>
  <si>
    <t>C4TH011640</t>
  </si>
  <si>
    <t>C4TH015160</t>
  </si>
  <si>
    <t>C4TH018250</t>
  </si>
  <si>
    <t>C4TH020800</t>
  </si>
  <si>
    <t>C4TH022840</t>
  </si>
  <si>
    <t>C4TH024730</t>
  </si>
  <si>
    <t>C4TH026440</t>
  </si>
  <si>
    <t>C4TH028010</t>
  </si>
  <si>
    <t>C4TH029310</t>
  </si>
  <si>
    <t>C4TH030420</t>
  </si>
  <si>
    <t>C4TH031480</t>
  </si>
  <si>
    <t>C4TH032450</t>
  </si>
  <si>
    <t>C4TH033300</t>
  </si>
  <si>
    <t>C4TH033930</t>
  </si>
  <si>
    <t>C4TH034490</t>
  </si>
  <si>
    <t>C4TH034970</t>
  </si>
  <si>
    <t>C4TH035430</t>
  </si>
  <si>
    <t>C4TH035860</t>
  </si>
  <si>
    <t>C4TH036190</t>
  </si>
  <si>
    <t>C4TH036500</t>
  </si>
  <si>
    <t>C4TH036780</t>
  </si>
  <si>
    <t>C4TH037050</t>
  </si>
  <si>
    <t>C4TH037300</t>
  </si>
  <si>
    <t>C4TH037700</t>
  </si>
  <si>
    <t>C4TH037860</t>
  </si>
  <si>
    <t>C4TH002380</t>
  </si>
  <si>
    <t>ORYS</t>
  </si>
  <si>
    <t>C4TH0297ED</t>
  </si>
  <si>
    <t>SUP031922</t>
  </si>
  <si>
    <t>30687831500168</t>
  </si>
  <si>
    <t>30687831500069</t>
  </si>
  <si>
    <t>550 RUE PIERRE BERTHIER</t>
  </si>
  <si>
    <t>FR 033 068 78 315</t>
  </si>
  <si>
    <t xml:space="preserve">AIX EN PROVENCE </t>
  </si>
  <si>
    <t>306 878 315 00 168</t>
  </si>
  <si>
    <t xml:space="preserve">alain bunel </t>
  </si>
  <si>
    <t>Leclerc</t>
  </si>
  <si>
    <t xml:space="preserve">LECLERC </t>
  </si>
  <si>
    <t>0634096232</t>
  </si>
  <si>
    <t>emmanuel.leclerc1@ortec.fr</t>
  </si>
  <si>
    <t xml:space="preserve">ZI DE L ARDOISE 30290 LAUDUN L ARDOISE </t>
  </si>
  <si>
    <t>C4TH002980</t>
  </si>
  <si>
    <t>C4TH007600</t>
  </si>
  <si>
    <t>C4TH011650</t>
  </si>
  <si>
    <t>C4TH015170</t>
  </si>
  <si>
    <t>C4TH018260</t>
  </si>
  <si>
    <t>C4TH020810</t>
  </si>
  <si>
    <t>C4TH022850</t>
  </si>
  <si>
    <t>C4TH024740</t>
  </si>
  <si>
    <t>C4TH026450</t>
  </si>
  <si>
    <t>C4TH028020</t>
  </si>
  <si>
    <t>C4TH029320</t>
  </si>
  <si>
    <t>C4TH030430</t>
  </si>
  <si>
    <t>C4TH031490</t>
  </si>
  <si>
    <t>C4TH032460</t>
  </si>
  <si>
    <t>C4TH033310</t>
  </si>
  <si>
    <t>C4TH033940</t>
  </si>
  <si>
    <t>C4TH034500</t>
  </si>
  <si>
    <t>C4TH034980</t>
  </si>
  <si>
    <t>C4TH035440</t>
  </si>
  <si>
    <t>C4TH035870</t>
  </si>
  <si>
    <t>C4TH036200</t>
  </si>
  <si>
    <t>C4TH036510</t>
  </si>
  <si>
    <t>C4TH036790</t>
  </si>
  <si>
    <t>C4TH037060</t>
  </si>
  <si>
    <t>C4TH037310</t>
  </si>
  <si>
    <t>C4TH037530</t>
  </si>
  <si>
    <t>C4TH037710</t>
  </si>
  <si>
    <t>C4TH037870</t>
  </si>
  <si>
    <t>C4TH038010</t>
  </si>
  <si>
    <t>C4TH038140</t>
  </si>
  <si>
    <t>C4TH038240</t>
  </si>
  <si>
    <t>C4TH038340</t>
  </si>
  <si>
    <t>C4TH038420</t>
  </si>
  <si>
    <t>C4TH038480</t>
  </si>
  <si>
    <t>C4TH038530</t>
  </si>
  <si>
    <t>C4TH038580</t>
  </si>
  <si>
    <t>C4TH038620</t>
  </si>
  <si>
    <t>C4TH038660</t>
  </si>
  <si>
    <t>C4TH038700</t>
  </si>
  <si>
    <t>C4TH038730</t>
  </si>
  <si>
    <t>C4TH038750</t>
  </si>
  <si>
    <t>AXS INGENIERIE</t>
  </si>
  <si>
    <t>C4TH0298ED</t>
  </si>
  <si>
    <t>SUP031946</t>
  </si>
  <si>
    <t>43821349800068</t>
  </si>
  <si>
    <t>43821349800068
43821349800084</t>
  </si>
  <si>
    <t>43821349800084</t>
  </si>
  <si>
    <t>3 RUE SAINT NICOLAS</t>
  </si>
  <si>
    <t>FR88 438 213 498</t>
  </si>
  <si>
    <t>438213498</t>
  </si>
  <si>
    <t>Fouad Elbaroudi</t>
  </si>
  <si>
    <t>ELBAROUDI</t>
  </si>
  <si>
    <t>Fouad ELBAROUDI</t>
  </si>
  <si>
    <t>0609494398</t>
  </si>
  <si>
    <t>fouad.elbaroudi@axsing.com</t>
  </si>
  <si>
    <t>3 rue saint-nicolas
BP 41264
76068 LE HAVRE</t>
  </si>
  <si>
    <t>Van Tuan NGUYEN</t>
  </si>
  <si>
    <t>07 83 24 16 82</t>
  </si>
  <si>
    <t>van-tuan.nguyen@axsing.com</t>
  </si>
  <si>
    <t>C4TH002990</t>
  </si>
  <si>
    <t>C4TH007610</t>
  </si>
  <si>
    <t>C4TH011660</t>
  </si>
  <si>
    <t>C4TH015180</t>
  </si>
  <si>
    <t>C4TH018270</t>
  </si>
  <si>
    <t>C4TH020820</t>
  </si>
  <si>
    <t>C4TH022860</t>
  </si>
  <si>
    <t>C4TH024750</t>
  </si>
  <si>
    <t>C4TH026460</t>
  </si>
  <si>
    <t>C4TH028030</t>
  </si>
  <si>
    <t>FREYSSINET France SUD EST</t>
  </si>
  <si>
    <t>C4TH0299ED</t>
  </si>
  <si>
    <t>SUP032085</t>
  </si>
  <si>
    <t>33405736100126</t>
  </si>
  <si>
    <t>MQE CIRA</t>
  </si>
  <si>
    <t xml:space="preserve">280 AV NAPOLEON BONAPARTE </t>
  </si>
  <si>
    <t xml:space="preserve">RUEIL-MALMAISON </t>
  </si>
  <si>
    <t>FR08 334 057 361</t>
  </si>
  <si>
    <t>DINECHIN</t>
  </si>
  <si>
    <t>Tanguy de DINECHIN</t>
  </si>
  <si>
    <t>0635371065</t>
  </si>
  <si>
    <t>tanguy.dedinechin@freyssinet.com</t>
  </si>
  <si>
    <t>235 AVENUE DE COULINS_x000D_
CS 82021_x000D_
13881 GEMENOS CEDEX</t>
  </si>
  <si>
    <t>C4TH003000</t>
  </si>
  <si>
    <t>C4TH007620</t>
  </si>
  <si>
    <t>235 avenue de Coulins – CS 82021</t>
  </si>
  <si>
    <t>GEMENOS CEDEX</t>
  </si>
  <si>
    <t>SUBSEA TECH</t>
  </si>
  <si>
    <t>C4TH0300ED</t>
  </si>
  <si>
    <t>SUP032236</t>
  </si>
  <si>
    <t>48528237000033</t>
  </si>
  <si>
    <t>167  PLAGE DE L ESTAQUE</t>
  </si>
  <si>
    <t>MARSEILLE 16</t>
  </si>
  <si>
    <t>FR21485282370</t>
  </si>
  <si>
    <t>485282370</t>
  </si>
  <si>
    <t>Yves CHARDARD</t>
  </si>
  <si>
    <t>CHARDARD</t>
  </si>
  <si>
    <t>0491515959</t>
  </si>
  <si>
    <t>yves.chardard@subsea-tech.com</t>
  </si>
  <si>
    <t>167 plage de l'Estaque 13016 Marseille</t>
  </si>
  <si>
    <t>Bastien DUBEGNY</t>
  </si>
  <si>
    <t>0491517671</t>
  </si>
  <si>
    <t>bastien.dubegny@subsea-tech.com</t>
  </si>
  <si>
    <t>C4TH003010</t>
  </si>
  <si>
    <t>C4TH007630</t>
  </si>
  <si>
    <t>C4TH011670</t>
  </si>
  <si>
    <t>C4TH015190</t>
  </si>
  <si>
    <t>C4TH018280</t>
  </si>
  <si>
    <t>C4TH020830</t>
  </si>
  <si>
    <t>C4TH022870</t>
  </si>
  <si>
    <t>C4TH024760</t>
  </si>
  <si>
    <t>C4TH026470</t>
  </si>
  <si>
    <t>C4TH028040</t>
  </si>
  <si>
    <t>JADE RHONE ALPES</t>
  </si>
  <si>
    <t>C4TH0301ED</t>
  </si>
  <si>
    <t>SUP032337</t>
  </si>
  <si>
    <t>49811333100025</t>
  </si>
  <si>
    <t>49811333100017
49811333100025</t>
  </si>
  <si>
    <t xml:space="preserve">ZA Actipole - 24 route du Ruisset
</t>
  </si>
  <si>
    <t xml:space="preserve"> NOYAREY</t>
  </si>
  <si>
    <t>3530z</t>
  </si>
  <si>
    <t>FR06498113331</t>
  </si>
  <si>
    <t>Bruno BONVALET</t>
  </si>
  <si>
    <t>BONVALET</t>
  </si>
  <si>
    <t>0631307557</t>
  </si>
  <si>
    <t>bruno.bonvalet@reseau-jade.fr</t>
  </si>
  <si>
    <t xml:space="preserve">    JADE Rhône-Alpes - ZA Actipole - 24 route du Ruisset -  38360 NOYAREY</t>
  </si>
  <si>
    <t>C4TH003020</t>
  </si>
  <si>
    <t>SAS ETCHART BERNARD</t>
  </si>
  <si>
    <t>C4TH0302ED</t>
  </si>
  <si>
    <t>SUP032425</t>
  </si>
  <si>
    <t>73272038800022</t>
  </si>
  <si>
    <t>73272038800014</t>
  </si>
  <si>
    <t>SAS ETCHART CONSTRUCTION</t>
  </si>
  <si>
    <t xml:space="preserve">6 CHEMIN DE LA MAROUETTE </t>
  </si>
  <si>
    <t xml:space="preserve"> BAYONNE</t>
  </si>
  <si>
    <t>FR41 732 720 388</t>
  </si>
  <si>
    <t>BAYONNE</t>
  </si>
  <si>
    <t>732 720 388</t>
  </si>
  <si>
    <t>MONDRAGON</t>
  </si>
  <si>
    <t>06.85.07.69.95</t>
  </si>
  <si>
    <t>p.mondragon@etchart-construction.fr</t>
  </si>
  <si>
    <t>6 CHEMIN DE LA MAROUETTE 64100 BAYONNE</t>
  </si>
  <si>
    <t>C4TH003030</t>
  </si>
  <si>
    <t>ELEKIA</t>
  </si>
  <si>
    <t>C4TH0303ED</t>
  </si>
  <si>
    <t>SUP033372</t>
  </si>
  <si>
    <t>53824577000028</t>
  </si>
  <si>
    <t>53824577000010
53824577000028</t>
  </si>
  <si>
    <t>695 Avenue Paul Louis Merlin</t>
  </si>
  <si>
    <t>MONTMELIAN</t>
  </si>
  <si>
    <t>FR 50 538245770</t>
  </si>
  <si>
    <t>538 245 770</t>
  </si>
  <si>
    <t>Francois PUCCI</t>
  </si>
  <si>
    <t>PUCCI</t>
  </si>
  <si>
    <t>0770987576</t>
  </si>
  <si>
    <t>francois.pucci@elekia.fr</t>
  </si>
  <si>
    <t>695 avenue Paul Louis Merlin_x000D_
73800 MONTMELIAN</t>
  </si>
  <si>
    <t>Yoann SALOMON</t>
  </si>
  <si>
    <t>06 28 01 65 96</t>
  </si>
  <si>
    <t>yoann.salomon@elekia.fr</t>
  </si>
  <si>
    <t>C4TH003040</t>
  </si>
  <si>
    <t>C4TH007640</t>
  </si>
  <si>
    <t>C4TH011680</t>
  </si>
  <si>
    <t>C4TH015200</t>
  </si>
  <si>
    <t>C4TH018290</t>
  </si>
  <si>
    <t>C4TH020840</t>
  </si>
  <si>
    <t>C4TH022880</t>
  </si>
  <si>
    <t>C4TH024770</t>
  </si>
  <si>
    <t>C4TH026480</t>
  </si>
  <si>
    <t>C4TH028050</t>
  </si>
  <si>
    <t>C4TH029330</t>
  </si>
  <si>
    <t>C4TH030440</t>
  </si>
  <si>
    <t>C4TH031500</t>
  </si>
  <si>
    <t>C4TH032470</t>
  </si>
  <si>
    <t>C4TH033320</t>
  </si>
  <si>
    <t>CIMAT - Groupe FOSELEV</t>
  </si>
  <si>
    <t>C4TH0304ED</t>
  </si>
  <si>
    <t>SUP033906</t>
  </si>
  <si>
    <t>33388167000058</t>
  </si>
  <si>
    <t>33388167000074</t>
  </si>
  <si>
    <t>COMPAGNIE INTERNATIONALE DE MAINTENANCE ET D'ASSISTANCE TECHNI Q UE</t>
  </si>
  <si>
    <t xml:space="preserve">ZI L'ARDOISE  </t>
  </si>
  <si>
    <t>LAUDUN L'ARDOISE</t>
  </si>
  <si>
    <t>FR33333881670</t>
  </si>
  <si>
    <t>NIMES</t>
  </si>
  <si>
    <t>B333881670</t>
  </si>
  <si>
    <t>Aurélie DEVILLE CAVELLIN</t>
  </si>
  <si>
    <t>DUITTOZ NEYROD</t>
  </si>
  <si>
    <t>cedric DUITTOZ NEYROD</t>
  </si>
  <si>
    <t>06.81.51.89.98</t>
  </si>
  <si>
    <t>cedric.duittoz-neyrod@foselev.fr</t>
  </si>
  <si>
    <t>CIMAT_x000D_
ZI_x000D_
73400 UGINE</t>
  </si>
  <si>
    <t>C4TH003050</t>
  </si>
  <si>
    <t>C4TH007650</t>
  </si>
  <si>
    <t>C4TH011690</t>
  </si>
  <si>
    <t>C4TH015210</t>
  </si>
  <si>
    <t>C4TH018300</t>
  </si>
  <si>
    <t>C4TH020850</t>
  </si>
  <si>
    <t>C4TH022890</t>
  </si>
  <si>
    <t>C4TH024780</t>
  </si>
  <si>
    <t>C4TH026490</t>
  </si>
  <si>
    <t>C4TH028060</t>
  </si>
  <si>
    <t>C4TH029340</t>
  </si>
  <si>
    <t>C4TH030450</t>
  </si>
  <si>
    <t>C4TH031510</t>
  </si>
  <si>
    <t>C4TH032480</t>
  </si>
  <si>
    <t>C4TH033330</t>
  </si>
  <si>
    <t>C4TH033950</t>
  </si>
  <si>
    <t>C4TH034510</t>
  </si>
  <si>
    <t>C4TH034990</t>
  </si>
  <si>
    <t>3A ELEC - (ELETECH INDUSTRIE)</t>
  </si>
  <si>
    <t>C4TH0305ED</t>
  </si>
  <si>
    <t>SUP033950</t>
  </si>
  <si>
    <t>51255650700022</t>
  </si>
  <si>
    <t>51255650700014
51255650700022</t>
  </si>
  <si>
    <t>3A ELEC</t>
  </si>
  <si>
    <t>NOTRE DAME DES MILLIERES</t>
  </si>
  <si>
    <t>FR22512556507</t>
  </si>
  <si>
    <t>B 512 556 507</t>
  </si>
  <si>
    <t>Arnouts Damien</t>
  </si>
  <si>
    <t xml:space="preserve">Arnouts </t>
  </si>
  <si>
    <t>0479371653</t>
  </si>
  <si>
    <t>contact@eletech-industrie.fr</t>
  </si>
  <si>
    <t xml:space="preserve">ZA du Rotey_x000D_
73460 Notre Dame des Millières </t>
  </si>
  <si>
    <t xml:space="preserve">Arnouts Damien </t>
  </si>
  <si>
    <t>d.arnouts@eletech-industrie.fr</t>
  </si>
  <si>
    <t>C4TH003060</t>
  </si>
  <si>
    <t>ERGTP</t>
  </si>
  <si>
    <t>C4TH0306ED</t>
  </si>
  <si>
    <t>SUP034314</t>
  </si>
  <si>
    <t>34409955100022</t>
  </si>
  <si>
    <t>ZONE ST ANGE</t>
  </si>
  <si>
    <t>VARCES-ALLIERES-ET-RISSET</t>
  </si>
  <si>
    <t>FR27344099551</t>
  </si>
  <si>
    <t>344099551</t>
  </si>
  <si>
    <t>Sébastien MARTIN-DHERMONT</t>
  </si>
  <si>
    <t>MARTIN-DHERMONT</t>
  </si>
  <si>
    <t>0476732343</t>
  </si>
  <si>
    <t>ergtp@ergtp.fr</t>
  </si>
  <si>
    <t>7 Rue de l'Industrie - 38760 VARCES</t>
  </si>
  <si>
    <t>C4TH003070</t>
  </si>
  <si>
    <t>C4TH007660</t>
  </si>
  <si>
    <t>C4TH011700</t>
  </si>
  <si>
    <t>C4TH015220</t>
  </si>
  <si>
    <t>B.T.P.S. ATLANTIQUE</t>
  </si>
  <si>
    <t>C4TH0307ED</t>
  </si>
  <si>
    <t>SUP034427</t>
  </si>
  <si>
    <t>C4TH003080</t>
  </si>
  <si>
    <t>ROBERT CHARTIER APPLICATION</t>
  </si>
  <si>
    <t>C4TH0308ED</t>
  </si>
  <si>
    <t>SUP034682</t>
  </si>
  <si>
    <t>32696484800047</t>
  </si>
  <si>
    <t>32696484800138</t>
  </si>
  <si>
    <t xml:space="preserve">ROUTE DES ANDELYS
 </t>
  </si>
  <si>
    <t>COURCELLES SUR SEINE</t>
  </si>
  <si>
    <t>FR01326964848</t>
  </si>
  <si>
    <t>326964848</t>
  </si>
  <si>
    <t>BEHEM GAETAN</t>
  </si>
  <si>
    <t>GAETAN</t>
  </si>
  <si>
    <t>06.07.41.55.67</t>
  </si>
  <si>
    <t>rca-est@rca-sa.fr</t>
  </si>
  <si>
    <t>10 RUE DU DR SCHWEITZER_x000D_
57130 ARS SUR MOSELLE</t>
  </si>
  <si>
    <t>C4TH003090</t>
  </si>
  <si>
    <t>ISL INGENIERIE</t>
  </si>
  <si>
    <t>C4TH0309ED</t>
  </si>
  <si>
    <t>SUP034991</t>
  </si>
  <si>
    <t>33760962200036</t>
  </si>
  <si>
    <t>I S L INGENIERIE</t>
  </si>
  <si>
    <t>75 BD MACDONALD</t>
  </si>
  <si>
    <t>PARIS 19</t>
  </si>
  <si>
    <t>FR80337609622</t>
  </si>
  <si>
    <t>B337609622</t>
  </si>
  <si>
    <t>Luc DEROO</t>
  </si>
  <si>
    <t>VARON</t>
  </si>
  <si>
    <t>Caroline VARON</t>
  </si>
  <si>
    <t xml:space="preserve">07.78.66.15.69 </t>
  </si>
  <si>
    <t>varon@isl.fr</t>
  </si>
  <si>
    <t>ISL Ingénierie _x000D_
84 boulevard Marius Vivier Merle_x000D_
69003 LYON</t>
  </si>
  <si>
    <t>C4TH003100</t>
  </si>
  <si>
    <t>C4TH007670</t>
  </si>
  <si>
    <t>C4TH011710</t>
  </si>
  <si>
    <t>C4TH015230</t>
  </si>
  <si>
    <t>C4TH018310</t>
  </si>
  <si>
    <t>C4TH020860</t>
  </si>
  <si>
    <t>C4TH022900</t>
  </si>
  <si>
    <t>C4TH024790</t>
  </si>
  <si>
    <t>C4TH026500</t>
  </si>
  <si>
    <t>C4TH028070</t>
  </si>
  <si>
    <t>CMS HYDRO</t>
  </si>
  <si>
    <t>C4TH0310ED</t>
  </si>
  <si>
    <t>SUP035124</t>
  </si>
  <si>
    <t>30343673700025</t>
  </si>
  <si>
    <t>30 RUE MOTTA DI LIVENZA</t>
  </si>
  <si>
    <t>L'ISLE-JOURDAIN</t>
  </si>
  <si>
    <t>FR46 303 436 737</t>
  </si>
  <si>
    <t>93B167</t>
  </si>
  <si>
    <t>Marc MARTIN</t>
  </si>
  <si>
    <t>0562072626</t>
  </si>
  <si>
    <t>marc.martin@johncockerill.com</t>
  </si>
  <si>
    <t>30 bis rue Motta Di Livenza_x000D_
32600 L'ISLE JOURDAIN</t>
  </si>
  <si>
    <t>Didier GOUNIN</t>
  </si>
  <si>
    <t>didier.gounin@johncockerill.com</t>
  </si>
  <si>
    <t>C4TH003110</t>
  </si>
  <si>
    <t>C4TH034260</t>
  </si>
  <si>
    <t>COM ACMD</t>
  </si>
  <si>
    <t>C4TH0311ED</t>
  </si>
  <si>
    <t>SUP035327</t>
  </si>
  <si>
    <t>53376198700023</t>
  </si>
  <si>
    <t>COM.ACMD (ALBI CONCEPTION METALLIQUE ET DEVELOPPEMENT)</t>
  </si>
  <si>
    <t>ZI DU PRE GRAND</t>
  </si>
  <si>
    <t>CARMAUX</t>
  </si>
  <si>
    <t>FR79 533 761 987</t>
  </si>
  <si>
    <t>Albi (Tarn)</t>
  </si>
  <si>
    <t>533 761 987 - 2011 B 349</t>
  </si>
  <si>
    <t>Michel MACKOWIAK</t>
  </si>
  <si>
    <t>MACKOWIAK</t>
  </si>
  <si>
    <t>06 71 10 23 65</t>
  </si>
  <si>
    <t>m.mackowiak@com-acmd.fr</t>
  </si>
  <si>
    <t>4, Chemin des Acacias_x000D_
Zone du Pré-Grand_x000D_
81400 Carmaux - France</t>
  </si>
  <si>
    <t>Jean-Michel BOUSQUET</t>
  </si>
  <si>
    <t>06 08 98 79 56</t>
  </si>
  <si>
    <t>jm.bousquet@com-acmd.fr</t>
  </si>
  <si>
    <t>C4TH003120</t>
  </si>
  <si>
    <t>C4TH007680</t>
  </si>
  <si>
    <t>C4TH011720</t>
  </si>
  <si>
    <t>C4TH015240</t>
  </si>
  <si>
    <t>C4TH018320</t>
  </si>
  <si>
    <t>C4TH020870</t>
  </si>
  <si>
    <t>C4TH022910</t>
  </si>
  <si>
    <t>NORD LOCK FRANCE</t>
  </si>
  <si>
    <t>C4TH0312ED</t>
  </si>
  <si>
    <t>SUP035345</t>
  </si>
  <si>
    <t>43925190100039</t>
  </si>
  <si>
    <t>NORD-LOCK FRANCE</t>
  </si>
  <si>
    <t>3 ALL DU LAZIO</t>
  </si>
  <si>
    <t>SAINT-PRIEST</t>
  </si>
  <si>
    <t>4674A</t>
  </si>
  <si>
    <t>FR45439251901</t>
  </si>
  <si>
    <t>439251901</t>
  </si>
  <si>
    <t xml:space="preserve">Olivier Gaillard  </t>
  </si>
  <si>
    <t>GUIET</t>
  </si>
  <si>
    <t xml:space="preserve">Julie GUIET </t>
  </si>
  <si>
    <t xml:space="preserve">07 72 32 91 88 </t>
  </si>
  <si>
    <t>julie.guiet@nord-lock.com</t>
  </si>
  <si>
    <t xml:space="preserve">Nord-Lock France 3 allée du Lazio  69800 SAINT - PRIEST </t>
  </si>
  <si>
    <t xml:space="preserve">Cyril CADOUX </t>
  </si>
  <si>
    <t xml:space="preserve">06 84 43 97 84 </t>
  </si>
  <si>
    <t>cyril.cadoux@nord-lock.com</t>
  </si>
  <si>
    <t>C4TH003130</t>
  </si>
  <si>
    <t>C4TH007690</t>
  </si>
  <si>
    <t>C4TH011730</t>
  </si>
  <si>
    <t>C4TH015250</t>
  </si>
  <si>
    <t>C4TH018330</t>
  </si>
  <si>
    <t>KSB SAS</t>
  </si>
  <si>
    <t>C4TH0313ED</t>
  </si>
  <si>
    <t>SUP035733</t>
  </si>
  <si>
    <t>56980189700632</t>
  </si>
  <si>
    <t>4 ALL DES BARBANNIERS</t>
  </si>
  <si>
    <t>GENNEVILLIERS</t>
  </si>
  <si>
    <t>2813Z</t>
  </si>
  <si>
    <t>FR 20 569 801 897</t>
  </si>
  <si>
    <t>569801897</t>
  </si>
  <si>
    <t>DENIS</t>
  </si>
  <si>
    <t>HADOUCH</t>
  </si>
  <si>
    <t>HADOUCH El-Hassan</t>
  </si>
  <si>
    <t>01 41 47 76 48</t>
  </si>
  <si>
    <t>elhassan.hadouch@ksb.com</t>
  </si>
  <si>
    <t>KSB SAS ZAC des Grandes Terres Rues Antoine Pinay 69740 GENAS</t>
  </si>
  <si>
    <t>Pascal Ritrosi</t>
  </si>
  <si>
    <t>04 42 60 72 35</t>
  </si>
  <si>
    <t>pascal.ritrosi@ksb.com</t>
  </si>
  <si>
    <t>C4TH003140</t>
  </si>
  <si>
    <t>C4TH007700</t>
  </si>
  <si>
    <t>C4TH011740</t>
  </si>
  <si>
    <t>C4TH015260</t>
  </si>
  <si>
    <t>C4TH018340</t>
  </si>
  <si>
    <t>C4TH020880</t>
  </si>
  <si>
    <t>C4TH022920</t>
  </si>
  <si>
    <t>C4TH024800</t>
  </si>
  <si>
    <t>C4TH026510</t>
  </si>
  <si>
    <t>C4TH028080</t>
  </si>
  <si>
    <t>C4TH029350</t>
  </si>
  <si>
    <t>CIC ORIO</t>
  </si>
  <si>
    <t>C4TH0314ED</t>
  </si>
  <si>
    <t>SUP035766</t>
  </si>
  <si>
    <t>34309608700022</t>
  </si>
  <si>
    <t>RTE DE SAINT GEORGES DE COMMIERS</t>
  </si>
  <si>
    <t>CHAMP-SUR-DRAC</t>
  </si>
  <si>
    <t>FR30343096087</t>
  </si>
  <si>
    <t xml:space="preserve"> B 343 096 087</t>
  </si>
  <si>
    <t>FALGUEYRETTES</t>
  </si>
  <si>
    <t>DEGRYSE</t>
  </si>
  <si>
    <t>0633006902</t>
  </si>
  <si>
    <t>jmdegryse@cicorio.fr</t>
  </si>
  <si>
    <t xml:space="preserve">CIC ORIO_x000D_
ZI DE LA PLAINE_x000D_
RUE DES ARTISANS_x000D_
38560 CHAMP SUR DRAC_x000D_
</t>
  </si>
  <si>
    <t>RAISON</t>
  </si>
  <si>
    <t>0648597889</t>
  </si>
  <si>
    <t>traison@cicorio.fr</t>
  </si>
  <si>
    <t>C4TH003150</t>
  </si>
  <si>
    <t>C4TH007710</t>
  </si>
  <si>
    <t>SAS FRAISSARD PRECISION</t>
  </si>
  <si>
    <t>C4TH0315ED</t>
  </si>
  <si>
    <t>SUP035789</t>
  </si>
  <si>
    <t>309966794000794</t>
  </si>
  <si>
    <t>30996679400047</t>
  </si>
  <si>
    <t>FRAISSARD PRECISION</t>
  </si>
  <si>
    <t>115 ALL DES ARTISANS</t>
  </si>
  <si>
    <t>GRAND-AIGUEBLANCHE</t>
  </si>
  <si>
    <t>FR00309966794</t>
  </si>
  <si>
    <t>B 309 966 794</t>
  </si>
  <si>
    <t>Eyraud Lilian</t>
  </si>
  <si>
    <t>EYRAUD</t>
  </si>
  <si>
    <t>EYRAUD Lilian</t>
  </si>
  <si>
    <t>0479228189</t>
  </si>
  <si>
    <t>lilianeyraud@fraissardprecision.fr</t>
  </si>
  <si>
    <t>155 allée des artisans 73260 Aigueblanche</t>
  </si>
  <si>
    <t>BODELOT Cédric</t>
  </si>
  <si>
    <t>fp@fraissardprecision.fr</t>
  </si>
  <si>
    <t>C4TH003160</t>
  </si>
  <si>
    <t>GROUPEMENT HYDRO MECANIC VALLEE</t>
  </si>
  <si>
    <t>C4TH0316ED</t>
  </si>
  <si>
    <t>SUP035960</t>
  </si>
  <si>
    <t>79311261600016</t>
  </si>
  <si>
    <t>GHMV - GROUPEMENT HYDRO MECANIC VALLEE</t>
  </si>
  <si>
    <t xml:space="preserve">  ZI DU COMBAL</t>
  </si>
  <si>
    <t>FR28793112616</t>
  </si>
  <si>
    <t>793112616</t>
  </si>
  <si>
    <t>VIGNERAS Bruno</t>
  </si>
  <si>
    <t>VIGNERAS</t>
  </si>
  <si>
    <t>ghmv@m-t-i.fr</t>
  </si>
  <si>
    <t>GHMV_x000D_
Zi du Combal_x000D_
12300 DECAZEVILLE</t>
  </si>
  <si>
    <t>FUGIT Pascal</t>
  </si>
  <si>
    <t>05 65 68 81 80</t>
  </si>
  <si>
    <t>C4TH003170</t>
  </si>
  <si>
    <t>C4TH007720</t>
  </si>
  <si>
    <t>C4TH011750</t>
  </si>
  <si>
    <t>C4TH015270</t>
  </si>
  <si>
    <t>C4TH018350</t>
  </si>
  <si>
    <t>C4TH020890</t>
  </si>
  <si>
    <t>C4TH022930</t>
  </si>
  <si>
    <t>C4TH024810</t>
  </si>
  <si>
    <t>C4TH026520</t>
  </si>
  <si>
    <t>C4TH028090</t>
  </si>
  <si>
    <t>C4TH029360</t>
  </si>
  <si>
    <t>C4TH030460</t>
  </si>
  <si>
    <t>C4TH031520</t>
  </si>
  <si>
    <t>C4TH032490</t>
  </si>
  <si>
    <t>C4TH033340</t>
  </si>
  <si>
    <t>C4TH033960</t>
  </si>
  <si>
    <t>C4TH034520</t>
  </si>
  <si>
    <t>C4TH035000</t>
  </si>
  <si>
    <t>C4TH035450</t>
  </si>
  <si>
    <t>C4TH035880</t>
  </si>
  <si>
    <t>C4TH036210</t>
  </si>
  <si>
    <t>C4TH036520</t>
  </si>
  <si>
    <t>C4TH036800</t>
  </si>
  <si>
    <t>C4TH037070</t>
  </si>
  <si>
    <t>C4TH037320</t>
  </si>
  <si>
    <t>C4TH037540</t>
  </si>
  <si>
    <t>C4TH037720</t>
  </si>
  <si>
    <t>C4TH037880</t>
  </si>
  <si>
    <t>C4TH038020</t>
  </si>
  <si>
    <t>C4TH038150</t>
  </si>
  <si>
    <t>C4TH038250</t>
  </si>
  <si>
    <t>C4TH038350</t>
  </si>
  <si>
    <t>BOM DISTRIBUTION</t>
  </si>
  <si>
    <t>C4TH0317ED</t>
  </si>
  <si>
    <t>SUP036242</t>
  </si>
  <si>
    <t>51828785900012</t>
  </si>
  <si>
    <t>33955703500039</t>
  </si>
  <si>
    <t>24 RUE PIERRE MENDES FRANCE</t>
  </si>
  <si>
    <t>VAULX EN VELIN</t>
  </si>
  <si>
    <t>CE FR 52 518 287  859</t>
  </si>
  <si>
    <t>518 287 859</t>
  </si>
  <si>
    <t>D'ALESSANDRO  Robert</t>
  </si>
  <si>
    <t>DUBREUIL</t>
  </si>
  <si>
    <t>Isabelle DUBREUIL</t>
  </si>
  <si>
    <t>0472046400</t>
  </si>
  <si>
    <t>i.dubreuil@bom-distribution.fr</t>
  </si>
  <si>
    <t>24 rue Pierre Mendès France
69120 Vaulx En Velin</t>
  </si>
  <si>
    <t>C4TH003180</t>
  </si>
  <si>
    <t>C4TH007730</t>
  </si>
  <si>
    <t>C4TH011760</t>
  </si>
  <si>
    <t>C4TH015280</t>
  </si>
  <si>
    <t>C4TH018360</t>
  </si>
  <si>
    <t>C4TH020900</t>
  </si>
  <si>
    <t>SARL FROMENT ENTREPRISE</t>
  </si>
  <si>
    <t>C4TH0318ED</t>
  </si>
  <si>
    <t>SUP036478</t>
  </si>
  <si>
    <t>38814528600018</t>
  </si>
  <si>
    <t>RTE DES CEVENNES</t>
  </si>
  <si>
    <t>07140</t>
  </si>
  <si>
    <t>LES VANS</t>
  </si>
  <si>
    <t>FR49388145286</t>
  </si>
  <si>
    <t xml:space="preserve"> B 388145286</t>
  </si>
  <si>
    <t>FROMENT JOCELYN</t>
  </si>
  <si>
    <t>Froment</t>
  </si>
  <si>
    <t>0475372498</t>
  </si>
  <si>
    <t>froment.btp@orange.fr</t>
  </si>
  <si>
    <t>788 route des Cévennes
BP 40001
07140 Les Vans</t>
  </si>
  <si>
    <t>C4TH003190</t>
  </si>
  <si>
    <t>C4TH007740</t>
  </si>
  <si>
    <t>CONSTRUC REPARATION OUVRAGE ART TP</t>
  </si>
  <si>
    <t>C4TH0319ED</t>
  </si>
  <si>
    <t>SUP037129</t>
  </si>
  <si>
    <t>79964627800025</t>
  </si>
  <si>
    <t>79964627800017
79964627800025</t>
  </si>
  <si>
    <t>CONSTRUCTION REPARATION ET OUVRAGE D'ART TP</t>
  </si>
  <si>
    <t>Rue du Crieu</t>
  </si>
  <si>
    <t>FR 30 799 646 278</t>
  </si>
  <si>
    <t>FOIX</t>
  </si>
  <si>
    <t>olivier bry</t>
  </si>
  <si>
    <t>BRY</t>
  </si>
  <si>
    <t>0638632035</t>
  </si>
  <si>
    <t>olivier.bry@croatp.fr</t>
  </si>
  <si>
    <t>ZA de Gabrielat_x000D_
Rue du Crieu_x000D_
09100 PAMIERS</t>
  </si>
  <si>
    <t>C4TH003200</t>
  </si>
  <si>
    <t>C4TH007750</t>
  </si>
  <si>
    <t>C4TH011770</t>
  </si>
  <si>
    <t>FELIX BARONI SA</t>
  </si>
  <si>
    <t>C4TH0320ED</t>
  </si>
  <si>
    <t>SUP037250</t>
  </si>
  <si>
    <t>30940749200029</t>
  </si>
  <si>
    <t>29 RTE DE ST CLAUDE</t>
  </si>
  <si>
    <t>CHASSAL-MOLINGES</t>
  </si>
  <si>
    <t>FR00309407492</t>
  </si>
  <si>
    <t>LONS LE SAUNIER</t>
  </si>
  <si>
    <t>309407492b</t>
  </si>
  <si>
    <t>Baroni Jean-Jacques</t>
  </si>
  <si>
    <t>BARONI</t>
  </si>
  <si>
    <t>Baroni Déborah</t>
  </si>
  <si>
    <t>0384425425</t>
  </si>
  <si>
    <t>contact@baroni-btp.com</t>
  </si>
  <si>
    <t>29, route de St Claude_x000D_
39360 Chassal-Molinges</t>
  </si>
  <si>
    <t>Baroni Alexis</t>
  </si>
  <si>
    <t>C4TH003210</t>
  </si>
  <si>
    <t>SOC MODERNE ENTREPRISES CANALISATIO</t>
  </si>
  <si>
    <t>C4TH0321ED</t>
  </si>
  <si>
    <t>SUP037494</t>
  </si>
  <si>
    <t>77120068000037</t>
  </si>
  <si>
    <t>SOC MODERNE ENTREPRISES CANALISATION</t>
  </si>
  <si>
    <t>979 CHE DU CHATELARD</t>
  </si>
  <si>
    <t>SAINT-REMY</t>
  </si>
  <si>
    <t>FR53 771 200 680</t>
  </si>
  <si>
    <t xml:space="preserve">771 200  680 </t>
  </si>
  <si>
    <t>Berard David</t>
  </si>
  <si>
    <t>BERARD</t>
  </si>
  <si>
    <t>0612457582</t>
  </si>
  <si>
    <t>berard.david@somectp.fr</t>
  </si>
  <si>
    <t>979 Chemin du Châtelard_x000D_
01310 - SAINT REMY</t>
  </si>
  <si>
    <t>Matrisciano Vincent</t>
  </si>
  <si>
    <t>0627612734</t>
  </si>
  <si>
    <t>vincent.matrisciano@somectp.fr</t>
  </si>
  <si>
    <t>C4TH007760</t>
  </si>
  <si>
    <t>C4TH011780</t>
  </si>
  <si>
    <t>C4TH031710</t>
  </si>
  <si>
    <t>JACQUET DECHAUME ET CIE</t>
  </si>
  <si>
    <t>C4TH0322ED</t>
  </si>
  <si>
    <t>SUP038340</t>
  </si>
  <si>
    <t>56820085100034</t>
  </si>
  <si>
    <t>JDECHAUME</t>
  </si>
  <si>
    <t>1 RUE LOUIS ARMAND</t>
  </si>
  <si>
    <t>LE PLESSIS-BOUCHARD</t>
  </si>
  <si>
    <t>FR 31 568 200 851</t>
  </si>
  <si>
    <t>B 568 200 851</t>
  </si>
  <si>
    <t>GOURGUE</t>
  </si>
  <si>
    <t>CORBIN</t>
  </si>
  <si>
    <t>01 34 13 28 85</t>
  </si>
  <si>
    <t>patrick.corbin@jdechaume.fr</t>
  </si>
  <si>
    <t>1 RUE LOUIS ARMAND 95130 LE PLESSIS BOUCHARD</t>
  </si>
  <si>
    <t>C4TH003230</t>
  </si>
  <si>
    <t>C4TH007770</t>
  </si>
  <si>
    <t>C4TH011790</t>
  </si>
  <si>
    <t>C4TH015290</t>
  </si>
  <si>
    <t>C4TH018370</t>
  </si>
  <si>
    <t>SCHUNK CARBON TECHNOLOGY</t>
  </si>
  <si>
    <t>C4TH0323ED</t>
  </si>
  <si>
    <t>SUP038387</t>
  </si>
  <si>
    <t>56 208 857 500 039</t>
  </si>
  <si>
    <t>56208857500039</t>
  </si>
  <si>
    <t>78 RUE ALFRED DEQUEANT</t>
  </si>
  <si>
    <t>FR 83562088575</t>
  </si>
  <si>
    <t>562 088 575</t>
  </si>
  <si>
    <t>Sébastien Schwal</t>
  </si>
  <si>
    <t>Lespiaucq</t>
  </si>
  <si>
    <t>LESPIAUCQ</t>
  </si>
  <si>
    <t>06/69/31/82/91</t>
  </si>
  <si>
    <t>luc.lespiaucq@schunk-group.com</t>
  </si>
  <si>
    <t>78 -82 rue Alfred DEQUEANT 92737 NANTERRE CEDEX</t>
  </si>
  <si>
    <t>BEAULIEU</t>
  </si>
  <si>
    <t>06/61/93/94/03</t>
  </si>
  <si>
    <t>christian.beaulieu@schunk-group.com</t>
  </si>
  <si>
    <t>C4TH003240</t>
  </si>
  <si>
    <t>C4TH007780</t>
  </si>
  <si>
    <t>C4TH011800</t>
  </si>
  <si>
    <t>C4TH015300</t>
  </si>
  <si>
    <t>C4TH018380</t>
  </si>
  <si>
    <t>C4TH020910</t>
  </si>
  <si>
    <t>C4TH022940</t>
  </si>
  <si>
    <t>C4TH024820</t>
  </si>
  <si>
    <t>C4TH026530</t>
  </si>
  <si>
    <t>C4TH028100</t>
  </si>
  <si>
    <t>ERS</t>
  </si>
  <si>
    <t>C4TH0324ED</t>
  </si>
  <si>
    <t>SUP038546</t>
  </si>
  <si>
    <t>75034013500011</t>
  </si>
  <si>
    <t>560 CHE DES TRAVERSES</t>
  </si>
  <si>
    <t>07200</t>
  </si>
  <si>
    <t>LACHAPELLE-SOUS-AUBENAS</t>
  </si>
  <si>
    <t>FR05750340135</t>
  </si>
  <si>
    <t>750340135</t>
  </si>
  <si>
    <t>LEXTRAIT</t>
  </si>
  <si>
    <t>0675470887</t>
  </si>
  <si>
    <t>jerome.lextrait@ers-automatisme.fr</t>
  </si>
  <si>
    <t>Z.A. du Vinobre_x000D_
560 chemin des traverses_x000D_
07200 LACHAPELLE SOUS AUBENAS</t>
  </si>
  <si>
    <t>C4TH003250</t>
  </si>
  <si>
    <t>C4TH007790</t>
  </si>
  <si>
    <t>C4TH011810</t>
  </si>
  <si>
    <t>C4TH015310</t>
  </si>
  <si>
    <t>C4TH018390</t>
  </si>
  <si>
    <t>C4TH020920</t>
  </si>
  <si>
    <t>C4TH022950</t>
  </si>
  <si>
    <t>C4TH024830</t>
  </si>
  <si>
    <t>C4TH026540</t>
  </si>
  <si>
    <t>C4TH028110</t>
  </si>
  <si>
    <t>C4TH029370</t>
  </si>
  <si>
    <t>C4TH030470</t>
  </si>
  <si>
    <t>SIRCO TRAVAUX SPECIAUX</t>
  </si>
  <si>
    <t>C4TH0325ED</t>
  </si>
  <si>
    <t>SUP038574</t>
  </si>
  <si>
    <t>40360122200058</t>
  </si>
  <si>
    <t>40360122200066</t>
  </si>
  <si>
    <t>2 rue Louis MATIERE 15130 ARPAJON SUR CERE</t>
  </si>
  <si>
    <t>ARPAJON SUR CERE</t>
  </si>
  <si>
    <t>FR14403601222</t>
  </si>
  <si>
    <t>403601222</t>
  </si>
  <si>
    <t>Joël DA COSTA</t>
  </si>
  <si>
    <t>DA COSTA</t>
  </si>
  <si>
    <t>0388661494</t>
  </si>
  <si>
    <t>commercial@sirco.fr</t>
  </si>
  <si>
    <t>12, rue des muguets 67150 ERSTEIN KRAFFT</t>
  </si>
  <si>
    <t>joel.dacosta@sirco.fr</t>
  </si>
  <si>
    <t>C4TH003260</t>
  </si>
  <si>
    <t>C4TH007800</t>
  </si>
  <si>
    <t>C4TH011820</t>
  </si>
  <si>
    <t>a créer</t>
  </si>
  <si>
    <t>CHABAS &amp; BESSON</t>
  </si>
  <si>
    <t>C4TH0326ED</t>
  </si>
  <si>
    <t>SUP038721</t>
  </si>
  <si>
    <t>39275872800068</t>
  </si>
  <si>
    <t>CHABAS ET BESSON</t>
  </si>
  <si>
    <t>3 RUE JOSEPH CHOLET</t>
  </si>
  <si>
    <t>FR27392758728</t>
  </si>
  <si>
    <t>B 392 758 728</t>
  </si>
  <si>
    <t>Cherfaoui Karim</t>
  </si>
  <si>
    <t>CHERFAOUI</t>
  </si>
  <si>
    <t>06 11 86 76 99</t>
  </si>
  <si>
    <t>kcherfaoui@chabas-besson.com</t>
  </si>
  <si>
    <t>CHABAS &amp; BESSON 
ZA St Médard des Prés
Impasse des Champs Dorés
85200 FONTENAY LE COMTE</t>
  </si>
  <si>
    <t>C4TH003270</t>
  </si>
  <si>
    <t>C4TH007810</t>
  </si>
  <si>
    <t>C4TH011830</t>
  </si>
  <si>
    <t>C4TH015320</t>
  </si>
  <si>
    <t>C4TH018400</t>
  </si>
  <si>
    <t>M-TECKS EAC</t>
  </si>
  <si>
    <t>C4TH0327ED</t>
  </si>
  <si>
    <t>SUP038893</t>
  </si>
  <si>
    <t>50189066900036</t>
  </si>
  <si>
    <t>Sarl</t>
  </si>
  <si>
    <t>ZA DE LESCUDIER</t>
  </si>
  <si>
    <t>DONZENAC</t>
  </si>
  <si>
    <t>FR92501890669</t>
  </si>
  <si>
    <t>501890669</t>
  </si>
  <si>
    <t>MARSALEIX Fabrice</t>
  </si>
  <si>
    <t>MARSALEIX</t>
  </si>
  <si>
    <t>0555242286</t>
  </si>
  <si>
    <t>f.marsaleix@m-teckseac.com</t>
  </si>
  <si>
    <t>ZA de l'Escudier 19270 DOZENAC</t>
  </si>
  <si>
    <t>BOURDINAUD Sylvain</t>
  </si>
  <si>
    <t>s.bourdinaud@m-teckseac.com</t>
  </si>
  <si>
    <t>C4TH003280</t>
  </si>
  <si>
    <t>C4TH007820</t>
  </si>
  <si>
    <t>C4TH011840</t>
  </si>
  <si>
    <t>C4TH015330</t>
  </si>
  <si>
    <t>C4TH018410</t>
  </si>
  <si>
    <t>C4TH020930</t>
  </si>
  <si>
    <t>C4TH022960</t>
  </si>
  <si>
    <t>C4TH024840</t>
  </si>
  <si>
    <t>A3I</t>
  </si>
  <si>
    <t>C4TH0328ED</t>
  </si>
  <si>
    <t>SUP039242</t>
  </si>
  <si>
    <t>45384052200040</t>
  </si>
  <si>
    <t>INOVERTIS-A3I</t>
  </si>
  <si>
    <t>255 RUE GUSTAVE EIFFEL</t>
  </si>
  <si>
    <t>FR90453840522</t>
  </si>
  <si>
    <t xml:space="preserve">Romans </t>
  </si>
  <si>
    <t>B 453 840 522</t>
  </si>
  <si>
    <t>Martial Monnier</t>
  </si>
  <si>
    <t>Monnier</t>
  </si>
  <si>
    <t>Monnier Martial</t>
  </si>
  <si>
    <t>0669646758</t>
  </si>
  <si>
    <t>m.monnier@inovertis.fr</t>
  </si>
  <si>
    <t xml:space="preserve">INOVERTIS A3i, 255 rue gustave eiffel, ZAC des Eoliennes, 26290 DONZERE_x000D_
</t>
  </si>
  <si>
    <t>Mathieu Solacroup</t>
  </si>
  <si>
    <t>0776328314</t>
  </si>
  <si>
    <t>m.solacroup@inovertis.fr</t>
  </si>
  <si>
    <t>C4TH003290</t>
  </si>
  <si>
    <t>C4TH007830</t>
  </si>
  <si>
    <t>C4TH011850</t>
  </si>
  <si>
    <t>C4TH015340</t>
  </si>
  <si>
    <t>C4TH018420</t>
  </si>
  <si>
    <t>C4TH020940</t>
  </si>
  <si>
    <t>C4TH022970</t>
  </si>
  <si>
    <t>C4TH024850</t>
  </si>
  <si>
    <t>C4TH026550</t>
  </si>
  <si>
    <t>C4TH028120</t>
  </si>
  <si>
    <t>C4TH029380</t>
  </si>
  <si>
    <t>C4TH030480</t>
  </si>
  <si>
    <t>C4TH031530</t>
  </si>
  <si>
    <t>C4TH032500</t>
  </si>
  <si>
    <t>C4TH033350</t>
  </si>
  <si>
    <t>DAUPHINE SAVOIE MAINT SERVICES</t>
  </si>
  <si>
    <t>C4TH0329ED</t>
  </si>
  <si>
    <t>SUP039444</t>
  </si>
  <si>
    <t>537908618</t>
  </si>
  <si>
    <t>53790861800029</t>
  </si>
  <si>
    <t>DAUPHINE SAVOIE MAINTENANCE SERVICES</t>
  </si>
  <si>
    <t>4 RUE DE L OCTANT</t>
  </si>
  <si>
    <t>FR13 537908618</t>
  </si>
  <si>
    <t>Cyril CARLIN</t>
  </si>
  <si>
    <t>SAN NICOLAS</t>
  </si>
  <si>
    <t>Jérôme SAN NICOLAS</t>
  </si>
  <si>
    <t>476604319</t>
  </si>
  <si>
    <t>jerome.san-nicolas@vinci-facilities.com</t>
  </si>
  <si>
    <t>4 RUE DE L'OCTANT 38130 ECHIROLLES</t>
  </si>
  <si>
    <t>Alain VERDERA</t>
  </si>
  <si>
    <t>alain.verdera@vinci-facilities. Com</t>
  </si>
  <si>
    <t>C4TH003300</t>
  </si>
  <si>
    <t>SOC ARDECHOISE DE TRAVAUX PUBLICS</t>
  </si>
  <si>
    <t>C4TH0330ED</t>
  </si>
  <si>
    <t>SUP039576</t>
  </si>
  <si>
    <t>34796358900044</t>
  </si>
  <si>
    <t>12 RTE DE MONTELIMAR</t>
  </si>
  <si>
    <t>FR59 347963589</t>
  </si>
  <si>
    <t>88B195</t>
  </si>
  <si>
    <t>Mathieu SAUGET</t>
  </si>
  <si>
    <t>SAUGET</t>
  </si>
  <si>
    <t>0475930247</t>
  </si>
  <si>
    <t>satp07@satp07.fr</t>
  </si>
  <si>
    <t>12 route de Montélimar_x000D_
BP 80105_x000D_
07202 AUBENAS</t>
  </si>
  <si>
    <t>Eric BUFFAT</t>
  </si>
  <si>
    <t>C4TH003310</t>
  </si>
  <si>
    <t>C4TH007840</t>
  </si>
  <si>
    <t>MTH</t>
  </si>
  <si>
    <t>C4TH0331ED</t>
  </si>
  <si>
    <t>SUP039691</t>
  </si>
  <si>
    <t>79818974200017</t>
  </si>
  <si>
    <t>86 RUE DU PUITS ROUGE</t>
  </si>
  <si>
    <t>01270</t>
  </si>
  <si>
    <t>VERJON</t>
  </si>
  <si>
    <t>FR78798189742</t>
  </si>
  <si>
    <t>798189742</t>
  </si>
  <si>
    <t>NOVEL</t>
  </si>
  <si>
    <t>0675244395</t>
  </si>
  <si>
    <t>mth.savoie@gmail.com</t>
  </si>
  <si>
    <t>86 rue du puits rouge 01270 VERJON</t>
  </si>
  <si>
    <t>C4TH003320</t>
  </si>
  <si>
    <t>C4TH007850</t>
  </si>
  <si>
    <t>C4TH011860</t>
  </si>
  <si>
    <t>C4TH015350</t>
  </si>
  <si>
    <t>C4TH018430</t>
  </si>
  <si>
    <t>C4TH020950</t>
  </si>
  <si>
    <t>C4TH022980</t>
  </si>
  <si>
    <t>C4TH024860</t>
  </si>
  <si>
    <t>C4TH026560</t>
  </si>
  <si>
    <t>IMTM</t>
  </si>
  <si>
    <t>C4TH0332ED</t>
  </si>
  <si>
    <t>SUP040783</t>
  </si>
  <si>
    <t>40883070100020</t>
  </si>
  <si>
    <t>40883070100012
40883070100020</t>
  </si>
  <si>
    <t>I.M.T.M</t>
  </si>
  <si>
    <t xml:space="preserve">26 ALLEE ALFRED NOBEL
</t>
  </si>
  <si>
    <t>RIVESALTES</t>
  </si>
  <si>
    <t>FR59 408 830 701</t>
  </si>
  <si>
    <t>408 830 701</t>
  </si>
  <si>
    <t>LANTERMINO CEDRIC</t>
  </si>
  <si>
    <t>LANTERMINO</t>
  </si>
  <si>
    <t>06 20 95 06 12</t>
  </si>
  <si>
    <t>c.lantermino@imtm66.fr</t>
  </si>
  <si>
    <t>26 ALLEE ALFRED NOBEL_x000D_
66600 RIVESALTES</t>
  </si>
  <si>
    <t>ORTEGA JEROME</t>
  </si>
  <si>
    <t>07 55 64 85 81</t>
  </si>
  <si>
    <t>j.ortega@imtm66.fr</t>
  </si>
  <si>
    <t>C4TH003330</t>
  </si>
  <si>
    <t>C4TH007860</t>
  </si>
  <si>
    <t>SOC TRAVAUX ACROBAT INTERV PROBL HA</t>
  </si>
  <si>
    <t>C4TH0333ED</t>
  </si>
  <si>
    <t>SUP040922</t>
  </si>
  <si>
    <t>38279069900021</t>
  </si>
  <si>
    <t>SOCIETE DE TRAVAUX ACROBATIQUES ET INTERVENTIONS PROBLEMATIQUES EN HAUTEUR</t>
  </si>
  <si>
    <t>1 CHE DE LOU TRIBAIL</t>
  </si>
  <si>
    <t>CESTAS</t>
  </si>
  <si>
    <t>FR70382790699</t>
  </si>
  <si>
    <t>1991B01706</t>
  </si>
  <si>
    <t>PENILLA Martial</t>
  </si>
  <si>
    <t>PENILLA</t>
  </si>
  <si>
    <t>0609793645</t>
  </si>
  <si>
    <t>m.penilla@staiph.com</t>
  </si>
  <si>
    <t>STAIPH,1 Bis Chemin de Lou Tribail,_x000D_
33610 CESTAS</t>
  </si>
  <si>
    <t>C4TH003340</t>
  </si>
  <si>
    <t>C4TH007870</t>
  </si>
  <si>
    <t>C4TH011870</t>
  </si>
  <si>
    <t>C4TH015360</t>
  </si>
  <si>
    <t>C4TH018440</t>
  </si>
  <si>
    <t>C4TH020960</t>
  </si>
  <si>
    <t>C4TH022990</t>
  </si>
  <si>
    <t>C4TH024870</t>
  </si>
  <si>
    <t>ESO SUD OUEST</t>
  </si>
  <si>
    <t>C4TH0334ED</t>
  </si>
  <si>
    <t>SUP040959</t>
  </si>
  <si>
    <t>34954133400042</t>
  </si>
  <si>
    <t>18 AV DES FRERES LUMIERE</t>
  </si>
  <si>
    <t>LONS</t>
  </si>
  <si>
    <t>FR 82 349 541 334</t>
  </si>
  <si>
    <t>349 541 334</t>
  </si>
  <si>
    <t>Didier DOURY</t>
  </si>
  <si>
    <t>LABARTHE</t>
  </si>
  <si>
    <t>Aurélien LABARTHE</t>
  </si>
  <si>
    <t>06 11 48 07 04</t>
  </si>
  <si>
    <t>aurelien.labarthe@mail.nidec.com</t>
  </si>
  <si>
    <t>18 Avenue des Frères LUMIERE_x000D_
64 140 LONS</t>
  </si>
  <si>
    <t>06 09 70 04 88</t>
  </si>
  <si>
    <t>didier.doury@mail.nidec.com</t>
  </si>
  <si>
    <t>C4TH003350</t>
  </si>
  <si>
    <t>C4TH007880</t>
  </si>
  <si>
    <t>C4TH011880</t>
  </si>
  <si>
    <t>C4TH015370</t>
  </si>
  <si>
    <t>ETABLISSEMENT ANDRIOLLO</t>
  </si>
  <si>
    <t>C4TH0335ED</t>
  </si>
  <si>
    <t>SUP041216</t>
  </si>
  <si>
    <t>35361604800016</t>
  </si>
  <si>
    <t>CHE DU BOIS DES LOTS</t>
  </si>
  <si>
    <t>SAINT-PAUL-TROIS-CHATEAUX</t>
  </si>
  <si>
    <t>FR 90 353 616 048</t>
  </si>
  <si>
    <t>1990 B 70052</t>
  </si>
  <si>
    <t>Mr Christophe VALLETTE</t>
  </si>
  <si>
    <t>FAUVERGUE</t>
  </si>
  <si>
    <t xml:space="preserve">Mr Emmanuel FAUVERGUE </t>
  </si>
  <si>
    <t>04.26.92.82.40 / 06.29.45.70.94</t>
  </si>
  <si>
    <t>emmanuel.fauvergue@foselev.fr</t>
  </si>
  <si>
    <t xml:space="preserve">Etablissement ANDRIOLLO _x000D_
ZI Du Bois Des Lots_x000D_
26130 SAINT PAUL TROIS CHATEAUX </t>
  </si>
  <si>
    <t xml:space="preserve">Mr Franck THIVARD </t>
  </si>
  <si>
    <t>04.26.92.82.40 / 06.10.21.88.82</t>
  </si>
  <si>
    <t>franck.thivard@foselev.fr</t>
  </si>
  <si>
    <t>C4TH003360</t>
  </si>
  <si>
    <t>C4TH007890</t>
  </si>
  <si>
    <t>C4TH011890</t>
  </si>
  <si>
    <t>CAMPENON BERNARD NUCLEAIRE</t>
  </si>
  <si>
    <t>C4TH0336ED</t>
  </si>
  <si>
    <t>SUP041222</t>
  </si>
  <si>
    <t>49345201500065</t>
  </si>
  <si>
    <t>CAMPENON BERNARD CENTRE EST</t>
  </si>
  <si>
    <t>34 RUE ANTOINE PRIMAT</t>
  </si>
  <si>
    <t>VILLEURBANNE</t>
  </si>
  <si>
    <t>FR 63 493 452 015</t>
  </si>
  <si>
    <t>493 452 015</t>
  </si>
  <si>
    <t>Philippe GAUTHIER</t>
  </si>
  <si>
    <t>GRANGE</t>
  </si>
  <si>
    <t>Armand GRANGE</t>
  </si>
  <si>
    <t>06.28.70.58.08</t>
  </si>
  <si>
    <t>armand.grange@vinci-construction.fr</t>
  </si>
  <si>
    <t>CAMPENON BERNARD NUCLEAIRE_x000D_
34, rue Antoine PRIMAT_x000D_
CS 10247_x000D_
69603 - VILLEURBANNE CEDEX</t>
  </si>
  <si>
    <t>C4TH003370</t>
  </si>
  <si>
    <t>C4TH007900</t>
  </si>
  <si>
    <t>C4TH011900</t>
  </si>
  <si>
    <t>C4TH015380</t>
  </si>
  <si>
    <t>C4TH018450</t>
  </si>
  <si>
    <t>C4TH020970</t>
  </si>
  <si>
    <t>C4TH023000</t>
  </si>
  <si>
    <t>C4TH024880</t>
  </si>
  <si>
    <t>CIMAT SARTEC</t>
  </si>
  <si>
    <t>C4TH0337ED</t>
  </si>
  <si>
    <t>SUP041267</t>
  </si>
  <si>
    <t>39 762 454 500109</t>
  </si>
  <si>
    <t>39762454500018
39762454500109</t>
  </si>
  <si>
    <t>39762454500109</t>
  </si>
  <si>
    <t>COMPAGNIE INTERNATIONALE DE MAINTENANCE ET D ASSISTANCE TECHNIQUE SARTEC</t>
  </si>
  <si>
    <t>40 Avenue José Nobre</t>
  </si>
  <si>
    <t xml:space="preserve"> MARTIGUES</t>
  </si>
  <si>
    <t>FR 45 397 624 545</t>
  </si>
  <si>
    <t>AIX en PROVENCE</t>
  </si>
  <si>
    <t>397 624 545</t>
  </si>
  <si>
    <t>Vincent LARROQUE</t>
  </si>
  <si>
    <t>LARROQUE</t>
  </si>
  <si>
    <t>06 42 17 21 04</t>
  </si>
  <si>
    <t>Vincent.larroque@foselev.fr</t>
  </si>
  <si>
    <t>CIMAT_x000D_
Agence de Laudun_x000D_
ZI de l’Ardoise   BP 6_x000D_
30290 LAUDUN</t>
  </si>
  <si>
    <t>Stéphane TRITZ</t>
  </si>
  <si>
    <t>674417893</t>
  </si>
  <si>
    <t>stephane.tritz@cimatsartec.fr</t>
  </si>
  <si>
    <t>C4TH003380</t>
  </si>
  <si>
    <t>C4TH007910</t>
  </si>
  <si>
    <t>C4TH011910</t>
  </si>
  <si>
    <t>C4TH015390</t>
  </si>
  <si>
    <t>C4TH018460</t>
  </si>
  <si>
    <t>C4TH020980</t>
  </si>
  <si>
    <t>C4TH023010</t>
  </si>
  <si>
    <t>C4TH024890</t>
  </si>
  <si>
    <t>C4TH026570</t>
  </si>
  <si>
    <t>C4TH028130</t>
  </si>
  <si>
    <t>C4TH029390</t>
  </si>
  <si>
    <t>C4TH030490</t>
  </si>
  <si>
    <t>C4TH031540</t>
  </si>
  <si>
    <t>C4TH032510</t>
  </si>
  <si>
    <t>ENDEL</t>
  </si>
  <si>
    <t>C4TH0338ED</t>
  </si>
  <si>
    <t>SUP041275</t>
  </si>
  <si>
    <t>43827703000591</t>
  </si>
  <si>
    <t>165 BD DE VALMY</t>
  </si>
  <si>
    <t>COLOMBES</t>
  </si>
  <si>
    <t>FR79/438277030</t>
  </si>
  <si>
    <t>438277030</t>
  </si>
  <si>
    <t>Pascal SAUSSAYE / Mathieu ZANETTE</t>
  </si>
  <si>
    <t>ABIVEN PERO</t>
  </si>
  <si>
    <t>Florian ABIVEN PERO</t>
  </si>
  <si>
    <t>07 85 92 28 57</t>
  </si>
  <si>
    <t>florian.abivenpero@altradendel.com</t>
  </si>
  <si>
    <t>Z.I. Les Buttes, 37420, Avoine</t>
  </si>
  <si>
    <t>Christophe ESTEBAN</t>
  </si>
  <si>
    <t>06 74 31 95 91</t>
  </si>
  <si>
    <t>christophe.esteban@altradendel.com</t>
  </si>
  <si>
    <t>C4TH003390</t>
  </si>
  <si>
    <t>C4TH007920</t>
  </si>
  <si>
    <t>C4TH011920</t>
  </si>
  <si>
    <t>C4TH015400</t>
  </si>
  <si>
    <t>C4TH018470</t>
  </si>
  <si>
    <t>C4TH020990</t>
  </si>
  <si>
    <t>C4TH023020</t>
  </si>
  <si>
    <t>C4TH024900</t>
  </si>
  <si>
    <t>C4TH026580</t>
  </si>
  <si>
    <t>C4TH028140</t>
  </si>
  <si>
    <t>C4TH029400</t>
  </si>
  <si>
    <t>C4TH030500</t>
  </si>
  <si>
    <t>C4TH031550</t>
  </si>
  <si>
    <t>C4TH032520</t>
  </si>
  <si>
    <t>C4TH033360</t>
  </si>
  <si>
    <t>C4TH033970</t>
  </si>
  <si>
    <t>C4TH034530</t>
  </si>
  <si>
    <t>C4TH035010</t>
  </si>
  <si>
    <t>C4TH035460</t>
  </si>
  <si>
    <t>C4TH035890</t>
  </si>
  <si>
    <t>C4TH036220</t>
  </si>
  <si>
    <t>C4TH036530</t>
  </si>
  <si>
    <t>C4TH036810</t>
  </si>
  <si>
    <t>C4TH037080</t>
  </si>
  <si>
    <t>SPIE INDUSTRIE ET TERTIAIRE =&gt; SPIE INDUSTRIE</t>
  </si>
  <si>
    <t>C4TH0339ED</t>
  </si>
  <si>
    <t>SUP041348</t>
  </si>
  <si>
    <t>44005586100312</t>
  </si>
  <si>
    <t>84460672300022</t>
  </si>
  <si>
    <t xml:space="preserve">SPIE INDUSTRIE </t>
  </si>
  <si>
    <t xml:space="preserve">70 CHE DE PAYSSAT </t>
  </si>
  <si>
    <t>toulouse</t>
  </si>
  <si>
    <t>FR52844606723</t>
  </si>
  <si>
    <t>844 606 723</t>
  </si>
  <si>
    <t>Mme BERNARD Françoise</t>
  </si>
  <si>
    <t>ADAM</t>
  </si>
  <si>
    <t>Michel ADAM</t>
  </si>
  <si>
    <t xml:space="preserve">Tel : +33 (0)3 88 67 56 46 Mob : +33 (0)6 87 73 63 39 </t>
  </si>
  <si>
    <t xml:space="preserve">michel.adam@spie.com </t>
  </si>
  <si>
    <t xml:space="preserve">SPIE Industrie &amp; Tertiaire - division Industrie_x000D_
Direction d’activités Industrie Est _x000D_
2 route de Lingolsheim _x000D_
BP 70330 Geispolsheim-Gare _x000D_
67411 Illkirch Cedex </t>
  </si>
  <si>
    <t>Stéphan BOUGARAN</t>
  </si>
  <si>
    <t>Mob : +33 (0)6 71 04 56 96</t>
  </si>
  <si>
    <t>s.bougaran@spie.com</t>
  </si>
  <si>
    <t>C4TH003400</t>
  </si>
  <si>
    <t>C4TH007930</t>
  </si>
  <si>
    <t>C4TH011930</t>
  </si>
  <si>
    <t>C4TH015410</t>
  </si>
  <si>
    <t>C4TH018480</t>
  </si>
  <si>
    <t>C4TH021000</t>
  </si>
  <si>
    <t>C4TH023030</t>
  </si>
  <si>
    <t>C4TH024910</t>
  </si>
  <si>
    <t>C4TH026590</t>
  </si>
  <si>
    <t>C4TH028150</t>
  </si>
  <si>
    <t>C4TH029410</t>
  </si>
  <si>
    <t>C4TH030510</t>
  </si>
  <si>
    <t>C4TH031560</t>
  </si>
  <si>
    <t>C4TH032530</t>
  </si>
  <si>
    <t>C4TH033370</t>
  </si>
  <si>
    <t>C4TH033980</t>
  </si>
  <si>
    <t>C4TH034540</t>
  </si>
  <si>
    <t>C4TH035020</t>
  </si>
  <si>
    <t>C4TH035470</t>
  </si>
  <si>
    <t>C4TH035900</t>
  </si>
  <si>
    <t>C4TH036230</t>
  </si>
  <si>
    <t>C4TH036540</t>
  </si>
  <si>
    <t>C4TH036820</t>
  </si>
  <si>
    <t>C4TH037090</t>
  </si>
  <si>
    <t>C4TH037330</t>
  </si>
  <si>
    <t>C4TH037550</t>
  </si>
  <si>
    <t>C4TH037730</t>
  </si>
  <si>
    <t>C4TH037890</t>
  </si>
  <si>
    <t>C4TH038030</t>
  </si>
  <si>
    <t>C4TH002610</t>
  </si>
  <si>
    <t>70 chemin de Payssat -  ZI Montaudran – CS 34056</t>
  </si>
  <si>
    <t>Toulouse Cedex4</t>
  </si>
  <si>
    <t>ETABLISSEMENTS MASCI</t>
  </si>
  <si>
    <t>C4TH0340ED</t>
  </si>
  <si>
    <t>SUP041395</t>
  </si>
  <si>
    <t>40099877900021</t>
  </si>
  <si>
    <t>40099877900021
40099877900054</t>
  </si>
  <si>
    <t>40099877900054</t>
  </si>
  <si>
    <t>ZA DU CHAMP DE MARS</t>
  </si>
  <si>
    <t>RICHEMONT</t>
  </si>
  <si>
    <t>FR 21 400 998 779</t>
  </si>
  <si>
    <t>400 998 779</t>
  </si>
  <si>
    <t>PIASKOWSKI Marc</t>
  </si>
  <si>
    <t>PIASKOWSKI</t>
  </si>
  <si>
    <t>06.68.92.78.57</t>
  </si>
  <si>
    <t>m.piaskowski@masci.fr</t>
  </si>
  <si>
    <t>ZA du champ de Mars 57270 RICHEMONT</t>
  </si>
  <si>
    <t>FERRARI Roméo</t>
  </si>
  <si>
    <t>07.61.72.61.70</t>
  </si>
  <si>
    <t>r.ferrari@masci.fr</t>
  </si>
  <si>
    <t>C4TH003410</t>
  </si>
  <si>
    <t>C4TH007940</t>
  </si>
  <si>
    <t>C4TH011940</t>
  </si>
  <si>
    <t>C4TH015420</t>
  </si>
  <si>
    <t>C4TH018490</t>
  </si>
  <si>
    <t>C4TH021010</t>
  </si>
  <si>
    <t>C4TH023040</t>
  </si>
  <si>
    <t>C4TH024920</t>
  </si>
  <si>
    <t>C4TH026600</t>
  </si>
  <si>
    <t>C4TH028160</t>
  </si>
  <si>
    <t>ANDRE LAURENT</t>
  </si>
  <si>
    <t>C4TH0341ED</t>
  </si>
  <si>
    <t>SUP041424</t>
  </si>
  <si>
    <t>37887715300015</t>
  </si>
  <si>
    <t>Z I DU BAYON</t>
  </si>
  <si>
    <t>2594Z</t>
  </si>
  <si>
    <t>FR21 378 877 153</t>
  </si>
  <si>
    <t>B 378 877 153</t>
  </si>
  <si>
    <t>Damien MOURELON</t>
  </si>
  <si>
    <t>MOURELON</t>
  </si>
  <si>
    <t>+33634504835</t>
  </si>
  <si>
    <t>d.mourelon@andre-laurent.fr</t>
  </si>
  <si>
    <t>ZONE INDUSTRIELLE DU BAYON, 42150 La RICAMARIE</t>
  </si>
  <si>
    <t>Mr Emmanuel CHAUD</t>
  </si>
  <si>
    <t>+33669109811</t>
  </si>
  <si>
    <t>e.chaud@andre-laurent.fr</t>
  </si>
  <si>
    <t>C4TH003420</t>
  </si>
  <si>
    <t>C4TH007950</t>
  </si>
  <si>
    <t>C4TH011950</t>
  </si>
  <si>
    <t>C4TH015430</t>
  </si>
  <si>
    <t>C4TH018500</t>
  </si>
  <si>
    <t>C4TH021020</t>
  </si>
  <si>
    <t>C4TH023050</t>
  </si>
  <si>
    <t>C4TH024930</t>
  </si>
  <si>
    <t>C4TH026610</t>
  </si>
  <si>
    <t>C4TH028170</t>
  </si>
  <si>
    <t>SEI Rhône Alpes</t>
  </si>
  <si>
    <t>C4TH0342ED</t>
  </si>
  <si>
    <t>SUP041493</t>
  </si>
  <si>
    <t>33831955100036</t>
  </si>
  <si>
    <t>33831955100051</t>
  </si>
  <si>
    <t>SOCIETE ETUDES POUR INDUSTRIE BOURGOGNE</t>
  </si>
  <si>
    <t>13 rue Alphonse Lamartine</t>
  </si>
  <si>
    <t>CRISSEY</t>
  </si>
  <si>
    <t>FR38338319551</t>
  </si>
  <si>
    <t>CHALONS SUR SAONE</t>
  </si>
  <si>
    <t>338 319 551</t>
  </si>
  <si>
    <t>RONGERE Xavier</t>
  </si>
  <si>
    <t>RONGERE</t>
  </si>
  <si>
    <t>0437497333</t>
  </si>
  <si>
    <t>xavier.rongere@seigroupe.com</t>
  </si>
  <si>
    <t>SEI GROUPE-Agence de Dardilly_x000D_
45, Chemin du Moulin Carron_x000D_
69570 DARDILLY</t>
  </si>
  <si>
    <t>CIRAMI Kevin</t>
  </si>
  <si>
    <t>0476910955</t>
  </si>
  <si>
    <t>kevin.cirami@seigroupe.com</t>
  </si>
  <si>
    <t>C4TH003430</t>
  </si>
  <si>
    <t>C4TH007960</t>
  </si>
  <si>
    <t>C4TH011960</t>
  </si>
  <si>
    <t>C4TH015440</t>
  </si>
  <si>
    <t>C4TH018510</t>
  </si>
  <si>
    <t>EES - FONTANIÉ SAS</t>
  </si>
  <si>
    <t>C4TH0343ED</t>
  </si>
  <si>
    <t>SUP041494</t>
  </si>
  <si>
    <t>32679199300156</t>
  </si>
  <si>
    <t>EIFFAGE ENERGIE SYSTEMES - FONTANIE</t>
  </si>
  <si>
    <t>1 ALL PIONNIERS DE L AEROPOSTALE</t>
  </si>
  <si>
    <t>FR95326791993</t>
  </si>
  <si>
    <t>1983b00239</t>
  </si>
  <si>
    <t>Stéphan MARCHAL</t>
  </si>
  <si>
    <t>MARCHAL</t>
  </si>
  <si>
    <t>0671271823</t>
  </si>
  <si>
    <t>stephan.marchal@eiffage.com</t>
  </si>
  <si>
    <t>1 allée des pionniers de l'aéropostale_x000D_
BP 74096_x000D_
31 029 Toulouse CEDEX 4</t>
  </si>
  <si>
    <t>C4TH003440</t>
  </si>
  <si>
    <t>C4TH007970</t>
  </si>
  <si>
    <t>C4TH011970</t>
  </si>
  <si>
    <t>C4TH015450</t>
  </si>
  <si>
    <t>C4TH018520</t>
  </si>
  <si>
    <t>C4TH021030</t>
  </si>
  <si>
    <t>C4TH023060</t>
  </si>
  <si>
    <t>TEAM INDUSTRIAL SERVICES FRANCE</t>
  </si>
  <si>
    <t>C4TH0344ED</t>
  </si>
  <si>
    <t>SUP041495</t>
  </si>
  <si>
    <t>30900286300129</t>
  </si>
  <si>
    <t>1 RUE DE MALFIDANO</t>
  </si>
  <si>
    <t>NOYELLES-GODAULT</t>
  </si>
  <si>
    <t>FR 68309002863</t>
  </si>
  <si>
    <t>309002863</t>
  </si>
  <si>
    <t>Marilyn GEORGET</t>
  </si>
  <si>
    <t>Cyril DEFENTE</t>
  </si>
  <si>
    <t>0789401991</t>
  </si>
  <si>
    <t>cyril.defente@teaminc.com</t>
  </si>
  <si>
    <t>Ecopole Sita Agora_x000D_
1 rue Malfidano_x000D_
62950 Noyelles-Godault</t>
  </si>
  <si>
    <t>Philippe Boutilly</t>
  </si>
  <si>
    <t>0675382059</t>
  </si>
  <si>
    <t>philippe.boutilly@teaminc.com</t>
  </si>
  <si>
    <t>C4TH003450</t>
  </si>
  <si>
    <t>C4TH007980</t>
  </si>
  <si>
    <t>C4TH011980</t>
  </si>
  <si>
    <t>C4TH015460</t>
  </si>
  <si>
    <t>C4TH018530</t>
  </si>
  <si>
    <t>PREZIOSO LINJEBYGG</t>
  </si>
  <si>
    <t>C4TH0345ED</t>
  </si>
  <si>
    <t>SUP041500</t>
  </si>
  <si>
    <t>57368016200340</t>
  </si>
  <si>
    <t>30 AV GAL LECLERC</t>
  </si>
  <si>
    <t>FR 53573 680 162</t>
  </si>
  <si>
    <t>Vienne (38)</t>
  </si>
  <si>
    <t>573 680 162</t>
  </si>
  <si>
    <t>CAMPION Benoit</t>
  </si>
  <si>
    <t>POINGT</t>
  </si>
  <si>
    <t>POINGT Jean-Philippe</t>
  </si>
  <si>
    <t>06.77.51.78.55</t>
  </si>
  <si>
    <t>jeanphilippe.poingt@altrad.com</t>
  </si>
  <si>
    <t xml:space="preserve">12, rue Eugène Hénaff_x000D_
69200 Vénissieux_x000D_
</t>
  </si>
  <si>
    <t>GARREAU Sylvain</t>
  </si>
  <si>
    <t>06.88.21.92.66</t>
  </si>
  <si>
    <t>sylvain.garreau@altrad.com</t>
  </si>
  <si>
    <t>C4TH007990</t>
  </si>
  <si>
    <t>C4TH011990</t>
  </si>
  <si>
    <t>C4TH015470</t>
  </si>
  <si>
    <t>C4TH018540</t>
  </si>
  <si>
    <t>C4TH021040</t>
  </si>
  <si>
    <t>C4TH023070</t>
  </si>
  <si>
    <t>C4TH024940</t>
  </si>
  <si>
    <t>C4TH026620</t>
  </si>
  <si>
    <t>C4TH028180</t>
  </si>
  <si>
    <t>C4TH029420</t>
  </si>
  <si>
    <t>INSTITUT DE SOUDURE INDUSTRIE</t>
  </si>
  <si>
    <t>C4TH0346ED</t>
  </si>
  <si>
    <t>SUP041534</t>
  </si>
  <si>
    <t>41472896400019</t>
  </si>
  <si>
    <t>90 RUE DES VANESSES</t>
  </si>
  <si>
    <t>VILLEPINTE</t>
  </si>
  <si>
    <t>FR 11 414 728 964</t>
  </si>
  <si>
    <t xml:space="preserve"> Bobigny </t>
  </si>
  <si>
    <t>B 414 728 964</t>
  </si>
  <si>
    <t>Frédéric LAMY</t>
  </si>
  <si>
    <t>CHARPENTIER</t>
  </si>
  <si>
    <t>Alain CHARPENTIER</t>
  </si>
  <si>
    <t>06 33 25 53 27</t>
  </si>
  <si>
    <t>a.charpentier@isgroupe.com</t>
  </si>
  <si>
    <t>ZI - Paris Nord II_x000D_
90, rue des Vanesses_x000D_
93400 VILLEPINTE</t>
  </si>
  <si>
    <t>Christian ROHAUT</t>
  </si>
  <si>
    <t>06 07 18 30 24</t>
  </si>
  <si>
    <t>c.rohaut@isgroupe.com</t>
  </si>
  <si>
    <t>C4TH003470</t>
  </si>
  <si>
    <t>C4TH008000</t>
  </si>
  <si>
    <t>C4TH012000</t>
  </si>
  <si>
    <t>C4TH015480</t>
  </si>
  <si>
    <t>C4TH018550</t>
  </si>
  <si>
    <t>BIANCO ET COMPAGNIE</t>
  </si>
  <si>
    <t>C4TH0347ED</t>
  </si>
  <si>
    <t>SUP041587</t>
  </si>
  <si>
    <t>7582009200031</t>
  </si>
  <si>
    <t>07582009200031</t>
  </si>
  <si>
    <t>ENTREPRISE BIANCO ET COMPAGNIE</t>
  </si>
  <si>
    <t>69 RTE DU CHEF LIEU</t>
  </si>
  <si>
    <t>MARTHOD</t>
  </si>
  <si>
    <t>FR 41 075 820 092</t>
  </si>
  <si>
    <t>075 820 092</t>
  </si>
  <si>
    <t>BASTIEN Stéphane</t>
  </si>
  <si>
    <t>PORTAZ</t>
  </si>
  <si>
    <t>PORTAZ Pierre</t>
  </si>
  <si>
    <t>06 16 10 08 21</t>
  </si>
  <si>
    <t>p.portaz@razel-bec.fayat.com</t>
  </si>
  <si>
    <t>69 route du Chef-lieu - 73400 MARTHOD</t>
  </si>
  <si>
    <t>LECONTE Johann</t>
  </si>
  <si>
    <t>07 61 46 95 00</t>
  </si>
  <si>
    <t>j.leconte@razel-bec.fayat.com</t>
  </si>
  <si>
    <t>C4TH003480</t>
  </si>
  <si>
    <t>C4TH008010</t>
  </si>
  <si>
    <t>C4TH012010</t>
  </si>
  <si>
    <t>EGENIE CIVILEM</t>
  </si>
  <si>
    <t>C4TH0348ED</t>
  </si>
  <si>
    <t>SUP041651</t>
  </si>
  <si>
    <t>30107573500029</t>
  </si>
  <si>
    <t>ETUDES DE GENIE CIVIL ET D'EQUIPEMENTS MEDITERRANEE</t>
  </si>
  <si>
    <t>35 BD DU CAPITAINE GEZE</t>
  </si>
  <si>
    <t>MARSEILLE 14</t>
  </si>
  <si>
    <t>FR7730107573500029</t>
  </si>
  <si>
    <t>B301075735</t>
  </si>
  <si>
    <t>AMAROU</t>
  </si>
  <si>
    <t>0491903201</t>
  </si>
  <si>
    <t>o.amarou@egcem.com</t>
  </si>
  <si>
    <t>35 boulevard du Capitaine Gèze - Parc des Aygalades bat 3B - 13014 MARSEILLE</t>
  </si>
  <si>
    <t>DESSALLES</t>
  </si>
  <si>
    <t>g.dessalles@egcem.com</t>
  </si>
  <si>
    <t>C4TH003490</t>
  </si>
  <si>
    <t>C4TH008020</t>
  </si>
  <si>
    <t>C4TH012020</t>
  </si>
  <si>
    <t>C4TH015490</t>
  </si>
  <si>
    <t>C4TH018560</t>
  </si>
  <si>
    <t>SAVCO</t>
  </si>
  <si>
    <t>C4TH0349ED</t>
  </si>
  <si>
    <t>SUP041665</t>
  </si>
  <si>
    <t>32467531300013</t>
  </si>
  <si>
    <t>7 AV DE LA GARE</t>
  </si>
  <si>
    <t>09700</t>
  </si>
  <si>
    <t>SAVERDUN</t>
  </si>
  <si>
    <t>FR 63 324 675 313</t>
  </si>
  <si>
    <t>324 675 313</t>
  </si>
  <si>
    <t>Stéphane COLLIN</t>
  </si>
  <si>
    <t>COLLIN</t>
  </si>
  <si>
    <t>06 11 87 50 01</t>
  </si>
  <si>
    <t>stephane.collin@savco-ent.fr</t>
  </si>
  <si>
    <t>7, avenue de la Gare_x000D_
09700 - SAVERDUN</t>
  </si>
  <si>
    <t>Sylvere MILLAN</t>
  </si>
  <si>
    <t>05 61 60 40 91</t>
  </si>
  <si>
    <t>sylvere.millan@savco-ent.fr</t>
  </si>
  <si>
    <t>C4TH003500</t>
  </si>
  <si>
    <t>C4TH008030</t>
  </si>
  <si>
    <t>C4TH012030</t>
  </si>
  <si>
    <t>C4TH015500</t>
  </si>
  <si>
    <t>C4TH018570</t>
  </si>
  <si>
    <t>C4TH021050</t>
  </si>
  <si>
    <t>C4TH023080</t>
  </si>
  <si>
    <t>C4TH024950</t>
  </si>
  <si>
    <t>C4TH026630</t>
  </si>
  <si>
    <t>C4TH028190</t>
  </si>
  <si>
    <t>C4TH029430</t>
  </si>
  <si>
    <t>GAMESYSTEM  ZIRST</t>
  </si>
  <si>
    <t>C4TH0350ED</t>
  </si>
  <si>
    <t>SUP041702</t>
  </si>
  <si>
    <t>31653478300048</t>
  </si>
  <si>
    <t>GAMESYSTEM</t>
  </si>
  <si>
    <t>450 AV DE LEUROPE</t>
  </si>
  <si>
    <t>MONTBONNOT-SAINT-MARTIN</t>
  </si>
  <si>
    <t>3230Z</t>
  </si>
  <si>
    <t>FR66316534783</t>
  </si>
  <si>
    <t>B 316 534 783</t>
  </si>
  <si>
    <t>Sébastien MERLINGEAS</t>
  </si>
  <si>
    <t>MERLINGEAS</t>
  </si>
  <si>
    <t>0668122794</t>
  </si>
  <si>
    <t>s.merlingeas@gamesystem.com</t>
  </si>
  <si>
    <t>17 rue Michel Marion 35740 Pacé</t>
  </si>
  <si>
    <t>Franck Fausto</t>
  </si>
  <si>
    <t>0680596784</t>
  </si>
  <si>
    <t>f.fausto@gamesystem.com</t>
  </si>
  <si>
    <t>C4TH008040</t>
  </si>
  <si>
    <t>C4TH012040</t>
  </si>
  <si>
    <t>C4TH015510</t>
  </si>
  <si>
    <t>C4TH018580</t>
  </si>
  <si>
    <t>C4TH021060</t>
  </si>
  <si>
    <t>TECNOLAB Maintenance Industrielle SA</t>
  </si>
  <si>
    <t>C4TH0351ED</t>
  </si>
  <si>
    <t>SUP041720</t>
  </si>
  <si>
    <t>C4TH003520</t>
  </si>
  <si>
    <t>C4TH008050</t>
  </si>
  <si>
    <t>C4TH012050</t>
  </si>
  <si>
    <t>C4TH015520</t>
  </si>
  <si>
    <t>C4TH018590</t>
  </si>
  <si>
    <t>C4TH021070</t>
  </si>
  <si>
    <t>C4TH023090</t>
  </si>
  <si>
    <t>C4TH024960</t>
  </si>
  <si>
    <t>C4TH026640</t>
  </si>
  <si>
    <t>C4TH028200</t>
  </si>
  <si>
    <t>C4TH029440</t>
  </si>
  <si>
    <t>C4TH030520</t>
  </si>
  <si>
    <t>C4TH031570</t>
  </si>
  <si>
    <t>SULZER POMPES FRANCE</t>
  </si>
  <si>
    <t>C4TH0352ED</t>
  </si>
  <si>
    <t>SUP041721</t>
  </si>
  <si>
    <t>38374405900015</t>
  </si>
  <si>
    <t>38374405900106</t>
  </si>
  <si>
    <t>1 RUE DE LINNOVATION</t>
  </si>
  <si>
    <t>BUCHELAY</t>
  </si>
  <si>
    <t>FR 08 383 744 059</t>
  </si>
  <si>
    <t>383 744 059</t>
  </si>
  <si>
    <t>Sandro Colletti</t>
  </si>
  <si>
    <t>Delmas</t>
  </si>
  <si>
    <t>Boris Delmas</t>
  </si>
  <si>
    <t>06 87 70 16 43</t>
  </si>
  <si>
    <t>boris.delmas@sulzer.com</t>
  </si>
  <si>
    <t>Sulzer Pompes France_x000D_
MANTES Innovaparc, 1 Rue de l’Innovation, 78200 Buchelay</t>
  </si>
  <si>
    <t>Said Agmir</t>
  </si>
  <si>
    <t>06 87 80 27 38</t>
  </si>
  <si>
    <t>said.agmir@sulzer.com</t>
  </si>
  <si>
    <t>C4TH003530</t>
  </si>
  <si>
    <t>C4TH008060</t>
  </si>
  <si>
    <t>C4TH012060</t>
  </si>
  <si>
    <t>C4TH015530</t>
  </si>
  <si>
    <t>C4TH018600</t>
  </si>
  <si>
    <t>ALP IME</t>
  </si>
  <si>
    <t>C4TH0353ED</t>
  </si>
  <si>
    <t>SUP042191</t>
  </si>
  <si>
    <t>80897429900022</t>
  </si>
  <si>
    <t>ALP'IME</t>
  </si>
  <si>
    <t>LE SERRE</t>
  </si>
  <si>
    <t>TREMINIS</t>
  </si>
  <si>
    <t>FR78808974299</t>
  </si>
  <si>
    <t>808974299</t>
  </si>
  <si>
    <t>ZANARDI Fabien</t>
  </si>
  <si>
    <t>ZANARDI</t>
  </si>
  <si>
    <t>0672938062</t>
  </si>
  <si>
    <t>contact@alpime.com</t>
  </si>
  <si>
    <t>ALP'IME_x000D_
Le Serre_x000D_
38710 TREMINIS</t>
  </si>
  <si>
    <t>C4TH003540</t>
  </si>
  <si>
    <t>C4TH008070</t>
  </si>
  <si>
    <t>C4TH012070</t>
  </si>
  <si>
    <t>C4TH015540</t>
  </si>
  <si>
    <t>C4TH018610</t>
  </si>
  <si>
    <t>C4TH021080</t>
  </si>
  <si>
    <t>C4TH023100</t>
  </si>
  <si>
    <t>C4TH024970</t>
  </si>
  <si>
    <t>C4TH026650</t>
  </si>
  <si>
    <t>C4TH028210</t>
  </si>
  <si>
    <t>C4TH029450</t>
  </si>
  <si>
    <t>C4TH030530</t>
  </si>
  <si>
    <t>C4TH031580</t>
  </si>
  <si>
    <t>C4TH032540</t>
  </si>
  <si>
    <t>ABSYS ENGINEERING</t>
  </si>
  <si>
    <t>C4TH0354ED</t>
  </si>
  <si>
    <t>SUP042295</t>
  </si>
  <si>
    <t>52204725700038</t>
  </si>
  <si>
    <t>6 AV DE L EUROPE</t>
  </si>
  <si>
    <t>GAILLAC</t>
  </si>
  <si>
    <t>FR56522047257</t>
  </si>
  <si>
    <t>JOVINELLI BRUNO</t>
  </si>
  <si>
    <t>JOVINELLI</t>
  </si>
  <si>
    <t>07.78.10.51.68</t>
  </si>
  <si>
    <t>b.jovinelli@absys.info</t>
  </si>
  <si>
    <t>6 AVENUE DE L'EUROPE_x000D_
81600 GAILLAC</t>
  </si>
  <si>
    <t>MONTEL BENOIT</t>
  </si>
  <si>
    <t>05.31.51.02.42</t>
  </si>
  <si>
    <t>b.montel@absys.info</t>
  </si>
  <si>
    <t>C4TH003550</t>
  </si>
  <si>
    <t>INGEROP CONSEIL ET INGENIERIE ICI</t>
  </si>
  <si>
    <t>C4TH0355ED</t>
  </si>
  <si>
    <t>SUP042466</t>
  </si>
  <si>
    <t>48962613500425</t>
  </si>
  <si>
    <t>48962613500185
48962613500425</t>
  </si>
  <si>
    <t>INGEROP CONSEIL ET INGENIERIE (ICI)</t>
  </si>
  <si>
    <t xml:space="preserve">45 Boulevard La Fontaine - BP 13051 -
</t>
  </si>
  <si>
    <t xml:space="preserve">Strasbourg </t>
  </si>
  <si>
    <t>FR 454 896 261 35</t>
  </si>
  <si>
    <t>B 489 626 135</t>
  </si>
  <si>
    <t>Pierre CHAUGNY</t>
  </si>
  <si>
    <t>CHAUGNY</t>
  </si>
  <si>
    <t>03.88.13.60.60</t>
  </si>
  <si>
    <t>pierre.chaugny@ingerop.com</t>
  </si>
  <si>
    <t>45 Boulevard La Fontaine_x000D_
BP 13051_x000D_
67033 Strasbourg Cedex 2</t>
  </si>
  <si>
    <t>Stéphane WYTTENBACH</t>
  </si>
  <si>
    <t>stephane.wyttenbach@ingerop.com</t>
  </si>
  <si>
    <t>C4TH003560</t>
  </si>
  <si>
    <t>C4TH008080</t>
  </si>
  <si>
    <t>C4TH012080</t>
  </si>
  <si>
    <t>C4TH015550</t>
  </si>
  <si>
    <t>C4TH018620</t>
  </si>
  <si>
    <t>C4TH021090</t>
  </si>
  <si>
    <t>DYNOMIC</t>
  </si>
  <si>
    <t>C4TH0356ED</t>
  </si>
  <si>
    <t>SUP042501</t>
  </si>
  <si>
    <t>498-953-132-00038</t>
  </si>
  <si>
    <t>49895313200038</t>
  </si>
  <si>
    <t>32 RUE DE BELLEDONNE</t>
  </si>
  <si>
    <t>EYBENS</t>
  </si>
  <si>
    <t>FR28498953132</t>
  </si>
  <si>
    <t>B 498 953 132</t>
  </si>
  <si>
    <t>Benjamin BOURG</t>
  </si>
  <si>
    <t>BOURG</t>
  </si>
  <si>
    <t>06.74.14.60.06</t>
  </si>
  <si>
    <t>b.bourg@dynomic.fr</t>
  </si>
  <si>
    <t>32, rue de Belledonne_x000D_
38320 EYBENS</t>
  </si>
  <si>
    <t>C4TH003570</t>
  </si>
  <si>
    <t>C4TH008090</t>
  </si>
  <si>
    <t>SUD MAINTENANCE INDUSTRIE</t>
  </si>
  <si>
    <t>C4TH0357ED</t>
  </si>
  <si>
    <t>SUP042606</t>
  </si>
  <si>
    <t>38102565900024</t>
  </si>
  <si>
    <t xml:space="preserve">  LE MONGE</t>
  </si>
  <si>
    <t>LOURDES</t>
  </si>
  <si>
    <t>2841Z</t>
  </si>
  <si>
    <t>FR83381025659</t>
  </si>
  <si>
    <t>381025659</t>
  </si>
  <si>
    <t>VILHEM REGIS</t>
  </si>
  <si>
    <t>VILHEM</t>
  </si>
  <si>
    <t>0682160718</t>
  </si>
  <si>
    <t>r.vilhem@orange.fr</t>
  </si>
  <si>
    <t>2 Z.I. DU MONGE _x000D_
65100 LOURDES</t>
  </si>
  <si>
    <t>C4TH003580</t>
  </si>
  <si>
    <t>C4TH008100</t>
  </si>
  <si>
    <t>C4TH012090</t>
  </si>
  <si>
    <t>C4TH027580</t>
  </si>
  <si>
    <t>CROS SAS à mission  ne plus utiliser DEVIENT SUP006541</t>
  </si>
  <si>
    <t>C4TH0358ED</t>
  </si>
  <si>
    <t>SUP042761</t>
  </si>
  <si>
    <t>06250005300038</t>
  </si>
  <si>
    <t>SUP006541</t>
  </si>
  <si>
    <t>CROS</t>
  </si>
  <si>
    <t>24 rue de la paix</t>
  </si>
  <si>
    <t>Echirolles</t>
  </si>
  <si>
    <t>FR44062500053</t>
  </si>
  <si>
    <t>6250053</t>
  </si>
  <si>
    <t>BONNARD</t>
  </si>
  <si>
    <t>DAVID BONNARD</t>
  </si>
  <si>
    <t>06 20 38 01 99</t>
  </si>
  <si>
    <t>david.bonnard@cros.com</t>
  </si>
  <si>
    <t>24 rue de la paix 38130 ECHIROLLES</t>
  </si>
  <si>
    <t>BERNARD BEROUD</t>
  </si>
  <si>
    <t>06 21 45 32 00</t>
  </si>
  <si>
    <t>bernard.beroud@cros.com</t>
  </si>
  <si>
    <t>C4TH003590</t>
  </si>
  <si>
    <t>2MI</t>
  </si>
  <si>
    <t>C4TH0359ED</t>
  </si>
  <si>
    <t>SUP042854</t>
  </si>
  <si>
    <t>43157459900020</t>
  </si>
  <si>
    <t>160 RUE DE NARVIK</t>
  </si>
  <si>
    <t>ALBERTVILLE</t>
  </si>
  <si>
    <t>Fr13431574599</t>
  </si>
  <si>
    <t>431574599</t>
  </si>
  <si>
    <t>MORARD Noël</t>
  </si>
  <si>
    <t>MORARD</t>
  </si>
  <si>
    <t>04 79 32 74 36</t>
  </si>
  <si>
    <t>noel@2mi-maintenance.com</t>
  </si>
  <si>
    <t>160, rue de Narvik_x000D_
73200 ALBERTVILLE</t>
  </si>
  <si>
    <t>C4TH003600</t>
  </si>
  <si>
    <t>C4TH008110</t>
  </si>
  <si>
    <t>C4TH012100</t>
  </si>
  <si>
    <t>SELARL HUGUES LAPOUILLE</t>
  </si>
  <si>
    <t>C4TH0360ED</t>
  </si>
  <si>
    <t>SUP042982</t>
  </si>
  <si>
    <t>43526210000025</t>
  </si>
  <si>
    <t>41 RUE DE LA CLEF</t>
  </si>
  <si>
    <t>HAZEBROUCK</t>
  </si>
  <si>
    <t>FR54435262100</t>
  </si>
  <si>
    <t>DUNKERQUE</t>
  </si>
  <si>
    <t>435262100</t>
  </si>
  <si>
    <t>LAPOUILLE</t>
  </si>
  <si>
    <t>0675214661</t>
  </si>
  <si>
    <t>h.lapouille@lapouille-geometre.fr</t>
  </si>
  <si>
    <t>41 RUE DE LA CLEF - 59190 HAZEBROUCK</t>
  </si>
  <si>
    <t>C4TH003610</t>
  </si>
  <si>
    <t>C4TH008120</t>
  </si>
  <si>
    <t>C4TH012110</t>
  </si>
  <si>
    <t>C4TH015560</t>
  </si>
  <si>
    <t>C4TH018630</t>
  </si>
  <si>
    <t>C4TH021100</t>
  </si>
  <si>
    <t>C4TH023110</t>
  </si>
  <si>
    <t>C4TH024980</t>
  </si>
  <si>
    <t>C4TH026660</t>
  </si>
  <si>
    <t>C4TH028220</t>
  </si>
  <si>
    <t>TED</t>
  </si>
  <si>
    <t>C4TH0361ED</t>
  </si>
  <si>
    <t>SUP043142</t>
  </si>
  <si>
    <t>81070441100018</t>
  </si>
  <si>
    <t>29 RUE DE PONTARLIER</t>
  </si>
  <si>
    <t>SOCHAUX</t>
  </si>
  <si>
    <t>FR41 810 704 411</t>
  </si>
  <si>
    <t>2015B00181</t>
  </si>
  <si>
    <t>Denis ETIENNE ; Directeur d'Exploitation</t>
  </si>
  <si>
    <t>ETIENNE</t>
  </si>
  <si>
    <t>06.70.66.29.30</t>
  </si>
  <si>
    <t>denis.etienne@la-ted.fr</t>
  </si>
  <si>
    <t>TED _x000D_
29 Rue de Pontarlier_x000D_
25 600 SOCHAUX</t>
  </si>
  <si>
    <t>LAMY Mickaël</t>
  </si>
  <si>
    <t>06.07.77.99.68</t>
  </si>
  <si>
    <t>mickael.lamy@la-ted.fr</t>
  </si>
  <si>
    <t>C4TH003620</t>
  </si>
  <si>
    <t>C4TH008130</t>
  </si>
  <si>
    <t>DESAMIANTAGE PYRENEES</t>
  </si>
  <si>
    <t>C4TH0362ED</t>
  </si>
  <si>
    <t>SUP043281</t>
  </si>
  <si>
    <t>79391026600014</t>
  </si>
  <si>
    <t>PARC ARTISANAL CAP DELTA</t>
  </si>
  <si>
    <t>09120</t>
  </si>
  <si>
    <t>VARILHES</t>
  </si>
  <si>
    <t>FR85 793 910 266</t>
  </si>
  <si>
    <t>GOLA PHILIPPE</t>
  </si>
  <si>
    <t>GOLA</t>
  </si>
  <si>
    <t>0601331702</t>
  </si>
  <si>
    <t>philippe@dp09.fr</t>
  </si>
  <si>
    <t>285B RUE DE LATECOERE_x000D_
PARC ARTISANAL DELTA SUD_x000D_
09120 VARILHES</t>
  </si>
  <si>
    <t>C4TH003630</t>
  </si>
  <si>
    <t>C4TH008140</t>
  </si>
  <si>
    <t>C4TH012120</t>
  </si>
  <si>
    <t>C4TH015570</t>
  </si>
  <si>
    <t>C4TH018640</t>
  </si>
  <si>
    <t>EEI</t>
  </si>
  <si>
    <t>C4TH0363ED</t>
  </si>
  <si>
    <t>SUP043392</t>
  </si>
  <si>
    <t>44508084900034</t>
  </si>
  <si>
    <t>E.E.I.</t>
  </si>
  <si>
    <t>AV D ITALIE</t>
  </si>
  <si>
    <t>FR20445080849</t>
  </si>
  <si>
    <t>445080849</t>
  </si>
  <si>
    <t xml:space="preserve"> GAUTIER</t>
  </si>
  <si>
    <t>GAUTIER</t>
  </si>
  <si>
    <t>0660448674</t>
  </si>
  <si>
    <t>direction@eei-rhonealpes.fr</t>
  </si>
  <si>
    <t>SARL EEI_x000D_
AVENUE D ITALIE_x000D_
ZA PRE DE LA GARDE_x000D_
73300 ST JEAN DE MAURIENNE</t>
  </si>
  <si>
    <t>M. GORRE XAVIER</t>
  </si>
  <si>
    <t>0479641044</t>
  </si>
  <si>
    <t>be@eei-rhonealpes.fr</t>
  </si>
  <si>
    <t>C4TH003640</t>
  </si>
  <si>
    <t>C4TH008150</t>
  </si>
  <si>
    <t>C4TH012130</t>
  </si>
  <si>
    <t>C4TH015580</t>
  </si>
  <si>
    <t>C4TH018650</t>
  </si>
  <si>
    <t>C4TH021110</t>
  </si>
  <si>
    <t>C4TH023120</t>
  </si>
  <si>
    <t>C4TH024990</t>
  </si>
  <si>
    <t>C4TH000100</t>
  </si>
  <si>
    <t>EUROPE NEGOCE</t>
  </si>
  <si>
    <t>C4TH0364ED</t>
  </si>
  <si>
    <t>SUP043507</t>
  </si>
  <si>
    <t>79845526700012</t>
  </si>
  <si>
    <t>ZA DE SAURES</t>
  </si>
  <si>
    <t>ENTRAYGUES-SUR-TRUYERE</t>
  </si>
  <si>
    <t>FR89798455267</t>
  </si>
  <si>
    <t>RCS 2013B00485</t>
  </si>
  <si>
    <t>SERVANT</t>
  </si>
  <si>
    <t>0686641931</t>
  </si>
  <si>
    <t>damien@atelierdesaciers.fr</t>
  </si>
  <si>
    <t>ZA DE SAURES _x000D_
LE BASTIE_x000D_
12140 ENTRAYGUES SUR TRUYERE</t>
  </si>
  <si>
    <t>C4TH003650</t>
  </si>
  <si>
    <t>C4TH008160</t>
  </si>
  <si>
    <t>SA SAPPI</t>
  </si>
  <si>
    <t>C4TH0365ED</t>
  </si>
  <si>
    <t>SUP043650</t>
  </si>
  <si>
    <t>31538487500011</t>
  </si>
  <si>
    <t>28 AV FRANKLIN ROOSEVELT</t>
  </si>
  <si>
    <t>VAULX-EN-VELIN</t>
  </si>
  <si>
    <t>FR50315384875</t>
  </si>
  <si>
    <t>B 315 384 875</t>
  </si>
  <si>
    <t>philippe VIVES</t>
  </si>
  <si>
    <t>VIVES</t>
  </si>
  <si>
    <t>Philippe VIVES</t>
  </si>
  <si>
    <t>06 08 02 61 07</t>
  </si>
  <si>
    <t>pvives@sofiplast.fr</t>
  </si>
  <si>
    <t>26 avenue Franklin ROOSEVELT 69120 Vaulx en Velin</t>
  </si>
  <si>
    <t>Philippe BEHR</t>
  </si>
  <si>
    <t>06 87 45 99 76</t>
  </si>
  <si>
    <t>pbehr@sofiplast.fr</t>
  </si>
  <si>
    <t>C4TH003660</t>
  </si>
  <si>
    <t>AVENIR DE CONSTRUCTION</t>
  </si>
  <si>
    <t>C4TH0366ED</t>
  </si>
  <si>
    <t>SUP043733</t>
  </si>
  <si>
    <t>41382431900052</t>
  </si>
  <si>
    <t>AVENIR DECONSTRUCTION</t>
  </si>
  <si>
    <t xml:space="preserve">7 Rue Emile baudot -  </t>
  </si>
  <si>
    <t>Chanteloup Les Vignes</t>
  </si>
  <si>
    <t>4311Z</t>
  </si>
  <si>
    <t>FR39 413 824 319</t>
  </si>
  <si>
    <t>413 824 319</t>
  </si>
  <si>
    <t>Xavier ROBERT</t>
  </si>
  <si>
    <t>ROBERT</t>
  </si>
  <si>
    <t>01 39 75 03 25</t>
  </si>
  <si>
    <t>ad78@av-dc.com</t>
  </si>
  <si>
    <t>7 Emile Baudot - 78570 Chanteloup les Vignes</t>
  </si>
  <si>
    <t>Thierry BONNEL</t>
  </si>
  <si>
    <t>C4TH003670</t>
  </si>
  <si>
    <t>C4TH008170</t>
  </si>
  <si>
    <t>C4TH012140</t>
  </si>
  <si>
    <t>C4TH015590</t>
  </si>
  <si>
    <t>C4TH018660</t>
  </si>
  <si>
    <t>ORTEC INDUSTRIE</t>
  </si>
  <si>
    <t>C4TH0367ED</t>
  </si>
  <si>
    <t>SUP043865</t>
  </si>
  <si>
    <t>060801396</t>
  </si>
  <si>
    <t>06080139600155</t>
  </si>
  <si>
    <t>550 RUE PIERRE BERTHIER ZI LES MILLES 13100 AIX EN PROVENCE</t>
  </si>
  <si>
    <t>3812Z</t>
  </si>
  <si>
    <t>FR 65 060801396</t>
  </si>
  <si>
    <t>benoit BAILLE</t>
  </si>
  <si>
    <t>BAILLE</t>
  </si>
  <si>
    <t>Benoit BAILLE</t>
  </si>
  <si>
    <t>0623552705</t>
  </si>
  <si>
    <t>benoit.baille@ortec.fr</t>
  </si>
  <si>
    <t>102 Rue de la république 39500 TAVAUX</t>
  </si>
  <si>
    <t>didierPARROT</t>
  </si>
  <si>
    <t>0777490365</t>
  </si>
  <si>
    <t>didier.parrot@ortec.fr</t>
  </si>
  <si>
    <t>C4TH003680</t>
  </si>
  <si>
    <t>C4TH008180</t>
  </si>
  <si>
    <t>C4TH012150</t>
  </si>
  <si>
    <t>C4TH015600</t>
  </si>
  <si>
    <t>C4TH018670</t>
  </si>
  <si>
    <t>C4TH021120</t>
  </si>
  <si>
    <t>C4TH023130</t>
  </si>
  <si>
    <t>C4TH025000</t>
  </si>
  <si>
    <t>C4TH026670</t>
  </si>
  <si>
    <t>C4TH028230</t>
  </si>
  <si>
    <t>C4TH029460</t>
  </si>
  <si>
    <t>C4TH030540</t>
  </si>
  <si>
    <t>C4TH031590</t>
  </si>
  <si>
    <t>C4TH032550</t>
  </si>
  <si>
    <t>C4TH033380</t>
  </si>
  <si>
    <t>C4TH033990</t>
  </si>
  <si>
    <t>C4TH034550</t>
  </si>
  <si>
    <t>ELSY</t>
  </si>
  <si>
    <t>C4TH0368ED</t>
  </si>
  <si>
    <t>SUP044052</t>
  </si>
  <si>
    <t>40196585000027</t>
  </si>
  <si>
    <t>RUE DU MARAIS</t>
  </si>
  <si>
    <t>CHALLES-LES-EAUX</t>
  </si>
  <si>
    <t>FR 61 401 965 850</t>
  </si>
  <si>
    <t>401 965 850</t>
  </si>
  <si>
    <t>DESPLANCHES</t>
  </si>
  <si>
    <t>07-61-74-40-15</t>
  </si>
  <si>
    <t>gautier.desplanches@elsy.fr</t>
  </si>
  <si>
    <t>454 rue du Marais_x000D_
ZAC Puits d'Ordet_x000D_
73190 CHALLES-LES-EAUX</t>
  </si>
  <si>
    <t>C4TH003690</t>
  </si>
  <si>
    <t>C4TH008190</t>
  </si>
  <si>
    <t>C4TH012160</t>
  </si>
  <si>
    <t>C4TH015610</t>
  </si>
  <si>
    <t>C4TH018680</t>
  </si>
  <si>
    <t>C4TH021130</t>
  </si>
  <si>
    <t>C4TH023140</t>
  </si>
  <si>
    <t>C4TH025010</t>
  </si>
  <si>
    <t>C4TH026680</t>
  </si>
  <si>
    <t>C4TH028240</t>
  </si>
  <si>
    <t>C4TH029470</t>
  </si>
  <si>
    <t>C4TH001080</t>
  </si>
  <si>
    <t>STEMI</t>
  </si>
  <si>
    <t>C4TH0369ED</t>
  </si>
  <si>
    <t>SUP044629</t>
  </si>
  <si>
    <t>50532781700019</t>
  </si>
  <si>
    <t>STEMI - SOCIETE TRAVAUX ELECTRIQUES ET MAINTENANCE INDUSTRIELLE</t>
  </si>
  <si>
    <t>39 CHE DE LA VEYLE</t>
  </si>
  <si>
    <t>FR 48505327817</t>
  </si>
  <si>
    <t>505327817</t>
  </si>
  <si>
    <t>CHATARD David</t>
  </si>
  <si>
    <t>CHATARD</t>
  </si>
  <si>
    <t>04-74-24-38-37</t>
  </si>
  <si>
    <t>dc@stemi.com</t>
  </si>
  <si>
    <t>39 Chemin de la Veyle - 01310 SAINT REMY</t>
  </si>
  <si>
    <t>C4TH003700</t>
  </si>
  <si>
    <t>C4TH008200</t>
  </si>
  <si>
    <t>C4TH012170</t>
  </si>
  <si>
    <t>C4TH015620</t>
  </si>
  <si>
    <t>C4TH018690</t>
  </si>
  <si>
    <t>C4TH021140</t>
  </si>
  <si>
    <t>C4TH023150</t>
  </si>
  <si>
    <t>C4TH025020</t>
  </si>
  <si>
    <t>ALP'AD</t>
  </si>
  <si>
    <t>C4TH0370ED</t>
  </si>
  <si>
    <t>SUP044978</t>
  </si>
  <si>
    <t>81056104300011</t>
  </si>
  <si>
    <t>105 IMP DES MURIERS</t>
  </si>
  <si>
    <t>SAINT-REMY-DE-MAURIENNE</t>
  </si>
  <si>
    <t>FR35810561043</t>
  </si>
  <si>
    <t xml:space="preserve"> Chambery</t>
  </si>
  <si>
    <t>B 810 561 043</t>
  </si>
  <si>
    <t>Martin LOUVIOT</t>
  </si>
  <si>
    <t>LOUVIOT</t>
  </si>
  <si>
    <t>0781922427</t>
  </si>
  <si>
    <t>contact@alpad.fr</t>
  </si>
  <si>
    <t>ZI François Horteur 73660 Saint Rémy de Maurienne</t>
  </si>
  <si>
    <t>C4TH003710</t>
  </si>
  <si>
    <t>C4TH008210</t>
  </si>
  <si>
    <t>C4TH012180</t>
  </si>
  <si>
    <t>C4TH015630</t>
  </si>
  <si>
    <t>MARC SA</t>
  </si>
  <si>
    <t>C4TH0371ED</t>
  </si>
  <si>
    <t>SUP045135</t>
  </si>
  <si>
    <t>63672012000105</t>
  </si>
  <si>
    <t>63672012000162</t>
  </si>
  <si>
    <t>ENTREPRISE MARC SA</t>
  </si>
  <si>
    <t xml:space="preserve">PA de l'Orme - 7 rue des Métiers -  </t>
  </si>
  <si>
    <t>PLEURTUIT</t>
  </si>
  <si>
    <t>FR94 636 720 120</t>
  </si>
  <si>
    <t>BREST 57 B12</t>
  </si>
  <si>
    <t>TOULEMONT Olivier</t>
  </si>
  <si>
    <t>TOULEMONT</t>
  </si>
  <si>
    <t>02 98 02 30 40</t>
  </si>
  <si>
    <t>otoulemont@marc-gw.fr</t>
  </si>
  <si>
    <t>2 rue de Kervézennec - CS 42816 - 29228 BREST cedex 2</t>
  </si>
  <si>
    <t>BUCHHOLZER Frédéric</t>
  </si>
  <si>
    <t>02 99 41 43 44</t>
  </si>
  <si>
    <t>fbuchholzer@marc-gw.fr</t>
  </si>
  <si>
    <t>C4TH003720</t>
  </si>
  <si>
    <t>C4TH008220</t>
  </si>
  <si>
    <t>C4TH012190</t>
  </si>
  <si>
    <t>C4TH015640</t>
  </si>
  <si>
    <t>C4TH018700</t>
  </si>
  <si>
    <t>LIMSO ANTICO</t>
  </si>
  <si>
    <t>C4TH0372ED</t>
  </si>
  <si>
    <t>SUP045198</t>
  </si>
  <si>
    <t>80199770100025</t>
  </si>
  <si>
    <t>80199770100017</t>
  </si>
  <si>
    <t xml:space="preserve">ZA les clottes 320 chemin du Pujoulan </t>
  </si>
  <si>
    <t>Saint-Martory</t>
  </si>
  <si>
    <t>FR71801997701</t>
  </si>
  <si>
    <t>801997701</t>
  </si>
  <si>
    <t>Michaël MAHAD</t>
  </si>
  <si>
    <t>Mahad</t>
  </si>
  <si>
    <t>0789016803</t>
  </si>
  <si>
    <t>m.mahad.limso@gmail.com</t>
  </si>
  <si>
    <t>ZA les clottes 320 chemin du Pujoulan 31360 Saint-Martory</t>
  </si>
  <si>
    <t>C4TH003730</t>
  </si>
  <si>
    <t>C4TH008230</t>
  </si>
  <si>
    <t>FREYSSINET "HYDRO" - Régions AURA / Bourgogne-Franche-Comté</t>
  </si>
  <si>
    <t>C4TH0373ED</t>
  </si>
  <si>
    <t>SUP045877</t>
  </si>
  <si>
    <t>33405736100290</t>
  </si>
  <si>
    <t>7 ROUTE DU CAILLOU BP 50125</t>
  </si>
  <si>
    <t>CHAPONOST</t>
  </si>
  <si>
    <t>Martin Duroyon</t>
  </si>
  <si>
    <t>Brouilly</t>
  </si>
  <si>
    <t>Ludovic Brouilly</t>
  </si>
  <si>
    <t>06 20 63 45 44</t>
  </si>
  <si>
    <t>ludovic.brouilly@freyssinet.com</t>
  </si>
  <si>
    <t>7 route du caillou BP 50125 - 69630 CHAPONOST</t>
  </si>
  <si>
    <t>C4TH003740</t>
  </si>
  <si>
    <t>C4TH008240</t>
  </si>
  <si>
    <t>S.A.R.M COMPOSITE</t>
  </si>
  <si>
    <t>C4TH0374ED</t>
  </si>
  <si>
    <t>SUP046394</t>
  </si>
  <si>
    <t>80514145400027</t>
  </si>
  <si>
    <t>80514145400019
80514145400027</t>
  </si>
  <si>
    <t xml:space="preserve">BD DE L ENGRENIER  </t>
  </si>
  <si>
    <t>PORT DE BOUC</t>
  </si>
  <si>
    <t>FR20805141454</t>
  </si>
  <si>
    <t>805141454</t>
  </si>
  <si>
    <t>BOUBAKRI</t>
  </si>
  <si>
    <t>0442450495</t>
  </si>
  <si>
    <t>abo@sarm-composite.com</t>
  </si>
  <si>
    <t>ZA GRAND COLLE   66 BD DE L ENGRENIER  13110 PORT DE BOUC</t>
  </si>
  <si>
    <t>C4TH003750</t>
  </si>
  <si>
    <t>C4TH008250</t>
  </si>
  <si>
    <t>C4TH012200</t>
  </si>
  <si>
    <t>C4TH015650</t>
  </si>
  <si>
    <t>C4TH018710</t>
  </si>
  <si>
    <t>C4TH021150</t>
  </si>
  <si>
    <t>mille</t>
  </si>
  <si>
    <t>C4TH0375ED</t>
  </si>
  <si>
    <t>SUP046591</t>
  </si>
  <si>
    <t>34502336000034</t>
  </si>
  <si>
    <t>ETABLISSEMENTS MILLE</t>
  </si>
  <si>
    <t>ZONE ARTISANALE</t>
  </si>
  <si>
    <t>LA TOUR-EN-MAURIENNE</t>
  </si>
  <si>
    <t>FR67345023360</t>
  </si>
  <si>
    <t>345023360</t>
  </si>
  <si>
    <t>MILLE ARNAUD</t>
  </si>
  <si>
    <t>MILLE</t>
  </si>
  <si>
    <t>0479832410</t>
  </si>
  <si>
    <t>arnaud.mille@mille-mecanique.com</t>
  </si>
  <si>
    <t>ZI DES GLAIRES PONTAMAFREY_x000D_
73300 LA TOUR EN MAURIENNE</t>
  </si>
  <si>
    <t>mille arnaud</t>
  </si>
  <si>
    <t>C4TH003760</t>
  </si>
  <si>
    <t>C4TH008260</t>
  </si>
  <si>
    <t>JLS USINAGE DE PRECISION</t>
  </si>
  <si>
    <t>C4TH0376ED</t>
  </si>
  <si>
    <t>SUP046752</t>
  </si>
  <si>
    <t>81092906700017</t>
  </si>
  <si>
    <t>10 RUE PRINCIPALE</t>
  </si>
  <si>
    <t>ROSSFELD</t>
  </si>
  <si>
    <t>FR53810929067</t>
  </si>
  <si>
    <t>810929067</t>
  </si>
  <si>
    <t>SCHWARTZ Laurence</t>
  </si>
  <si>
    <t>SCHWARTZ</t>
  </si>
  <si>
    <t>06.52.16.66.38.</t>
  </si>
  <si>
    <t>jls-usinage@orange.fr</t>
  </si>
  <si>
    <t>JLS USINAGE_x000D_
10 Rue Principale_x000D_
67 230  ROSSFELD</t>
  </si>
  <si>
    <t>SCHWARTZ Jean-Luc</t>
  </si>
  <si>
    <t>03.88.98.46.66.</t>
  </si>
  <si>
    <t>C4TH003770</t>
  </si>
  <si>
    <t>COCENTAL</t>
  </si>
  <si>
    <t>C4TH0377ED</t>
  </si>
  <si>
    <t>SUP046854</t>
  </si>
  <si>
    <t>49953790000015</t>
  </si>
  <si>
    <t>41 RUE DU GAZON</t>
  </si>
  <si>
    <t>CARSPACH</t>
  </si>
  <si>
    <t>2892Z</t>
  </si>
  <si>
    <t>FR87 499 537 900</t>
  </si>
  <si>
    <t>499 537 900</t>
  </si>
  <si>
    <t>LEVEQUE Yves</t>
  </si>
  <si>
    <t>CORBARI</t>
  </si>
  <si>
    <t>CORBARI Olivier</t>
  </si>
  <si>
    <t>07 69 77 69 36</t>
  </si>
  <si>
    <t>olivier.corbari@ergodeveloppement.com</t>
  </si>
  <si>
    <t xml:space="preserve">COCENTAL_x000D_
41, rue du Gazon_x000D_
68130 Carspach_x000D_
</t>
  </si>
  <si>
    <t>LEONHARD Jean</t>
  </si>
  <si>
    <t>07 86 99 14 83</t>
  </si>
  <si>
    <t>jean.leonhard@ergodeveloppement.com</t>
  </si>
  <si>
    <t>C4TH003780</t>
  </si>
  <si>
    <t>C4TH008270</t>
  </si>
  <si>
    <t>C4TH012210</t>
  </si>
  <si>
    <t>C4TH015660</t>
  </si>
  <si>
    <t>C4TH018720</t>
  </si>
  <si>
    <t>C4TH021160</t>
  </si>
  <si>
    <t>SARL J SERVAES ARTISAN</t>
  </si>
  <si>
    <t>C4TH0378ED</t>
  </si>
  <si>
    <t>SUP046864</t>
  </si>
  <si>
    <t>53940010100025</t>
  </si>
  <si>
    <t>PARC D ACTIVITE DES DIS</t>
  </si>
  <si>
    <t>SAINT-BENOIT-DES-ONDES</t>
  </si>
  <si>
    <t>FR46539400101</t>
  </si>
  <si>
    <t>Saint Malo</t>
  </si>
  <si>
    <t>539400101</t>
  </si>
  <si>
    <t>Johann SERVAES</t>
  </si>
  <si>
    <t>Servaes</t>
  </si>
  <si>
    <t>SERVAES</t>
  </si>
  <si>
    <t>0627310707</t>
  </si>
  <si>
    <t>jservaes@free.fr</t>
  </si>
  <si>
    <t>SARL J SERVAES_x000D_
PA des DIS_x000D_
35114 Saint Benoit des Ondes</t>
  </si>
  <si>
    <t>C4TH003790</t>
  </si>
  <si>
    <t>C4TH008280</t>
  </si>
  <si>
    <t>C4TH012220</t>
  </si>
  <si>
    <t>C4TH015670</t>
  </si>
  <si>
    <t>AXILEC</t>
  </si>
  <si>
    <t>C4TH0379ED</t>
  </si>
  <si>
    <t>SUP047798</t>
  </si>
  <si>
    <t>42204240800035</t>
  </si>
  <si>
    <t xml:space="preserve"> ZAE DU GOUTIER</t>
  </si>
  <si>
    <t>NOVALAISE</t>
  </si>
  <si>
    <t>FR10422042408</t>
  </si>
  <si>
    <t>B422042408</t>
  </si>
  <si>
    <t>Julien FEBVRE</t>
  </si>
  <si>
    <t>FEBVRE</t>
  </si>
  <si>
    <t>0680324559</t>
  </si>
  <si>
    <t>julien.febvre@axilec.com</t>
  </si>
  <si>
    <t>AXILEC_x000D_
87 route du goutier_x000D_
73470 NOVALAISE</t>
  </si>
  <si>
    <t>Thierry ANDRIEU</t>
  </si>
  <si>
    <t>0479287070</t>
  </si>
  <si>
    <t>thierry.andrieu@axilec.com</t>
  </si>
  <si>
    <t>C4TH003800</t>
  </si>
  <si>
    <t>C4TH008290</t>
  </si>
  <si>
    <t>C4TH012230</t>
  </si>
  <si>
    <t>C4TH015680</t>
  </si>
  <si>
    <t>C4TH018740</t>
  </si>
  <si>
    <t>C4TH021170</t>
  </si>
  <si>
    <t>C4TH023160</t>
  </si>
  <si>
    <t>C4TH025030</t>
  </si>
  <si>
    <t>C4TH026690</t>
  </si>
  <si>
    <t>C4TH028250</t>
  </si>
  <si>
    <t>HUBBLE</t>
  </si>
  <si>
    <t>C4TH0380ED</t>
  </si>
  <si>
    <t>SUP048532</t>
  </si>
  <si>
    <t>79504193800031</t>
  </si>
  <si>
    <t>79504193800015
79504193800031</t>
  </si>
  <si>
    <t>Bâtiment B1 - 29 AVENUE AUGUSTE VEROLA</t>
  </si>
  <si>
    <t>06200</t>
  </si>
  <si>
    <t>NICE</t>
  </si>
  <si>
    <t>FR04795041938</t>
  </si>
  <si>
    <t>795041938</t>
  </si>
  <si>
    <t>LAFAILLE Bénédicte</t>
  </si>
  <si>
    <t>LAFAILLE</t>
  </si>
  <si>
    <t>0613379478</t>
  </si>
  <si>
    <t>benedicte@hubble-aerialdata.com</t>
  </si>
  <si>
    <t>HIBISCUS PARK_x000D_
29 AVENUE AUGUSTE VEROLA_x000D_
06200 NICE</t>
  </si>
  <si>
    <t>RAYMOND Stéphane</t>
  </si>
  <si>
    <t>0660412251</t>
  </si>
  <si>
    <t>stephane@hubble-aerialdata.com</t>
  </si>
  <si>
    <t>C4TH003810</t>
  </si>
  <si>
    <t>C4TH008300</t>
  </si>
  <si>
    <t>C4TH012240</t>
  </si>
  <si>
    <t>C4TH015690</t>
  </si>
  <si>
    <t>C4TH018750</t>
  </si>
  <si>
    <t>Geokali</t>
  </si>
  <si>
    <t>C4TH0381ED</t>
  </si>
  <si>
    <t>SUP048650</t>
  </si>
  <si>
    <t>82811841400022</t>
  </si>
  <si>
    <t>80813933100017</t>
  </si>
  <si>
    <t>GEOKALI</t>
  </si>
  <si>
    <t>4 RUE BOTZARIS</t>
  </si>
  <si>
    <t>FR81828118414</t>
  </si>
  <si>
    <t>828118414</t>
  </si>
  <si>
    <t>Yann Gayet</t>
  </si>
  <si>
    <t>DESUS ARSAC</t>
  </si>
  <si>
    <t>David Dessus-Arsac</t>
  </si>
  <si>
    <t>0609640408</t>
  </si>
  <si>
    <t>david.dessus-arsac@geokali.com</t>
  </si>
  <si>
    <t>Geokali_x000D_
105 rue des Mourettes_x000D_
26000 Valence</t>
  </si>
  <si>
    <t>0680280480</t>
  </si>
  <si>
    <t>yann.gayet@geokali.com</t>
  </si>
  <si>
    <t>C4TH003820</t>
  </si>
  <si>
    <t>C4TH008310</t>
  </si>
  <si>
    <t>C4TH012250</t>
  </si>
  <si>
    <t>C4TH015700</t>
  </si>
  <si>
    <t>C4TH018760</t>
  </si>
  <si>
    <t>105 rue des mourettes</t>
  </si>
  <si>
    <t>Valence</t>
  </si>
  <si>
    <t>REEL SAS</t>
  </si>
  <si>
    <t>C4TH0382ED</t>
  </si>
  <si>
    <t>SUP048990</t>
  </si>
  <si>
    <t>96250131800076</t>
  </si>
  <si>
    <t>96250131800225
96250131800266</t>
  </si>
  <si>
    <t>96250131800266</t>
  </si>
  <si>
    <t>REEL</t>
  </si>
  <si>
    <t xml:space="preserve">AEROPARC ST MARTIN LE TOUCH-BAT B03 12 RUE DE CAULET </t>
  </si>
  <si>
    <t>FR12962501318</t>
  </si>
  <si>
    <t>962 501 318</t>
  </si>
  <si>
    <t>Patrick TIREL</t>
  </si>
  <si>
    <t>MASSOL</t>
  </si>
  <si>
    <t>Sylvain MASSOL</t>
  </si>
  <si>
    <t>05 61 11 15 65</t>
  </si>
  <si>
    <t>smassol@reel.fr</t>
  </si>
  <si>
    <t>12 rue de Caulet _x000D_
31300 Toulouse</t>
  </si>
  <si>
    <t>Kévin VITTOZ</t>
  </si>
  <si>
    <t xml:space="preserve">04 72 45 35 35 </t>
  </si>
  <si>
    <t>kvittoz@reel.fr</t>
  </si>
  <si>
    <t>C4TH003830</t>
  </si>
  <si>
    <t>C4TH008320</t>
  </si>
  <si>
    <t>C4TH012260</t>
  </si>
  <si>
    <t>C4TH015710</t>
  </si>
  <si>
    <t>C4TH018770</t>
  </si>
  <si>
    <t>C4TH021180</t>
  </si>
  <si>
    <t>C4TH023170</t>
  </si>
  <si>
    <t>C4TH025040</t>
  </si>
  <si>
    <t>C4TH026700</t>
  </si>
  <si>
    <t>C4TH028260</t>
  </si>
  <si>
    <t>OTCE Infra</t>
  </si>
  <si>
    <t>C4TH0383ED</t>
  </si>
  <si>
    <t>SUP049060</t>
  </si>
  <si>
    <t>49143198700032</t>
  </si>
  <si>
    <t>49143198700040
49143198700032</t>
  </si>
  <si>
    <t>OTCE INFRA</t>
  </si>
  <si>
    <t xml:space="preserve">4 bis chemin Bénech
</t>
  </si>
  <si>
    <t>FONSORBES</t>
  </si>
  <si>
    <t>FR54 491 431 987 00032</t>
  </si>
  <si>
    <t xml:space="preserve">491 431 987 </t>
  </si>
  <si>
    <t>MIQUEL Claire</t>
  </si>
  <si>
    <t>SABATIE</t>
  </si>
  <si>
    <t>SABATIE Jérôme</t>
  </si>
  <si>
    <t>06 12 38 60 08</t>
  </si>
  <si>
    <t>jsabatie@otce.fr</t>
  </si>
  <si>
    <t>4 bis chemin Bénech - 31470 FONSORBES</t>
  </si>
  <si>
    <t>C4TH003840</t>
  </si>
  <si>
    <t>C4TH008330</t>
  </si>
  <si>
    <t>C4TH012270</t>
  </si>
  <si>
    <t>FILEPPI</t>
  </si>
  <si>
    <t>C4TH0384ED</t>
  </si>
  <si>
    <t>SUP050005</t>
  </si>
  <si>
    <t>33915530100098</t>
  </si>
  <si>
    <t>40958075000035</t>
  </si>
  <si>
    <t>FILEPPI SA</t>
  </si>
  <si>
    <t>12 RUE EUGENE RAVANAT</t>
  </si>
  <si>
    <t>FR0C 339155301</t>
  </si>
  <si>
    <t>339 155 301</t>
  </si>
  <si>
    <t>Fabien CHAELAT</t>
  </si>
  <si>
    <t>Cédric BLANCHARD</t>
  </si>
  <si>
    <t>04 76 25 31 54</t>
  </si>
  <si>
    <t>sesa@serfim-eau.fr</t>
  </si>
  <si>
    <t>12 RUE EUGENE RAVANAT - 38320 EYBENS</t>
  </si>
  <si>
    <t>C4TH003850</t>
  </si>
  <si>
    <t>C4TH008340</t>
  </si>
  <si>
    <t>C4TH012280</t>
  </si>
  <si>
    <t>SARL DANICY</t>
  </si>
  <si>
    <t>C4TH0385ED</t>
  </si>
  <si>
    <t>SUP050443</t>
  </si>
  <si>
    <t>44031619800033</t>
  </si>
  <si>
    <t>6 ALL DES VIGNES</t>
  </si>
  <si>
    <t>CARBONNE</t>
  </si>
  <si>
    <t>FR84 440 316 198</t>
  </si>
  <si>
    <t>440316198</t>
  </si>
  <si>
    <t>GALES</t>
  </si>
  <si>
    <t>BARBER</t>
  </si>
  <si>
    <t>0764460483</t>
  </si>
  <si>
    <t>etudes@danicy.fr</t>
  </si>
  <si>
    <t>6 Allées des Vignes_x000D_
ZA Activestre_x000D_
31390 CARBONNE</t>
  </si>
  <si>
    <t>0699703791</t>
  </si>
  <si>
    <t>nicolasgales@danicy.fr</t>
  </si>
  <si>
    <t>C4TH003860</t>
  </si>
  <si>
    <t>DESSINDUS SA</t>
  </si>
  <si>
    <t>C4TH0386ED</t>
  </si>
  <si>
    <t>SUP050800</t>
  </si>
  <si>
    <t>47833264600031</t>
  </si>
  <si>
    <t>DESSINDUS</t>
  </si>
  <si>
    <t>3 RUE JEAN MICHEL HAUSSMANN</t>
  </si>
  <si>
    <t>FR29478332646</t>
  </si>
  <si>
    <t>TI478332646</t>
  </si>
  <si>
    <t>Muller</t>
  </si>
  <si>
    <t>06 72 22 92 88</t>
  </si>
  <si>
    <t>fred.muller@dessindus.com</t>
  </si>
  <si>
    <t>3 rue J-Michel Haussmann. 68000 Colmar</t>
  </si>
  <si>
    <t>C4TH003870</t>
  </si>
  <si>
    <t>C4TH008350</t>
  </si>
  <si>
    <t>C4TH012290</t>
  </si>
  <si>
    <t>C4TH015720</t>
  </si>
  <si>
    <t>PIERAUT</t>
  </si>
  <si>
    <t>C4TH0387ED</t>
  </si>
  <si>
    <t>SUP051050</t>
  </si>
  <si>
    <t>31014711100028</t>
  </si>
  <si>
    <t>PIERAUT ELECTRICITE</t>
  </si>
  <si>
    <t>EN CARLET</t>
  </si>
  <si>
    <t>SAINT-AMOUR</t>
  </si>
  <si>
    <t>FR 79310147111</t>
  </si>
  <si>
    <t>310147111</t>
  </si>
  <si>
    <t>PIERAUT Jean Marc</t>
  </si>
  <si>
    <t>06.87.71.68.13</t>
  </si>
  <si>
    <t>jmpieraut@pieraut.fr</t>
  </si>
  <si>
    <t>En CARLET_x000D_
39160 SAINT AMOUR</t>
  </si>
  <si>
    <t>JAILLET Rogely</t>
  </si>
  <si>
    <t>03.84.48.73.72</t>
  </si>
  <si>
    <t>rjaillet@pieraut.fr</t>
  </si>
  <si>
    <t>C4TH003880</t>
  </si>
  <si>
    <t>C4TH008360</t>
  </si>
  <si>
    <t>ITASCA CONSULTANTS SAS</t>
  </si>
  <si>
    <t>C4TH0388ED</t>
  </si>
  <si>
    <t>SUP051689</t>
  </si>
  <si>
    <t>38083179200045</t>
  </si>
  <si>
    <t>38083179200037
38083179200045</t>
  </si>
  <si>
    <t>ITASCA CONSULTANTS</t>
  </si>
  <si>
    <t xml:space="preserve">29 Avenue Joannès Masset </t>
  </si>
  <si>
    <t xml:space="preserve"> LYON</t>
  </si>
  <si>
    <t>FR94380831792</t>
  </si>
  <si>
    <t>380 831 792</t>
  </si>
  <si>
    <t>Lauriane Bouzeran</t>
  </si>
  <si>
    <t>CAMUSSO</t>
  </si>
  <si>
    <t>Marco Camusso</t>
  </si>
  <si>
    <t>04 72 18 04 29</t>
  </si>
  <si>
    <t>m.camusso@itasca.fr</t>
  </si>
  <si>
    <t>29 Avenue Joannès Masset 69009 Lyon</t>
  </si>
  <si>
    <t>C4TH003890</t>
  </si>
  <si>
    <t>C4TH008370</t>
  </si>
  <si>
    <t>C4TH012300</t>
  </si>
  <si>
    <t>C4TH015730</t>
  </si>
  <si>
    <t>C4TH018780</t>
  </si>
  <si>
    <t>AREF</t>
  </si>
  <si>
    <t>C4TH0389ED</t>
  </si>
  <si>
    <t>SUP052100</t>
  </si>
  <si>
    <t>30582478100028</t>
  </si>
  <si>
    <t>ATELIER REPARATION ENTRETIEN FORGES</t>
  </si>
  <si>
    <t>RTE DE COURPIERE</t>
  </si>
  <si>
    <t>PESCHADOIRES</t>
  </si>
  <si>
    <t>FR49 305 824 781</t>
  </si>
  <si>
    <t>305 824 381</t>
  </si>
  <si>
    <t>Yvan MOSTARAC</t>
  </si>
  <si>
    <t>MARTINIE</t>
  </si>
  <si>
    <t>Nicolas MARTINIE</t>
  </si>
  <si>
    <t>06 64 46 75 71</t>
  </si>
  <si>
    <t>nicolas.martinie@actemium.com</t>
  </si>
  <si>
    <t>Route de Courpière 63920 Peschadoires</t>
  </si>
  <si>
    <t>Franck DONGUY</t>
  </si>
  <si>
    <t>06 35 58 12 61</t>
  </si>
  <si>
    <t>franck.donguy@actemium.com</t>
  </si>
  <si>
    <t>C4TH003900</t>
  </si>
  <si>
    <t>C4TH008380</t>
  </si>
  <si>
    <t>C4TH012310</t>
  </si>
  <si>
    <t>C4TH015740</t>
  </si>
  <si>
    <t>C4TH018790</t>
  </si>
  <si>
    <t>C4TH021190</t>
  </si>
  <si>
    <t>C4TH023180</t>
  </si>
  <si>
    <t>C4TH025050</t>
  </si>
  <si>
    <t>C4TH026710</t>
  </si>
  <si>
    <t>C4TH028270</t>
  </si>
  <si>
    <t>C4TH029480</t>
  </si>
  <si>
    <t>C4TH030550</t>
  </si>
  <si>
    <t>C4TH031600</t>
  </si>
  <si>
    <t>C4TH032560</t>
  </si>
  <si>
    <t>C4TH033390</t>
  </si>
  <si>
    <t>CHAUDRINOX</t>
  </si>
  <si>
    <t>C4TH0390ED</t>
  </si>
  <si>
    <t>SUP052252</t>
  </si>
  <si>
    <t>96850141100043</t>
  </si>
  <si>
    <t>AV MARCEL MERIEUX</t>
  </si>
  <si>
    <t>BRIGNAIS</t>
  </si>
  <si>
    <t>FR01968501411</t>
  </si>
  <si>
    <t>968 501 411</t>
  </si>
  <si>
    <t>REMI RUARD</t>
  </si>
  <si>
    <t>PEYRET</t>
  </si>
  <si>
    <t>PEYRET NICOLAS</t>
  </si>
  <si>
    <t>04 72 31 96 15</t>
  </si>
  <si>
    <t>n.peyret@chaudrinox.fr</t>
  </si>
  <si>
    <t>Chaudrinox, avenue Marcel Mérieux, 69530 Brignais</t>
  </si>
  <si>
    <t>C4TH003910</t>
  </si>
  <si>
    <t>C4TH008390</t>
  </si>
  <si>
    <t>C4TH012320</t>
  </si>
  <si>
    <t>C4TH015750</t>
  </si>
  <si>
    <t>C4TH018800</t>
  </si>
  <si>
    <t>HYDRO POWER PLANT</t>
  </si>
  <si>
    <t>C4TH0391ED</t>
  </si>
  <si>
    <t>SUP053390</t>
  </si>
  <si>
    <t>53125641000089</t>
  </si>
  <si>
    <t>14 rue Moncey</t>
  </si>
  <si>
    <t>FR 72 531 256 410</t>
  </si>
  <si>
    <t>531 256 410</t>
  </si>
  <si>
    <t>Pierre PISTERMAN</t>
  </si>
  <si>
    <t>YVRARD</t>
  </si>
  <si>
    <t>Rudy YVRARD</t>
  </si>
  <si>
    <t>06 50 58 98 09</t>
  </si>
  <si>
    <t>rudy.yvrard@hydropowerplant.com</t>
  </si>
  <si>
    <t xml:space="preserve">2 Allée de Longchamp, 54500 Vandoeuvre les Nancy_x000D_
</t>
  </si>
  <si>
    <t>C4TH003920</t>
  </si>
  <si>
    <t>C4TH008400</t>
  </si>
  <si>
    <t>C4TH012330</t>
  </si>
  <si>
    <t>C4TH015760</t>
  </si>
  <si>
    <t>C4TH018810</t>
  </si>
  <si>
    <t>C4TH021200</t>
  </si>
  <si>
    <t>C4TH023190</t>
  </si>
  <si>
    <t>C4TH025060</t>
  </si>
  <si>
    <t>C4TH026720</t>
  </si>
  <si>
    <t>C4TH028280</t>
  </si>
  <si>
    <t>C4TH029490</t>
  </si>
  <si>
    <t>C4TH030560</t>
  </si>
  <si>
    <t>C4TH031610</t>
  </si>
  <si>
    <t>C4TH032570</t>
  </si>
  <si>
    <t>C4TH033400</t>
  </si>
  <si>
    <t>2 allée de Longchamp</t>
  </si>
  <si>
    <t>Vandoeuvre les Nancy</t>
  </si>
  <si>
    <t>PJ TECH</t>
  </si>
  <si>
    <t>C4TH0392ED</t>
  </si>
  <si>
    <t>SUP053583</t>
  </si>
  <si>
    <t>75262102900012</t>
  </si>
  <si>
    <t>4 RUE GILLOIS</t>
  </si>
  <si>
    <t>VOLGELSHEIM</t>
  </si>
  <si>
    <t>FR16752621029</t>
  </si>
  <si>
    <t>752621029</t>
  </si>
  <si>
    <t>ZAGO  Patrick</t>
  </si>
  <si>
    <t>ZAGO</t>
  </si>
  <si>
    <t>0615972994</t>
  </si>
  <si>
    <t>zagopjtech@sfr.fr</t>
  </si>
  <si>
    <t xml:space="preserve">4 rue Gillois 68600 VOLGELSHEIM_x000D_
_x000D_
</t>
  </si>
  <si>
    <t>LUDWIG  ou  ZAGO</t>
  </si>
  <si>
    <t>0617463206 ou 0615972994</t>
  </si>
  <si>
    <t>ludwigpjtech@sfr.fr  ou zagopjtech@sfr.fr</t>
  </si>
  <si>
    <t>C4TH003930</t>
  </si>
  <si>
    <t>ETABLISSEMENTS FERRAT</t>
  </si>
  <si>
    <t>C4TH0393ED</t>
  </si>
  <si>
    <t>SUP053824</t>
  </si>
  <si>
    <t>38324499300028</t>
  </si>
  <si>
    <t>RUE ANDRE BOULLE</t>
  </si>
  <si>
    <t>ALES</t>
  </si>
  <si>
    <t>FR05383244993</t>
  </si>
  <si>
    <t>Nîmes</t>
  </si>
  <si>
    <t>383244993</t>
  </si>
  <si>
    <t>Mr FERRAT Mathieu</t>
  </si>
  <si>
    <t>FERRAT</t>
  </si>
  <si>
    <t>0466789070</t>
  </si>
  <si>
    <t>m.ferrat@ets-ferrat.com</t>
  </si>
  <si>
    <t>ETS FERRAT _x000D_
108 Rue André Boulle _x000D_
ZI de Bruèges_x000D_
30100 ALES</t>
  </si>
  <si>
    <t>Mr LEIDIER Yoann</t>
  </si>
  <si>
    <t>y.leidier@ets-ferrat.com</t>
  </si>
  <si>
    <t>C4TH003940</t>
  </si>
  <si>
    <t>C4TH008410</t>
  </si>
  <si>
    <t>C4TH012340</t>
  </si>
  <si>
    <t>C4TH015770</t>
  </si>
  <si>
    <t>C4TH018820</t>
  </si>
  <si>
    <t>C4TH021210</t>
  </si>
  <si>
    <t>C4TH023200</t>
  </si>
  <si>
    <t>C4TH025070</t>
  </si>
  <si>
    <t>C4TH026730</t>
  </si>
  <si>
    <t>C4TH028290</t>
  </si>
  <si>
    <t>C4TH029500</t>
  </si>
  <si>
    <t>C4TH030570</t>
  </si>
  <si>
    <t>MECANIQUE GENERALE J. BENONY</t>
  </si>
  <si>
    <t>C4TH0394ED</t>
  </si>
  <si>
    <t>SUP054202</t>
  </si>
  <si>
    <t>76920043700028</t>
  </si>
  <si>
    <t>SOUS LA GARE</t>
  </si>
  <si>
    <t>01800</t>
  </si>
  <si>
    <t>VILLIEU-LOYES-MOLLON</t>
  </si>
  <si>
    <t>FR3576920037</t>
  </si>
  <si>
    <t>Bourg en bresse</t>
  </si>
  <si>
    <t>B769200437</t>
  </si>
  <si>
    <t>VENET Guillaume</t>
  </si>
  <si>
    <t>VENET</t>
  </si>
  <si>
    <t>0474610367</t>
  </si>
  <si>
    <t>commercial@benony.fr</t>
  </si>
  <si>
    <t>876 Chemin de la masse 01800 Villieu Loyes Mollon</t>
  </si>
  <si>
    <t>C4TH003950</t>
  </si>
  <si>
    <t>C4TH008420</t>
  </si>
  <si>
    <t>CM SUD</t>
  </si>
  <si>
    <t>C4TH0395ED</t>
  </si>
  <si>
    <t>SUP054583</t>
  </si>
  <si>
    <t>81947516100025</t>
  </si>
  <si>
    <t>81947516100017
81947516100025</t>
  </si>
  <si>
    <t>6 impasse du serment d'assas</t>
  </si>
  <si>
    <t>SAINT-PARGOIRE</t>
  </si>
  <si>
    <t>FR71819475161</t>
  </si>
  <si>
    <t xml:space="preserve"> B 819 475 161</t>
  </si>
  <si>
    <t>NOUIS</t>
  </si>
  <si>
    <t xml:space="preserve">NOUIS </t>
  </si>
  <si>
    <t>682366012</t>
  </si>
  <si>
    <t>d.nouis@cmsud.fr</t>
  </si>
  <si>
    <t>6, impasse du serment d'assas 34230 SAINT PARGOIRE</t>
  </si>
  <si>
    <t>C4TH003960</t>
  </si>
  <si>
    <t>C4TH008430</t>
  </si>
  <si>
    <t>C4TH012350</t>
  </si>
  <si>
    <t>C4TH015780</t>
  </si>
  <si>
    <t>C4TH018830</t>
  </si>
  <si>
    <t>C4TH021220</t>
  </si>
  <si>
    <t>C4TH023210</t>
  </si>
  <si>
    <t>C4TH025080</t>
  </si>
  <si>
    <t>C4TH026740</t>
  </si>
  <si>
    <t>C4TH028300</t>
  </si>
  <si>
    <t>C4TH029510</t>
  </si>
  <si>
    <t>C4TH030580</t>
  </si>
  <si>
    <t>C4TH031620</t>
  </si>
  <si>
    <t>C4TH032580</t>
  </si>
  <si>
    <t>C4TH033410</t>
  </si>
  <si>
    <t>C4TH034000</t>
  </si>
  <si>
    <t>C4TH034560</t>
  </si>
  <si>
    <t>C4TH035030</t>
  </si>
  <si>
    <t>C4TH035480</t>
  </si>
  <si>
    <t>TECH VALVES INDUSTRIES</t>
  </si>
  <si>
    <t>C4TH0396ED</t>
  </si>
  <si>
    <t>sup055447</t>
  </si>
  <si>
    <t>43276120300053</t>
  </si>
  <si>
    <t>43276120300046
43276120300053</t>
  </si>
  <si>
    <t xml:space="preserve">SASU </t>
  </si>
  <si>
    <t xml:space="preserve"> 155 RUE LOUIS ARMAND</t>
  </si>
  <si>
    <t>CORBASMERY</t>
  </si>
  <si>
    <t>FR22432761203</t>
  </si>
  <si>
    <t>432761203</t>
  </si>
  <si>
    <t>Yannick BORDONE</t>
  </si>
  <si>
    <t>BORDONE</t>
  </si>
  <si>
    <t>0675127340</t>
  </si>
  <si>
    <t>yannick.bordone@techvalves.fr</t>
  </si>
  <si>
    <t>155 Rue LOUIS ARMAND 73100 MERY</t>
  </si>
  <si>
    <t>C4TH003970</t>
  </si>
  <si>
    <t>C4TH008440</t>
  </si>
  <si>
    <t>C4TH012360</t>
  </si>
  <si>
    <t>C4TH015790</t>
  </si>
  <si>
    <t>C4TH018840</t>
  </si>
  <si>
    <t>C4TH021230</t>
  </si>
  <si>
    <t>C4TH023220</t>
  </si>
  <si>
    <t>ASCII, SARL ADOUR SOCIETE CONSULTANT INGENIERIE INFORMATIQUE</t>
  </si>
  <si>
    <t>C4TH0397ED</t>
  </si>
  <si>
    <t>SUP055533</t>
  </si>
  <si>
    <t>41413272000056</t>
  </si>
  <si>
    <t xml:space="preserve"> ZA DU GABARN</t>
  </si>
  <si>
    <t>ESCOUT</t>
  </si>
  <si>
    <t>FR56414132720</t>
  </si>
  <si>
    <t>414132720</t>
  </si>
  <si>
    <t>LUCCHESE Franck</t>
  </si>
  <si>
    <t>LUCCHESE</t>
  </si>
  <si>
    <t>Lucchese Franck</t>
  </si>
  <si>
    <t>0559361751</t>
  </si>
  <si>
    <t>franck.lucchese@ascii.fr</t>
  </si>
  <si>
    <t xml:space="preserve">ZA du Gabarn 64870 ESCOUT </t>
  </si>
  <si>
    <t>Durtelle Christophe</t>
  </si>
  <si>
    <t>05.59.36.17.51</t>
  </si>
  <si>
    <t>christophe.durtelle@ascii.fr</t>
  </si>
  <si>
    <t>C4TH003980</t>
  </si>
  <si>
    <t>C4TH008450</t>
  </si>
  <si>
    <t>C4TH012370</t>
  </si>
  <si>
    <t>C4TH015800</t>
  </si>
  <si>
    <t>C4TH018850</t>
  </si>
  <si>
    <t>C4TH021240</t>
  </si>
  <si>
    <t>AFT INDUSTRY</t>
  </si>
  <si>
    <t>C4TH0398ED</t>
  </si>
  <si>
    <t>SUP055999</t>
  </si>
  <si>
    <t>790809461/00029</t>
  </si>
  <si>
    <t>79080946100029</t>
  </si>
  <si>
    <t>600 RUE AUGUSTE SCHEURERKESTNER</t>
  </si>
  <si>
    <t>ASPACH-MICHELBACH</t>
  </si>
  <si>
    <t>FR 67790809461</t>
  </si>
  <si>
    <t>790 809 461</t>
  </si>
  <si>
    <t>KRAFFT</t>
  </si>
  <si>
    <t>0368751250</t>
  </si>
  <si>
    <t>a.martinez@aft-industry.fr</t>
  </si>
  <si>
    <t>600 rue Auguste Scheurer Kestner_x000D_
68700 ASPACH-MICHELBACH</t>
  </si>
  <si>
    <t>s.krafft@aft-industry.fr</t>
  </si>
  <si>
    <t>C4TH003990</t>
  </si>
  <si>
    <t>OELTECHNIK FRANCE</t>
  </si>
  <si>
    <t>C4TH0399ED</t>
  </si>
  <si>
    <t>SUP056165</t>
  </si>
  <si>
    <t>30948005100031</t>
  </si>
  <si>
    <t>6 RUE DES ARTISANS</t>
  </si>
  <si>
    <t>MUNSTER</t>
  </si>
  <si>
    <t>2899B</t>
  </si>
  <si>
    <t xml:space="preserve"> FR 09 309 480 051</t>
  </si>
  <si>
    <t>B309480051</t>
  </si>
  <si>
    <t>Isabelle HOLUB-BECKER</t>
  </si>
  <si>
    <t>BERTRAND</t>
  </si>
  <si>
    <t>CHRISTIAN BERTRAND</t>
  </si>
  <si>
    <t>0389779204</t>
  </si>
  <si>
    <t>christian.bertrand@oeltechnik.fr</t>
  </si>
  <si>
    <t xml:space="preserve">Rue des Artisans_x000D_
B.P. 17_x000D_
68140 MUNSTER_x000D_
</t>
  </si>
  <si>
    <t>Jean MATTER</t>
  </si>
  <si>
    <t>0389779201</t>
  </si>
  <si>
    <t>jean.matter@oeltechnik.fr</t>
  </si>
  <si>
    <t>C4TH008460</t>
  </si>
  <si>
    <t>C4TH012380</t>
  </si>
  <si>
    <t>PREMYS</t>
  </si>
  <si>
    <t>C4TH0400ED</t>
  </si>
  <si>
    <t>SUP056360</t>
  </si>
  <si>
    <t>32359288100060</t>
  </si>
  <si>
    <t>2 RUE JEAN MERMOZ</t>
  </si>
  <si>
    <t>MAGNY-LES-HAMEAUX</t>
  </si>
  <si>
    <t>FR36323592881</t>
  </si>
  <si>
    <t>B 323 592 881</t>
  </si>
  <si>
    <t>MOREAU Fabrice</t>
  </si>
  <si>
    <t>PARAT</t>
  </si>
  <si>
    <t>PARAT Guillaume</t>
  </si>
  <si>
    <t>0674844550</t>
  </si>
  <si>
    <t>guillaume.parat@premys-colas.com</t>
  </si>
  <si>
    <t>2 RUE JEAN MERMOZ_x000D_
78771 MAGNY-LES-HAMEAUX</t>
  </si>
  <si>
    <t>C4TH004010</t>
  </si>
  <si>
    <t>C4TH008470</t>
  </si>
  <si>
    <t>C4TH012390</t>
  </si>
  <si>
    <t>C4TH015810</t>
  </si>
  <si>
    <t>C4TH018860</t>
  </si>
  <si>
    <t>BUESA TRAVAUX MARITIMES ET FLUVIAUX</t>
  </si>
  <si>
    <t>C4TH0401ED</t>
  </si>
  <si>
    <t>SUP056485</t>
  </si>
  <si>
    <t>82420796300029</t>
  </si>
  <si>
    <t>BUESA TRAVAUX MARITIMES ET FLUVIAIX</t>
  </si>
  <si>
    <t>RUE RENE GOMEZ</t>
  </si>
  <si>
    <t>FR05</t>
  </si>
  <si>
    <t>824 207 963</t>
  </si>
  <si>
    <t>Frédéric MARTIN</t>
  </si>
  <si>
    <t>etudes.btmf@buesa.com</t>
  </si>
  <si>
    <t xml:space="preserve">Rue René Gomez - CS 70617- 34535 BEZIERS Cedex </t>
  </si>
  <si>
    <t>C4TH004020</t>
  </si>
  <si>
    <t>C4TH008480</t>
  </si>
  <si>
    <t>C4TH012400</t>
  </si>
  <si>
    <t>C4TH015820</t>
  </si>
  <si>
    <t>C4TH018870</t>
  </si>
  <si>
    <t>YLEC CONSULTANTS</t>
  </si>
  <si>
    <t>C4TH0402ED</t>
  </si>
  <si>
    <t>SUP056807</t>
  </si>
  <si>
    <t>52332596700025</t>
  </si>
  <si>
    <t>9 RUE MARCEL CHABLOZ</t>
  </si>
  <si>
    <t>SAINT MARTIN D'HERES</t>
  </si>
  <si>
    <t>FR30523325967</t>
  </si>
  <si>
    <t>523325967</t>
  </si>
  <si>
    <t>Guillaume MAJ</t>
  </si>
  <si>
    <t>MAJ</t>
  </si>
  <si>
    <t>0476033247</t>
  </si>
  <si>
    <t>guillaume.maj@ylec-consultants.com</t>
  </si>
  <si>
    <t>YLEC Consultants_x000D_
9 rue Marcel Chabloz_x000D_
38400 Saint Martin d'Hères</t>
  </si>
  <si>
    <t>Vivien AUMELAS</t>
  </si>
  <si>
    <t>vivien.aumelas@ylec-consultants.com</t>
  </si>
  <si>
    <t>C4TH004030</t>
  </si>
  <si>
    <t>C4TH008490</t>
  </si>
  <si>
    <t>C4TH012410</t>
  </si>
  <si>
    <t>C4TH015830</t>
  </si>
  <si>
    <t>C4TH018880</t>
  </si>
  <si>
    <t>C4TH021250</t>
  </si>
  <si>
    <t>C4TH023230</t>
  </si>
  <si>
    <t>C4TH025090</t>
  </si>
  <si>
    <t>C4TH026750</t>
  </si>
  <si>
    <t>C4TH028310</t>
  </si>
  <si>
    <t>C4TH029520</t>
  </si>
  <si>
    <t>C4TH030590</t>
  </si>
  <si>
    <t>C4TH031630</t>
  </si>
  <si>
    <t>C4TH032590</t>
  </si>
  <si>
    <t>C4TH033420</t>
  </si>
  <si>
    <t>GEXIA FONCIER EXPERT</t>
  </si>
  <si>
    <t>C4TH0403ED</t>
  </si>
  <si>
    <t>SUP056962</t>
  </si>
  <si>
    <t>81784174500034</t>
  </si>
  <si>
    <t>81784174500018</t>
  </si>
  <si>
    <t>209 RUE JEAN BART</t>
  </si>
  <si>
    <t>FR 69 817841745</t>
  </si>
  <si>
    <t>B 817 841 745</t>
  </si>
  <si>
    <t>Vincent MARTINACHE</t>
  </si>
  <si>
    <t>OBRINGER</t>
  </si>
  <si>
    <t>0672491825</t>
  </si>
  <si>
    <t>obringer@gexiafoncier.fr</t>
  </si>
  <si>
    <t>209 RUE JEAN BART_x000D_
AGORA 1B_x000D_
31670 LABEGE</t>
  </si>
  <si>
    <t>ESCAFFIT</t>
  </si>
  <si>
    <t>0755560182</t>
  </si>
  <si>
    <t>escaffit@gexiafoncier.fr</t>
  </si>
  <si>
    <t>C4TH004040</t>
  </si>
  <si>
    <t>mecameto</t>
  </si>
  <si>
    <t>C4TH0404ED</t>
  </si>
  <si>
    <t>SUP057181</t>
  </si>
  <si>
    <t>84090090600032</t>
  </si>
  <si>
    <t>84090090600024</t>
  </si>
  <si>
    <t>MECAMETO</t>
  </si>
  <si>
    <t>28 avenue frederic et irene joliot curie</t>
  </si>
  <si>
    <t>FR62840900906</t>
  </si>
  <si>
    <t>940900906</t>
  </si>
  <si>
    <t>BRILLAT</t>
  </si>
  <si>
    <t xml:space="preserve">Brillat </t>
  </si>
  <si>
    <t>06 22 53 23 02</t>
  </si>
  <si>
    <t>guillaume.brillat@mecameto.com</t>
  </si>
  <si>
    <t>28 avenue frederic et irene joliot-curie 64140 LONS</t>
  </si>
  <si>
    <t>C4TH004050</t>
  </si>
  <si>
    <t>C4TH008500</t>
  </si>
  <si>
    <t>C4TH012420</t>
  </si>
  <si>
    <t>C4TH015840</t>
  </si>
  <si>
    <t>C4TH018890</t>
  </si>
  <si>
    <t>C4TH021260</t>
  </si>
  <si>
    <t>C4TH023240</t>
  </si>
  <si>
    <t>C4TH025100</t>
  </si>
  <si>
    <t>C4TH026760</t>
  </si>
  <si>
    <t>C4TH028320</t>
  </si>
  <si>
    <t>C4TH029530</t>
  </si>
  <si>
    <t>C4TH030600</t>
  </si>
  <si>
    <t>C4TH031640</t>
  </si>
  <si>
    <t>C4TH032600</t>
  </si>
  <si>
    <t>C4TH033430</t>
  </si>
  <si>
    <t>C4TH034010</t>
  </si>
  <si>
    <t>SURPLOMB</t>
  </si>
  <si>
    <t>C4TH0405ED</t>
  </si>
  <si>
    <t>SUP057576</t>
  </si>
  <si>
    <t>811730332</t>
  </si>
  <si>
    <t>81173033200012
81173033200020</t>
  </si>
  <si>
    <t>81173033200020</t>
  </si>
  <si>
    <t xml:space="preserve">371 rue Jean Bart  </t>
  </si>
  <si>
    <t>La Crau</t>
  </si>
  <si>
    <t>FR91811730332</t>
  </si>
  <si>
    <t>GUILLEMAN Marc</t>
  </si>
  <si>
    <t>GUILLEMAN</t>
  </si>
  <si>
    <t>06 21 17 78 81</t>
  </si>
  <si>
    <t>m.guilleman@surplomb.fr</t>
  </si>
  <si>
    <t>371 rue Jean Bart 83260 LA CRAU</t>
  </si>
  <si>
    <t>C4TH004060</t>
  </si>
  <si>
    <t>C4TH008510</t>
  </si>
  <si>
    <t>C4TH012430</t>
  </si>
  <si>
    <t>C4TH015850</t>
  </si>
  <si>
    <t>C4TH018900</t>
  </si>
  <si>
    <t>C.S.T.I.</t>
  </si>
  <si>
    <t>C4TH0406ED</t>
  </si>
  <si>
    <t>SUP058040</t>
  </si>
  <si>
    <t>79483011700014</t>
  </si>
  <si>
    <t>SAI</t>
  </si>
  <si>
    <t>11 CHE D ILHASSE</t>
  </si>
  <si>
    <t>OLORON-SAINTE-MARIE</t>
  </si>
  <si>
    <t>FR85794830117</t>
  </si>
  <si>
    <t>794830117RM64</t>
  </si>
  <si>
    <t>CAMPION Mickaël</t>
  </si>
  <si>
    <t>CAMPION</t>
  </si>
  <si>
    <t>0629379408</t>
  </si>
  <si>
    <t>mickael.campion@oloron-csti.fr</t>
  </si>
  <si>
    <t>9-11 chemin d'Ilhasse_x000D_
Zone Lanneretonne_x000D_
64400 OLORON SAINTE MARIE</t>
  </si>
  <si>
    <t>C4TH004070</t>
  </si>
  <si>
    <t>C4TH008520</t>
  </si>
  <si>
    <t>C4TH012440</t>
  </si>
  <si>
    <t>C4TH007460</t>
  </si>
  <si>
    <t>EFINOR MEDITERRANEE</t>
  </si>
  <si>
    <t>C4TH0407ED</t>
  </si>
  <si>
    <t>SUP058264</t>
  </si>
  <si>
    <t>43545344800056</t>
  </si>
  <si>
    <t>42345344800056</t>
  </si>
  <si>
    <t>151 RUE DU PRADET</t>
  </si>
  <si>
    <t>SIX-FOURS-LES-PLAGES</t>
  </si>
  <si>
    <t>FR50423453448</t>
  </si>
  <si>
    <t>423 453 448 00056</t>
  </si>
  <si>
    <t>Gérald ARMENAUD</t>
  </si>
  <si>
    <t>ARMENAUD</t>
  </si>
  <si>
    <t>04.94.41.49.92 06.42.86.96.38</t>
  </si>
  <si>
    <t>g.armenaud@vulcain-eng.com</t>
  </si>
  <si>
    <t>151 Rue du Pradet_x000D_
ZAC de la Millonne_x000D_
83140 SIX-FOURS LES PLAGES</t>
  </si>
  <si>
    <t>Christophe TRUCHET</t>
  </si>
  <si>
    <t>06.43.59.71.71</t>
  </si>
  <si>
    <t>c.truchet@vulcain-eng.com</t>
  </si>
  <si>
    <t>C4TH004080</t>
  </si>
  <si>
    <t>C4TH008530</t>
  </si>
  <si>
    <t>C4TH012450</t>
  </si>
  <si>
    <t>ABCIS</t>
  </si>
  <si>
    <t>C4TH0408ED</t>
  </si>
  <si>
    <t>SUP058437</t>
  </si>
  <si>
    <t>79051236200027</t>
  </si>
  <si>
    <t xml:space="preserve">79051236200019
79051236200027
</t>
  </si>
  <si>
    <t>15B RUE LAURENT DE LAVOISIER  PORTES LES VALENCE</t>
  </si>
  <si>
    <t>PORTES LES VALENCE</t>
  </si>
  <si>
    <t>FR06790512362</t>
  </si>
  <si>
    <t>B 790 512 362</t>
  </si>
  <si>
    <t>Rémi SARLIN</t>
  </si>
  <si>
    <t>SARLIN</t>
  </si>
  <si>
    <t>0627555764</t>
  </si>
  <si>
    <t>remi.sarlin@abcis-france.fr</t>
  </si>
  <si>
    <t>15B RUE LAURENT DE LAVOISIER 26800 PORTES LES VALENCE</t>
  </si>
  <si>
    <t>C4TH004090</t>
  </si>
  <si>
    <t>JINJIANG SABART AERO TECH</t>
  </si>
  <si>
    <t>C4TH0409ED</t>
  </si>
  <si>
    <t>SUP060624</t>
  </si>
  <si>
    <t>83106122100014</t>
  </si>
  <si>
    <t>SABART</t>
  </si>
  <si>
    <t>09400</t>
  </si>
  <si>
    <t>TARASCON-SUR-ARIEGE</t>
  </si>
  <si>
    <t>FR47831061221</t>
  </si>
  <si>
    <t>831061221</t>
  </si>
  <si>
    <t>Thierry CAVINATO</t>
  </si>
  <si>
    <t>CIBIEL</t>
  </si>
  <si>
    <t>Jean-Marc CIBIEL</t>
  </si>
  <si>
    <t>0561017501</t>
  </si>
  <si>
    <t>jean-marc.cibiel@sabart-at.com</t>
  </si>
  <si>
    <t>ALUMINIUM SABART MACHINING &amp; WELDING,_x000D_
Route de LAVELANET, 09300 BELESTA</t>
  </si>
  <si>
    <t>C4TH004100</t>
  </si>
  <si>
    <t>C4TH008540</t>
  </si>
  <si>
    <t>C4TH012460</t>
  </si>
  <si>
    <t>C4TH015860</t>
  </si>
  <si>
    <t>C4TH018910</t>
  </si>
  <si>
    <t>C4TH021270</t>
  </si>
  <si>
    <t>C4TH023250</t>
  </si>
  <si>
    <t>C4TH025110</t>
  </si>
  <si>
    <t>C4TH026770</t>
  </si>
  <si>
    <t>C4TH028330</t>
  </si>
  <si>
    <t>C4TH029540</t>
  </si>
  <si>
    <t>C4TH030610</t>
  </si>
  <si>
    <t>EIFFAGE ENERGIE SYSTEMES - IT LOIRE AUVERGNE</t>
  </si>
  <si>
    <t>C4TH0410ED</t>
  </si>
  <si>
    <t>SUP060839</t>
  </si>
  <si>
    <t>80 848 805 000 028</t>
  </si>
  <si>
    <t>80848805000028</t>
  </si>
  <si>
    <t>29 AV DE PARIS</t>
  </si>
  <si>
    <t>RIOM</t>
  </si>
  <si>
    <t>FR 808 488 050</t>
  </si>
  <si>
    <t>B808 488 050</t>
  </si>
  <si>
    <t>DOUAILLAT Richard</t>
  </si>
  <si>
    <t>ROUX</t>
  </si>
  <si>
    <t>ROUX Fabien</t>
  </si>
  <si>
    <t>06 72 60 35 94</t>
  </si>
  <si>
    <t>fabien.roux@eiffage.com</t>
  </si>
  <si>
    <t>29, avenue de Paris_x000D_
63200 RIOM</t>
  </si>
  <si>
    <t>BONHOMME Aurélien</t>
  </si>
  <si>
    <t>04 73 63 25 79</t>
  </si>
  <si>
    <t>aurelien.bonhomme@eiffage.com</t>
  </si>
  <si>
    <t>C4TH004110</t>
  </si>
  <si>
    <t>C4TH008550</t>
  </si>
  <si>
    <t>C4TH012470</t>
  </si>
  <si>
    <t>C4TH015870</t>
  </si>
  <si>
    <t>C4TH018920</t>
  </si>
  <si>
    <t>C4TH021280</t>
  </si>
  <si>
    <t>C4TH023260</t>
  </si>
  <si>
    <t>SARL PELLISSIER CLAUDE ET FILS</t>
  </si>
  <si>
    <t>C4TH0411ED</t>
  </si>
  <si>
    <t>SUP060860</t>
  </si>
  <si>
    <t>39342276100014</t>
  </si>
  <si>
    <t>100 RTE DE SAVOIE</t>
  </si>
  <si>
    <t>ALLEMOND</t>
  </si>
  <si>
    <t>4941A</t>
  </si>
  <si>
    <t>FR37393422761</t>
  </si>
  <si>
    <t>B 393 422 761</t>
  </si>
  <si>
    <t>PELLISSIER Denis</t>
  </si>
  <si>
    <t>PELLISSIER</t>
  </si>
  <si>
    <t>06 11 42 47 65</t>
  </si>
  <si>
    <t>pellissier.tp@sfr.fr</t>
  </si>
  <si>
    <t>100 Route de Savoie_x000D_
38114 ALLEMOND</t>
  </si>
  <si>
    <t>C4TH004120</t>
  </si>
  <si>
    <t>C4TH008560</t>
  </si>
  <si>
    <t>C4TH012480</t>
  </si>
  <si>
    <t>TYO =&gt;ACCSYS</t>
  </si>
  <si>
    <t>C4TH0412ED</t>
  </si>
  <si>
    <t>SUP061794</t>
  </si>
  <si>
    <t>52416561000014</t>
  </si>
  <si>
    <t>82363692300018</t>
  </si>
  <si>
    <t>TYO</t>
  </si>
  <si>
    <t>11 RUE DU MARTIN PECHEUR</t>
  </si>
  <si>
    <t>SCHILTIGHEIM</t>
  </si>
  <si>
    <t>FR63524165610</t>
  </si>
  <si>
    <t>524165610</t>
  </si>
  <si>
    <t>GRANDCOLAS</t>
  </si>
  <si>
    <t>GRANDCOLAS DAVID</t>
  </si>
  <si>
    <t>0680089125</t>
  </si>
  <si>
    <t>david@accsys.fr</t>
  </si>
  <si>
    <t>11 RUE DU MARTIN PECHEUR _x000D_
67300 SCHILTIGHEIM</t>
  </si>
  <si>
    <t>C4TH004130</t>
  </si>
  <si>
    <t>C4TH008570</t>
  </si>
  <si>
    <t>C4TH012490</t>
  </si>
  <si>
    <t>CONSTRUCTIONS MECANIQUES BADIMON</t>
  </si>
  <si>
    <t>C4TH0413ED</t>
  </si>
  <si>
    <t>SUP061886</t>
  </si>
  <si>
    <t>31944023600028</t>
  </si>
  <si>
    <t>81 RUE JACQUARD</t>
  </si>
  <si>
    <t>LAVELANET</t>
  </si>
  <si>
    <t>FR05 319 440 236</t>
  </si>
  <si>
    <t>319440236</t>
  </si>
  <si>
    <t>BADIMON</t>
  </si>
  <si>
    <t>CANADO</t>
  </si>
  <si>
    <t>CANADO Claire</t>
  </si>
  <si>
    <t>05.61.01.75.85</t>
  </si>
  <si>
    <t>c.canado@cmb-badimon.fr</t>
  </si>
  <si>
    <t>81 RUE JACQUARD - 09300 LAVELANET</t>
  </si>
  <si>
    <t>BADIMON Christophe</t>
  </si>
  <si>
    <t>05.61.01.47.22</t>
  </si>
  <si>
    <t>contact@cmb-badimon.fr</t>
  </si>
  <si>
    <t>C4TH004140</t>
  </si>
  <si>
    <t>C4TH008580</t>
  </si>
  <si>
    <t>C4TH012500</t>
  </si>
  <si>
    <t>BERENGIER DEPOLLUTION</t>
  </si>
  <si>
    <t>C4TH0414ED</t>
  </si>
  <si>
    <t>SUP062218</t>
  </si>
  <si>
    <t>41339510400057</t>
  </si>
  <si>
    <t>LA PERIERE</t>
  </si>
  <si>
    <t>SAINT-GERMAIN-DES-PRES</t>
  </si>
  <si>
    <t>FR 69 413 395 104</t>
  </si>
  <si>
    <t>413 395 104</t>
  </si>
  <si>
    <t>PAILLER Fabrice</t>
  </si>
  <si>
    <t>BECQUET</t>
  </si>
  <si>
    <t>BECQUET Ludovic</t>
  </si>
  <si>
    <t>0785259162</t>
  </si>
  <si>
    <t>lbecquet@berengier-depollution.fr</t>
  </si>
  <si>
    <t>La Périère 49170 SAINT GERMAIN DES PRES</t>
  </si>
  <si>
    <t>LOPEZ Thierry</t>
  </si>
  <si>
    <t>0611589731</t>
  </si>
  <si>
    <t>tlopez@nge.fr</t>
  </si>
  <si>
    <t>C4TH004150</t>
  </si>
  <si>
    <t>C4TH008590</t>
  </si>
  <si>
    <t>C4TH012510</t>
  </si>
  <si>
    <t>C4TH015880</t>
  </si>
  <si>
    <t>SADE TELECOM DEVIENT 017233</t>
  </si>
  <si>
    <t>C4TH0415ED</t>
  </si>
  <si>
    <t>SUP062853</t>
  </si>
  <si>
    <t>49288848200022</t>
  </si>
  <si>
    <t>SUP017233</t>
  </si>
  <si>
    <t>COTTEL RESEAUX</t>
  </si>
  <si>
    <t>16 rue des Charpentiers</t>
  </si>
  <si>
    <t>FR77492888482</t>
  </si>
  <si>
    <t>Metz</t>
  </si>
  <si>
    <t>492888482</t>
  </si>
  <si>
    <t>THOMAS</t>
  </si>
  <si>
    <t>Samuel THOMAS</t>
  </si>
  <si>
    <t>0785378397</t>
  </si>
  <si>
    <t>samuel.thomas@sade-telecom.fr</t>
  </si>
  <si>
    <t>COTTEL RESEAUX _x000D_
6, Rue Champeau_x000D_
21800 Quetigny</t>
  </si>
  <si>
    <t>Mickaël OTT</t>
  </si>
  <si>
    <t>0649326544</t>
  </si>
  <si>
    <t>mickael.ott@sade-telecom.Fr</t>
  </si>
  <si>
    <t>C4TH004160</t>
  </si>
  <si>
    <t>C4TH008600</t>
  </si>
  <si>
    <t>AEVIA FRANCE SUD</t>
  </si>
  <si>
    <t>C4TH0416ED</t>
  </si>
  <si>
    <t>SUP063160</t>
  </si>
  <si>
    <t>35039910100129</t>
  </si>
  <si>
    <t>AEVIA</t>
  </si>
  <si>
    <t>3/7 Place de l'Europe</t>
  </si>
  <si>
    <t>Vélizy Villacoublay</t>
  </si>
  <si>
    <t>FR 70 350 399 101</t>
  </si>
  <si>
    <t>350399101</t>
  </si>
  <si>
    <t>Fabrice LOUBERE</t>
  </si>
  <si>
    <t>PATEL</t>
  </si>
  <si>
    <t>Abdul PATEL</t>
  </si>
  <si>
    <t>06 86 42 70 06</t>
  </si>
  <si>
    <t>abdul.patel@eiffage.com</t>
  </si>
  <si>
    <t>Rue de la rivière_x000D_
31650 Saint Orens de Gameville</t>
  </si>
  <si>
    <t>C4TH004170</t>
  </si>
  <si>
    <t>C4TH008610</t>
  </si>
  <si>
    <t>C4TH012520</t>
  </si>
  <si>
    <t>C4TH015890</t>
  </si>
  <si>
    <t>C4TH018930</t>
  </si>
  <si>
    <t>C4TH021290</t>
  </si>
  <si>
    <t>C4TH023270</t>
  </si>
  <si>
    <t>C4TH025120</t>
  </si>
  <si>
    <t>C4TH026780</t>
  </si>
  <si>
    <t>C4TH028340</t>
  </si>
  <si>
    <t>C4TH029550</t>
  </si>
  <si>
    <t>C4TH030620</t>
  </si>
  <si>
    <t>C4TH031650</t>
  </si>
  <si>
    <t>C4TH032610</t>
  </si>
  <si>
    <t>Rue de la rivière</t>
  </si>
  <si>
    <t>Saint Orens de Gameville</t>
  </si>
  <si>
    <t>SOCIETE DE PRODUCTION D'ELECTRICITE AUTONOME RENOUVELABLE</t>
  </si>
  <si>
    <t>C4TH0417ED</t>
  </si>
  <si>
    <t>SUP063237</t>
  </si>
  <si>
    <t>49161968000029</t>
  </si>
  <si>
    <t>15 RUE DE COURLANDON</t>
  </si>
  <si>
    <t>01150</t>
  </si>
  <si>
    <t>LAGNIEU</t>
  </si>
  <si>
    <t>3511Z</t>
  </si>
  <si>
    <t>FR48491619680</t>
  </si>
  <si>
    <t>491619680</t>
  </si>
  <si>
    <t>HOARAU Frédéric</t>
  </si>
  <si>
    <t>HOARAU</t>
  </si>
  <si>
    <t>06 32 36 62 24</t>
  </si>
  <si>
    <t>frederic.hoarau@spear-energie.fr</t>
  </si>
  <si>
    <t>SPEAR ENERGIE_x000D_
Parc Industriel de la Plaine de l'Ain_x000D_
29 rue du grand Gaillot_x000D_
01150 MArcilleux / St Vulbas</t>
  </si>
  <si>
    <t>C4TH004180</t>
  </si>
  <si>
    <t>C4TH008620</t>
  </si>
  <si>
    <t>C4TH012530</t>
  </si>
  <si>
    <t>C4TH015900</t>
  </si>
  <si>
    <t>C4TH018940</t>
  </si>
  <si>
    <t>C4TH021300</t>
  </si>
  <si>
    <t>C4TH023280</t>
  </si>
  <si>
    <t>C4TH025130</t>
  </si>
  <si>
    <t>C4TH026790</t>
  </si>
  <si>
    <t>C4TH028350</t>
  </si>
  <si>
    <t>C4TH029560</t>
  </si>
  <si>
    <t>C4TH030630</t>
  </si>
  <si>
    <t>C4TH031660</t>
  </si>
  <si>
    <t>C4TH032620</t>
  </si>
  <si>
    <t>C4TH033440</t>
  </si>
  <si>
    <t>C4TH034020</t>
  </si>
  <si>
    <t>C4TH034570</t>
  </si>
  <si>
    <t>C4TH035040</t>
  </si>
  <si>
    <t>C4TH035490</t>
  </si>
  <si>
    <t>C4TH035910</t>
  </si>
  <si>
    <t>C4TH036240</t>
  </si>
  <si>
    <t>C4TH036550</t>
  </si>
  <si>
    <t>C4TH036830</t>
  </si>
  <si>
    <t>C4TH037100</t>
  </si>
  <si>
    <t>C4TH037340</t>
  </si>
  <si>
    <t>C4TH037560</t>
  </si>
  <si>
    <t>C4TH037740</t>
  </si>
  <si>
    <t>C4TH037900</t>
  </si>
  <si>
    <t>C4TH038040</t>
  </si>
  <si>
    <t>C4TH001960</t>
  </si>
  <si>
    <t>CMS FILTRATION</t>
  </si>
  <si>
    <t>C4TH0418ED</t>
  </si>
  <si>
    <t>SUP063252</t>
  </si>
  <si>
    <t>439336504</t>
  </si>
  <si>
    <t>43933650400030</t>
  </si>
  <si>
    <t>HAM MARVIGNES</t>
  </si>
  <si>
    <t>CHAMBONAS</t>
  </si>
  <si>
    <t>2829B</t>
  </si>
  <si>
    <t>FR05439336504</t>
  </si>
  <si>
    <t>Aubenas</t>
  </si>
  <si>
    <t>FALK Philippe</t>
  </si>
  <si>
    <t>FALK</t>
  </si>
  <si>
    <t>0686556150</t>
  </si>
  <si>
    <t>cmsfiltration@wanadoo.fr</t>
  </si>
  <si>
    <t>14 rue de la tourelle 07140 chambonas</t>
  </si>
  <si>
    <t>C4TH004190</t>
  </si>
  <si>
    <t>C4TH008630</t>
  </si>
  <si>
    <t>C4TH012540</t>
  </si>
  <si>
    <t>C4TH015910</t>
  </si>
  <si>
    <t>C4TH018950</t>
  </si>
  <si>
    <t>SAS ENTREPRISE NOUVELLE CHAVINIER</t>
  </si>
  <si>
    <t>C4TH0419ED</t>
  </si>
  <si>
    <t>SUP063317</t>
  </si>
  <si>
    <t>88750006400019</t>
  </si>
  <si>
    <t>22 RUE DE SISTRIERES</t>
  </si>
  <si>
    <t xml:space="preserve">FR69887500064 </t>
  </si>
  <si>
    <t>Stéphane OLCZAC</t>
  </si>
  <si>
    <t>DUBOIS</t>
  </si>
  <si>
    <t>Philippe DUBOIS</t>
  </si>
  <si>
    <t>0755643312</t>
  </si>
  <si>
    <t>pdubois@akgroup.fr</t>
  </si>
  <si>
    <t xml:space="preserve">"ENTREPRISE NOUVELLE CHAVINIER_x000D_
22 rue de Sistrières_x000D_
15000 AURILLAC"_x000D_
</t>
  </si>
  <si>
    <t>+33 7 55 60 47 13</t>
  </si>
  <si>
    <t>solczak@chavinier.eu</t>
  </si>
  <si>
    <t>C4TH008640</t>
  </si>
  <si>
    <t>C4TH012550</t>
  </si>
  <si>
    <t>C4TH015920</t>
  </si>
  <si>
    <t>C4TH018960</t>
  </si>
  <si>
    <t>C4TH021310</t>
  </si>
  <si>
    <t>C4TH023290</t>
  </si>
  <si>
    <t>C4TH025140</t>
  </si>
  <si>
    <t>C4TH026800</t>
  </si>
  <si>
    <t>C4TH028360</t>
  </si>
  <si>
    <t>C4TH029570</t>
  </si>
  <si>
    <t>C4TH030640</t>
  </si>
  <si>
    <t>C4TH031670</t>
  </si>
  <si>
    <t>CONSTRUCTION ET INGENIERIE ALPINE</t>
  </si>
  <si>
    <t>C4TH0420ED</t>
  </si>
  <si>
    <t>SUP063351</t>
  </si>
  <si>
    <t>81396565400037</t>
  </si>
  <si>
    <t>4 CHE CALLOUD</t>
  </si>
  <si>
    <t>AIX-LES-BAINS</t>
  </si>
  <si>
    <t>FR59813965654</t>
  </si>
  <si>
    <t>B 813 965 654</t>
  </si>
  <si>
    <t>CACCIATORE</t>
  </si>
  <si>
    <t>0658058789</t>
  </si>
  <si>
    <t>cacciatore@construction-ingenierie-alpine.fr</t>
  </si>
  <si>
    <t>4 CHEMIN EN CALLOUD_x000D_
73100 AIX LES BAINS</t>
  </si>
  <si>
    <t>C4TH004210</t>
  </si>
  <si>
    <t>C4TH008650</t>
  </si>
  <si>
    <t>NEOCEN</t>
  </si>
  <si>
    <t>C4TH0421ED</t>
  </si>
  <si>
    <t>SUP063409</t>
  </si>
  <si>
    <t>88755598500019</t>
  </si>
  <si>
    <t>FR22887555985</t>
  </si>
  <si>
    <t>887555985</t>
  </si>
  <si>
    <t>Yann MONCENIX</t>
  </si>
  <si>
    <t>MONCENIX</t>
  </si>
  <si>
    <t>0786361435</t>
  </si>
  <si>
    <t>yann.moncenix@neocen.fr</t>
  </si>
  <si>
    <t>302 RUE DES BLACHES _x000D_
38530 LA BUISSIERE</t>
  </si>
  <si>
    <t>C4TH004220</t>
  </si>
  <si>
    <t>C4TH008660</t>
  </si>
  <si>
    <t>C4TH012560</t>
  </si>
  <si>
    <t>C4TH015930</t>
  </si>
  <si>
    <t>C4TH018970</t>
  </si>
  <si>
    <t>C4TH021320</t>
  </si>
  <si>
    <t>C4TH023300</t>
  </si>
  <si>
    <t>C4TH025150</t>
  </si>
  <si>
    <t>C4TH026810</t>
  </si>
  <si>
    <t>C4TH028370</t>
  </si>
  <si>
    <t>C4TH029580</t>
  </si>
  <si>
    <t>C4TH030650</t>
  </si>
  <si>
    <t>C4TH031680</t>
  </si>
  <si>
    <t>C4TH032630</t>
  </si>
  <si>
    <t>CDIM</t>
  </si>
  <si>
    <t>C4TH0422ED</t>
  </si>
  <si>
    <t>SUP063924</t>
  </si>
  <si>
    <t>50435720300042</t>
  </si>
  <si>
    <t>122 AV DU VERCORS</t>
  </si>
  <si>
    <t>FONTAINE</t>
  </si>
  <si>
    <t>FR49504357203</t>
  </si>
  <si>
    <t>504357203</t>
  </si>
  <si>
    <t>ALEMANY Olivier</t>
  </si>
  <si>
    <t>GRILLET</t>
  </si>
  <si>
    <t>GRILLET Florence</t>
  </si>
  <si>
    <t>06 86 86 850 47</t>
  </si>
  <si>
    <t>f.grillet@cdim-expertises.fr</t>
  </si>
  <si>
    <t>122 avenue du Vercors 38600 FONTAINE</t>
  </si>
  <si>
    <t>0677929040</t>
  </si>
  <si>
    <t>o.alemany@cdim-expertises.fr</t>
  </si>
  <si>
    <t>C4TH004230</t>
  </si>
  <si>
    <t>INSTADRONE</t>
  </si>
  <si>
    <t>C4TH0423ED</t>
  </si>
  <si>
    <t>SUP064076</t>
  </si>
  <si>
    <t>82783783200035</t>
  </si>
  <si>
    <t>82783783200027
82783783200035</t>
  </si>
  <si>
    <t>6 Rue du Coussat</t>
  </si>
  <si>
    <t xml:space="preserve"> SERVIAN</t>
  </si>
  <si>
    <t>FR04827837832</t>
  </si>
  <si>
    <t>827 837 832</t>
  </si>
  <si>
    <t>BOTELLA Cedric</t>
  </si>
  <si>
    <t>CRAPIZ</t>
  </si>
  <si>
    <t>CRAPIZ Emmanuel</t>
  </si>
  <si>
    <t>+33 674335541</t>
  </si>
  <si>
    <t>environnement@instadrone.fr</t>
  </si>
  <si>
    <t>INSTADRONE_x000D_
6 Rue du Coussat_x000D_
34290 SERVIAN</t>
  </si>
  <si>
    <t>RIHANI Mechaal</t>
  </si>
  <si>
    <t>+33 670917499</t>
  </si>
  <si>
    <t>etude@instadrone.fr</t>
  </si>
  <si>
    <t>C4TH004240</t>
  </si>
  <si>
    <t>C4TH008670</t>
  </si>
  <si>
    <t>C4TH012570</t>
  </si>
  <si>
    <t>C4TH015940</t>
  </si>
  <si>
    <t>C4TH018980</t>
  </si>
  <si>
    <t>AVANTIS CONCEPT</t>
  </si>
  <si>
    <t>C4TH0424ED</t>
  </si>
  <si>
    <t>SUP064082</t>
  </si>
  <si>
    <t>45181957700011</t>
  </si>
  <si>
    <t xml:space="preserve">12 route de Saint-Mathieu  </t>
  </si>
  <si>
    <t>06130</t>
  </si>
  <si>
    <t>Grasse</t>
  </si>
  <si>
    <t>FR46451819577</t>
  </si>
  <si>
    <t>GRASSE</t>
  </si>
  <si>
    <t>451819577</t>
  </si>
  <si>
    <t>LACOSTE LAURENT</t>
  </si>
  <si>
    <t>JUREDIEU</t>
  </si>
  <si>
    <t>JUREDIEU VALENTIN</t>
  </si>
  <si>
    <t>0618619014</t>
  </si>
  <si>
    <t>valentin.juredieu@avantis-group.com</t>
  </si>
  <si>
    <t>AVANTIS CONCEPT_x000D_
273 ACTIPOLE LES TOURS_x000D_
46400 SAINT-LAURENT-LES-TOURS</t>
  </si>
  <si>
    <t>0659838431</t>
  </si>
  <si>
    <t>laurent.lacoste@avantis-group.com</t>
  </si>
  <si>
    <t>C4TH004250</t>
  </si>
  <si>
    <t>C4TH008680</t>
  </si>
  <si>
    <t>C4TH012580</t>
  </si>
  <si>
    <t>C4TH015950</t>
  </si>
  <si>
    <t>C4TH018990</t>
  </si>
  <si>
    <t>C4TH021330</t>
  </si>
  <si>
    <t>C4TH023310</t>
  </si>
  <si>
    <t>C4TH025160</t>
  </si>
  <si>
    <t>C4TH026820</t>
  </si>
  <si>
    <t>C4TH028380</t>
  </si>
  <si>
    <t>C4TH029590</t>
  </si>
  <si>
    <t>C4TH030660</t>
  </si>
  <si>
    <t>C4TH031690</t>
  </si>
  <si>
    <t>C4TH032640</t>
  </si>
  <si>
    <t>C4TH033450</t>
  </si>
  <si>
    <t>C4TH034030</t>
  </si>
  <si>
    <t>ETE RESEAUX</t>
  </si>
  <si>
    <t>C4TH0425ED</t>
  </si>
  <si>
    <t>SUP064111</t>
  </si>
  <si>
    <t>43372511600134</t>
  </si>
  <si>
    <t>43372511600159</t>
  </si>
  <si>
    <t xml:space="preserve">Airial Parc Bâtiment 5 34 Avenue Ariane  </t>
  </si>
  <si>
    <t>MERIGNAC</t>
  </si>
  <si>
    <t>FR94433725116</t>
  </si>
  <si>
    <t>B 433 725 116</t>
  </si>
  <si>
    <t>PIONNEAU EMILIEN</t>
  </si>
  <si>
    <t>BENES</t>
  </si>
  <si>
    <t>BENES LEA</t>
  </si>
  <si>
    <t>0614157322</t>
  </si>
  <si>
    <t>lea.benes@sade-telecom.fr</t>
  </si>
  <si>
    <t>19 avenue de Bagnères 65190 TOURNAY</t>
  </si>
  <si>
    <t>MARTINS PEDRO</t>
  </si>
  <si>
    <t>0635822001</t>
  </si>
  <si>
    <t>pedro.martins@sade-telecom.fr</t>
  </si>
  <si>
    <t>C4TH004260</t>
  </si>
  <si>
    <t>C4TH008690</t>
  </si>
  <si>
    <t>C4TH012590</t>
  </si>
  <si>
    <t>C4TH015960</t>
  </si>
  <si>
    <t>C4TH019000</t>
  </si>
  <si>
    <t>C4TH021340</t>
  </si>
  <si>
    <t>C4TH023320</t>
  </si>
  <si>
    <t>CTI&amp;A</t>
  </si>
  <si>
    <t>C4TH0426ED</t>
  </si>
  <si>
    <t>SUP064531</t>
  </si>
  <si>
    <t>54449875400027</t>
  </si>
  <si>
    <t>53349875400027</t>
  </si>
  <si>
    <t>CHE DU CLOS</t>
  </si>
  <si>
    <t>AITON</t>
  </si>
  <si>
    <t>FR57 533 498 754</t>
  </si>
  <si>
    <t>SALKIM Taner</t>
  </si>
  <si>
    <t>SALKIM</t>
  </si>
  <si>
    <t>06 74 16 79 79</t>
  </si>
  <si>
    <t>ctia@live.fr</t>
  </si>
  <si>
    <t>33 Chemin du Clos_x000D_
73220 AITON</t>
  </si>
  <si>
    <t>C4TH004270</t>
  </si>
  <si>
    <t>C4TH008700</t>
  </si>
  <si>
    <t>DUTTO</t>
  </si>
  <si>
    <t>C4TH0427ED</t>
  </si>
  <si>
    <t>SUP064735</t>
  </si>
  <si>
    <t>38342819000037</t>
  </si>
  <si>
    <t>86 RUE DU REVEST LES EAUX</t>
  </si>
  <si>
    <t>FR91383428190</t>
  </si>
  <si>
    <t>383428190</t>
  </si>
  <si>
    <t>UBA GUILLAUME</t>
  </si>
  <si>
    <t>Uba</t>
  </si>
  <si>
    <t>0757415748</t>
  </si>
  <si>
    <t>guba@g2cr.com</t>
  </si>
  <si>
    <t>86 RUE LE REVEST LES EAUX_x000D_
83140 SIX FOURS LES PLAGES</t>
  </si>
  <si>
    <t>THIBERT STEPHANE</t>
  </si>
  <si>
    <t>0667692070</t>
  </si>
  <si>
    <t>stephane.thibert@serpollet.com</t>
  </si>
  <si>
    <t>C4TH004280</t>
  </si>
  <si>
    <t>MG SERVICES</t>
  </si>
  <si>
    <t>C4TH0428ED</t>
  </si>
  <si>
    <t>SUP065199</t>
  </si>
  <si>
    <t>C4TH004290</t>
  </si>
  <si>
    <t>C4TH008710</t>
  </si>
  <si>
    <t>C4TH012600</t>
  </si>
  <si>
    <t>C4TH015970</t>
  </si>
  <si>
    <t>C4TH019010</t>
  </si>
  <si>
    <t>C4TH021350</t>
  </si>
  <si>
    <t>C4TH023330</t>
  </si>
  <si>
    <t>C4TH025170</t>
  </si>
  <si>
    <t>C4TH026830</t>
  </si>
  <si>
    <t>C4TH028390</t>
  </si>
  <si>
    <t>C4TH029600</t>
  </si>
  <si>
    <t>C4TH030670</t>
  </si>
  <si>
    <t>C4TH031700</t>
  </si>
  <si>
    <t>C4TH032650</t>
  </si>
  <si>
    <t>C4TH033460</t>
  </si>
  <si>
    <t>CENTRE FRANCE INGENIERIE TECHNIQUE</t>
  </si>
  <si>
    <t>C4TH0429ED</t>
  </si>
  <si>
    <t>SUP065293</t>
  </si>
  <si>
    <t>83312922400014</t>
  </si>
  <si>
    <t>83312922400022</t>
  </si>
  <si>
    <t xml:space="preserve">61 Montée des amandiers </t>
  </si>
  <si>
    <t>Saint maurice sur eygues</t>
  </si>
  <si>
    <t>FR33833129224</t>
  </si>
  <si>
    <t>833129224</t>
  </si>
  <si>
    <t>OSMANI Cyril</t>
  </si>
  <si>
    <t>OSMANI</t>
  </si>
  <si>
    <t>0767093293</t>
  </si>
  <si>
    <t>osmani@cfitech.fr</t>
  </si>
  <si>
    <t>61 Montée des amandiers 26110 Saint maurice sur eygues</t>
  </si>
  <si>
    <t>Alexis CAUCIGH</t>
  </si>
  <si>
    <t>0603503336</t>
  </si>
  <si>
    <t>alexis.caucigh@cfitech.fr</t>
  </si>
  <si>
    <t>C4TH004300</t>
  </si>
  <si>
    <t>C4TH008720</t>
  </si>
  <si>
    <t>C4TH012610</t>
  </si>
  <si>
    <t>C4TH015980</t>
  </si>
  <si>
    <t>C4TH019020</t>
  </si>
  <si>
    <t>C4TH021360</t>
  </si>
  <si>
    <t>C4TH023340</t>
  </si>
  <si>
    <t>C4TH031250</t>
  </si>
  <si>
    <t>BH2M</t>
  </si>
  <si>
    <t>C4TH0430ED</t>
  </si>
  <si>
    <t>SUP065693</t>
  </si>
  <si>
    <t>89390711300029</t>
  </si>
  <si>
    <t>89390711300011
89390711300029</t>
  </si>
  <si>
    <t>12 Rue Becquerel</t>
  </si>
  <si>
    <t>FR84893907113</t>
  </si>
  <si>
    <t>Belfort</t>
  </si>
  <si>
    <t>893 907 113</t>
  </si>
  <si>
    <t>Sébastien BRUNA</t>
  </si>
  <si>
    <t>ALLEMANN</t>
  </si>
  <si>
    <t>Arnaud ALLEMANN</t>
  </si>
  <si>
    <t>07 72 32 74 98</t>
  </si>
  <si>
    <t>arnaud.allemann@bh2m.fr</t>
  </si>
  <si>
    <t>12, Rue Becquerel_x000D_
90000 BELFORT</t>
  </si>
  <si>
    <t>06 64 51 93 95</t>
  </si>
  <si>
    <t>sebastien.bruna@bh2m.fr</t>
  </si>
  <si>
    <t>C4TH004310</t>
  </si>
  <si>
    <t>C4TH008730</t>
  </si>
  <si>
    <t>C4TH012620</t>
  </si>
  <si>
    <t>C4TH015990</t>
  </si>
  <si>
    <t>C4TH019030</t>
  </si>
  <si>
    <t>C4TH021370</t>
  </si>
  <si>
    <t>C4TH023350</t>
  </si>
  <si>
    <t>C4TH025180</t>
  </si>
  <si>
    <t>C4TH026840</t>
  </si>
  <si>
    <t>C4TH028400</t>
  </si>
  <si>
    <t>VENCI SAS</t>
  </si>
  <si>
    <t>C4TH0431ED</t>
  </si>
  <si>
    <t>SUP065997</t>
  </si>
  <si>
    <t>90041684300010</t>
  </si>
  <si>
    <t>VENCI</t>
  </si>
  <si>
    <t>1 RUE ANDRE KIENER</t>
  </si>
  <si>
    <t>FR70 900 416 843</t>
  </si>
  <si>
    <t>900 416 843</t>
  </si>
  <si>
    <t>Daniel ERTZ</t>
  </si>
  <si>
    <t>MARCK</t>
  </si>
  <si>
    <t>Yves MARCK</t>
  </si>
  <si>
    <t>06 14 13 41 83</t>
  </si>
  <si>
    <t>yves.marck@ergodeveloppement.com</t>
  </si>
  <si>
    <t>1 rue André KIENER_x000D_
68000 COLMAR</t>
  </si>
  <si>
    <t>C4TH004320</t>
  </si>
  <si>
    <t>C4TH008740</t>
  </si>
  <si>
    <t>C4TH012630</t>
  </si>
  <si>
    <t>C4TH016000</t>
  </si>
  <si>
    <t>C4TH019040</t>
  </si>
  <si>
    <t>C4TH021380</t>
  </si>
  <si>
    <t>C4TH023360</t>
  </si>
  <si>
    <t>C4TH025190</t>
  </si>
  <si>
    <t>C4TH026850</t>
  </si>
  <si>
    <t>C4TH028410</t>
  </si>
  <si>
    <t>C4TH029610</t>
  </si>
  <si>
    <t>C4TH030680</t>
  </si>
  <si>
    <t>C4TH032660</t>
  </si>
  <si>
    <t>C4TH033470</t>
  </si>
  <si>
    <t>ECARTIP GROUPE FONDASOL</t>
  </si>
  <si>
    <t>C4TH0432ED</t>
  </si>
  <si>
    <t>SUP066312</t>
  </si>
  <si>
    <t>82077220000094</t>
  </si>
  <si>
    <t xml:space="preserve">290 rue des Galoubets CS40767  </t>
  </si>
  <si>
    <t>FR33820772200</t>
  </si>
  <si>
    <t>820772200</t>
  </si>
  <si>
    <t>MELON</t>
  </si>
  <si>
    <t>0772138170</t>
  </si>
  <si>
    <t>yvann.melon@groupefondasol.com</t>
  </si>
  <si>
    <t>106 avenue Franklin ROOSEVELT
69120 VAULX EN VELIN</t>
  </si>
  <si>
    <t>C4TH004330</t>
  </si>
  <si>
    <t>C4TH008750</t>
  </si>
  <si>
    <t>C4TH012640</t>
  </si>
  <si>
    <t>C4TH016010</t>
  </si>
  <si>
    <t>C4TH019050</t>
  </si>
  <si>
    <t>HYDRO RICHIER</t>
  </si>
  <si>
    <t>C4TH0433ED</t>
  </si>
  <si>
    <t>SUP067295</t>
  </si>
  <si>
    <t>55450178300027</t>
  </si>
  <si>
    <t xml:space="preserve"> RUE DE LA CONSTITUANTE</t>
  </si>
  <si>
    <t>FR78554501783</t>
  </si>
  <si>
    <t>Saint-Etienne</t>
  </si>
  <si>
    <t>B554501783</t>
  </si>
  <si>
    <t>Patouillard David</t>
  </si>
  <si>
    <t>Patouillard</t>
  </si>
  <si>
    <t>0677480328</t>
  </si>
  <si>
    <t>davidpatouillard@richier.fr</t>
  </si>
  <si>
    <t>rue  de la constituante 42400 Saint-chamond</t>
  </si>
  <si>
    <t>Jamen Thibaud</t>
  </si>
  <si>
    <t>0624294461</t>
  </si>
  <si>
    <t>thibaut.richier@orange.fr</t>
  </si>
  <si>
    <t>C4TH004340</t>
  </si>
  <si>
    <t>C4TH008760</t>
  </si>
  <si>
    <t>C4TH012650</t>
  </si>
  <si>
    <t>C4TH016020</t>
  </si>
  <si>
    <t>C4TH019060</t>
  </si>
  <si>
    <t>C4TH021390</t>
  </si>
  <si>
    <t>C4TH023370</t>
  </si>
  <si>
    <t>C4TH025200</t>
  </si>
  <si>
    <t>C4TH026860</t>
  </si>
  <si>
    <t>C4TH028420</t>
  </si>
  <si>
    <t>C4TH029620</t>
  </si>
  <si>
    <t>C4TH030690</t>
  </si>
  <si>
    <t>C4TH031720</t>
  </si>
  <si>
    <t>C4TH032670</t>
  </si>
  <si>
    <t>C4TH033480</t>
  </si>
  <si>
    <t>C4TH034040</t>
  </si>
  <si>
    <t>C4TH034580</t>
  </si>
  <si>
    <t>C4TH035050</t>
  </si>
  <si>
    <t>C4TH035500</t>
  </si>
  <si>
    <t>C4TH035920</t>
  </si>
  <si>
    <t>C4TH036250</t>
  </si>
  <si>
    <t>C4TH036560</t>
  </si>
  <si>
    <t>C4TH036840</t>
  </si>
  <si>
    <t>C4TH037110</t>
  </si>
  <si>
    <t>C4TH037350</t>
  </si>
  <si>
    <t>CITELUM FRANCE</t>
  </si>
  <si>
    <t>C4TH0434ED</t>
  </si>
  <si>
    <t>SUP067359</t>
  </si>
  <si>
    <t>89238003100369</t>
  </si>
  <si>
    <t>DALKIA ELECTROTECHNICS</t>
  </si>
  <si>
    <t xml:space="preserve">AV JEAN SERRES </t>
  </si>
  <si>
    <t>PONT-DU-CASSE</t>
  </si>
  <si>
    <t>FR51892380031</t>
  </si>
  <si>
    <t>892380031</t>
  </si>
  <si>
    <t>Cyril POUJOIS</t>
  </si>
  <si>
    <t>POUJOIS</t>
  </si>
  <si>
    <t>0624537996</t>
  </si>
  <si>
    <t>cyril.poujois@citelum.fr</t>
  </si>
  <si>
    <t xml:space="preserve">8 Avenue Jean Serres_x000D_
ZA Malère_x000D_
47480 PONT DU CASSE_x000D_
</t>
  </si>
  <si>
    <t>C4TH004350</t>
  </si>
  <si>
    <t>C4TH008770</t>
  </si>
  <si>
    <t>C4TH012660</t>
  </si>
  <si>
    <t>C4TH016030</t>
  </si>
  <si>
    <t>C4TH019070</t>
  </si>
  <si>
    <t>C4TH021400</t>
  </si>
  <si>
    <t>C4TH023380</t>
  </si>
  <si>
    <t>C4TH025210</t>
  </si>
  <si>
    <t>C4TH026870</t>
  </si>
  <si>
    <t>C4TH028430</t>
  </si>
  <si>
    <t>C4TH029630</t>
  </si>
  <si>
    <t>C4TH030700</t>
  </si>
  <si>
    <t>AZOTE</t>
  </si>
  <si>
    <t>C4TH0435ED</t>
  </si>
  <si>
    <t>SUP067472</t>
  </si>
  <si>
    <t>4,19264E+13</t>
  </si>
  <si>
    <t>41926445200030</t>
  </si>
  <si>
    <t>PORT FREJUS</t>
  </si>
  <si>
    <t>FREJUS</t>
  </si>
  <si>
    <t>FR91419264452</t>
  </si>
  <si>
    <t>BORDANAVE Stéphane</t>
  </si>
  <si>
    <t>BORDANAVE</t>
  </si>
  <si>
    <t>04.94.83.84.74</t>
  </si>
  <si>
    <t>azote@azote-tsm.com</t>
  </si>
  <si>
    <t>AZOTE - Aire de Carénage - Port Fréjus Est - 83600 FREJUS</t>
  </si>
  <si>
    <t>sbordanave@azote-tsm.com</t>
  </si>
  <si>
    <t>C4TH004360</t>
  </si>
  <si>
    <t>ENTREPRISE GANTELET GALABERTHIER</t>
  </si>
  <si>
    <t>C4TH0436ED</t>
  </si>
  <si>
    <t>SUP067486</t>
  </si>
  <si>
    <t>95650079700025</t>
  </si>
  <si>
    <t>40 RUE LUCETTE ET RENE DESGRAND</t>
  </si>
  <si>
    <t>FR 00 956 500 797</t>
  </si>
  <si>
    <t>B 956 500 797</t>
  </si>
  <si>
    <t>Mr Michel BARGES</t>
  </si>
  <si>
    <t>BARGES</t>
  </si>
  <si>
    <t>04 78 79 49 00</t>
  </si>
  <si>
    <t>gantelet@gantelet-galaberthier.fr</t>
  </si>
  <si>
    <t>40, rue Lucette et René Desgrand_x000D_
CS 80555_x000D_
69604 VILLEURBANNE CEDEX</t>
  </si>
  <si>
    <t>C4TH004370</t>
  </si>
  <si>
    <t>C4TH008780</t>
  </si>
  <si>
    <t>C4TH012670</t>
  </si>
  <si>
    <t>C4TH016040</t>
  </si>
  <si>
    <t>SOGETREL</t>
  </si>
  <si>
    <t>C4TH0437ED</t>
  </si>
  <si>
    <t>SUP067488</t>
  </si>
  <si>
    <t>39776783101785</t>
  </si>
  <si>
    <t xml:space="preserve">143 avenue de Verdun
  </t>
  </si>
  <si>
    <t>Issy-les-Moulineaux</t>
  </si>
  <si>
    <t>FR96397767831</t>
  </si>
  <si>
    <t>97 767 831</t>
  </si>
  <si>
    <t>Ludovic FRANDINO</t>
  </si>
  <si>
    <t>Frandino</t>
  </si>
  <si>
    <t>Ludovic frandino</t>
  </si>
  <si>
    <t>06 70 42 14 77</t>
  </si>
  <si>
    <t>ludovic.frandino@sogetrel.fr</t>
  </si>
  <si>
    <t>555, rue Victor Baltard_x000D_
13290  AIX EN PROVENCE</t>
  </si>
  <si>
    <t>Jean-Louis APONTE</t>
  </si>
  <si>
    <t>06 72 09 43 53</t>
  </si>
  <si>
    <t>jeanlouis.aponte@sogetrel.fr.</t>
  </si>
  <si>
    <t>C4TH004380</t>
  </si>
  <si>
    <t>C4TH008790</t>
  </si>
  <si>
    <t>C4TH012680</t>
  </si>
  <si>
    <t>C4TH016050</t>
  </si>
  <si>
    <t>C4TH019080</t>
  </si>
  <si>
    <t>C4TH021410</t>
  </si>
  <si>
    <t>C4TH023390</t>
  </si>
  <si>
    <t>C4TH025220</t>
  </si>
  <si>
    <t>C4TH026880</t>
  </si>
  <si>
    <t>C4TH028440</t>
  </si>
  <si>
    <t>C4TH029640</t>
  </si>
  <si>
    <t>C4TH030710</t>
  </si>
  <si>
    <t>C4TH031730</t>
  </si>
  <si>
    <t>C4TH004200</t>
  </si>
  <si>
    <t xml:space="preserve">555 Rue Victor Baltard </t>
  </si>
  <si>
    <t>J.T.L.</t>
  </si>
  <si>
    <t>C4TH0438ED</t>
  </si>
  <si>
    <t>SUP067558</t>
  </si>
  <si>
    <t>81373356500010</t>
  </si>
  <si>
    <t>3 IMP DU CHAZEAU</t>
  </si>
  <si>
    <t>VALLEROIS-LORIOZ</t>
  </si>
  <si>
    <t>FR 58 813 733 565</t>
  </si>
  <si>
    <t>VESOUL</t>
  </si>
  <si>
    <t>2015B00241</t>
  </si>
  <si>
    <t xml:space="preserve">JOURDIN Thierry </t>
  </si>
  <si>
    <t>JOURDIN</t>
  </si>
  <si>
    <t>0384686561</t>
  </si>
  <si>
    <t>thierry@j-t-l.fr</t>
  </si>
  <si>
    <t xml:space="preserve">3 chemin du Moulin de l'étang _x000D_
70000 VELLEFAUX </t>
  </si>
  <si>
    <t>C4TH008800</t>
  </si>
  <si>
    <t>FLO TP</t>
  </si>
  <si>
    <t>C4TH0439ED</t>
  </si>
  <si>
    <t>SUP067577</t>
  </si>
  <si>
    <t>80028505800023</t>
  </si>
  <si>
    <t>8 MTE DE L EGLISE LES FAVIERES</t>
  </si>
  <si>
    <t>VAL-CENIS</t>
  </si>
  <si>
    <t>FR38800285058</t>
  </si>
  <si>
    <t>800285058</t>
  </si>
  <si>
    <t>florent blanc</t>
  </si>
  <si>
    <t>0675440598</t>
  </si>
  <si>
    <t>florent-blanc@orange.fr</t>
  </si>
  <si>
    <t>8 montée de l'église_x000D_
sollieres endroit_x000D_
73480 val cenis</t>
  </si>
  <si>
    <t>C4TH004400</t>
  </si>
  <si>
    <t>C4TH008810</t>
  </si>
  <si>
    <t>C4TH012690</t>
  </si>
  <si>
    <t>MECAB DEVELOPPEMENT</t>
  </si>
  <si>
    <t>C4TH0440ED</t>
  </si>
  <si>
    <t>SUP067578</t>
  </si>
  <si>
    <t>48104582100024</t>
  </si>
  <si>
    <t>7 RUE DU GENERAL MOST</t>
  </si>
  <si>
    <t>BRIVE-LA-GAILLARDE</t>
  </si>
  <si>
    <t>FR 9048104582100024</t>
  </si>
  <si>
    <t>481045821</t>
  </si>
  <si>
    <t xml:space="preserve">AUDUBERT Bernard </t>
  </si>
  <si>
    <t xml:space="preserve"> Audubert</t>
  </si>
  <si>
    <t xml:space="preserve">  06 85 81 34 85</t>
  </si>
  <si>
    <t>mecab-com@mecabdev.fr</t>
  </si>
  <si>
    <t>Av de l'industrie 19360 malemort</t>
  </si>
  <si>
    <t>C4TH004410</t>
  </si>
  <si>
    <t>C4TH008820</t>
  </si>
  <si>
    <t>C4TH012700</t>
  </si>
  <si>
    <t>C4TH016060</t>
  </si>
  <si>
    <t>MAINTENANCE INDUST ISABELLE GODIER</t>
  </si>
  <si>
    <t>C4TH0441ED</t>
  </si>
  <si>
    <t>SUP067591</t>
  </si>
  <si>
    <t>4838080800029</t>
  </si>
  <si>
    <t>483808085000</t>
  </si>
  <si>
    <t>48380808500029</t>
  </si>
  <si>
    <t>SOUS COTE ROUTE</t>
  </si>
  <si>
    <t>SAINT-LEGER</t>
  </si>
  <si>
    <t>FR75483808085</t>
  </si>
  <si>
    <t>483808085</t>
  </si>
  <si>
    <t xml:space="preserve">BURICHAT </t>
  </si>
  <si>
    <t>GODIER</t>
  </si>
  <si>
    <t>0661843340</t>
  </si>
  <si>
    <t>contact@miig.fr</t>
  </si>
  <si>
    <t>LE PLAN D'EN BAS
73220 SAINT LEGER</t>
  </si>
  <si>
    <t>BURICHAT</t>
  </si>
  <si>
    <t>0663282008</t>
  </si>
  <si>
    <t>C4TH008830</t>
  </si>
  <si>
    <t>SAS SODECIBA BTP JUSTE ET FILS</t>
  </si>
  <si>
    <t>C4TH0442ED</t>
  </si>
  <si>
    <t>SUP067597</t>
  </si>
  <si>
    <t>40157877800011</t>
  </si>
  <si>
    <t>LD GERLES</t>
  </si>
  <si>
    <t>SARP</t>
  </si>
  <si>
    <t>FR32401578778</t>
  </si>
  <si>
    <t>401578778</t>
  </si>
  <si>
    <t>JUSTE Luc</t>
  </si>
  <si>
    <t>JUSTE</t>
  </si>
  <si>
    <t xml:space="preserve">JUSTE Luc </t>
  </si>
  <si>
    <t>0681317083</t>
  </si>
  <si>
    <t>sarl.sodeciba@wanadoo.fr</t>
  </si>
  <si>
    <t>5 rue des Usines 31440 MARIGNAC</t>
  </si>
  <si>
    <t>C4TH004430</t>
  </si>
  <si>
    <t>C4TH008840</t>
  </si>
  <si>
    <t xml:space="preserve">5 rue des usines </t>
  </si>
  <si>
    <t>MARIGNAC</t>
  </si>
  <si>
    <t>ETAT 9 INDUSTRIE</t>
  </si>
  <si>
    <t>C4TH0443ED</t>
  </si>
  <si>
    <t>SUP067610</t>
  </si>
  <si>
    <t>C4TH004440</t>
  </si>
  <si>
    <t>C4TH008850</t>
  </si>
  <si>
    <t>C4TH012710</t>
  </si>
  <si>
    <t>C4TH016070</t>
  </si>
  <si>
    <t>C4TH019090</t>
  </si>
  <si>
    <t>C4TH021420</t>
  </si>
  <si>
    <t>C4TH023400</t>
  </si>
  <si>
    <t>C4TH025230</t>
  </si>
  <si>
    <t>C4TH026890</t>
  </si>
  <si>
    <t>C4TH028450</t>
  </si>
  <si>
    <t>C4TH029650</t>
  </si>
  <si>
    <t>C4TH030720</t>
  </si>
  <si>
    <t>C4TH031740</t>
  </si>
  <si>
    <t>C4TH032680</t>
  </si>
  <si>
    <t>FIGUIERE CONSTRUCTION</t>
  </si>
  <si>
    <t>C4TH0444ED</t>
  </si>
  <si>
    <t>SUP067613</t>
  </si>
  <si>
    <t>51015386900035</t>
  </si>
  <si>
    <t>QUA DU VIEUX MOULIN DE CHAPUS</t>
  </si>
  <si>
    <t>FR81510153869</t>
  </si>
  <si>
    <t>2009 B 224</t>
  </si>
  <si>
    <t>FIGUIERE Stephan</t>
  </si>
  <si>
    <t>FIGUIERE</t>
  </si>
  <si>
    <t>0969806951</t>
  </si>
  <si>
    <t>contact@figuiereconstruction.fr</t>
  </si>
  <si>
    <t>QUARTIER DU MOULIN DE CHAPUS 13590 MEYREUIL</t>
  </si>
  <si>
    <t>C4TH004450</t>
  </si>
  <si>
    <t>AGERIN</t>
  </si>
  <si>
    <t>C4TH0445ED</t>
  </si>
  <si>
    <t>SUP067616</t>
  </si>
  <si>
    <t>44158475200022</t>
  </si>
  <si>
    <t>11 AV DU 8 MAI 1945</t>
  </si>
  <si>
    <t>FR48441584752</t>
  </si>
  <si>
    <t>Alexis Mercier</t>
  </si>
  <si>
    <t>Mercier</t>
  </si>
  <si>
    <t>Mercier Alexis</t>
  </si>
  <si>
    <t>05 61 64 63 31</t>
  </si>
  <si>
    <t>alexis.mercier@agerin.fr</t>
  </si>
  <si>
    <t>AGERIN_x000D_
11, Avenue du 8 mai 1945_x000D_
09120 VARILHES</t>
  </si>
  <si>
    <t>C4TH004460</t>
  </si>
  <si>
    <t>C4TH008860</t>
  </si>
  <si>
    <t>C4TH012720</t>
  </si>
  <si>
    <t>C4TH016080</t>
  </si>
  <si>
    <t>C4TH019100</t>
  </si>
  <si>
    <t>C4TH021430</t>
  </si>
  <si>
    <t>C4TH023410</t>
  </si>
  <si>
    <t>C4TH025240</t>
  </si>
  <si>
    <t>PEPIN SAS</t>
  </si>
  <si>
    <t>C4TH0446ED</t>
  </si>
  <si>
    <t>SUP067624</t>
  </si>
  <si>
    <t>37973931100023</t>
  </si>
  <si>
    <t>11 IMP DES IRIS</t>
  </si>
  <si>
    <t>FR87379739311</t>
  </si>
  <si>
    <t>Chambery</t>
  </si>
  <si>
    <t>379 739 311</t>
  </si>
  <si>
    <t>Mr FAITROUNI</t>
  </si>
  <si>
    <t>FAITROUNI</t>
  </si>
  <si>
    <t xml:space="preserve">04 79 34 33 33 </t>
  </si>
  <si>
    <t>pepin@pepin.fr</t>
  </si>
  <si>
    <t>PEPIN SAS_x000D_
Savoie Hexapôle_x000D_
11 impasse des Iris_x000D_
73420 MERY</t>
  </si>
  <si>
    <t>C4TH004470</t>
  </si>
  <si>
    <t>C4TH008870</t>
  </si>
  <si>
    <t>C4TH012730</t>
  </si>
  <si>
    <t>C4TH016090</t>
  </si>
  <si>
    <t>C4TH019110</t>
  </si>
  <si>
    <t>AVENIR PROTECTIONS</t>
  </si>
  <si>
    <t>C4TH0447ED</t>
  </si>
  <si>
    <t>SUP067625</t>
  </si>
  <si>
    <t>80169175900014</t>
  </si>
  <si>
    <t>38  IMPASSE DE RAMBORD EST</t>
  </si>
  <si>
    <t>PLANAY</t>
  </si>
  <si>
    <t>FR5980169175900014</t>
  </si>
  <si>
    <t>RCS 801691759</t>
  </si>
  <si>
    <t>LAMALLE-BASSO Nathalie</t>
  </si>
  <si>
    <t>04 79 22 15 72</t>
  </si>
  <si>
    <t>avenirprotections@gmail.com</t>
  </si>
  <si>
    <t>38 Impasse de Rambore Est_x000D_
Le Villard du Planay_x000D_
73350 PLANAY</t>
  </si>
  <si>
    <t>BASSO Jean-Pierre</t>
  </si>
  <si>
    <t>C4TH004480</t>
  </si>
  <si>
    <t>C4TH008880</t>
  </si>
  <si>
    <t>C4TH012740</t>
  </si>
  <si>
    <t>C4TH016100</t>
  </si>
  <si>
    <t>ETABLISSEMENTS VIAL FRERES</t>
  </si>
  <si>
    <t>C4TH0448ED</t>
  </si>
  <si>
    <t>SUP067626</t>
  </si>
  <si>
    <t>58635034000012</t>
  </si>
  <si>
    <t>9 RUE ST REGIS</t>
  </si>
  <si>
    <t>DUNIERES</t>
  </si>
  <si>
    <t>FR 70 586 350 340</t>
  </si>
  <si>
    <t>LE PUY</t>
  </si>
  <si>
    <t>586  35 0 340</t>
  </si>
  <si>
    <t xml:space="preserve">Marie BOSSU </t>
  </si>
  <si>
    <t>BADIOU</t>
  </si>
  <si>
    <t>BADIOU Romaric</t>
  </si>
  <si>
    <t>04 71 66 82 83</t>
  </si>
  <si>
    <t>romaric.badiou@vial-freres.fr</t>
  </si>
  <si>
    <t xml:space="preserve">9 Rue Saint Régis 43 200 DUNIERES </t>
  </si>
  <si>
    <t>C4TH004490</t>
  </si>
  <si>
    <t>C4TH008890</t>
  </si>
  <si>
    <t>C4TH012750</t>
  </si>
  <si>
    <t>C4TH016110</t>
  </si>
  <si>
    <t>C4TH019120</t>
  </si>
  <si>
    <t>C4TH021440</t>
  </si>
  <si>
    <t>C4TH023420</t>
  </si>
  <si>
    <t>C4TH025250</t>
  </si>
  <si>
    <t>C4TH026900</t>
  </si>
  <si>
    <t>C4TH028460</t>
  </si>
  <si>
    <t>C4TH029660</t>
  </si>
  <si>
    <t>C4TH030730</t>
  </si>
  <si>
    <t>C4TH031750</t>
  </si>
  <si>
    <t>TENSYL</t>
  </si>
  <si>
    <t>C4TH0449ED</t>
  </si>
  <si>
    <t>SUP067630</t>
  </si>
  <si>
    <t>44155432600039</t>
  </si>
  <si>
    <t>48 RUE JACQUES DE VAUCANSON</t>
  </si>
  <si>
    <t>PERIGNY</t>
  </si>
  <si>
    <t>FR47441554326</t>
  </si>
  <si>
    <t>LA ROCHELLE</t>
  </si>
  <si>
    <t>441554326</t>
  </si>
  <si>
    <t>VALETTE</t>
  </si>
  <si>
    <t>05 46 28 22 83</t>
  </si>
  <si>
    <t>julien.valette@tensyl.com</t>
  </si>
  <si>
    <t>48, rue Jacques de Vaucanson_x000D_
Pôle Arts et Métiers_x000D_
17180 PERIGNY</t>
  </si>
  <si>
    <t>C4TH004500</t>
  </si>
  <si>
    <t>C4TH008900</t>
  </si>
  <si>
    <t>C4TH012760</t>
  </si>
  <si>
    <t>C4TH016120</t>
  </si>
  <si>
    <t>C4TH019130</t>
  </si>
  <si>
    <t>SOL TECHNOLOGIE</t>
  </si>
  <si>
    <t>C4TH0450ED</t>
  </si>
  <si>
    <t>SUP067656</t>
  </si>
  <si>
    <t>82227451000020</t>
  </si>
  <si>
    <t>21 CHE DES JARDINS NEUFS</t>
  </si>
  <si>
    <t>FR52822274510</t>
  </si>
  <si>
    <t>822274510</t>
  </si>
  <si>
    <t>FOUQUET</t>
  </si>
  <si>
    <t xml:space="preserve"> FOUQUET</t>
  </si>
  <si>
    <t>0490223128</t>
  </si>
  <si>
    <t>contact@soltechnologie.fr</t>
  </si>
  <si>
    <t>21B Chemin des jardins neufs 84000 AVIGNON</t>
  </si>
  <si>
    <t>M.GARROCQ</t>
  </si>
  <si>
    <t>C4TH004510</t>
  </si>
  <si>
    <t>C4TH008910</t>
  </si>
  <si>
    <t>C4TH012770</t>
  </si>
  <si>
    <t>C4TH016130</t>
  </si>
  <si>
    <t>C4TH019140</t>
  </si>
  <si>
    <t>C4TH021450</t>
  </si>
  <si>
    <t>SERRURERIE METALLERIE PRAT</t>
  </si>
  <si>
    <t>C4TH0451ED</t>
  </si>
  <si>
    <t>SUP067657</t>
  </si>
  <si>
    <t>49813375000014</t>
  </si>
  <si>
    <t>ZI DU MOULIN DU MAS</t>
  </si>
  <si>
    <t>LA TOURETTE</t>
  </si>
  <si>
    <t>4332b</t>
  </si>
  <si>
    <t>FR56498133750</t>
  </si>
  <si>
    <t>498133750</t>
  </si>
  <si>
    <t>Prat Michel</t>
  </si>
  <si>
    <t>Place</t>
  </si>
  <si>
    <t>0613080494</t>
  </si>
  <si>
    <t>Gerant</t>
  </si>
  <si>
    <t>ZA Le Moulin du Mas_x000D_
42380 La Tourette</t>
  </si>
  <si>
    <t>contact@smp-metallerie.fr</t>
  </si>
  <si>
    <t>C4TH004520</t>
  </si>
  <si>
    <t>ALLOBENNES</t>
  </si>
  <si>
    <t>C4TH0452ED</t>
  </si>
  <si>
    <t>SUP067666</t>
  </si>
  <si>
    <t>42909340400029</t>
  </si>
  <si>
    <t>BLACHES GOMBERT</t>
  </si>
  <si>
    <t>04160</t>
  </si>
  <si>
    <t>CHATEAU-ARNOUX-SAINT-AUBAN</t>
  </si>
  <si>
    <t>FR14429093404</t>
  </si>
  <si>
    <t>MANOSQUE</t>
  </si>
  <si>
    <t>429 093 404</t>
  </si>
  <si>
    <t>Alexandre Garcia</t>
  </si>
  <si>
    <t>Garcia</t>
  </si>
  <si>
    <t>07 86 52 30 38</t>
  </si>
  <si>
    <t>contact@access-metallerie.fr</t>
  </si>
  <si>
    <t>ZA LES BLACHES GOMBERT 04160 CHATEAU ARNOUX</t>
  </si>
  <si>
    <t>C4TH004530</t>
  </si>
  <si>
    <t>C4TH008920</t>
  </si>
  <si>
    <t>FRED JUILLARD SAS</t>
  </si>
  <si>
    <t>C4TH0453ED</t>
  </si>
  <si>
    <t>SUP067724</t>
  </si>
  <si>
    <t>83891654200015</t>
  </si>
  <si>
    <t>FRED JUILLARD</t>
  </si>
  <si>
    <t>LE GRANCHER</t>
  </si>
  <si>
    <t>LANOBRE</t>
  </si>
  <si>
    <t>FR54 838 916 542</t>
  </si>
  <si>
    <t>838916542</t>
  </si>
  <si>
    <t>JUILLARD</t>
  </si>
  <si>
    <t>06 88 16 90 54</t>
  </si>
  <si>
    <t>fred-juillard@orange.fr</t>
  </si>
  <si>
    <t>Le Grancher
15270 LANOBRE</t>
  </si>
  <si>
    <t>C4TH004540</t>
  </si>
  <si>
    <t>C4TH008930</t>
  </si>
  <si>
    <t>C4TH012780</t>
  </si>
  <si>
    <t>C4TH016140</t>
  </si>
  <si>
    <t>COPHYMA 38</t>
  </si>
  <si>
    <t>C4TH0454ED</t>
  </si>
  <si>
    <t>SUP067745</t>
  </si>
  <si>
    <t>50226624000022</t>
  </si>
  <si>
    <t>55 RTE DU CHANTAROT</t>
  </si>
  <si>
    <t>VOUREY</t>
  </si>
  <si>
    <t>2812z</t>
  </si>
  <si>
    <t>FR53502266240</t>
  </si>
  <si>
    <t>B 502 266 240</t>
  </si>
  <si>
    <t>Anthony RAVERA</t>
  </si>
  <si>
    <t>RAVERA</t>
  </si>
  <si>
    <t>06 33 62 76 98</t>
  </si>
  <si>
    <t>commercial@cophyma38.fr</t>
  </si>
  <si>
    <t>55 route de chantarot 38210 Vourey</t>
  </si>
  <si>
    <t>Patrice RAVERA</t>
  </si>
  <si>
    <t>06 86 99 81 26</t>
  </si>
  <si>
    <t>direction@cophyma38.fr</t>
  </si>
  <si>
    <t>C4TH004550</t>
  </si>
  <si>
    <t>C4TH008940</t>
  </si>
  <si>
    <t>C4TH012790</t>
  </si>
  <si>
    <t>C4TH016150</t>
  </si>
  <si>
    <t>C4TH019150</t>
  </si>
  <si>
    <t>C4TH021460</t>
  </si>
  <si>
    <t>C4TH023430</t>
  </si>
  <si>
    <t>C4TH025260</t>
  </si>
  <si>
    <t>C4TH026910</t>
  </si>
  <si>
    <t>C4TH028470</t>
  </si>
  <si>
    <t>C4TH029670</t>
  </si>
  <si>
    <t>C4TH030740</t>
  </si>
  <si>
    <t>C4TH031760</t>
  </si>
  <si>
    <t>C4TH032690</t>
  </si>
  <si>
    <t>C4TH033490</t>
  </si>
  <si>
    <t>C4TH034050</t>
  </si>
  <si>
    <t>METALLERIE CONCEPT</t>
  </si>
  <si>
    <t>C4TH0455ED</t>
  </si>
  <si>
    <t>SUP067756</t>
  </si>
  <si>
    <t>419027370</t>
  </si>
  <si>
    <t>41902737000016</t>
  </si>
  <si>
    <t>185 RUE DES FRERES LUMIERES</t>
  </si>
  <si>
    <t>01400</t>
  </si>
  <si>
    <t>CHATILLON-SUR-CHALARONNE</t>
  </si>
  <si>
    <t>FR49419027370</t>
  </si>
  <si>
    <t>Mr CATTANEO Fréderic</t>
  </si>
  <si>
    <t>CATTANEO</t>
  </si>
  <si>
    <t>CATTANEO Fréderic</t>
  </si>
  <si>
    <t>608535762</t>
  </si>
  <si>
    <t>f.cattaneo@metallerieconcept.com</t>
  </si>
  <si>
    <t>185 rue des frères Lumière - 01400 Chatillon-sur-Chalaronne</t>
  </si>
  <si>
    <t xml:space="preserve">MECANIQUE TRAVAUX GENIE CIVIL  </t>
  </si>
  <si>
    <t>C4TH004560</t>
  </si>
  <si>
    <t>C4TH008950</t>
  </si>
  <si>
    <t>C4TH012800</t>
  </si>
  <si>
    <t>C4TH016160</t>
  </si>
  <si>
    <t>ACTI GROUP</t>
  </si>
  <si>
    <t>C4TH0456ED</t>
  </si>
  <si>
    <t>SUP067764</t>
  </si>
  <si>
    <t>80810723900010</t>
  </si>
  <si>
    <t>260 RUE DE LA MAIRIE</t>
  </si>
  <si>
    <t>BARAQUEVILLE</t>
  </si>
  <si>
    <t>FR50808107239</t>
  </si>
  <si>
    <t>808107239</t>
  </si>
  <si>
    <t>VIGNERAS Eric</t>
  </si>
  <si>
    <t>PIERSON</t>
  </si>
  <si>
    <t>PIERSON Bruno</t>
  </si>
  <si>
    <t>0534612816</t>
  </si>
  <si>
    <t>contact@acti.group</t>
  </si>
  <si>
    <t>6 rue FEDERICO GARCIA LORCA 31200 TOULOUSE</t>
  </si>
  <si>
    <t>MORISSON</t>
  </si>
  <si>
    <t>nicolas.morisson@acti.group</t>
  </si>
  <si>
    <t xml:space="preserve">ELECTRICITE MECANIQUE  </t>
  </si>
  <si>
    <t>C4TH004570</t>
  </si>
  <si>
    <t>C4TH008960</t>
  </si>
  <si>
    <t>C4TH012810</t>
  </si>
  <si>
    <t>C4TH016170</t>
  </si>
  <si>
    <t>C4TH019160</t>
  </si>
  <si>
    <t>C4TH021470</t>
  </si>
  <si>
    <t>C4TH023440</t>
  </si>
  <si>
    <t>Batteries – redresseurs -
chargeurs - onduleurs et autres
 pièces connexes ZONE GEOGRAPHIQUE: Centre</t>
  </si>
  <si>
    <t>C4TH025270</t>
  </si>
  <si>
    <t>C4TH026920</t>
  </si>
  <si>
    <t>C4TH028480</t>
  </si>
  <si>
    <t>C4TH029680</t>
  </si>
  <si>
    <t>Batteries – redresseurs -
chargeurs - onduleurs et autres
 pièces connexes ZONE GEOGRAPHIQUE: Sud Ouest</t>
  </si>
  <si>
    <t>C4TH030750</t>
  </si>
  <si>
    <t>C4TH031770</t>
  </si>
  <si>
    <t>C4TH032700</t>
  </si>
  <si>
    <t>C4TH033500</t>
  </si>
  <si>
    <t>C4TH034060</t>
  </si>
  <si>
    <t>C4TH034590</t>
  </si>
  <si>
    <t>C4TH035060</t>
  </si>
  <si>
    <t>C4TH035510</t>
  </si>
  <si>
    <t>C4TH035930</t>
  </si>
  <si>
    <t>C4TH036260</t>
  </si>
  <si>
    <t>C4TH036570</t>
  </si>
  <si>
    <t>C4TH036850</t>
  </si>
  <si>
    <t>C4TH037120</t>
  </si>
  <si>
    <t>C4TH037360</t>
  </si>
  <si>
    <t>C4TH037570</t>
  </si>
  <si>
    <t>C4TH037750</t>
  </si>
  <si>
    <t>C4TH037910</t>
  </si>
  <si>
    <t>C4TH038050</t>
  </si>
  <si>
    <t>C4TH038160</t>
  </si>
  <si>
    <t>C4TH038260</t>
  </si>
  <si>
    <t>C4TH038360</t>
  </si>
  <si>
    <t>C4TH004420</t>
  </si>
  <si>
    <t>CARRILLO INDUSTRIE</t>
  </si>
  <si>
    <t>C4TH0457ED</t>
  </si>
  <si>
    <t>SUP067774</t>
  </si>
  <si>
    <t>84011397100021</t>
  </si>
  <si>
    <t>7  ZONE DACTIVITE GRANGE VENIN</t>
  </si>
  <si>
    <t>SAINT-LAURENT-DU-PONT</t>
  </si>
  <si>
    <t>FR43840113971</t>
  </si>
  <si>
    <t>840113971</t>
  </si>
  <si>
    <t>Carrillo David</t>
  </si>
  <si>
    <t>CARRILLO</t>
  </si>
  <si>
    <t>0610984123</t>
  </si>
  <si>
    <t>david@carrillo-industrie.fr</t>
  </si>
  <si>
    <t>CARRILLO INDUSTRIE_x000D_
7 ZAC Grange Venin_x000D_
38380 Saint Laurent du Pont</t>
  </si>
  <si>
    <t>C4TH004580</t>
  </si>
  <si>
    <t>C4TH008970</t>
  </si>
  <si>
    <t>C4TH012820</t>
  </si>
  <si>
    <t>C4TH016180</t>
  </si>
  <si>
    <t>C4TH019170</t>
  </si>
  <si>
    <t>C4TH021480</t>
  </si>
  <si>
    <t>C4TH023450</t>
  </si>
  <si>
    <t>C4TH025280</t>
  </si>
  <si>
    <t>C4TH026930</t>
  </si>
  <si>
    <t>C4TH028490</t>
  </si>
  <si>
    <t>C4TH029690</t>
  </si>
  <si>
    <t>C4TH030760</t>
  </si>
  <si>
    <t>SOCIETE DAUPHINOISE DE CONSTRUCTIONS ELECTRO-MECANIQUES</t>
  </si>
  <si>
    <t>C4TH0458ED</t>
  </si>
  <si>
    <t>SUP067782</t>
  </si>
  <si>
    <t>05750266800031</t>
  </si>
  <si>
    <t xml:space="preserve">  ZAC DU SAUT DU MOINE</t>
  </si>
  <si>
    <t>CHAMPAGNIER</t>
  </si>
  <si>
    <t>FR15057502668</t>
  </si>
  <si>
    <t>B 057 502 668</t>
  </si>
  <si>
    <t>Alexandre MARTIN</t>
  </si>
  <si>
    <t>07.76.01.21.88</t>
  </si>
  <si>
    <t>a.martin@sdcem.com</t>
  </si>
  <si>
    <t>ZAC du saut du moine 38800 CHAMPAGNIER</t>
  </si>
  <si>
    <t>Franck GUILLON</t>
  </si>
  <si>
    <t>0617451012</t>
  </si>
  <si>
    <t>f.guillon@sdcem.com</t>
  </si>
  <si>
    <t>C4TH004590</t>
  </si>
  <si>
    <t>C4TH008980</t>
  </si>
  <si>
    <t>C4TH012830</t>
  </si>
  <si>
    <t>C4TH016190</t>
  </si>
  <si>
    <t>C4TH019180</t>
  </si>
  <si>
    <t>TCPI FRANCE</t>
  </si>
  <si>
    <t>C4TH0459ED</t>
  </si>
  <si>
    <t>SUP067835</t>
  </si>
  <si>
    <t>85208682600017</t>
  </si>
  <si>
    <t>FR90 852 086 826</t>
  </si>
  <si>
    <t>852 086 826</t>
  </si>
  <si>
    <t>Veronica RUSSO</t>
  </si>
  <si>
    <t>GOUAUX</t>
  </si>
  <si>
    <t>Anthony GOUAUX</t>
  </si>
  <si>
    <t>04 42 46 92 40</t>
  </si>
  <si>
    <t>anthony.gouaux@tcpifrance.fr</t>
  </si>
  <si>
    <t>ZI de la Grand Colle, Avenue Auguste et Marius Peyre, 13110 Port-de-Bouc</t>
  </si>
  <si>
    <t>Alexandre KLOTZ</t>
  </si>
  <si>
    <t>alexandre.klotz@tcpifrance.fr</t>
  </si>
  <si>
    <t>C4TH004600</t>
  </si>
  <si>
    <t>C4TH008990</t>
  </si>
  <si>
    <t>C4TH012840</t>
  </si>
  <si>
    <t>C4TH016200</t>
  </si>
  <si>
    <t>C4TH019190</t>
  </si>
  <si>
    <t>C4TH021490</t>
  </si>
  <si>
    <t>Batteries – redresseurs -
chargeurs - onduleurs et autres
 pièces connexes ZONE GEOGRAPHIQUE: Alpes</t>
  </si>
  <si>
    <t>C4TH023460</t>
  </si>
  <si>
    <t>C4TH025290</t>
  </si>
  <si>
    <t>C4TH026940</t>
  </si>
  <si>
    <t>C4TH028500</t>
  </si>
  <si>
    <t>C4TH029700</t>
  </si>
  <si>
    <t>C4TH030770</t>
  </si>
  <si>
    <t>C4TH031780</t>
  </si>
  <si>
    <t>C4TH032710</t>
  </si>
  <si>
    <t>C4TH033510</t>
  </si>
  <si>
    <t>C4TH034070</t>
  </si>
  <si>
    <t>C4TH034600</t>
  </si>
  <si>
    <t>C4TH035070</t>
  </si>
  <si>
    <t>C4TH035520</t>
  </si>
  <si>
    <t>C4TH035940</t>
  </si>
  <si>
    <t>C4TH001330</t>
  </si>
  <si>
    <t>RJ TUYAUTERIE MAINTENANCE EN ABREGE RJTM</t>
  </si>
  <si>
    <t>C4TH0460ED</t>
  </si>
  <si>
    <t>SUP067859</t>
  </si>
  <si>
    <t>35119766000043</t>
  </si>
  <si>
    <t>10 RUE YVES LAMOURDEDIEU</t>
  </si>
  <si>
    <t>ISSOIRE</t>
  </si>
  <si>
    <t>FR 41 351 197 660</t>
  </si>
  <si>
    <t>Mathieu DUGOURD</t>
  </si>
  <si>
    <t>DUGOURD</t>
  </si>
  <si>
    <t>0687839516</t>
  </si>
  <si>
    <t>mathieu.dugourd@groupe-rj.com</t>
  </si>
  <si>
    <t>RJTM 10 rue Yves Lamourdedieu 63500 ISSOIRE</t>
  </si>
  <si>
    <t>Frederic PAUGNAT</t>
  </si>
  <si>
    <t>0670360899</t>
  </si>
  <si>
    <t>frederic.paugnat@groupe-rj.com</t>
  </si>
  <si>
    <t>C4TH004610</t>
  </si>
  <si>
    <t>C4TH009000</t>
  </si>
  <si>
    <t>C4TH012850</t>
  </si>
  <si>
    <t>C4TH016210</t>
  </si>
  <si>
    <t>C4TH019200</t>
  </si>
  <si>
    <t>C4TH021500</t>
  </si>
  <si>
    <t>C4TH023470</t>
  </si>
  <si>
    <t>C4TH025300</t>
  </si>
  <si>
    <t>C4TH026950</t>
  </si>
  <si>
    <t>C4TH028510</t>
  </si>
  <si>
    <t>SUB TERANEA</t>
  </si>
  <si>
    <t>C4TH0461ED</t>
  </si>
  <si>
    <t>SUP067860</t>
  </si>
  <si>
    <t>50806742800021</t>
  </si>
  <si>
    <t xml:space="preserve">  ZONE INDUSTRIELLE LA BERNIERE</t>
  </si>
  <si>
    <t>ARIGNAC</t>
  </si>
  <si>
    <t>FR71508067428</t>
  </si>
  <si>
    <t>508 067 428</t>
  </si>
  <si>
    <t>Pires Christophe</t>
  </si>
  <si>
    <t xml:space="preserve">Rodez Gilles </t>
  </si>
  <si>
    <t>0748883139</t>
  </si>
  <si>
    <t>sub-teranea@orange.fr</t>
  </si>
  <si>
    <t xml:space="preserve"> ZI la bergniere</t>
  </si>
  <si>
    <t>0684387855</t>
  </si>
  <si>
    <t>C4TH004620</t>
  </si>
  <si>
    <t>SUBSTANCE</t>
  </si>
  <si>
    <t>C4TH0462ED</t>
  </si>
  <si>
    <t>SUP067866</t>
  </si>
  <si>
    <t>89335930700020</t>
  </si>
  <si>
    <t>89335930700012
89335930700020</t>
  </si>
  <si>
    <t>8 RUE MARIE L ET JUL VIALLATOUX
124 AV JEAN LURCAT</t>
  </si>
  <si>
    <t>FR40893359307</t>
  </si>
  <si>
    <t>B 893 359 307</t>
  </si>
  <si>
    <t>PARENT Manuel</t>
  </si>
  <si>
    <t>PARENT</t>
  </si>
  <si>
    <t>0519980759</t>
  </si>
  <si>
    <t>contact@substance-rsp.com</t>
  </si>
  <si>
    <t>124 avenue Jean Lurcat 19100 BRIVE LA GAILLARDE</t>
  </si>
  <si>
    <t>LABROUSSE Francis</t>
  </si>
  <si>
    <t>C4TH004630</t>
  </si>
  <si>
    <t>C4TH009010</t>
  </si>
  <si>
    <t>CONSTRUCTIONS MONTAGES ASSEMBLIERS</t>
  </si>
  <si>
    <t>C4TH0463ED</t>
  </si>
  <si>
    <t>SUP067878</t>
  </si>
  <si>
    <t>51493338100014</t>
  </si>
  <si>
    <t>RUE MOLIERE</t>
  </si>
  <si>
    <t>FR77514933381</t>
  </si>
  <si>
    <t>514933381</t>
  </si>
  <si>
    <t>Julien Constantino</t>
  </si>
  <si>
    <t>CONSTANTINI</t>
  </si>
  <si>
    <t>05.61.01.41.41</t>
  </si>
  <si>
    <t>cma@groupe-cma.fr</t>
  </si>
  <si>
    <t xml:space="preserve">65 RUE JEAN JAURES 09300 LAVELANET_x000D_
_x000D_
</t>
  </si>
  <si>
    <t>C4TH004640</t>
  </si>
  <si>
    <t>C4TH009020</t>
  </si>
  <si>
    <t>C4TH012860</t>
  </si>
  <si>
    <t>C4TH016220</t>
  </si>
  <si>
    <t>C4TH019210</t>
  </si>
  <si>
    <t>C4TH021510</t>
  </si>
  <si>
    <t>C4TH023480</t>
  </si>
  <si>
    <t>C4TH025310</t>
  </si>
  <si>
    <t>C4TH026960</t>
  </si>
  <si>
    <t>C4TH028520</t>
  </si>
  <si>
    <t>SE CARRIERES VIAL</t>
  </si>
  <si>
    <t>C4TH0464ED</t>
  </si>
  <si>
    <t>SUP067901</t>
  </si>
  <si>
    <t>39180996900010</t>
  </si>
  <si>
    <t xml:space="preserve">14 Avenue des Rossignols  </t>
  </si>
  <si>
    <t>SAIL SOUS COUZAN</t>
  </si>
  <si>
    <t>0812Z</t>
  </si>
  <si>
    <t>FR21391809969</t>
  </si>
  <si>
    <t>MONTBRISON</t>
  </si>
  <si>
    <t>93B130</t>
  </si>
  <si>
    <t>FRANCK VIAL</t>
  </si>
  <si>
    <t>0477245569</t>
  </si>
  <si>
    <t>contact@carrieresvial.fr</t>
  </si>
  <si>
    <t>14 Avenue des Rossignols_x000D_
42890 SAIL SOUS COUZAN</t>
  </si>
  <si>
    <t>C4TH004650</t>
  </si>
  <si>
    <t>C4TH009030</t>
  </si>
  <si>
    <t>C4TH012870</t>
  </si>
  <si>
    <t>C4TH016230</t>
  </si>
  <si>
    <t>C4TH019220</t>
  </si>
  <si>
    <t>ARC-ELEC SARL</t>
  </si>
  <si>
    <t>C4TH0465ED</t>
  </si>
  <si>
    <t>SUP067915</t>
  </si>
  <si>
    <t>33329560800025</t>
  </si>
  <si>
    <t>50 RUE ROBERT ET BIARD</t>
  </si>
  <si>
    <t>FR69333295608</t>
  </si>
  <si>
    <t>333295608</t>
  </si>
  <si>
    <t>ALVES Antonio</t>
  </si>
  <si>
    <t>ALVES</t>
  </si>
  <si>
    <t>03 24 40 04 80</t>
  </si>
  <si>
    <t>contact@arc-elec.com</t>
  </si>
  <si>
    <t>50, Rue Robert et Biard _x000D_
08500 REVIN</t>
  </si>
  <si>
    <t xml:space="preserve">03 24 40 04 80 </t>
  </si>
  <si>
    <t>C4TH004660</t>
  </si>
  <si>
    <t>C4TH009040</t>
  </si>
  <si>
    <t>ETABLISSEMENTS BRUN FRERES</t>
  </si>
  <si>
    <t>C4TH0466ED</t>
  </si>
  <si>
    <t>SUP067942</t>
  </si>
  <si>
    <t>30386211400012</t>
  </si>
  <si>
    <t>30386211400020</t>
  </si>
  <si>
    <t>184 RUE DE L INDUSTRIE</t>
  </si>
  <si>
    <t>01540</t>
  </si>
  <si>
    <t>VONNAS</t>
  </si>
  <si>
    <t>2893Z</t>
  </si>
  <si>
    <t>FR45303862114</t>
  </si>
  <si>
    <t>Bourg-En-Bresse</t>
  </si>
  <si>
    <t>303862114</t>
  </si>
  <si>
    <t>Guittard Jean-Michel</t>
  </si>
  <si>
    <t>Guittard</t>
  </si>
  <si>
    <t>04 74 50 03 63</t>
  </si>
  <si>
    <t>jm.guittard@brun-freres.fr</t>
  </si>
  <si>
    <t>184, rue de l'industrie_x000D_
01540 Vonnas</t>
  </si>
  <si>
    <t>C4TH004670</t>
  </si>
  <si>
    <t>C4TH009050</t>
  </si>
  <si>
    <t>C4TH012880</t>
  </si>
  <si>
    <t>C4TH016240</t>
  </si>
  <si>
    <t>C4TH019230</t>
  </si>
  <si>
    <t>ROJON</t>
  </si>
  <si>
    <t>C4TH0467ED</t>
  </si>
  <si>
    <t>SUP067944</t>
  </si>
  <si>
    <t>39914417900013</t>
  </si>
  <si>
    <t>LA GACHE</t>
  </si>
  <si>
    <t>BARRAUX</t>
  </si>
  <si>
    <t>FR44399144179</t>
  </si>
  <si>
    <t>399144179</t>
  </si>
  <si>
    <t>ROJON frederic</t>
  </si>
  <si>
    <t>06 16 09 62 80</t>
  </si>
  <si>
    <t>f.rojon@rojon.fr</t>
  </si>
  <si>
    <t>47 za BELLEDONNE 38530 BARRAUX</t>
  </si>
  <si>
    <t>C4TH004680</t>
  </si>
  <si>
    <t>SOCIETE D'INSPECTION ET DE CONTROLE D'OCCITANIE</t>
  </si>
  <si>
    <t>C4TH0468ED</t>
  </si>
  <si>
    <t>SUP067945</t>
  </si>
  <si>
    <t>83404949600021</t>
  </si>
  <si>
    <t>63 CHE DE LA DUCHESSE</t>
  </si>
  <si>
    <t>LAVAUR</t>
  </si>
  <si>
    <t>FR35834049496</t>
  </si>
  <si>
    <t>834 049 496</t>
  </si>
  <si>
    <t>MEYER Arthur</t>
  </si>
  <si>
    <t>MEYER</t>
  </si>
  <si>
    <t>05 81 40 81 94</t>
  </si>
  <si>
    <t>assistante@sico-services.com</t>
  </si>
  <si>
    <t>63 chemin de la Duchesse_x000D_
81500 LAVAUR</t>
  </si>
  <si>
    <t>C4TH004690</t>
  </si>
  <si>
    <t>AUVERGNE VERINS</t>
  </si>
  <si>
    <t>C4TH0469ED</t>
  </si>
  <si>
    <t>SUP067952</t>
  </si>
  <si>
    <t>38092498500035</t>
  </si>
  <si>
    <t>RUE PIERRE ET MARIE CURIE</t>
  </si>
  <si>
    <t>FR2238092498500035</t>
  </si>
  <si>
    <t>38092485</t>
  </si>
  <si>
    <t>christophe boucher</t>
  </si>
  <si>
    <t>Boucher</t>
  </si>
  <si>
    <t>0473384573</t>
  </si>
  <si>
    <t>auvergne.verins.atelier@gmail.com</t>
  </si>
  <si>
    <t>parc du marechat 63200 riom</t>
  </si>
  <si>
    <t>C4TH004700</t>
  </si>
  <si>
    <t>C4TH009060</t>
  </si>
  <si>
    <t>C4TH012890</t>
  </si>
  <si>
    <t>METAL SERVICES</t>
  </si>
  <si>
    <t>C4TH0470ED</t>
  </si>
  <si>
    <t>SUP067956</t>
  </si>
  <si>
    <t>34288983900011</t>
  </si>
  <si>
    <t>LE VILLAGE</t>
  </si>
  <si>
    <t>07460</t>
  </si>
  <si>
    <t>BERRIAS-ET-CASTELJAU</t>
  </si>
  <si>
    <t>2830Z</t>
  </si>
  <si>
    <t>FR49342889839</t>
  </si>
  <si>
    <t>Jauzion Eric</t>
  </si>
  <si>
    <t xml:space="preserve"> JAUZION</t>
  </si>
  <si>
    <t>0608617318</t>
  </si>
  <si>
    <t>metal-services07@orange.fr</t>
  </si>
  <si>
    <t>215 route de Payre Fabre_x000D_
07460 BERRIAS</t>
  </si>
  <si>
    <t>C4TH004710</t>
  </si>
  <si>
    <t>215 route de Payre Fabre</t>
  </si>
  <si>
    <t>MECANIQUE GENERALE REALISATIONS - MONNIER ENERGIES</t>
  </si>
  <si>
    <t>C4TH0471ED</t>
  </si>
  <si>
    <t>SUP067962</t>
  </si>
  <si>
    <t>79367030800014</t>
  </si>
  <si>
    <t>CHE DE LA TOURNERIE</t>
  </si>
  <si>
    <t>CHAUX</t>
  </si>
  <si>
    <t>FR48793670308</t>
  </si>
  <si>
    <t>RCS Belfort B 793 670 308</t>
  </si>
  <si>
    <t>MONNIER</t>
  </si>
  <si>
    <t>Rebert</t>
  </si>
  <si>
    <t>REBERT</t>
  </si>
  <si>
    <t>07 63 58 65 76</t>
  </si>
  <si>
    <t>lr@mgr.fr</t>
  </si>
  <si>
    <t xml:space="preserve">MGR MONNIER ENERGIES
6 chemin de la Tournerie
BP 28 – 90330 CHAUX
</t>
  </si>
  <si>
    <t>DAVID</t>
  </si>
  <si>
    <t>06 81 39 67 29</t>
  </si>
  <si>
    <t>ad@mgr.fr</t>
  </si>
  <si>
    <t>C4TH004720</t>
  </si>
  <si>
    <t>C4TH009070</t>
  </si>
  <si>
    <t>DIFFUS INDUST MECAN ELECT CONTROLE AUTOM</t>
  </si>
  <si>
    <t>C4TH0472ED</t>
  </si>
  <si>
    <t>SUP067965</t>
  </si>
  <si>
    <t>96050446200073</t>
  </si>
  <si>
    <t>4 RUE FONDATION DOROTHEE PETIT</t>
  </si>
  <si>
    <t>IRIGNY</t>
  </si>
  <si>
    <t>4614Z</t>
  </si>
  <si>
    <t xml:space="preserve">FR67 960 504 462 </t>
  </si>
  <si>
    <t>GAYARD</t>
  </si>
  <si>
    <t>0472149840</t>
  </si>
  <si>
    <t>info@dimeca.fr</t>
  </si>
  <si>
    <t xml:space="preserve">4 rue Fondation Dorothée Petit 69540 IRIGNY_x000D_
_x000D_
_x000D_
_x000D_
_x000D_
</t>
  </si>
  <si>
    <t>M.COLLADO</t>
  </si>
  <si>
    <t>0682118940</t>
  </si>
  <si>
    <t>C4TH004730</t>
  </si>
  <si>
    <t>HP2S</t>
  </si>
  <si>
    <t>C4TH0473ED</t>
  </si>
  <si>
    <t>SUP067968</t>
  </si>
  <si>
    <t>37994208900085</t>
  </si>
  <si>
    <t>11 RUE DE TAMAS</t>
  </si>
  <si>
    <t>01100</t>
  </si>
  <si>
    <t>ARBENT</t>
  </si>
  <si>
    <t>FR37 379 942 089</t>
  </si>
  <si>
    <t>Schmitt jérôme</t>
  </si>
  <si>
    <t>SCHMITT</t>
  </si>
  <si>
    <t>0688974929</t>
  </si>
  <si>
    <t>contact@hp2s.com</t>
  </si>
  <si>
    <t>hp2s_x000D_
11 rue de tamas_x000D_
01100 Arbent</t>
  </si>
  <si>
    <t>contatc@hp2s.com</t>
  </si>
  <si>
    <t>C4TH004740</t>
  </si>
  <si>
    <t>C4TH009080</t>
  </si>
  <si>
    <t>C4TH012900</t>
  </si>
  <si>
    <t>C4TH016250</t>
  </si>
  <si>
    <t>C4TH019240</t>
  </si>
  <si>
    <t>C4TH021520</t>
  </si>
  <si>
    <t>M.C.P COMBRET</t>
  </si>
  <si>
    <t>C4TH0474ED</t>
  </si>
  <si>
    <t>SUP067996</t>
  </si>
  <si>
    <t>82280571900033</t>
  </si>
  <si>
    <t>7 CHE DE LA CHAPELLE</t>
  </si>
  <si>
    <t>VILLENEUVE-DE-RIVIERE</t>
  </si>
  <si>
    <t>FR</t>
  </si>
  <si>
    <t>SAINT GAUDENS</t>
  </si>
  <si>
    <t>COMBRET LOIC</t>
  </si>
  <si>
    <t>COMBRET</t>
  </si>
  <si>
    <t>0786188146</t>
  </si>
  <si>
    <t>loic.combret@mcp-metallerie.com</t>
  </si>
  <si>
    <t>7 CHEMIN DE LA CHAPELLE_x000D_
31800 VILLENEUVE DE RIVIERE</t>
  </si>
  <si>
    <t>C4TH004750</t>
  </si>
  <si>
    <t>EUCLIDE SOLUTION</t>
  </si>
  <si>
    <t>C4TH0475ED</t>
  </si>
  <si>
    <t>SUP068003</t>
  </si>
  <si>
    <t>52813963700029</t>
  </si>
  <si>
    <t>52813963700037</t>
  </si>
  <si>
    <t xml:space="preserve">2 route Départementale 20  </t>
  </si>
  <si>
    <t>VERNEUIL SUR VIENNE</t>
  </si>
  <si>
    <t>2573A</t>
  </si>
  <si>
    <t>FR68 528139637</t>
  </si>
  <si>
    <t>BARBAZANGE</t>
  </si>
  <si>
    <t>07 87 85 71 02</t>
  </si>
  <si>
    <t>pierre.barbazange@euclide.pro</t>
  </si>
  <si>
    <t>6, route de Tranchepie - Les Coreix - 87430 Verneuil sur Vienne</t>
  </si>
  <si>
    <t>GAUVIN</t>
  </si>
  <si>
    <t>05 55 30 55 18</t>
  </si>
  <si>
    <t>Pierre-Alexandre.GAUVIN@euclide.pro</t>
  </si>
  <si>
    <t>C4TH004760</t>
  </si>
  <si>
    <t>C4TH009090</t>
  </si>
  <si>
    <t>C4TH012910</t>
  </si>
  <si>
    <t>C4TH016260</t>
  </si>
  <si>
    <t>C4TH019250</t>
  </si>
  <si>
    <t>C4TH021530</t>
  </si>
  <si>
    <t>C4TH023490</t>
  </si>
  <si>
    <t>C4TH025320</t>
  </si>
  <si>
    <t>C4TH026970</t>
  </si>
  <si>
    <t>C4TH028530</t>
  </si>
  <si>
    <t>C4TH029710</t>
  </si>
  <si>
    <t>C4TH030780</t>
  </si>
  <si>
    <t>C4TH031790</t>
  </si>
  <si>
    <t>C4TH032720</t>
  </si>
  <si>
    <t>C4TH033520</t>
  </si>
  <si>
    <t>C4TH034080</t>
  </si>
  <si>
    <t>CORREZE TECHNIQUES MECANIQUES CTM</t>
  </si>
  <si>
    <t>C4TH0476ED</t>
  </si>
  <si>
    <t>SUP068008</t>
  </si>
  <si>
    <t>48892235200015</t>
  </si>
  <si>
    <t>ZI DE MULATET</t>
  </si>
  <si>
    <t>FR95488922352</t>
  </si>
  <si>
    <t>488922352</t>
  </si>
  <si>
    <t>TAVE</t>
  </si>
  <si>
    <t>TAVE Antoine</t>
  </si>
  <si>
    <t>07 85 92 56 97</t>
  </si>
  <si>
    <t>atave@ctmtulle.fr</t>
  </si>
  <si>
    <t>Corrèze Techniques Mécanique_x000D_
Zone de Mulatet_x000D_
19000 TULLE</t>
  </si>
  <si>
    <t>C4TH004770</t>
  </si>
  <si>
    <t>C4TH009100</t>
  </si>
  <si>
    <t>C4TH012920</t>
  </si>
  <si>
    <t>C4TH016270</t>
  </si>
  <si>
    <t>C4TH019260</t>
  </si>
  <si>
    <t>SARL AVDM</t>
  </si>
  <si>
    <t>C4TH0477ED</t>
  </si>
  <si>
    <t>SUP068024</t>
  </si>
  <si>
    <t>34527735400014</t>
  </si>
  <si>
    <t>418 RTE DE LA BASSE VALETTE</t>
  </si>
  <si>
    <t>07450</t>
  </si>
  <si>
    <t>BURZET</t>
  </si>
  <si>
    <t>FR17345277354</t>
  </si>
  <si>
    <t xml:space="preserve">B 345 277 354 </t>
  </si>
  <si>
    <t>MORI Gilbert</t>
  </si>
  <si>
    <t>MORI</t>
  </si>
  <si>
    <t>0662314780</t>
  </si>
  <si>
    <t>mg.mori@laposte.net</t>
  </si>
  <si>
    <t>418 route de la basse valette_x000D_
07450 Burzet</t>
  </si>
  <si>
    <t>C4TH004780</t>
  </si>
  <si>
    <t>C4TH009110</t>
  </si>
  <si>
    <t>C4TH012930</t>
  </si>
  <si>
    <t>C4TH016280</t>
  </si>
  <si>
    <t>J.T.M.</t>
  </si>
  <si>
    <t>C4TH0478ED</t>
  </si>
  <si>
    <t>SUP068034</t>
  </si>
  <si>
    <t>44360545600039</t>
  </si>
  <si>
    <t>3 CHE DU MOULIN DE LETANG</t>
  </si>
  <si>
    <t>VELLEFAUX</t>
  </si>
  <si>
    <t>FR 48 443 605 456</t>
  </si>
  <si>
    <t>2002B00144</t>
  </si>
  <si>
    <t xml:space="preserve">JOURDIN THIERRY </t>
  </si>
  <si>
    <t>Jourdin</t>
  </si>
  <si>
    <t>068067852</t>
  </si>
  <si>
    <t>thierry@j-t-m.fr</t>
  </si>
  <si>
    <t xml:space="preserve">3 CHEMIN DU MOULIN DE L ETANG _x000D_
70000 VELLEFAUX </t>
  </si>
  <si>
    <t>C4TH004790</t>
  </si>
  <si>
    <t>EMECAM</t>
  </si>
  <si>
    <t>C4TH0479ED</t>
  </si>
  <si>
    <t>SUP068039</t>
  </si>
  <si>
    <t>51061941400020</t>
  </si>
  <si>
    <t>7 RUE DE LA CROIX VERTE</t>
  </si>
  <si>
    <t>BAINS-SUR-OUST</t>
  </si>
  <si>
    <t>FR 13 510 619 414</t>
  </si>
  <si>
    <t>rennes</t>
  </si>
  <si>
    <t>2020B02922</t>
  </si>
  <si>
    <t>DAVID CADORET</t>
  </si>
  <si>
    <t>CADORET</t>
  </si>
  <si>
    <t>0757436908</t>
  </si>
  <si>
    <t>d.cadoret@emecam.fr</t>
  </si>
  <si>
    <t>EMECAM_x000D_
7 RUE DE LA CROIX VERTE_x000D_
35600 BAINS-SUR-OUST</t>
  </si>
  <si>
    <t>C4TH004800</t>
  </si>
  <si>
    <t>C4TH009120</t>
  </si>
  <si>
    <t>C4TH012940</t>
  </si>
  <si>
    <t>C4TH016290</t>
  </si>
  <si>
    <t>C4TH019270</t>
  </si>
  <si>
    <t>C4TH021540</t>
  </si>
  <si>
    <t>C4TH023500</t>
  </si>
  <si>
    <t>C4TH025330</t>
  </si>
  <si>
    <t>C4TH026980</t>
  </si>
  <si>
    <t>C4TH028540</t>
  </si>
  <si>
    <t>C4TH029720</t>
  </si>
  <si>
    <t>C4TH030790</t>
  </si>
  <si>
    <t>C4TH031800</t>
  </si>
  <si>
    <t>C4TH032730</t>
  </si>
  <si>
    <t>C4TH033530</t>
  </si>
  <si>
    <t>C4TH034090</t>
  </si>
  <si>
    <t>C4TH034610</t>
  </si>
  <si>
    <t>C4TH035080</t>
  </si>
  <si>
    <t>C4TH035530</t>
  </si>
  <si>
    <t>C4TH035950</t>
  </si>
  <si>
    <t>C4TH036270</t>
  </si>
  <si>
    <t>C4TH036580</t>
  </si>
  <si>
    <t>C4TH036860</t>
  </si>
  <si>
    <t>C4TH037130</t>
  </si>
  <si>
    <t>C4TH037370</t>
  </si>
  <si>
    <t>C4TH037580</t>
  </si>
  <si>
    <t>C4TH037760</t>
  </si>
  <si>
    <t>C4TH037920</t>
  </si>
  <si>
    <t>C4TH038060</t>
  </si>
  <si>
    <t>C4TH038170</t>
  </si>
  <si>
    <t>C4TH038270</t>
  </si>
  <si>
    <t>CHALLENGE-S</t>
  </si>
  <si>
    <t>C4TH0480ED</t>
  </si>
  <si>
    <t>SUP068058</t>
  </si>
  <si>
    <t>83463902300029</t>
  </si>
  <si>
    <t>8 ALL DE MAISON ROUGE</t>
  </si>
  <si>
    <t>LE PALAIS-SUR-VIENNE</t>
  </si>
  <si>
    <t>FR15834639023</t>
  </si>
  <si>
    <t>834639023</t>
  </si>
  <si>
    <t>SEBASTIEN BAUD</t>
  </si>
  <si>
    <t>BAUD</t>
  </si>
  <si>
    <t>0607543852</t>
  </si>
  <si>
    <t>s.baud@challenge-s.fr</t>
  </si>
  <si>
    <t>4 - 8 ALLEE DE MAISON ROUGE
87410 LE PALAIS SUR VIENNE</t>
  </si>
  <si>
    <t>JEAN SEBASTIEN BRUN</t>
  </si>
  <si>
    <t>0673063073</t>
  </si>
  <si>
    <t>s.brun@challenge-s.fr</t>
  </si>
  <si>
    <t>C4TH004810</t>
  </si>
  <si>
    <t>C4TH009130</t>
  </si>
  <si>
    <t>C4TH012950</t>
  </si>
  <si>
    <t>C4TH016300</t>
  </si>
  <si>
    <t>C4TH019280</t>
  </si>
  <si>
    <t>C4TH021550</t>
  </si>
  <si>
    <t>CAPDEVIELLE MECANIQUE GENERALE</t>
  </si>
  <si>
    <t>C4TH0481ED</t>
  </si>
  <si>
    <t>SUP068063</t>
  </si>
  <si>
    <t>38340326800048</t>
  </si>
  <si>
    <t>11 RUE AMPERE</t>
  </si>
  <si>
    <t>FR15383403268</t>
  </si>
  <si>
    <t>383403268</t>
  </si>
  <si>
    <t>CAPDEVIELLE</t>
  </si>
  <si>
    <t>Capdevielle</t>
  </si>
  <si>
    <t>0562945094</t>
  </si>
  <si>
    <t>bureau.cmg@gmail.com</t>
  </si>
  <si>
    <t>11 RUE AMPERE ZI DE SAUX_x000D_
65100 LOURDES</t>
  </si>
  <si>
    <t>C4TH004820</t>
  </si>
  <si>
    <t>C4TH009140</t>
  </si>
  <si>
    <t>AQUITAINE MAITRISE D OEUVRE</t>
  </si>
  <si>
    <t>C4TH0482ED</t>
  </si>
  <si>
    <t>SUP068110</t>
  </si>
  <si>
    <t>39206523100038</t>
  </si>
  <si>
    <t>11 RUE PIERRE ET MARIE CURIE</t>
  </si>
  <si>
    <t>BLANQUEFORT</t>
  </si>
  <si>
    <t>FR89392065231</t>
  </si>
  <si>
    <t xml:space="preserve"> B 392 065 231</t>
  </si>
  <si>
    <t>SOULA</t>
  </si>
  <si>
    <t>0562791515</t>
  </si>
  <si>
    <t>soula@aqmo.fr</t>
  </si>
  <si>
    <t>14 AVENUE DE FONTREAL_x000D_
31620 VILLENEUVE LES BOULOC</t>
  </si>
  <si>
    <t>SOUNAC</t>
  </si>
  <si>
    <t>sounac@aqmo.fr</t>
  </si>
  <si>
    <t>C4TH004830</t>
  </si>
  <si>
    <t>C4TH009150</t>
  </si>
  <si>
    <t>C4TH012960</t>
  </si>
  <si>
    <t>TOOWATT</t>
  </si>
  <si>
    <t>C4TH0483ED</t>
  </si>
  <si>
    <t>SUP068116</t>
  </si>
  <si>
    <t>48363068700018</t>
  </si>
  <si>
    <t>48363068700042</t>
  </si>
  <si>
    <t xml:space="preserve">54 Chemin du Carréou
Parc d’Activités du Carréou
</t>
  </si>
  <si>
    <t xml:space="preserve"> PUGET-S/-ARGENS</t>
  </si>
  <si>
    <t>7739Z</t>
  </si>
  <si>
    <t>FR23483630687</t>
  </si>
  <si>
    <t>Fréjus</t>
  </si>
  <si>
    <t>B 483 630 687</t>
  </si>
  <si>
    <t>Frederic Lachello</t>
  </si>
  <si>
    <t>Lachello</t>
  </si>
  <si>
    <t>0476521336</t>
  </si>
  <si>
    <t>f.lachello@locawattenergies.com</t>
  </si>
  <si>
    <t>85 rue du Moirond_x000D_
38420 Domène</t>
  </si>
  <si>
    <t>Gregory Touat</t>
  </si>
  <si>
    <t>0494830804</t>
  </si>
  <si>
    <t>gr.touat@locawattenergies.com</t>
  </si>
  <si>
    <t>C4TH004840</t>
  </si>
  <si>
    <t>C4TH009160</t>
  </si>
  <si>
    <t>Batteries – redresseurs -
chargeurs - onduleurs et autres
 pièces connexes ZONE GEOGRAPHIQUE: Est</t>
  </si>
  <si>
    <t>C4TH012970</t>
  </si>
  <si>
    <t>HYDROSYSTEM SA</t>
  </si>
  <si>
    <t>C4TH0484ED</t>
  </si>
  <si>
    <t>SUP068134</t>
  </si>
  <si>
    <t>34800714700021</t>
  </si>
  <si>
    <t>540 AV PIERRE BROSSOLETTE</t>
  </si>
  <si>
    <t>PORTES-LES-VALENCE</t>
  </si>
  <si>
    <t>FR74348007147</t>
  </si>
  <si>
    <t>74348007147</t>
  </si>
  <si>
    <t>PERROT FREDERIC</t>
  </si>
  <si>
    <t>PERROT</t>
  </si>
  <si>
    <t>0785458485</t>
  </si>
  <si>
    <t>frederic.perrot@hydrosystem.fr</t>
  </si>
  <si>
    <t>540 RUE PIERRE BROSSOLETTE, 26800 PORTES LES VALENCE</t>
  </si>
  <si>
    <t>REMY MARC</t>
  </si>
  <si>
    <t>0475577073</t>
  </si>
  <si>
    <t>marc.remy@hydrosystem.fr</t>
  </si>
  <si>
    <t>C4TH004850</t>
  </si>
  <si>
    <t>C4TH009170</t>
  </si>
  <si>
    <t>C4TH012980</t>
  </si>
  <si>
    <t>C4TH016310</t>
  </si>
  <si>
    <t>C4TH019290</t>
  </si>
  <si>
    <t>C4TH021560</t>
  </si>
  <si>
    <t>C4TH023510</t>
  </si>
  <si>
    <t>C4TH025340</t>
  </si>
  <si>
    <t>C4TH026990</t>
  </si>
  <si>
    <t>C4TH028550</t>
  </si>
  <si>
    <t>C4TH029730</t>
  </si>
  <si>
    <t>C4TH030800</t>
  </si>
  <si>
    <t>C4TH031810</t>
  </si>
  <si>
    <t>C4TH032740</t>
  </si>
  <si>
    <t>C4TH033540</t>
  </si>
  <si>
    <t>EDELCAD</t>
  </si>
  <si>
    <t>C4TH0485ED</t>
  </si>
  <si>
    <t>SUP068143</t>
  </si>
  <si>
    <t>75013568300027</t>
  </si>
  <si>
    <t>52374553700028</t>
  </si>
  <si>
    <t>MIDELTECH</t>
  </si>
  <si>
    <t>ZI La Perrière</t>
  </si>
  <si>
    <t>BETAILLE</t>
  </si>
  <si>
    <t>FR77 750 135 683</t>
  </si>
  <si>
    <t>750135683</t>
  </si>
  <si>
    <t>Philippe FREGOSI</t>
  </si>
  <si>
    <t>FREGOSI</t>
  </si>
  <si>
    <t>0619195755</t>
  </si>
  <si>
    <t>contact@edelcad.com</t>
  </si>
  <si>
    <t>ZI La Perrière_x000D_
46110 BETAILLE</t>
  </si>
  <si>
    <t>C4TH004860</t>
  </si>
  <si>
    <t>C4TH009180</t>
  </si>
  <si>
    <t>C4TH012990</t>
  </si>
  <si>
    <t>C4TH016320</t>
  </si>
  <si>
    <t>C4TH019300</t>
  </si>
  <si>
    <t>C4TH021570</t>
  </si>
  <si>
    <t>C4TH023520</t>
  </si>
  <si>
    <t>C4TH025350</t>
  </si>
  <si>
    <t>C4TH027000</t>
  </si>
  <si>
    <t>C4TH028560</t>
  </si>
  <si>
    <t>DEFI 12</t>
  </si>
  <si>
    <t>C4TH0486ED</t>
  </si>
  <si>
    <t>SUP068203</t>
  </si>
  <si>
    <t>35213366400024</t>
  </si>
  <si>
    <t>258 AV DE RODEZ</t>
  </si>
  <si>
    <t>LUC-LA-PRIMAUBE</t>
  </si>
  <si>
    <t>FR00352133664</t>
  </si>
  <si>
    <t>352133664</t>
  </si>
  <si>
    <t>FUGIT PASCAL</t>
  </si>
  <si>
    <t>FUGIT</t>
  </si>
  <si>
    <t>0676772403</t>
  </si>
  <si>
    <t>pascal.fugit@defi12.com</t>
  </si>
  <si>
    <t>258 AV DE RODEZ 12450 LA PRIMAUBE</t>
  </si>
  <si>
    <t>LAROCHE NATHALIE</t>
  </si>
  <si>
    <t>0786375425</t>
  </si>
  <si>
    <t>nathalie.laroche@defi12.com</t>
  </si>
  <si>
    <t>C4TH004870</t>
  </si>
  <si>
    <t>C4TH009190</t>
  </si>
  <si>
    <t>SORNIN INDUSTRIES</t>
  </si>
  <si>
    <t>C4TH0487ED</t>
  </si>
  <si>
    <t>SUP068205</t>
  </si>
  <si>
    <t>41312948700018</t>
  </si>
  <si>
    <t>17 CHE DES COURS</t>
  </si>
  <si>
    <t>SAINT-NIZIER-SOUS-CHARLIEU</t>
  </si>
  <si>
    <t>FR73413129487</t>
  </si>
  <si>
    <t>Roanne</t>
  </si>
  <si>
    <t>B413129487</t>
  </si>
  <si>
    <t>DECHAMBENOIT André</t>
  </si>
  <si>
    <t>DUCARD</t>
  </si>
  <si>
    <t>DUCARD Pierre</t>
  </si>
  <si>
    <t>0676529317</t>
  </si>
  <si>
    <t>ducard.p@mgsas.fr</t>
  </si>
  <si>
    <t>13 Ld le grand chemin _x000D_
69240 Saint Vincent de Reins</t>
  </si>
  <si>
    <t>0681589299</t>
  </si>
  <si>
    <t>sornin.industries@wanadoo.fr</t>
  </si>
  <si>
    <t>C4TH004880</t>
  </si>
  <si>
    <t>C4TH009200</t>
  </si>
  <si>
    <t>C4TH013000</t>
  </si>
  <si>
    <t>C4TH016330</t>
  </si>
  <si>
    <t>C4TH019310</t>
  </si>
  <si>
    <t>C4TH021580</t>
  </si>
  <si>
    <t>C4TH023530</t>
  </si>
  <si>
    <t>C4TH025360</t>
  </si>
  <si>
    <t>C4TH027010</t>
  </si>
  <si>
    <t>C4TH028570</t>
  </si>
  <si>
    <t>C4TH029740</t>
  </si>
  <si>
    <t>C4TH030810</t>
  </si>
  <si>
    <t>C4TH031820</t>
  </si>
  <si>
    <t>C4TH032750</t>
  </si>
  <si>
    <t>C4TH033550</t>
  </si>
  <si>
    <t>C4TH034110</t>
  </si>
  <si>
    <t>C4TH034620</t>
  </si>
  <si>
    <t>C4TH035090</t>
  </si>
  <si>
    <t>C4TH035540</t>
  </si>
  <si>
    <t>C4TH035960</t>
  </si>
  <si>
    <t>C4TH036280</t>
  </si>
  <si>
    <t>C4TH036590</t>
  </si>
  <si>
    <t>C4TH036870</t>
  </si>
  <si>
    <t>C4TH037140</t>
  </si>
  <si>
    <t>C4TH037380</t>
  </si>
  <si>
    <t>TOUTELEC MOTORISATION</t>
  </si>
  <si>
    <t>C4TH0488ED</t>
  </si>
  <si>
    <t>SUP068210</t>
  </si>
  <si>
    <t>82861606000012</t>
  </si>
  <si>
    <t>CHE DU VAL</t>
  </si>
  <si>
    <t>FIRMINY</t>
  </si>
  <si>
    <t>FR92828616060</t>
  </si>
  <si>
    <t>B 828 616 060</t>
  </si>
  <si>
    <t>GAYTE</t>
  </si>
  <si>
    <t>0670866633</t>
  </si>
  <si>
    <t>jm.gayte@toutelec42.com</t>
  </si>
  <si>
    <t>chemin du val_x000D_
42700 firminy</t>
  </si>
  <si>
    <t>C4TH004890</t>
  </si>
  <si>
    <t>C4TH009210</t>
  </si>
  <si>
    <t>C4TH013010</t>
  </si>
  <si>
    <t>C4TH016340</t>
  </si>
  <si>
    <t>C4TH019320</t>
  </si>
  <si>
    <t>SEISTER</t>
  </si>
  <si>
    <t>C4TH0489ED</t>
  </si>
  <si>
    <t>SUP068224</t>
  </si>
  <si>
    <t>83994969000037</t>
  </si>
  <si>
    <t>58 CHE DE LA JUSTICE</t>
  </si>
  <si>
    <t>CHATENAY-MALABRY</t>
  </si>
  <si>
    <t>FR57839949690</t>
  </si>
  <si>
    <t>839949690</t>
  </si>
  <si>
    <t>MARTIN Christophe</t>
  </si>
  <si>
    <t>04.13.34.05.21</t>
  </si>
  <si>
    <t>christophe.martin@seister.fr</t>
  </si>
  <si>
    <t>Chemin de Font Sereine
Le Grand Bosquet
13420 Gémenos</t>
  </si>
  <si>
    <t>C4TH004900</t>
  </si>
  <si>
    <t>C4TH009220</t>
  </si>
  <si>
    <t>C4TH013020</t>
  </si>
  <si>
    <t>C4TH016350</t>
  </si>
  <si>
    <t>C4TH019330</t>
  </si>
  <si>
    <t>blocage HA</t>
  </si>
  <si>
    <t>C4TH000760</t>
  </si>
  <si>
    <t>capital social</t>
  </si>
  <si>
    <t>adresse siège social</t>
  </si>
  <si>
    <t>Numéro d'inscription au Registre du Commerce et des Sociétés (RCS) :*</t>
  </si>
  <si>
    <t>Identifiant TVA :*</t>
  </si>
  <si>
    <t>NAF</t>
  </si>
  <si>
    <t>01185640339</t>
  </si>
  <si>
    <t>EUROBEARINGS S.R.L.</t>
  </si>
  <si>
    <t xml:space="preserve">VIA SALVO D'ACQUISTO 1 </t>
  </si>
  <si>
    <t>CORTEMAGGIOR</t>
  </si>
  <si>
    <t>619.730,00 euro</t>
  </si>
  <si>
    <t>Piacenza - Italie</t>
  </si>
  <si>
    <t>PC - 133056</t>
  </si>
  <si>
    <t>Gian Luca Mariani</t>
  </si>
  <si>
    <t>+39 335 7713653</t>
  </si>
  <si>
    <t>g.mariani@eurobearings.com</t>
  </si>
  <si>
    <t>Eurobearings S.r.l._x000D_
Via Salvo d'Acquisto, 1_x000D_
29016 Cortemaggiore (PC) - Italie</t>
  </si>
  <si>
    <t>Via Salvo d'Acquisto,1_x000D_
29016 Cortemaggiore (PC) - Italie</t>
  </si>
  <si>
    <t>DE138100637</t>
  </si>
  <si>
    <t>316247956</t>
  </si>
  <si>
    <t>BRUCK GmbH</t>
  </si>
  <si>
    <t>Brückstraße 16</t>
  </si>
  <si>
    <t>Saarbrücken</t>
  </si>
  <si>
    <t>49 Mio. D'euros</t>
  </si>
  <si>
    <t>DE 138 100 637</t>
  </si>
  <si>
    <t>Sarrebruck</t>
  </si>
  <si>
    <t>NIEDERLANDER</t>
  </si>
  <si>
    <t>0049689384222</t>
  </si>
  <si>
    <t>richard.niederlander@bruck-forgings.com</t>
  </si>
  <si>
    <t>Brückstrasse 16_x000D_
66131 Saarbrücken - Allemagne</t>
  </si>
  <si>
    <t>SARAGOZA</t>
  </si>
  <si>
    <t>0049689384153</t>
  </si>
  <si>
    <t>xavier.saragoza@bruck-forgings.com</t>
  </si>
  <si>
    <t>Bruckstrasse 16 _x000D_
66131 Saarbrucken_x000D_
Allemagne</t>
  </si>
  <si>
    <t>430685404</t>
  </si>
  <si>
    <t>IT11216060159</t>
  </si>
  <si>
    <t>Flame Spray S.p.A.</t>
  </si>
  <si>
    <t>VIA LEONARDO DA VINCI 30</t>
  </si>
  <si>
    <t>RONCELLO</t>
  </si>
  <si>
    <t>1.775.624</t>
  </si>
  <si>
    <t>899785</t>
  </si>
  <si>
    <t>Luca orsini</t>
  </si>
  <si>
    <t>+39 345 5738830</t>
  </si>
  <si>
    <t>luca.orsini@flamespray.org</t>
  </si>
  <si>
    <t>Flame Spray_x000D_
Via Leonardo da Vinci, 30_x000D_
20877 Roncello (MB) _x000D_
Italie</t>
  </si>
  <si>
    <t>Marco Caliari</t>
  </si>
  <si>
    <t>+39 345 4972062</t>
  </si>
  <si>
    <t>marco.caliari@flamespray.org</t>
  </si>
  <si>
    <t>Via Pola, 23 
20124 Milano (MI)
Italie</t>
  </si>
  <si>
    <t>CH-626.3.007.191-2</t>
  </si>
  <si>
    <t>481913676</t>
  </si>
  <si>
    <t>Rue de l'Industrie 10</t>
  </si>
  <si>
    <t>CH-1950</t>
  </si>
  <si>
    <t xml:space="preserve"> Sion</t>
  </si>
  <si>
    <t>13'000’000</t>
  </si>
  <si>
    <t>CHE-109.656.064</t>
  </si>
  <si>
    <t>Sion VS</t>
  </si>
  <si>
    <t>Pieter SCHROK</t>
  </si>
  <si>
    <t>+41 79 657 4175</t>
  </si>
  <si>
    <t>psc@hydro-exploitation.ch</t>
  </si>
  <si>
    <t>HYDRO Exploitation SA_x000D_
Rue de l'Industrie 10_x000D_
CH-1950 Sion</t>
  </si>
  <si>
    <t>Vincent BERTHOD</t>
  </si>
  <si>
    <t>41 79 531 2221</t>
  </si>
  <si>
    <t>vib@hydro-exploitation.ch</t>
  </si>
  <si>
    <t>Sans</t>
  </si>
  <si>
    <t>480258008</t>
  </si>
  <si>
    <t xml:space="preserve">Zone industrielle </t>
  </si>
  <si>
    <t>01131</t>
  </si>
  <si>
    <t>Tolochenaz</t>
  </si>
  <si>
    <t>CHF 200000.-</t>
  </si>
  <si>
    <t>CHE-104.308.590</t>
  </si>
  <si>
    <t>Moudon</t>
  </si>
  <si>
    <t>Sébastien Rochat</t>
  </si>
  <si>
    <t>0796382921</t>
  </si>
  <si>
    <t>rochat@tecnolab.ch</t>
  </si>
  <si>
    <t>Chemin du Saux 13_x000D_
1131 Tolochenaz</t>
  </si>
  <si>
    <t>SIRET Validé</t>
  </si>
  <si>
    <t>RS CO TRAITANT</t>
  </si>
  <si>
    <t>SIRET CO</t>
  </si>
  <si>
    <t>CJUR CO</t>
  </si>
  <si>
    <t>adress CO</t>
  </si>
  <si>
    <t>code postal CO</t>
  </si>
  <si>
    <t>naf2 CO</t>
  </si>
  <si>
    <t>Capital social CO</t>
  </si>
  <si>
    <t>TVA CO</t>
  </si>
  <si>
    <t>VILLE D ENREGISTREMENT CO</t>
  </si>
  <si>
    <t>NUMERO D ENREGISTREMENT CO</t>
  </si>
  <si>
    <t>RS CO TRAITANT 2</t>
  </si>
  <si>
    <t>SIRET CO 2</t>
  </si>
  <si>
    <t>CJUR CO 2</t>
  </si>
  <si>
    <t>adress CO 2</t>
  </si>
  <si>
    <t>code postal CO 2</t>
  </si>
  <si>
    <t>ville2</t>
  </si>
  <si>
    <t>naf2 CO2</t>
  </si>
  <si>
    <t>Capital social CO2</t>
  </si>
  <si>
    <t>TVA CO2</t>
  </si>
  <si>
    <t>RS CO TRAITANT 3</t>
  </si>
  <si>
    <t>SIRET CO 3</t>
  </si>
  <si>
    <t>CJUR CO 3</t>
  </si>
  <si>
    <t>adress CO 3</t>
  </si>
  <si>
    <t>code postal CO 3</t>
  </si>
  <si>
    <t>ville3</t>
  </si>
  <si>
    <t>naf2 CO3</t>
  </si>
  <si>
    <t>Capital social CO3</t>
  </si>
  <si>
    <t>TVA CO3</t>
  </si>
  <si>
    <t>RS CO TRAITANT 4</t>
  </si>
  <si>
    <t>SIRET CO 4</t>
  </si>
  <si>
    <t>CJUR CO 4</t>
  </si>
  <si>
    <t>adress CO 4</t>
  </si>
  <si>
    <t>code postal CO 4</t>
  </si>
  <si>
    <t>ville4</t>
  </si>
  <si>
    <t>naf2 CO4</t>
  </si>
  <si>
    <t>Capital social CO4</t>
  </si>
  <si>
    <t>TVA CO4</t>
  </si>
  <si>
    <t>Civil</t>
  </si>
  <si>
    <t>Nom</t>
  </si>
  <si>
    <t>option</t>
  </si>
  <si>
    <t>41065117800015</t>
  </si>
  <si>
    <t>Solidaire</t>
  </si>
  <si>
    <t>BAT TRAVAUX PUBLICS SCE ATLANTIQUES</t>
  </si>
  <si>
    <t>19 RUE ALESSANDRO VOLTA</t>
  </si>
  <si>
    <t>120000</t>
  </si>
  <si>
    <t>FR02410651178</t>
  </si>
  <si>
    <t>B41065117897B</t>
  </si>
  <si>
    <t>BTPS PAYS BASQUE ADOUR</t>
  </si>
  <si>
    <t>Chemin de Trouillet</t>
  </si>
  <si>
    <t>FR10399409010</t>
  </si>
  <si>
    <t>Bayonne</t>
  </si>
  <si>
    <t>B399409010</t>
  </si>
  <si>
    <t>BORDAT</t>
  </si>
  <si>
    <t>Monsieur Jean-Philippe BORDAT, Directeur Général Délégué</t>
  </si>
  <si>
    <t>05.56.34.08.72</t>
  </si>
  <si>
    <t>contact@btps-atlantique.com</t>
  </si>
  <si>
    <t>19 rue Alessandro Volta - BP90091_x000D_
33704 MERIGNAC CEDEX</t>
  </si>
  <si>
    <t>TRAVAUX GC</t>
  </si>
  <si>
    <t xml:space="preserve">TRAVAUX GC   </t>
  </si>
  <si>
    <t>19 rue Alessandro Volta
BP 90091
33704 MERIGNAC CEDEX</t>
  </si>
  <si>
    <t>42119796300018</t>
  </si>
  <si>
    <t>EIFFAGE ENERGIE SYSTEMES - INDUS MEDITERRANEE</t>
  </si>
  <si>
    <t>ZA DE ROURABEAU</t>
  </si>
  <si>
    <t>SAINT-PAUL-LES-DURANCE</t>
  </si>
  <si>
    <t>37000 €</t>
  </si>
  <si>
    <t>FR24421197963</t>
  </si>
  <si>
    <t>B421197963</t>
  </si>
  <si>
    <t>EIFFAGE ENERGIE SYSTEMES Cote d'Azur MEDITERRANEE</t>
  </si>
  <si>
    <t>38875861700053</t>
  </si>
  <si>
    <t>724 Boulevard du Mercantour</t>
  </si>
  <si>
    <t>FR49388758617</t>
  </si>
  <si>
    <t>B 388 758 617</t>
  </si>
  <si>
    <t>MOREAU</t>
  </si>
  <si>
    <t>0662662921</t>
  </si>
  <si>
    <t>thomas.moreau2@eiffage.com</t>
  </si>
  <si>
    <t>ZA de Rourabeau_x000D_
BP 35_x000D_
13115 SAINT PAUL LEZ DURANCE</t>
  </si>
  <si>
    <t>ZA de Rourabeau
BP 35
13115 SAINT PAUL LEZ DURANCE</t>
  </si>
  <si>
    <t>31167691000012</t>
  </si>
  <si>
    <t>125 CHE DU PERE EUGENE</t>
  </si>
  <si>
    <t>312600</t>
  </si>
  <si>
    <t xml:space="preserve">FR81 311 676 910 </t>
  </si>
  <si>
    <t>311676910</t>
  </si>
  <si>
    <t>SABAUDIA TP SAS</t>
  </si>
  <si>
    <t>125 rue du Père Eugène</t>
  </si>
  <si>
    <t>LA MOTTE SERVOLEX</t>
  </si>
  <si>
    <t>FR71884062514</t>
  </si>
  <si>
    <t>B 884 062 514</t>
  </si>
  <si>
    <t>MAURO MAURIENNE SAS</t>
  </si>
  <si>
    <t>FR55528229099</t>
  </si>
  <si>
    <t>B 528 229 099</t>
  </si>
  <si>
    <t>GANDAUBERT</t>
  </si>
  <si>
    <t xml:space="preserve">David GANDAUBERT </t>
  </si>
  <si>
    <t>0479251887</t>
  </si>
  <si>
    <t>info@mauro-btp.com</t>
  </si>
  <si>
    <t xml:space="preserve">125 rue du Père Eugène - CS10005 - 73292 LA MOTTE SERVOLEX Cedex </t>
  </si>
  <si>
    <t xml:space="preserve">Gilles GRENARD </t>
  </si>
  <si>
    <t>0479251237</t>
  </si>
  <si>
    <t xml:space="preserve">ggrenard@mauro-btp.com </t>
  </si>
  <si>
    <t>5750090200010</t>
  </si>
  <si>
    <t>05750090200010</t>
  </si>
  <si>
    <t>237  RUE DE LA COURTINE</t>
  </si>
  <si>
    <t>THEYS</t>
  </si>
  <si>
    <t>420 000 €</t>
  </si>
  <si>
    <t>FR52057500902</t>
  </si>
  <si>
    <t>B 057 500 902</t>
  </si>
  <si>
    <t>MI SATRA</t>
  </si>
  <si>
    <t>85306218000015</t>
  </si>
  <si>
    <t xml:space="preserve">ALL DES BAUCHES  </t>
  </si>
  <si>
    <t>CLAIX</t>
  </si>
  <si>
    <t>FR50853062180</t>
  </si>
  <si>
    <t>B 853 062 180</t>
  </si>
  <si>
    <t>MIDALI</t>
  </si>
  <si>
    <t>MIDALI Stephan</t>
  </si>
  <si>
    <t>0611533515</t>
  </si>
  <si>
    <t>s.midali@midali.fr</t>
  </si>
  <si>
    <t>237 rue de la courtine 38570 THEYS</t>
  </si>
  <si>
    <t>237 Rue de La Courtine 38570 Theys</t>
  </si>
  <si>
    <t>32773284800020</t>
  </si>
  <si>
    <t>Conjoint</t>
  </si>
  <si>
    <t>15 RUE DE LA BRUCHE</t>
  </si>
  <si>
    <t>HANGENBIETEN</t>
  </si>
  <si>
    <t>228 674 €</t>
  </si>
  <si>
    <t>FR 57 327 732 848</t>
  </si>
  <si>
    <t>RC B 327 732 848</t>
  </si>
  <si>
    <t>Société d’Exploitation VOW</t>
  </si>
  <si>
    <t>39377300700017</t>
  </si>
  <si>
    <t>FR71393773007</t>
  </si>
  <si>
    <t>B 393 773 007</t>
  </si>
  <si>
    <t>KANDEL</t>
  </si>
  <si>
    <t>KANDEL Benoit</t>
  </si>
  <si>
    <t>03.88.96.51.14</t>
  </si>
  <si>
    <t>mey-sa@wanadoo.fr</t>
  </si>
  <si>
    <t>15, rue de la Bruche_x000D_
67980 HANGENBIETEN</t>
  </si>
  <si>
    <t>15, rue de la Bruche - 67980 HANGENBIETEN</t>
  </si>
  <si>
    <t>45162593300010</t>
  </si>
  <si>
    <t>18 RUE CHAUVART</t>
  </si>
  <si>
    <t>GONESSE</t>
  </si>
  <si>
    <t>10000 €</t>
  </si>
  <si>
    <t>FR47 451 625 933 00010</t>
  </si>
  <si>
    <t>451625933</t>
  </si>
  <si>
    <t>STD France</t>
  </si>
  <si>
    <t>52360300900037</t>
  </si>
  <si>
    <t xml:space="preserve"> 	44 B RTE DE BRIGNAIS </t>
  </si>
  <si>
    <t xml:space="preserve">CHAPONOST </t>
  </si>
  <si>
    <t>FR60523603009</t>
  </si>
  <si>
    <t>B 523 603 009</t>
  </si>
  <si>
    <t>ETAT9 APRES SINISTRE</t>
  </si>
  <si>
    <t>43471898700028</t>
  </si>
  <si>
    <t>8129B</t>
  </si>
  <si>
    <t>FR24434718987</t>
  </si>
  <si>
    <t>B 434 718 987</t>
  </si>
  <si>
    <t>ETAT 9 RECHERCHE FUITE</t>
  </si>
  <si>
    <t>45162581800013</t>
  </si>
  <si>
    <t>FR90451625818</t>
  </si>
  <si>
    <t>B 451 625 818</t>
  </si>
  <si>
    <t>NEVEU</t>
  </si>
  <si>
    <t>Bruno NEVEU</t>
  </si>
  <si>
    <t>0683852403</t>
  </si>
  <si>
    <t>bneveu@etat9.com</t>
  </si>
  <si>
    <t>18 RUE CHAUVART_x000D_
95500 GONESSE</t>
  </si>
  <si>
    <t>Magali BAZIN</t>
  </si>
  <si>
    <t>0607237838</t>
  </si>
  <si>
    <t>mbazin@etat9.com</t>
  </si>
  <si>
    <t>18 RUE CHAUVART
CS 90112
95500 GONESSE</t>
  </si>
  <si>
    <t>88388182300016</t>
  </si>
  <si>
    <t>2 RUE NEVA</t>
  </si>
  <si>
    <t>4321Z</t>
  </si>
  <si>
    <t xml:space="preserve"> 50 000,00 € </t>
  </si>
  <si>
    <t>FR34883881823</t>
  </si>
  <si>
    <t>883881823</t>
  </si>
  <si>
    <t>MG services (agence sud)</t>
  </si>
  <si>
    <t>88388182300032</t>
  </si>
  <si>
    <t>MG services (agence nord)</t>
  </si>
  <si>
    <t>88388182300024</t>
  </si>
  <si>
    <t>SHB ELECTRIC</t>
  </si>
  <si>
    <t>53531894300037</t>
  </si>
  <si>
    <t xml:space="preserve"> 5 RUE DES SOURCES</t>
  </si>
  <si>
    <t>BRIGNANCOURT</t>
  </si>
  <si>
    <t>FR09535318943</t>
  </si>
  <si>
    <t>B 535 318 943</t>
  </si>
  <si>
    <t>ATALYS</t>
  </si>
  <si>
    <t>44988962500082</t>
  </si>
  <si>
    <t>3 RUE DE LA BIEVRE</t>
  </si>
  <si>
    <t>SARREBOURG</t>
  </si>
  <si>
    <t>FR23449889625</t>
  </si>
  <si>
    <t>B 449 889 625</t>
  </si>
  <si>
    <t>GOURHAND</t>
  </si>
  <si>
    <t>Benoît Gourhand</t>
  </si>
  <si>
    <t>0621991189</t>
  </si>
  <si>
    <t>benoit.gourhand@mastergrid.com</t>
  </si>
  <si>
    <t xml:space="preserve">2 Rue de la Néva _x000D_
38000 Grenoble </t>
  </si>
  <si>
    <t>Frédéric Cousin</t>
  </si>
  <si>
    <t>06 73 58 48 51</t>
  </si>
  <si>
    <t>frederic.cousin@mastergrid.com</t>
  </si>
  <si>
    <t>2 RUE DE LA NEVA 38000 GRENOBLE</t>
  </si>
  <si>
    <t>34809998700029</t>
  </si>
  <si>
    <t>29 RUE DES TACHES</t>
  </si>
  <si>
    <t>3 017 232 €</t>
  </si>
  <si>
    <t>FR 10 348 099 987</t>
  </si>
  <si>
    <t xml:space="preserve">348 099 987 RCS LYON </t>
  </si>
  <si>
    <t>NGE GENIE CIVIL</t>
  </si>
  <si>
    <t>48746933000186</t>
  </si>
  <si>
    <t>P.A de Laurade ST ETIENNE DU GRES</t>
  </si>
  <si>
    <t>saint etienne du gres</t>
  </si>
  <si>
    <t>FR15487469330</t>
  </si>
  <si>
    <t>Tarascon</t>
  </si>
  <si>
    <t>B 487469330</t>
  </si>
  <si>
    <t>BLANCH</t>
  </si>
  <si>
    <t>Jean Louis BLANCH</t>
  </si>
  <si>
    <t xml:space="preserve">05 34 43 43 20 </t>
  </si>
  <si>
    <t>jlblanch@ngefondations.fr</t>
  </si>
  <si>
    <t>ZA la Camave II – 42 chemin de la Camave _x000D_
31290 VILLEFRANCHE DE LAURAGAIS</t>
  </si>
  <si>
    <t>Jean Luc CAMPOURCY</t>
  </si>
  <si>
    <t>jlcampourcy@ngefondations.fr</t>
  </si>
  <si>
    <t>29 rue des Tâches – CS 36006
69804 SAINT PRIEST CEDEX</t>
  </si>
  <si>
    <t>43407420900017</t>
  </si>
  <si>
    <t>RES LA COUPIANE</t>
  </si>
  <si>
    <t>LA VALETTE-DU-VAR</t>
  </si>
  <si>
    <t>80 000 €</t>
  </si>
  <si>
    <t>FR64 434 074 209</t>
  </si>
  <si>
    <t>D 434 074 209</t>
  </si>
  <si>
    <t>OPSIA</t>
  </si>
  <si>
    <t>Rue Louis Jouvet - Bât 54 – Résidence
La Coupiane</t>
  </si>
  <si>
    <t>LA VALETTE DU VAR</t>
  </si>
  <si>
    <t>6311Z</t>
  </si>
  <si>
    <t>FR81 383 770 823</t>
  </si>
  <si>
    <t>B 383 770 823</t>
  </si>
  <si>
    <t>OPSIA AVIATION</t>
  </si>
  <si>
    <t>7420Z</t>
  </si>
  <si>
    <t>FR71 449 325 877</t>
  </si>
  <si>
    <t>B 449 325 877</t>
  </si>
  <si>
    <t>FISH</t>
  </si>
  <si>
    <t>FISH RACHEL</t>
  </si>
  <si>
    <t>04 94 23 93 00</t>
  </si>
  <si>
    <t>rfish@opsia.fr</t>
  </si>
  <si>
    <t>Adresse physique : Résidence La Coupiane - Bât 54 - Rue Louis Jouvet - 83160 LA VALETTE DU VAR
Adresse postale : BP 70127 - LA VALETTE - 83040 TOULON CEDEX 9</t>
  </si>
  <si>
    <t>BOUAD Nicolas</t>
  </si>
  <si>
    <t>nbouad@opsia.fr</t>
  </si>
  <si>
    <t>ETUDES GC</t>
  </si>
  <si>
    <t xml:space="preserve">ETUDES GC   </t>
  </si>
  <si>
    <t>Adresse physique : Résidence La Coupiane - Bât 54 - Rue Louis Jouvet - 83160 LA VALTTE DU VAR 
Adresse postale : BP 70127 - LA VALETTE - 83040 TOULON CEDEX 9</t>
  </si>
  <si>
    <t>31506212500143</t>
  </si>
  <si>
    <t>606 RUE DENIS PAPIN</t>
  </si>
  <si>
    <t>1 000 125</t>
  </si>
  <si>
    <t>FR54 315 062 125</t>
  </si>
  <si>
    <t>1979B50025</t>
  </si>
  <si>
    <t>SERPOLLET DAUPHINE</t>
  </si>
  <si>
    <t>53148156200043</t>
  </si>
  <si>
    <t>FR20531481562</t>
  </si>
  <si>
    <t>B 531 481 562</t>
  </si>
  <si>
    <t>RICCHI</t>
  </si>
  <si>
    <t>RICCHI Daniel</t>
  </si>
  <si>
    <t>07 60 12 42 48</t>
  </si>
  <si>
    <t>daniel.ricchi@serpollet.com</t>
  </si>
  <si>
    <t>606 Rue Denis Papin_x000D_
73290 LA MOTTE SERVOLEX</t>
  </si>
  <si>
    <t>606 Rue Denis Papin 
CS 20070
73291 LA MOTTE SERVOLEX</t>
  </si>
  <si>
    <t>ELECMÉBAT</t>
  </si>
  <si>
    <t>Batteries – redresseurs -</t>
  </si>
  <si>
    <t>chargeurs - onduleurs et autres</t>
  </si>
  <si>
    <t>ELECMÉECL</t>
  </si>
  <si>
    <t>ELECMÉCAC</t>
  </si>
  <si>
    <t>ELECMÉBTE</t>
  </si>
  <si>
    <t>ELECMÉCCI</t>
  </si>
  <si>
    <t>ELECMÉHTA</t>
  </si>
  <si>
    <t>ELECMÉHTB</t>
  </si>
  <si>
    <t>HTB (50KV – 400KV) ZONE GEOGRAPHIQUE: Méditerranée</t>
  </si>
  <si>
    <t>ELECMÉINC</t>
  </si>
  <si>
    <t>ELECALBAT</t>
  </si>
  <si>
    <t>ELECALECL</t>
  </si>
  <si>
    <t>ELECALCAC</t>
  </si>
  <si>
    <t>ELECALBTE</t>
  </si>
  <si>
    <t>ELECALCCI</t>
  </si>
  <si>
    <t>ELECALHTA</t>
  </si>
  <si>
    <t>ELECALHTB</t>
  </si>
  <si>
    <t>HTB (50KV – 400KV) ZONE GEOGRAPHIQUE: Alpes</t>
  </si>
  <si>
    <t>ELECALINC</t>
  </si>
  <si>
    <t>ELECESBAT</t>
  </si>
  <si>
    <t>ELECESECL</t>
  </si>
  <si>
    <t>ELECESCAC</t>
  </si>
  <si>
    <t>ELECESBTE</t>
  </si>
  <si>
    <t>ELECESCCI</t>
  </si>
  <si>
    <t>ELECESHTA</t>
  </si>
  <si>
    <t>ELECESHTB</t>
  </si>
  <si>
    <t>HTB (50KV – 400KV) ZONE GEOGRAPHIQUE: Est</t>
  </si>
  <si>
    <t>ELECESINC</t>
  </si>
  <si>
    <t>ELECCEBAT</t>
  </si>
  <si>
    <t>ELECCEECL</t>
  </si>
  <si>
    <t>ELECCECAC</t>
  </si>
  <si>
    <t>ELECCEBTE</t>
  </si>
  <si>
    <t>ELECCECCI</t>
  </si>
  <si>
    <t>ELECCEHTA</t>
  </si>
  <si>
    <t>ELECCEHTB</t>
  </si>
  <si>
    <t>HTB (50KV – 400KV) ZONE GEOGRAPHIQUE: Centre</t>
  </si>
  <si>
    <t>ELECCEINC</t>
  </si>
  <si>
    <t>ELECSOBAT</t>
  </si>
  <si>
    <t>ELECSOECL</t>
  </si>
  <si>
    <t>ELECSOCAC</t>
  </si>
  <si>
    <t>ELECSOBTE</t>
  </si>
  <si>
    <t>ELECSOCCI</t>
  </si>
  <si>
    <t>ELECSOHTA</t>
  </si>
  <si>
    <t>ELECSOHTB</t>
  </si>
  <si>
    <t>HTB (50KV – 400KV) ZONE GEOGRAPHIQUE: Sud Ouest</t>
  </si>
  <si>
    <t>ELECSOINC</t>
  </si>
  <si>
    <t>GCETMETOP</t>
  </si>
  <si>
    <t>GCETMEDIA</t>
  </si>
  <si>
    <t>GCETMEINV</t>
  </si>
  <si>
    <t>GCETALTOP</t>
  </si>
  <si>
    <t>GCETALDIA</t>
  </si>
  <si>
    <t>GCETALINV</t>
  </si>
  <si>
    <t>GCETESTOP</t>
  </si>
  <si>
    <t>GCETESDIA</t>
  </si>
  <si>
    <t>GCETESINV</t>
  </si>
  <si>
    <t>GCETCETOP</t>
  </si>
  <si>
    <t>GCETCEDIA</t>
  </si>
  <si>
    <t>GCETCEINV</t>
  </si>
  <si>
    <t>GCETSOTOP</t>
  </si>
  <si>
    <t>GCETSODIA</t>
  </si>
  <si>
    <t>GCETSOINV</t>
  </si>
  <si>
    <t>GCTXALTXC</t>
  </si>
  <si>
    <t>GCTXALB2O</t>
  </si>
  <si>
    <t>GCTXALDPE</t>
  </si>
  <si>
    <t>GCTXALSMC</t>
  </si>
  <si>
    <t>GCTXALDES</t>
  </si>
  <si>
    <t>GCTXALTER</t>
  </si>
  <si>
    <t>GCTXALTRS</t>
  </si>
  <si>
    <t>GCTXALTXF</t>
  </si>
  <si>
    <t>GCTXALTMF</t>
  </si>
  <si>
    <t>GCTXALTXS</t>
  </si>
  <si>
    <t>GCTXALCUR</t>
  </si>
  <si>
    <t>GCTXCETXC</t>
  </si>
  <si>
    <t>GCTXCEB2O</t>
  </si>
  <si>
    <t>GCTXCEDPE</t>
  </si>
  <si>
    <t>GCTXCESMC</t>
  </si>
  <si>
    <t>GCTXCEDES</t>
  </si>
  <si>
    <t>GCTXCETER</t>
  </si>
  <si>
    <t>GCTXCETRS</t>
  </si>
  <si>
    <t>GCTXCETXF</t>
  </si>
  <si>
    <t>GCTXCETMF</t>
  </si>
  <si>
    <t>GCTXCETXS</t>
  </si>
  <si>
    <t>GCTXCECUR</t>
  </si>
  <si>
    <t>GCTXESTXC</t>
  </si>
  <si>
    <t>GCTXESB2O</t>
  </si>
  <si>
    <t>GCTXESDPE</t>
  </si>
  <si>
    <t>GCTXESSMC</t>
  </si>
  <si>
    <t>GCTXESDES</t>
  </si>
  <si>
    <t>GCTXESTER</t>
  </si>
  <si>
    <t>GCTXESTRS</t>
  </si>
  <si>
    <t>GCTXESTXF</t>
  </si>
  <si>
    <t>GCTXESTMF</t>
  </si>
  <si>
    <t>GCTXESTXS</t>
  </si>
  <si>
    <t>GCTXESCUR</t>
  </si>
  <si>
    <t>GCTXMÉB2O</t>
  </si>
  <si>
    <t>GCTXMÉDPE</t>
  </si>
  <si>
    <t>GCTXMÉSMC</t>
  </si>
  <si>
    <t>GCTXMÉDES</t>
  </si>
  <si>
    <t>GCTXMÉTRS</t>
  </si>
  <si>
    <t>GCTXMÉTXF</t>
  </si>
  <si>
    <t>GCTXMÉTMF</t>
  </si>
  <si>
    <t>GCTXMÉTXS</t>
  </si>
  <si>
    <t>GCTXSOTRS</t>
  </si>
  <si>
    <t>GCTXSOTXF</t>
  </si>
  <si>
    <t>GCTXSOTMF</t>
  </si>
  <si>
    <t>GCTXSOTXS</t>
  </si>
  <si>
    <t>GCTXSOCUR</t>
  </si>
  <si>
    <t>GCTXSOTXC</t>
  </si>
  <si>
    <t>GCTXSOB2O</t>
  </si>
  <si>
    <t>GCTXSODPE</t>
  </si>
  <si>
    <t>GCTXSOSMC</t>
  </si>
  <si>
    <t>GCTXSODES</t>
  </si>
  <si>
    <t>GCTXSOTER</t>
  </si>
  <si>
    <t>MECACOTUY</t>
  </si>
  <si>
    <t>MECAMEPAF</t>
  </si>
  <si>
    <t>MECAMEMIN</t>
  </si>
  <si>
    <t>MECAMEMHY</t>
  </si>
  <si>
    <t>MECAMEMME</t>
  </si>
  <si>
    <t>MECAMEMPO</t>
  </si>
  <si>
    <t>MECAMEMVE</t>
  </si>
  <si>
    <t>MECAMERVM</t>
  </si>
  <si>
    <t>MECAMESOU</t>
  </si>
  <si>
    <t>MECAALTUY</t>
  </si>
  <si>
    <t>MECAMEUSI</t>
  </si>
  <si>
    <t>MECAMEEEC</t>
  </si>
  <si>
    <t>MECAALPAF</t>
  </si>
  <si>
    <t>MECAALMIN</t>
  </si>
  <si>
    <t>MECAALMHY</t>
  </si>
  <si>
    <t>MECAALMME</t>
  </si>
  <si>
    <t>MECAALMPO</t>
  </si>
  <si>
    <t>MECAALMVE</t>
  </si>
  <si>
    <t>MECAALRVM</t>
  </si>
  <si>
    <t>MECAALSOU</t>
  </si>
  <si>
    <t>MECACETUY</t>
  </si>
  <si>
    <t>MECAALUSI</t>
  </si>
  <si>
    <t>MECAALEEC</t>
  </si>
  <si>
    <t>MECAESPAF</t>
  </si>
  <si>
    <t>MECAESMIN</t>
  </si>
  <si>
    <t>MECAESMHY</t>
  </si>
  <si>
    <t>MECAESMME</t>
  </si>
  <si>
    <t>MECAESMPO</t>
  </si>
  <si>
    <t>MECAESMVE</t>
  </si>
  <si>
    <t>MECAESRVM</t>
  </si>
  <si>
    <t>MECAESSOU</t>
  </si>
  <si>
    <t>MECAESTUY</t>
  </si>
  <si>
    <t>MECAESUSI</t>
  </si>
  <si>
    <t>MECAESEEC</t>
  </si>
  <si>
    <t>MECACEPAF</t>
  </si>
  <si>
    <t>MECACEMIN</t>
  </si>
  <si>
    <t>MECACEMHY</t>
  </si>
  <si>
    <t>MECACEMME</t>
  </si>
  <si>
    <t>MECACEMPO</t>
  </si>
  <si>
    <t>MECACEMVE</t>
  </si>
  <si>
    <t>MECACERVM</t>
  </si>
  <si>
    <t>MECACESOU</t>
  </si>
  <si>
    <t>MECAMETUY</t>
  </si>
  <si>
    <t>MECACEUSI</t>
  </si>
  <si>
    <t>MECACEEEC</t>
  </si>
  <si>
    <t>MECASOPAF</t>
  </si>
  <si>
    <t>MECASOMIN</t>
  </si>
  <si>
    <t>MECASOMHY</t>
  </si>
  <si>
    <t>MECASOMME</t>
  </si>
  <si>
    <t>MECASOMPO</t>
  </si>
  <si>
    <t>MECASOMVE</t>
  </si>
  <si>
    <t>MECASORVM</t>
  </si>
  <si>
    <t>MECASOSOU</t>
  </si>
  <si>
    <t>MECASOTUY</t>
  </si>
  <si>
    <t>MECASOUSI</t>
  </si>
  <si>
    <t>MECASOEEC</t>
  </si>
  <si>
    <t>MECANAGMA</t>
  </si>
  <si>
    <t>0120</t>
  </si>
  <si>
    <t>1000</t>
  </si>
  <si>
    <t>2000</t>
  </si>
  <si>
    <t>3000</t>
  </si>
  <si>
    <t>4 200 000 €</t>
  </si>
  <si>
    <t>7 Rue Ernest Flammarion - ZAC du Petit Le Roy
chevilly Larue
94659 RUNGIS CEDEX</t>
  </si>
  <si>
    <t>10 Boulevard Marcel Dassault_x000D_
69881 Meyzieu Cedex</t>
  </si>
  <si>
    <t>19 281 029,06 €</t>
  </si>
  <si>
    <t>18  rue de Thann
68057 Mulhouse Cedex 02</t>
  </si>
  <si>
    <t>42 360 000</t>
  </si>
  <si>
    <t>5 place des Alpes_x000D_
75013 Paris</t>
  </si>
  <si>
    <t>3320 A</t>
  </si>
  <si>
    <t>24 500 000</t>
  </si>
  <si>
    <t>PA DES HAUTES FALAISES 
76400 FECAMP</t>
  </si>
  <si>
    <t>7259000</t>
  </si>
  <si>
    <t>Gif-sur-Yvette (91196), 1 route de la Noue - ZAC de Courcelles</t>
  </si>
  <si>
    <t>1472860</t>
  </si>
  <si>
    <t>225 AVENUE FRANCIS DE PRESSENSE
69200  VENISSIEUX</t>
  </si>
  <si>
    <t>3314 Z</t>
  </si>
  <si>
    <t>5000000</t>
  </si>
  <si>
    <t>9A RUE SAINT LEON IX 57850 DABO</t>
  </si>
  <si>
    <t xml:space="preserve">1 200 000 </t>
  </si>
  <si>
    <t xml:space="preserve">Rue de l'argentique                                                                                                            
Saôneor
71530 FRAGNES
</t>
  </si>
  <si>
    <t>333450468(85B152)</t>
  </si>
  <si>
    <t>1 405 554</t>
  </si>
  <si>
    <t>Parc d'Activités de l'Océane _x000D_
53950 LOUVERNÉ</t>
  </si>
  <si>
    <t>RCS LAVAL B 388 343 105</t>
  </si>
  <si>
    <t>1 100 000 €</t>
  </si>
  <si>
    <t>3 590 400.00</t>
  </si>
  <si>
    <t>2 Chemin du  Génie 
CS50105
69632 Vénissieux cedex</t>
  </si>
  <si>
    <t>RCLYON 958 506 289</t>
  </si>
  <si>
    <t>129258</t>
  </si>
  <si>
    <t>26 RUE ARISTIDE BERGES
ZI DES ILES
38800 LE PONT DE CLAIX</t>
  </si>
  <si>
    <t>152450</t>
  </si>
  <si>
    <t xml:space="preserve">6 RUE DE LORRAINE 38130 ECHIROLLES
</t>
  </si>
  <si>
    <t>10 000 000 €</t>
  </si>
  <si>
    <t>87 avenue des Aygalades
13005 MARSEILLE</t>
  </si>
  <si>
    <t>/489</t>
  </si>
  <si>
    <t>215 864 061</t>
  </si>
  <si>
    <t xml:space="preserve">Immeuble Canopy - 6 Rue du Général Audran – CS 60123 – 92412 Courbevoie Cedex </t>
  </si>
  <si>
    <t>3 345 675,00 €</t>
  </si>
  <si>
    <t>9 bis Avenue de la Falaise 
38360 
SASSENAGE</t>
  </si>
  <si>
    <t>3 500 000 €</t>
  </si>
  <si>
    <t>4399 D</t>
  </si>
  <si>
    <t>519200</t>
  </si>
  <si>
    <t>140 Chemin le Relut 
26 270 MIRMANDE</t>
  </si>
  <si>
    <t>412 442 519 00507</t>
  </si>
  <si>
    <t>38112.25</t>
  </si>
  <si>
    <t>337 RUE GAY LUSSAC - 27000 EVREUX</t>
  </si>
  <si>
    <t>94B97</t>
  </si>
  <si>
    <t>1000000</t>
  </si>
  <si>
    <t>2 Chemin gu Génie_x000D_
CS 80_x000D_
69633 Vénissieux Cedew</t>
  </si>
  <si>
    <t>4312 A</t>
  </si>
  <si>
    <t>552000</t>
  </si>
  <si>
    <t>1 avenue Edouard Belin
92500 RUEIL MALMAISON</t>
  </si>
  <si>
    <t>150000</t>
  </si>
  <si>
    <t>ZAC Everest 
8, rue Joseph Nicéphore Niepce 
69740 GENAS</t>
  </si>
  <si>
    <t>400 000 €</t>
  </si>
  <si>
    <t>Quartier Soupon - 64440 LARUNS</t>
  </si>
  <si>
    <t>7.622,00 Euros</t>
  </si>
  <si>
    <t>Le Clos - Cochet_x000D_
35350 SAINT COULOMB</t>
  </si>
  <si>
    <t>4291 Z</t>
  </si>
  <si>
    <t>Frédéric DOMBRECHT</t>
  </si>
  <si>
    <t>0685300422</t>
  </si>
  <si>
    <t>frederic.dombrecht@ait-stein.com</t>
  </si>
  <si>
    <t>Air Industrie Transition_x000D_
2 Rue des Martinets_x000D_
92500 RUEIL MALMAISON</t>
  </si>
  <si>
    <t>500000</t>
  </si>
  <si>
    <t>1500000</t>
  </si>
  <si>
    <t>160 RUE DE NORVEGE 69125 COLOMBIER-SAUGNIEU</t>
  </si>
  <si>
    <t>Lyon B 546 720 079</t>
  </si>
  <si>
    <t>2118720</t>
  </si>
  <si>
    <t>31/35 RUE GAMBETTA 92250 SURESNES</t>
  </si>
  <si>
    <t>128 510 552,50 euros</t>
  </si>
  <si>
    <t>76 avenue Kléber 75016 Paris</t>
  </si>
  <si>
    <t>250000</t>
  </si>
  <si>
    <t>ZAC DU TISSOT
42530 ST GENEST LERPT</t>
  </si>
  <si>
    <t>3500000</t>
  </si>
  <si>
    <t>99 Rue Pierre Corneille 69003 Lyon</t>
  </si>
  <si>
    <t>9,55504E+13</t>
  </si>
  <si>
    <t>252000</t>
  </si>
  <si>
    <t>405 rue du Grand Gigognan 84000 Avignon</t>
  </si>
  <si>
    <t>M Stéphane Arné</t>
  </si>
  <si>
    <t>428 014</t>
  </si>
  <si>
    <t>999 Route des Usines 65300 LANNEMEZAN</t>
  </si>
  <si>
    <t>3312 Z</t>
  </si>
  <si>
    <t>2947200</t>
  </si>
  <si>
    <t>14 Rue de Hollande
37100 TOURS
FRANCE</t>
  </si>
  <si>
    <t>7622.45</t>
  </si>
  <si>
    <t>ZI LE TEPPE
73460 FRONTENEX</t>
  </si>
  <si>
    <t>81941145</t>
  </si>
  <si>
    <t>GE Hydro France
204, Rond Point du Pont de Sèvres
92100 BOULOGNE BILLANCOURT</t>
  </si>
  <si>
    <t>73160</t>
  </si>
  <si>
    <t>17 RUE LAFOUGE
94250 GENTILLY</t>
  </si>
  <si>
    <t>245 000</t>
  </si>
  <si>
    <t>Lieu-Dit Meauzaguels 82290 MONTBETON</t>
  </si>
  <si>
    <t>200000</t>
  </si>
  <si>
    <t>100000</t>
  </si>
  <si>
    <t>12 RUE GUSTAVE EIFFEL 31140 AUCAMVILLE</t>
  </si>
  <si>
    <t>100 000 €</t>
  </si>
  <si>
    <t>1 Place de la Houille Blanche
38190 LANCEY</t>
  </si>
  <si>
    <t>300 000 €</t>
  </si>
  <si>
    <t>Z.I du Bayon
1, Rue des Lilas
42150 LA RICAMARIE</t>
  </si>
  <si>
    <t>443 066 980 RCS ST ETIENNE</t>
  </si>
  <si>
    <t>144000</t>
  </si>
  <si>
    <t>17 442 525€</t>
  </si>
  <si>
    <t>RCS Lyon 712 035 401</t>
  </si>
  <si>
    <t>3 000 000 €</t>
  </si>
  <si>
    <t xml:space="preserve">68, chemin Moulin Carron
		B.P. 70006
		69571 DARDILLY Cedex
</t>
  </si>
  <si>
    <t>4399 C</t>
  </si>
  <si>
    <t>384 520 €</t>
  </si>
  <si>
    <t>1483 Avenue de l'Amandier, 84140 Montfavet</t>
  </si>
  <si>
    <t>60000</t>
  </si>
  <si>
    <t>1 AVENUE DU PRESENTEUR
07400 ROCHEMAURE</t>
  </si>
  <si>
    <t>500 000€</t>
  </si>
  <si>
    <t>4bis rue du Garat 42152 L'Horme</t>
  </si>
  <si>
    <t>2562 B</t>
  </si>
  <si>
    <t>1845000</t>
  </si>
  <si>
    <t>Traction Levage
ZI La Palun
Rue Emmanuel Vitria
13120 Gardanne</t>
  </si>
  <si>
    <t>121 920 €</t>
  </si>
  <si>
    <t>Parc d'Activités Val de Durance - 6 allées des Tilleuls - 04200 SISTERON</t>
  </si>
  <si>
    <t>15 244,90</t>
  </si>
  <si>
    <t>RCB385335963</t>
  </si>
  <si>
    <t>2,120,000 €</t>
  </si>
  <si>
    <t>31700000</t>
  </si>
  <si>
    <t xml:space="preserve">12 RUE LOUIS BLERIOT 92500 RUEIL-MALMAISON </t>
  </si>
  <si>
    <t xml:space="preserve"> Travaux de terrassement spécialisés ou de grande masse (4312B) </t>
  </si>
  <si>
    <t>343 640 €</t>
  </si>
  <si>
    <t>4334 Z</t>
  </si>
  <si>
    <t>700 000,00 €</t>
  </si>
  <si>
    <t>355 avenue Alfred sauvy
11400 CASTELNAUDARY</t>
  </si>
  <si>
    <t>4600000</t>
  </si>
  <si>
    <t>674 CAMPARIAN NORD, BP 15, 33870 VAYRES</t>
  </si>
  <si>
    <t>88000</t>
  </si>
  <si>
    <t>975673,71</t>
  </si>
  <si>
    <t>RCS AVIGNON 582 621 561</t>
  </si>
  <si>
    <t>LA FONDERIE CHAROLLAISE</t>
  </si>
  <si>
    <t>SUP002415</t>
  </si>
  <si>
    <t>32964215100016</t>
  </si>
  <si>
    <t>ECHALIER Benjamin</t>
  </si>
  <si>
    <t>0385792755</t>
  </si>
  <si>
    <t>benjamin.echalier@lfc71.fr</t>
  </si>
  <si>
    <t>3 Avenue René Cassin - 71420 GENELARD</t>
  </si>
  <si>
    <t>BUFFARD Olivier</t>
  </si>
  <si>
    <t>olivier.buffard@lfc71.fr</t>
  </si>
  <si>
    <t>SA LA FONDERIE CHAROLLAISE</t>
  </si>
  <si>
    <t>208127 €</t>
  </si>
  <si>
    <t>B329642151</t>
  </si>
  <si>
    <t>FR19329642151</t>
  </si>
  <si>
    <t>2452Z</t>
  </si>
  <si>
    <t>1 500 000.00</t>
  </si>
  <si>
    <t xml:space="preserve"> 6000000</t>
  </si>
  <si>
    <t>14 rue Eugène Thépot, 76600, Le Havre.</t>
  </si>
  <si>
    <t xml:space="preserve">RUE DE LA CIMENTERIE_x000D_
57360 AMNEVILLE_x000D_
</t>
  </si>
  <si>
    <t>643140</t>
  </si>
  <si>
    <t>415 avenue Boufflers 54520 LAXOU</t>
  </si>
  <si>
    <t>ape 4221 Z</t>
  </si>
  <si>
    <t>92000.00 EUROS</t>
  </si>
  <si>
    <t>3, RUE DE LA HILLE
31830 PLAISANCE DU TOUCH</t>
  </si>
  <si>
    <t>COLAS FRANCE CENTRE OUEST / Bretagne - Pays de Loire - Centre (à utiliser en priorité)</t>
  </si>
  <si>
    <t>SUP002483</t>
  </si>
  <si>
    <t>TRIPLE</t>
  </si>
  <si>
    <t>HERVIEUX</t>
  </si>
  <si>
    <t>0666393011</t>
  </si>
  <si>
    <t>yannick.hervieux@colas.com</t>
  </si>
  <si>
    <t xml:space="preserve">COLAS TERRITOIRE OUEST_x000D_
AVENUE CHARLES LINDBERGH_x000D_
33700 MERIGNAC_x000D_
</t>
  </si>
  <si>
    <t>54 134 933</t>
  </si>
  <si>
    <t xml:space="preserve">1 RUE DU COLONEL PIERRE AVIA 75015 PARIS 15E_x000D_
ARRONDISSEMENT_x000D_
</t>
  </si>
  <si>
    <t>329 338 883</t>
  </si>
  <si>
    <t>152449</t>
  </si>
  <si>
    <t>Zi du Combal
12300 Decazeville</t>
  </si>
  <si>
    <t>500 000 €</t>
  </si>
  <si>
    <t>ZI DE LA PLANE BASSE
81660 BOUT PONT DE L'ARN</t>
  </si>
  <si>
    <t>273714</t>
  </si>
  <si>
    <t>22-24, rue Lavoisier
Bâtiment A
92000 NANTERRE</t>
  </si>
  <si>
    <t>ZA, 6 rue des acacias
38460 Saint Romain de Jalionas</t>
  </si>
  <si>
    <t>9 Rue François ARAGO
81000 - ALBI</t>
  </si>
  <si>
    <t>38112€25</t>
  </si>
  <si>
    <t>523 Route des chènes 
ZI Terre neuve 
73200 GILLY SUR ISERE</t>
  </si>
  <si>
    <t>10F Rue de la productique
42000 SAINT-ETIENNE</t>
  </si>
  <si>
    <t>200 000 €</t>
  </si>
  <si>
    <t>605 RUE DES MERISIERS
ZE FONTANSON
16430 CHAMPNIERS</t>
  </si>
  <si>
    <t>GETEC ILE DE FRANCE</t>
  </si>
  <si>
    <t>75 072€</t>
  </si>
  <si>
    <t xml:space="preserve">560 000 </t>
  </si>
  <si>
    <t xml:space="preserve">187 AVENUE DU GENERAL LECLERC 94700 MAISONS ALFORT </t>
  </si>
  <si>
    <t xml:space="preserve">4329 A </t>
  </si>
  <si>
    <t>40.000 €</t>
  </si>
  <si>
    <t>90 route de Seysses - CS 5063 - 31106 Toulouse cedex 1</t>
  </si>
  <si>
    <t>300 000</t>
  </si>
  <si>
    <t>495 ZAC DE LA TUILERIE
19110 BORT LES ORGUES</t>
  </si>
  <si>
    <t>RCS349912873</t>
  </si>
  <si>
    <t>Route d'Alos 
BP9
64470 TARDETS</t>
  </si>
  <si>
    <t>130000</t>
  </si>
  <si>
    <t>14 Chemin de L'ile Dalmas
38360 NOYAREY</t>
  </si>
  <si>
    <t>6201 Z</t>
  </si>
  <si>
    <t>1 500 000€</t>
  </si>
  <si>
    <t>6 rue de Champagnole
38370 LES ROCHES DE CONDRIEU</t>
  </si>
  <si>
    <t>100 000</t>
  </si>
  <si>
    <t>11 Rue de la Fuye - ZA du Lanserre - 49610 LES GARENNE SUR LOIRE</t>
  </si>
  <si>
    <t>400000</t>
  </si>
  <si>
    <t>LES BRONZES D INDUSTRIE</t>
  </si>
  <si>
    <t>SUP002904</t>
  </si>
  <si>
    <t>35680089600017</t>
  </si>
  <si>
    <t>CONGY EMMANUEL</t>
  </si>
  <si>
    <t>06 23 68 09 57</t>
  </si>
  <si>
    <t>emmanuel.congy@lbi.fr</t>
  </si>
  <si>
    <t>26 RUE DE LA REPUBLIQUE_x000D_
57360 AMNEVILLE</t>
  </si>
  <si>
    <t>03 87 71 15 11</t>
  </si>
  <si>
    <t>LES BRONZES D'INDUSTRIE</t>
  </si>
  <si>
    <t>1 238 600 €</t>
  </si>
  <si>
    <t>26 rue de la République
BP 70091
57363 AMNEVILLE CEDEX
FRANCE</t>
  </si>
  <si>
    <t>356 800 896</t>
  </si>
  <si>
    <t>FR 37 356 800 896</t>
  </si>
  <si>
    <t>2454Z</t>
  </si>
  <si>
    <t>1030 RUE GUSTAVE EIFFEL
73200 GILLY SUR ISERE</t>
  </si>
  <si>
    <t>GCC</t>
  </si>
  <si>
    <t>2325000</t>
  </si>
  <si>
    <t>226 Avenue du Maréchal Foch - 78130 Les Mureaux</t>
  </si>
  <si>
    <t>15 ter avenue de saint girons
31260 SALIES DU SALAT</t>
  </si>
  <si>
    <t>66429</t>
  </si>
  <si>
    <t>626 BOULEVARD NAPOLEON BULLUKIAN
69830 SAINT GEORGES DE RENEINS</t>
  </si>
  <si>
    <t>frederic;archen@electric-tolerie;fr</t>
  </si>
  <si>
    <t>169075</t>
  </si>
  <si>
    <t>4 IMPASSE DE LORRAINE_x000D_
38130 ECHIROLLES</t>
  </si>
  <si>
    <t>3320 C</t>
  </si>
  <si>
    <t>17066520</t>
  </si>
  <si>
    <t>270 RUE DE KERERVERN
29490 GUIPAVAS</t>
  </si>
  <si>
    <t>27.11Z</t>
  </si>
  <si>
    <t>1 376 000</t>
  </si>
  <si>
    <t xml:space="preserve">Route de Moissac 
RD 927 
82310 LAFRANCAISE </t>
  </si>
  <si>
    <t xml:space="preserve">4321A </t>
  </si>
  <si>
    <t>2 597 660</t>
  </si>
  <si>
    <t xml:space="preserve">ZAC Clé Saint-Pierre
12 Avenue Gay Lussac
78990 ELANCOURT
</t>
  </si>
  <si>
    <t>412 442 519 R.C.S. VERSAILLES</t>
  </si>
  <si>
    <t>2 150 000</t>
  </si>
  <si>
    <t>285 D</t>
  </si>
  <si>
    <t>1 002 000 €</t>
  </si>
  <si>
    <t>Siège social juridique : Le Séminaire - Route Napoléon - 38970 CORPS
Siège social administratif : ZI Rue de l'Industrie - 01360 LOYETTES</t>
  </si>
  <si>
    <t>TACQUET HOLDING</t>
  </si>
  <si>
    <t>ZI DU CHATEAU
RUE ALBERT EINSTEIN
62220 - CARVIN</t>
  </si>
  <si>
    <t>ZI DE LA GARE
65240 ARREAU</t>
  </si>
  <si>
    <t>60979,61</t>
  </si>
  <si>
    <t xml:space="preserve">2 Rue des Cheminots 
ZA du Pic
09100
PAMIERS </t>
  </si>
  <si>
    <t>IDEM</t>
  </si>
  <si>
    <t>4 ROUTE DE LACQ
64370 ARTHEZ DE BEARN</t>
  </si>
  <si>
    <t xml:space="preserve">61 936 288,00 </t>
  </si>
  <si>
    <t>1 Avenue Eugène Freyssinet  78280 Guyancourt</t>
  </si>
  <si>
    <t>50000</t>
  </si>
  <si>
    <t>3 Bis Avenue Lamartine - Cafoulein - 19400 ARGENTAT SUR DORDOGNE</t>
  </si>
  <si>
    <t>SAS au capital de 353808 €</t>
  </si>
  <si>
    <t>300000</t>
  </si>
  <si>
    <t>47839.50</t>
  </si>
  <si>
    <t>RUe de la ROche MIchel
Zone de Champloup 
63530 VOLVIC</t>
  </si>
  <si>
    <t>57260</t>
  </si>
  <si>
    <t>Zone Indsutrielle de l'aiguille 46100 FIGEAC</t>
  </si>
  <si>
    <t>REVEL</t>
  </si>
  <si>
    <t>f.revel@cir.fr</t>
  </si>
  <si>
    <t>80, rue jacques Babinet
31100 TOULOUSE</t>
  </si>
  <si>
    <t>Idem</t>
  </si>
  <si>
    <t>243, Rte des Chênes
73200 GILLY SUR ISERE</t>
  </si>
  <si>
    <t>Rue des chaudannes - 73300 Saint Jean de Maurienne</t>
  </si>
  <si>
    <t>7700</t>
  </si>
  <si>
    <t xml:space="preserve"> 22 477 064</t>
  </si>
  <si>
    <t>10, Avenue Roger Dumoulin
80080 Amiens</t>
  </si>
  <si>
    <t>160000</t>
  </si>
  <si>
    <t>636 ROUTE D'ALBI</t>
  </si>
  <si>
    <t>16 000 €</t>
  </si>
  <si>
    <t>513 RUE DE SANS SOUCI
69760 LIMONEST</t>
  </si>
  <si>
    <t>7112 B</t>
  </si>
  <si>
    <t>25 000 EUROS</t>
  </si>
  <si>
    <t>P.A. de l'Hermitage
20 rue des Artisans
35780 LA RICHARDAIS</t>
  </si>
  <si>
    <t>150 000</t>
  </si>
  <si>
    <t>SAINT VINCENT 73140 SAINT MARTIN D ARC</t>
  </si>
  <si>
    <t>399792993 RCS CHAMBERY</t>
  </si>
  <si>
    <t>8000</t>
  </si>
  <si>
    <t>622 avenue de la gare
73130 ST ETIENNE DE CUINES</t>
  </si>
  <si>
    <t>1.200.000</t>
  </si>
  <si>
    <t>2 rue Henry POTEZ
80300 Albert (France)</t>
  </si>
  <si>
    <t>304 536 915 R.C.S Amiens</t>
  </si>
  <si>
    <t>309792</t>
  </si>
  <si>
    <t>rue des sources</t>
  </si>
  <si>
    <t>13 262 150 Euros</t>
  </si>
  <si>
    <t>16, Rue Simone Veil 93400 Saint-Ouen-sur-Seine</t>
  </si>
  <si>
    <t>TRUCHET SA</t>
  </si>
  <si>
    <t>Rue du 08 mai 1945_x000D_
73300 SAINT JEAN DE MAURIENNE</t>
  </si>
  <si>
    <t>TRUCHET SAS</t>
  </si>
  <si>
    <t>202 500</t>
  </si>
  <si>
    <t>340812718B</t>
  </si>
  <si>
    <t>FR63 340 812 718</t>
  </si>
  <si>
    <t>125000</t>
  </si>
  <si>
    <t>285 RUE DE LA FONT DE L'OR
42110 CLEPPE</t>
  </si>
  <si>
    <t>39 000 €</t>
  </si>
  <si>
    <t>4 CHEMIN DU DRAC - ZI DE L'ARGENTIERE 38360 SASSENAGE</t>
  </si>
  <si>
    <t>55000</t>
  </si>
  <si>
    <t>321 rue Youri Gagarine 38420 Le VERSOUD</t>
  </si>
  <si>
    <t>76225€</t>
  </si>
  <si>
    <t>503 Rue Aristide Bergès
38342 VOREPPE</t>
  </si>
  <si>
    <t>4334.Z</t>
  </si>
  <si>
    <t>NA</t>
  </si>
  <si>
    <t>54134933</t>
  </si>
  <si>
    <t>1 rue du Colonel Pierre Avia 75015 Paris</t>
  </si>
  <si>
    <t>2730960</t>
  </si>
  <si>
    <t>9/11 Rue de Lisbonne -    ZI Des Estroublans -      13127 VITROLLES</t>
  </si>
  <si>
    <t>72 096,00 €</t>
  </si>
  <si>
    <t xml:space="preserve">905 rue de la Meurthe - 88470 La VOIVRE
</t>
  </si>
  <si>
    <t>50 000€</t>
  </si>
  <si>
    <t>7 rue de Gramentès
ZI de la Molière Basse
81200 MAZAMET</t>
  </si>
  <si>
    <t>412500</t>
  </si>
  <si>
    <t>110 Bis, Rue du Nécotin 45000 ORLEANS</t>
  </si>
  <si>
    <t>115 300</t>
  </si>
  <si>
    <t>6 rue des métiers
67850 OFFENDORF</t>
  </si>
  <si>
    <t>15000</t>
  </si>
  <si>
    <t>651 ROUTE DU COL - LE PERIER  38740 CHANTEPERIER</t>
  </si>
  <si>
    <t>1 000 000 €</t>
  </si>
  <si>
    <t>212 impasse Jules Seguin
Route d'Aix-en-Provence
BP 119
84124 PERTUIS CEDEX</t>
  </si>
  <si>
    <t>75978€</t>
  </si>
  <si>
    <t>Rue du Sailhet
65400 BEAUCENS</t>
  </si>
  <si>
    <t>Adresse physique : Résidence La Coupiane - Bât 54 - Rue Louis Jouvet - 83160 LA VALETTE DU VAR_x000D_
Adresse postale : BP 70127 - LA VALETTE - 83040 TOULON CEDEX 9</t>
  </si>
  <si>
    <t>7112 A</t>
  </si>
  <si>
    <t>20 000 000 €</t>
  </si>
  <si>
    <t xml:space="preserve">6 allée des Coquelicots 
94478 Boissy Saint Léger cedex </t>
  </si>
  <si>
    <t>1 517 400 €</t>
  </si>
  <si>
    <t>8, avenue Manon Cormier 33530 BASSENS</t>
  </si>
  <si>
    <t>2 400 000</t>
  </si>
  <si>
    <t>18 rue du tramway
67114 ESCHAU</t>
  </si>
  <si>
    <t>427000 €</t>
  </si>
  <si>
    <t>Zi 40 rue Ambroise Croizat
73400 UGINE</t>
  </si>
  <si>
    <t>863 500</t>
  </si>
  <si>
    <t>2 rue Michel Rondet
ZI le Clos Marquet
42406 ST CHAMOND</t>
  </si>
  <si>
    <t>800000</t>
  </si>
  <si>
    <t>4 rue de la Châtaigne
ZA Bourdelas
87500 SAINT YRIEIX LA PERCHE</t>
  </si>
  <si>
    <t>ZONE DE RUAU
12110 AUBIN</t>
  </si>
  <si>
    <t>36000</t>
  </si>
  <si>
    <t>5504</t>
  </si>
  <si>
    <t>Parc d'Activités des Massiés 2
81800 COUFOULEUX</t>
  </si>
  <si>
    <t>390489516RCS ALBI</t>
  </si>
  <si>
    <t>4399CZ</t>
  </si>
  <si>
    <t>307 285€</t>
  </si>
  <si>
    <t>20 bis avenue René Bats 40250 MUGRON</t>
  </si>
  <si>
    <t>RCS DAX B 301 351 029</t>
  </si>
  <si>
    <t>38 112.25</t>
  </si>
  <si>
    <t>302 789</t>
  </si>
  <si>
    <t>Site de la chantrerie 
1, route de Gachet 
CS90711
44307 Nantes Cedex 3</t>
  </si>
  <si>
    <t>390000</t>
  </si>
  <si>
    <t>Zi du Tonkin 13270 Fos sur Mer</t>
  </si>
  <si>
    <t>400000€</t>
  </si>
  <si>
    <t>145, Avenue des Râches 74190 PASSY</t>
  </si>
  <si>
    <t>2250000</t>
  </si>
  <si>
    <t>3 RUE DE PERIGNAT 63800 COURNON D'AUVERGNE</t>
  </si>
  <si>
    <t>01469950156CODEFISCAL</t>
  </si>
  <si>
    <t>25.62 code ateco</t>
  </si>
  <si>
    <t>71520</t>
  </si>
  <si>
    <t>11 chemin des Prés - CS 30003 - 38241 MEYLAN Cedex</t>
  </si>
  <si>
    <t>1 397 000,00 €</t>
  </si>
  <si>
    <t>13 rue de la Rivière  02000 Etouvelles</t>
  </si>
  <si>
    <t>5100000</t>
  </si>
  <si>
    <t>Immeuble Axe Seine, 1 rue du 1er mai - CS50187 - 92 752 Nanterre Cedex</t>
  </si>
  <si>
    <t>81 000 €</t>
  </si>
  <si>
    <t>rue Nicolas Appert Zone Industrielle Nord 87100 Limoges</t>
  </si>
  <si>
    <t>180000</t>
  </si>
  <si>
    <t>ZI de l'Erier_x000D_
250 route de la Curiaz_x000D_
73290 LA MOTTE-SERVOLEX</t>
  </si>
  <si>
    <t>300825</t>
  </si>
  <si>
    <t>Z.I Gustave Eiffel  42350  LA  TALAUDIERE</t>
  </si>
  <si>
    <t>108000,00 €</t>
  </si>
  <si>
    <t xml:space="preserve">192 AVENUE DES CLAPEYS - LE SQUARE
73300 ST JEAN DE MAURIENNE
</t>
  </si>
  <si>
    <t xml:space="preserve">200 000 </t>
  </si>
  <si>
    <t>189 Chemin de Chérinal 01310 CURTAFOND</t>
  </si>
  <si>
    <t xml:space="preserve">118 000 </t>
  </si>
  <si>
    <t>ZA L ILA - 38220 LIVET ET GAVET</t>
  </si>
  <si>
    <t xml:space="preserve">4332 B </t>
  </si>
  <si>
    <t>2 801 250 €</t>
  </si>
  <si>
    <t>27 rue Danielle Casanova
75001 PARIS</t>
  </si>
  <si>
    <t>30 000 €</t>
  </si>
  <si>
    <t>ZA SAVOIE HEXAPOLE_x000D_
44 RUE GERMAIN SOMMEILLER_x000D_
73420 MERY</t>
  </si>
  <si>
    <t>150 053 €</t>
  </si>
  <si>
    <t>ZAC AGEN SUD AVENUE DU MIDI 47901 AGEN CEDEX 9</t>
  </si>
  <si>
    <t>70431</t>
  </si>
  <si>
    <t>35 rue Victor Schoelcher
68200 MULHOUSE</t>
  </si>
  <si>
    <t>52 Avenue Félix Louat
CS 80068
60304 SENLIS CEDEX</t>
  </si>
  <si>
    <t>330 000 €</t>
  </si>
  <si>
    <t xml:space="preserve">271 Avenue du Mourre du Luc
 84320 ENTRAIGUES SUR LA SORGUE
</t>
  </si>
  <si>
    <t>100 000,00 €</t>
  </si>
  <si>
    <t xml:space="preserve">69, Rue Louis Martin, 54230 NEUVES MAISONS </t>
  </si>
  <si>
    <t>250000€</t>
  </si>
  <si>
    <t>50 RUE DE NESLE
80320 CHAULNES</t>
  </si>
  <si>
    <t xml:space="preserve">2822Z </t>
  </si>
  <si>
    <t>M. VANCAMPENHOUD Grégoire</t>
  </si>
  <si>
    <t>1600000</t>
  </si>
  <si>
    <t>ZAI du Petit Parc
78920 ECQUEVILLY</t>
  </si>
  <si>
    <t>40 000.00 €</t>
  </si>
  <si>
    <t>11 Rue des Mettras
35540 MINIAC MORVAN</t>
  </si>
  <si>
    <t>45000</t>
  </si>
  <si>
    <t>140 AVENUE JEAN LOLIVE 93500 PANTIN</t>
  </si>
  <si>
    <t>3100000</t>
  </si>
  <si>
    <t>75 avenue Louis Lépine – CS 20120 Sorgues
	84275 VEDENE CEDEX</t>
  </si>
  <si>
    <t>4312 B</t>
  </si>
  <si>
    <t>40000 EUROS</t>
  </si>
  <si>
    <t>ZI LES FONTAINES - 2910b, route de l'aéroport
26120 CHABEUIL</t>
  </si>
  <si>
    <t>112800</t>
  </si>
  <si>
    <t>16 RUE CLAUDE HENRI GORCEIX
87000 LIMOGES</t>
  </si>
  <si>
    <t>1 500 000</t>
  </si>
  <si>
    <t>ROUTE DE VOLKRANGE BEUVANGE SOUS SAINT MICHEL 57100 THIONVILLE</t>
  </si>
  <si>
    <t>207650</t>
  </si>
  <si>
    <t>47 Allée Marconi 26000 VALENCE</t>
  </si>
  <si>
    <t>2284000000</t>
  </si>
  <si>
    <t>50000€</t>
  </si>
  <si>
    <t>42 000</t>
  </si>
  <si>
    <t>14 Rue Gustave Hirn,
68200 Mulhouse.</t>
  </si>
  <si>
    <t>588300</t>
  </si>
  <si>
    <t xml:space="preserve">1b rue de l'Ornain BP81026 
54521 LAXOU CEDEX </t>
  </si>
  <si>
    <t xml:space="preserve">3320C </t>
  </si>
  <si>
    <t>290 752 €</t>
  </si>
  <si>
    <t xml:space="preserve">ZAE CAP NORD
4, Rue Nourrisat - BP 36710
21067 DIJON Cedex
</t>
  </si>
  <si>
    <t>68040</t>
  </si>
  <si>
    <t>9 RUE DU PONT DE LA SARRE _x000D_
65120 LUZ SAINT SAUVEUR</t>
  </si>
  <si>
    <t>Tarbes B 323 025 718</t>
  </si>
  <si>
    <t>1400000</t>
  </si>
  <si>
    <t>La Bastide Blanche
BP 80221
13746 VITROLLES</t>
  </si>
  <si>
    <t>650 000</t>
  </si>
  <si>
    <t>55 AVENUE LOUIS BREGUET_x000D_
BATIMENT 6_x000D_
31400 TOULOUSE</t>
  </si>
  <si>
    <t>315360610RCSTOULOUSE</t>
  </si>
  <si>
    <t xml:space="preserve">7 246 370 euros </t>
  </si>
  <si>
    <t>15, avenue du Centre – CS 20538 _x000D_
Guyancourt - 78286 Saint-Quentin-en-Yvelines</t>
  </si>
  <si>
    <t xml:space="preserve">7112 B </t>
  </si>
  <si>
    <t>2299 Route des Curtillets
73270 Beaufort</t>
  </si>
  <si>
    <t>0</t>
  </si>
  <si>
    <t>2 Bis Avenue du Général Leclerc 
Cs 30042 
94704 Maisons-Alfort Cedex</t>
  </si>
  <si>
    <t>250 000</t>
  </si>
  <si>
    <t>ZA des Eoliennes
Rue Gustave Eiffel
26290 Donzère</t>
  </si>
  <si>
    <t>150 000</t>
  </si>
  <si>
    <t>3 rue du Pont_x000D_
59143 Holque</t>
  </si>
  <si>
    <t>10000.00</t>
  </si>
  <si>
    <t>500.000€</t>
  </si>
  <si>
    <t>ZA de l'Ormeau
63 360 LUSSAT</t>
  </si>
  <si>
    <t>365 236</t>
  </si>
  <si>
    <t>ZA des Fournials
81360 MONTREDON LABESSONNIE</t>
  </si>
  <si>
    <t>40000</t>
  </si>
  <si>
    <t>12 Boulevard de la Font Barrine_x000D_
19160 Neuvic</t>
  </si>
  <si>
    <t>2 045 717 €</t>
  </si>
  <si>
    <t>52 avenue Jean Jaurès 
10600 LA CHAPELLE SAINT LUC</t>
  </si>
  <si>
    <t>210 000,00 €</t>
  </si>
  <si>
    <t>ZA Millau Viaduc
BP 422
12100 MILLAU</t>
  </si>
  <si>
    <t>241 montée de chervinges_x000D_
69400 Gleizé_x000D_
France</t>
  </si>
  <si>
    <t>30 000 €</t>
  </si>
  <si>
    <t>ZI Molina La Chazotte - chemin du Château - 42350</t>
  </si>
  <si>
    <t>20000000</t>
  </si>
  <si>
    <t xml:space="preserve">Parc d’Activités de Laurade 
SAINT-ETIENNE-DU-GRÈS – BP 47 
13156 TARASCON CEDEX </t>
  </si>
  <si>
    <t>34624</t>
  </si>
  <si>
    <t>14 Rue Edouard Herriot
13090 AIX EN PROVENCE</t>
  </si>
  <si>
    <t>39000 €</t>
  </si>
  <si>
    <t xml:space="preserve">ZA RUE WALDECK ROUSSEAU </t>
  </si>
  <si>
    <t>1376000</t>
  </si>
  <si>
    <t>ROUTE DEPARTEMENTALE - 927 ROUTE DE MOISSAC 
82130 LAFRANCAISE</t>
  </si>
  <si>
    <t>308250570</t>
  </si>
  <si>
    <t>240 000</t>
  </si>
  <si>
    <t xml:space="preserve">4321 A </t>
  </si>
  <si>
    <t>224000 €</t>
  </si>
  <si>
    <t>Route de la Gare d'Heyrieux
69780 SAINT PIERRE DE CHANDIEU</t>
  </si>
  <si>
    <t>Lyon B 451166722</t>
  </si>
  <si>
    <t>18 Rue de Dion Bouton
26200 MONTELIMAR</t>
  </si>
  <si>
    <t>michel.rigaud@arc-framatome.com</t>
  </si>
  <si>
    <t>vivien.suchail@arc-framatome.com</t>
  </si>
  <si>
    <t>105 000</t>
  </si>
  <si>
    <t>Zone industrielle 01480 Jassans-Riottier</t>
  </si>
  <si>
    <t>APE 2511Z</t>
  </si>
  <si>
    <t>2 000 000 €</t>
  </si>
  <si>
    <t>8 ZA Cardona 
11410 SALLES SUR l'HERS</t>
  </si>
  <si>
    <t>240 000</t>
  </si>
  <si>
    <t>16 chemin  de la Pierre
65 250 LA BARTHE DE NESTE</t>
  </si>
  <si>
    <t>417 659 984 RCS TARBES</t>
  </si>
  <si>
    <t>198 Rue Franklin Roosevelt_x000D_
69120 VAULX EN VELIN</t>
  </si>
  <si>
    <t>7 331 298 €</t>
  </si>
  <si>
    <t>200 chemin des Ormeaux_x000D_
69578 LIMONEST Cedex</t>
  </si>
  <si>
    <t>APE2651B</t>
  </si>
  <si>
    <t>820000</t>
  </si>
  <si>
    <t>ZA Les Blachères_x000D_
739, Rue de Platrières_x000D_
73130 ST AVRE</t>
  </si>
  <si>
    <t>40 950 €</t>
  </si>
  <si>
    <t>691, chemin des Fontaines 
38190 BERNIN</t>
  </si>
  <si>
    <t>4 141 656 €</t>
  </si>
  <si>
    <t>Voie Romaine - 57140 WOIPPY</t>
  </si>
  <si>
    <t>SOC DAUPHINOISE DE FONDERIE ET MEC</t>
  </si>
  <si>
    <t>SUP013970</t>
  </si>
  <si>
    <t>33052624500015</t>
  </si>
  <si>
    <t>DIDIER Hervé</t>
  </si>
  <si>
    <t>0474801933</t>
  </si>
  <si>
    <t>commercial@sodafom.com</t>
  </si>
  <si>
    <t>SODAFOM_x000D_
301 ROUTE DE DOLOMIEU_x000D_
38510 - ST SORLIN DE MORESTEL _x000D_
FRANCE</t>
  </si>
  <si>
    <t>h.didier@sodafom.com</t>
  </si>
  <si>
    <t>SOCIETE DAUPHINOISE DE FONDERIE ET MECANIQUE</t>
  </si>
  <si>
    <t>37715</t>
  </si>
  <si>
    <t>301 ROUTE DE DOLOMIEU 
38510 ST SORLIN DE MORESTEL
FRANCE</t>
  </si>
  <si>
    <t>330526245</t>
  </si>
  <si>
    <t>FR 30 330 526 245</t>
  </si>
  <si>
    <t>Z.I. DE TRUILHAS
11590 SALLELES D'AUDE</t>
  </si>
  <si>
    <t>71.12B</t>
  </si>
  <si>
    <t>81000</t>
  </si>
  <si>
    <t>64190 PRECHACQ-JOSBAIG</t>
  </si>
  <si>
    <t>PAU B 325069623</t>
  </si>
  <si>
    <t>Pôle Industriel Toul Europe
175, rue Marie Marvingt
54200 TOUL</t>
  </si>
  <si>
    <t>3900 Z</t>
  </si>
  <si>
    <t>M. PEREZ Adrien</t>
  </si>
  <si>
    <t>16 Route d'Albi 31380 GARIDECH</t>
  </si>
  <si>
    <t>75 000 €</t>
  </si>
  <si>
    <t>ZA ESTUAIRE SUD_x000D_
4 ROUTE DU CAMP D'AVIATION_x000D_
44320 SAINT-VIAUD</t>
  </si>
  <si>
    <t>76000€</t>
  </si>
  <si>
    <t>475 zi du coutal
24120 terrasson</t>
  </si>
  <si>
    <t>250 000 €</t>
  </si>
  <si>
    <t>"PINEOU"ZI DE PICHOBAQUO  09300 VILLENEUVE D'OLMES</t>
  </si>
  <si>
    <t>3 227 245 €</t>
  </si>
  <si>
    <t>12 F rue de l'Europe
CS 25103
31150 LESPINASSE</t>
  </si>
  <si>
    <t>245000</t>
  </si>
  <si>
    <t xml:space="preserve">80 Avenue de Bellefontaine
88480 Etival-Clairefontaine
</t>
  </si>
  <si>
    <t>100 001</t>
  </si>
  <si>
    <t xml:space="preserve"> 24 814 280</t>
  </si>
  <si>
    <t xml:space="preserve"> 26 CHE DE LA FORESTIERE 69130 ECULLY</t>
  </si>
  <si>
    <t>Lyon B 351 379 417</t>
  </si>
  <si>
    <t>Ingénierie, études techniques (7112B)</t>
  </si>
  <si>
    <t>37000</t>
  </si>
  <si>
    <t>4 rue de la Lagune
44860 PONT SAINT MARTIN</t>
  </si>
  <si>
    <t>76212</t>
  </si>
  <si>
    <t>5 avenue Maéchal Juin 69720 Saint Laurent de Mure</t>
  </si>
  <si>
    <t>Lyon B 969 500 305</t>
  </si>
  <si>
    <t>COLAS Territoire Ouest (A utiliser en priorité pour Sud Ouest)</t>
  </si>
  <si>
    <t>SUP016617</t>
  </si>
  <si>
    <t>Thierry DUVIGNACQ</t>
  </si>
  <si>
    <t>0667777982</t>
  </si>
  <si>
    <t>thierry.duvignacq@colas.com</t>
  </si>
  <si>
    <t>COLAS AREA AQUITAINE_x000D_
200, Avenue Marcel DASSAULT_x000D_
33700 MERIGNAC</t>
  </si>
  <si>
    <t xml:space="preserve">Thierry </t>
  </si>
  <si>
    <t>1, Rue Pierre Avia
75015 PARIS</t>
  </si>
  <si>
    <t>53 400 €</t>
  </si>
  <si>
    <t>2 rue de la Condamine
ZI de Mayencin
BP 17
38610 GIERES</t>
  </si>
  <si>
    <t>24 066 900 €</t>
  </si>
  <si>
    <t>23-25 Avenue du Docteur LANNELONGUE 75685 PARIS Cedex 14</t>
  </si>
  <si>
    <t>250 000 €</t>
  </si>
  <si>
    <t xml:space="preserve">2 ALLEE DES GABIANS
06150 CANNES LA BOCCA
</t>
  </si>
  <si>
    <t>33310</t>
  </si>
  <si>
    <t>4 rue Henri Dunant 38180 SEYSSINS</t>
  </si>
  <si>
    <t>60 846 €</t>
  </si>
  <si>
    <t>ZA Aubépin 15 Rue de la Pierre Taillée
17 220 Salles Sur Mer</t>
  </si>
  <si>
    <t>2000000</t>
  </si>
  <si>
    <t>ROUTE DE CALDANICCIA  20167 SARROLA CARCOPINO</t>
  </si>
  <si>
    <t>228673,53 euros</t>
  </si>
  <si>
    <t>Zone Industrielle de Belleforière
Rue Francisco Ferrer
59286 Roost-Warendin</t>
  </si>
  <si>
    <t>151700</t>
  </si>
  <si>
    <t>112 avenue du Brezet 63100 Clermont-Ferrand</t>
  </si>
  <si>
    <t>37500</t>
  </si>
  <si>
    <t>68 Chemin des ormeaux - Parc des Activités - 69760 Limonest - France</t>
  </si>
  <si>
    <t>405 000 €</t>
  </si>
  <si>
    <t>8 rue Pétin Gaudet
42400 Saint-Chamond</t>
  </si>
  <si>
    <t>201903</t>
  </si>
  <si>
    <t>4334</t>
  </si>
  <si>
    <t>57000</t>
  </si>
  <si>
    <t>ZI DE L'ESCUDILLIER
10 RUE CUGNOT
15000 AURILLAC</t>
  </si>
  <si>
    <t>1 Rue de la Nouette_x000D_
49072 BEAUCOUZE</t>
  </si>
  <si>
    <t>12 rue Jean Moulin - 38180 SEYSSINS</t>
  </si>
  <si>
    <t>10000 Euros</t>
  </si>
  <si>
    <t>951 ALLÉE DES PINS 47200 FOURQUES SUR GARONNE</t>
  </si>
  <si>
    <t>8 320 €</t>
  </si>
  <si>
    <t>114 Traverse Le Mée - 13008 Marseille</t>
  </si>
  <si>
    <t>432 564 623 R.C.S. Toulon </t>
  </si>
  <si>
    <t>27, Rue de l'industrie
01200 VALSERHONE</t>
  </si>
  <si>
    <t>9 Rue Jean Monnet
ZI La Silardière
42500 LE CHAMBON FEUGEROLLES</t>
  </si>
  <si>
    <t>1504000</t>
  </si>
  <si>
    <t>Z.I La Grand'Colle</t>
  </si>
  <si>
    <t>120 000€</t>
  </si>
  <si>
    <t>600 000 euros</t>
  </si>
  <si>
    <t>Chemin des Vannades
BP524
04105 MANOSQUE CEDEX</t>
  </si>
  <si>
    <t>5000 €</t>
  </si>
  <si>
    <t>328 790 €</t>
  </si>
  <si>
    <t>ENTREPRISE INDIVIDUELLE DONC PAS DE CAPITAL SOCIAL</t>
  </si>
  <si>
    <t>HYDAC SARL_x000D_
TECHNOPOLE FORBACH SUD_x000D_
57604 FORBACH CEDEX</t>
  </si>
  <si>
    <t xml:space="preserve">259 RUE BENOIT MULSANT 69400 VILLEFRANCHE SUR SAONE </t>
  </si>
  <si>
    <t>76224,51€</t>
  </si>
  <si>
    <t>4, Avenue Marcel Pagnol
13090 Aix-en-Provence</t>
  </si>
  <si>
    <t>20.455.066 €</t>
  </si>
  <si>
    <t>17 RUE VENILOS - 57950 MONTIGNY LES METZ
Agence travaux : 220 Rue Pierre Simon Laplace - 13856 AIX EN PROVENCE</t>
  </si>
  <si>
    <t>13 RUE DE VALDOIE 90300 ELOIE</t>
  </si>
  <si>
    <t>330000</t>
  </si>
  <si>
    <t>7 RUE DU BRUSCOS
64230 SAUVAGNON</t>
  </si>
  <si>
    <t>815B, CHEMIN DU RAZAS 
ZI LES PLAINES
26780 MALATAVERNE</t>
  </si>
  <si>
    <t>1520000</t>
  </si>
  <si>
    <t>L’ARCHE 1 – 36, Rue de Sarliève - 63800 COURNON D’AUVERGNE</t>
  </si>
  <si>
    <t>20000</t>
  </si>
  <si>
    <t>Avenue de Toulouse
31260 MAZERES-SUR-SALAT</t>
  </si>
  <si>
    <t>100 000</t>
  </si>
  <si>
    <t>1 RUE JEAN PREVOST
64230 LESCAR</t>
  </si>
  <si>
    <t>880000</t>
  </si>
  <si>
    <t>PWS
5358 Voie des Sarcelles
76430 SANDOUVILLE, France</t>
  </si>
  <si>
    <t xml:space="preserve">25 impasse des Millepertuis
ZI de Vendargues
34740 VENDARGUES </t>
  </si>
  <si>
    <t>200 000</t>
  </si>
  <si>
    <t>4 rue Ettore Bugatti 67201 ECKBOLSHEIM</t>
  </si>
  <si>
    <t>22867.35</t>
  </si>
  <si>
    <t>Route d'Espagne
66230 PRATS DE MOLLO LA PRESTE</t>
  </si>
  <si>
    <t>54000€</t>
  </si>
  <si>
    <t>1535 Chemin des Levées
26600 TAIN L'HERMITAGE</t>
  </si>
  <si>
    <t>SOCIETE DES TRAVAUX ACROBATIQUES &amp; MONTAGNARDS</t>
  </si>
  <si>
    <t>26250</t>
  </si>
  <si>
    <t>160 000.00</t>
  </si>
  <si>
    <t>ZI DE BAVELIN
341 RUE AMBROISE CROIZAT
73400 UGINE</t>
  </si>
  <si>
    <t>37 000</t>
  </si>
  <si>
    <t>8 BIS RUE MARIE CURIE
44119 GRANDCHAMP DES FONTAINES</t>
  </si>
  <si>
    <t>7 622,45</t>
  </si>
  <si>
    <t>25 rue Jean MERMOZ TOULOUSE 31100</t>
  </si>
  <si>
    <t>167694€</t>
  </si>
  <si>
    <t>519 Chemin des Hamaïdes
59230 SAINT AMAND LES EAUX</t>
  </si>
  <si>
    <t>60980</t>
  </si>
  <si>
    <t>ZI RUE MARCEL PAUL 46130 BIARS SUR CERE</t>
  </si>
  <si>
    <t>CAHORSB335219655</t>
  </si>
  <si>
    <t>76250</t>
  </si>
  <si>
    <t>43 zone activité du Rotey 73460 ND des Millières</t>
  </si>
  <si>
    <t>SOCIETE NOUVELLE FCI INDUSTRIES</t>
  </si>
  <si>
    <t>SUP027148</t>
  </si>
  <si>
    <t>53814310800016</t>
  </si>
  <si>
    <t>Guillaume FOUCAT</t>
  </si>
  <si>
    <t>0778825196</t>
  </si>
  <si>
    <t>g.foucat@snfci.fr</t>
  </si>
  <si>
    <t>3 chemin des Varennes_x000D_
18100 VIERZON</t>
  </si>
  <si>
    <t>Vincent THOMAS</t>
  </si>
  <si>
    <t>0248831100</t>
  </si>
  <si>
    <t>v.thomas@snfci.fr</t>
  </si>
  <si>
    <t>94 000</t>
  </si>
  <si>
    <t>3 chemin des Varennes
18100 VIERZON</t>
  </si>
  <si>
    <t>538 143 108</t>
  </si>
  <si>
    <t>FR39 538 143 108</t>
  </si>
  <si>
    <t>344 000 euros</t>
  </si>
  <si>
    <t>1 LA GARE DE VEBRET
15240 VEBRET</t>
  </si>
  <si>
    <t>302 RUE DES BLACHES
ZI LA BUISSIERE
38530 LA BUISSIERE</t>
  </si>
  <si>
    <t>1 083 698 €</t>
  </si>
  <si>
    <t>120 Avenue Napoléon Bonaparte
13100 Aix-en-Provence</t>
  </si>
  <si>
    <t>522Z</t>
  </si>
  <si>
    <t>10 000.00</t>
  </si>
  <si>
    <t>8 rue Marguerite PRADEL_x000D_
ZI Mulatet_x000D_
19000 TULLE</t>
  </si>
  <si>
    <t>dubost@cofiem.fr</t>
  </si>
  <si>
    <t>MATHIEU</t>
  </si>
  <si>
    <t>381 834 050 R.C.S. Bourg-en-bresse</t>
  </si>
  <si>
    <t>258560</t>
  </si>
  <si>
    <t>5, RUE DES ARMATEURS
68 110 ILLZACH</t>
  </si>
  <si>
    <t>8, rue du Vivier
44140 MONTBERT</t>
  </si>
  <si>
    <t>22 rue Pierre Mendès France 
ZI de Guerland
22500 Paimpol</t>
  </si>
  <si>
    <t>remi-galland@ximeca.fr</t>
  </si>
  <si>
    <t>40 000€</t>
  </si>
  <si>
    <t>PA ALPESPACE
218 voie Aristide Bergès
73800 SAINTE HELENE DU LAC</t>
  </si>
  <si>
    <t>RCS CHAMBERY (73)</t>
  </si>
  <si>
    <t>71 22 B</t>
  </si>
  <si>
    <t>7468840</t>
  </si>
  <si>
    <t>13000 €</t>
  </si>
  <si>
    <t>32 ROUTE DE ROQUETOIRE - HAMEAU LA JUMELLE
62120 AIRE SUR LA LYS</t>
  </si>
  <si>
    <t>32302720</t>
  </si>
  <si>
    <t>Parc Saint Christophe Avenue de l'Entreprise Bâtiment Magellan 1 - 95865 Cergy Cedex</t>
  </si>
  <si>
    <t>ZI BOIS DES LOTS
BP60047
26131 PIERRELATTE Cedex</t>
  </si>
  <si>
    <t>EIFFAGE ROUTE GRAND SUD</t>
  </si>
  <si>
    <t>SUP031856</t>
  </si>
  <si>
    <t>39876221100348</t>
  </si>
  <si>
    <t>SPALLETTI DAVID</t>
  </si>
  <si>
    <t>06 75 91 64 29</t>
  </si>
  <si>
    <t>david.spalletti@eiffage.com</t>
  </si>
  <si>
    <t>ZA DU PRIEURE_x000D_
04350 MALIJAI</t>
  </si>
  <si>
    <t>14036072 EUROS</t>
  </si>
  <si>
    <t>ZA DU PRIEURE 
04350 MALIJAI</t>
  </si>
  <si>
    <t>2006B00467</t>
  </si>
  <si>
    <t>FR01398792211</t>
  </si>
  <si>
    <t xml:space="preserve"> idem </t>
  </si>
  <si>
    <t xml:space="preserve"> idem</t>
  </si>
  <si>
    <t>3 000 000 00</t>
  </si>
  <si>
    <t>parc Pichaury, 550 rue Pierre Berthier, BP 348000, 13799 Aix en Provence</t>
  </si>
  <si>
    <t>25000</t>
  </si>
  <si>
    <t>3 RUE SAINT-NICOLAS_x000D_
BP 41264_x000D_
76068 LE HAVRE</t>
  </si>
  <si>
    <t>235 AVENUE DE COULINS
CS 82021
13881 GEMENOS CEDEX</t>
  </si>
  <si>
    <t>60 000 €</t>
  </si>
  <si>
    <t>167 Plage de l'Estaque 13016 Marseille</t>
  </si>
  <si>
    <t xml:space="preserve">    JADE Rhône-Alpes - ZA Actipole - 24 route du Ruisset -  38360 NOYAREY_x000D_
    Tél:  +33 4 76 40 36 54 - Fax:  +33 4 76 48 76 85_x000D_
</t>
  </si>
  <si>
    <t>498 133 331 RCS Grenoble</t>
  </si>
  <si>
    <t>5000 euros</t>
  </si>
  <si>
    <t>695 Avenue Paul Louis Merlin
73800 MONTMELIAN</t>
  </si>
  <si>
    <t>520590</t>
  </si>
  <si>
    <t>CIMAT
ZI
73400</t>
  </si>
  <si>
    <t>8000€</t>
  </si>
  <si>
    <t xml:space="preserve">ZA DU ROTEY
73460 NOTRE DAME DES MILLIERES </t>
  </si>
  <si>
    <t>108000</t>
  </si>
  <si>
    <t>173632 €</t>
  </si>
  <si>
    <t>ROUTE DES ANDELYS
27940 COURCELLES SUR SEINE</t>
  </si>
  <si>
    <t>354100</t>
  </si>
  <si>
    <t>75 boulevard Mac Donald_x000D_
75019 PARIS</t>
  </si>
  <si>
    <t>1 700 000 €</t>
  </si>
  <si>
    <t>4, Chemin des Acacias
Zone du Pré-Grand
81400 CARMAUX - France</t>
  </si>
  <si>
    <t>2511 Z</t>
  </si>
  <si>
    <t>10000</t>
  </si>
  <si>
    <t>3 allée du Lazio, 69800 Saint-Priest</t>
  </si>
  <si>
    <t>10 000 000 €</t>
  </si>
  <si>
    <t>4 Allée des Barbanniers 92230 Gennevilliers</t>
  </si>
  <si>
    <t>2813 Z</t>
  </si>
  <si>
    <t>107 970 €</t>
  </si>
  <si>
    <t xml:space="preserve"> ZI DE LA PLAINE 
RUE DES ARTISANS 
38560 CHAMP SUR DRAC</t>
  </si>
  <si>
    <t>Grenoble B 343 096 087</t>
  </si>
  <si>
    <t>155 ALLEE DES ARTISANS 73260 AIGUEBLANCHE</t>
  </si>
  <si>
    <t>Zi du Combal_x000D_
12300 Decazeville</t>
  </si>
  <si>
    <t>BOM ROBINETTERIE INDUSTRIELLE</t>
  </si>
  <si>
    <t>24 RUE PIERRE MENDES FRANCE
69120 VAULX EN VELIN</t>
  </si>
  <si>
    <t>788 Route des Cévennes 
BP 40001
07140 Les VANS</t>
  </si>
  <si>
    <t>ELECTRICITE INDUSTRIELLE</t>
  </si>
  <si>
    <t>SUP037027</t>
  </si>
  <si>
    <t>30825057000014</t>
  </si>
  <si>
    <t>Polycarpe Vivian</t>
  </si>
  <si>
    <t>06.19.02.11.42</t>
  </si>
  <si>
    <t>vpolycarpe@fauche.com</t>
  </si>
  <si>
    <t>6 bis avenue du Girou - 31620 Villeneuve-Lès-Bouloc</t>
  </si>
  <si>
    <t>Electricité Industrielle JP FAUCHE SAS
6, route de Moissac - RD 927- 82130 Lafrançaise
Info@fauche.com - tél. 05.63.65.85.33</t>
  </si>
  <si>
    <t>308 250 570 00014</t>
  </si>
  <si>
    <t>FR 88 308 250 570</t>
  </si>
  <si>
    <t>APE 4321A</t>
  </si>
  <si>
    <t>13 400.00</t>
  </si>
  <si>
    <t>ZA de Gabrielat
Rue du Crieu
09100 PAMIERS</t>
  </si>
  <si>
    <t>RCS FOIX 799 646 278</t>
  </si>
  <si>
    <t>4299 Z</t>
  </si>
  <si>
    <t>462000</t>
  </si>
  <si>
    <t>29, route de Saint-Claude
39360 CHASSAL-MOLINGES</t>
  </si>
  <si>
    <t>693432</t>
  </si>
  <si>
    <t xml:space="preserve">APE 4221Z </t>
  </si>
  <si>
    <t>88 450 €</t>
  </si>
  <si>
    <t>1 200 000 €</t>
  </si>
  <si>
    <t>78-82 rue Alfred Dequéant 92000 Nanterre</t>
  </si>
  <si>
    <t>6000</t>
  </si>
  <si>
    <t>Z.A. du Vinobre
560 chemin des traverses
07200 LACHAPELLE SOUS AUBENAS</t>
  </si>
  <si>
    <t>140079</t>
  </si>
  <si>
    <t>2, rue Louis MATIERE 15130 ARPAJON SUR CERE</t>
  </si>
  <si>
    <t>594 750</t>
  </si>
  <si>
    <t>3 RUE JOSEPH CHOLET 44100 NANTES</t>
  </si>
  <si>
    <t>Nantes B 392 758 728</t>
  </si>
  <si>
    <t>250000 €</t>
  </si>
  <si>
    <t>ZA de l'Escudier
19270 DONZENAC</t>
  </si>
  <si>
    <t>101200</t>
  </si>
  <si>
    <t>255 RUE GUSTAVE EIFFEL
26290 DONZERE</t>
  </si>
  <si>
    <t>1786000</t>
  </si>
  <si>
    <t>4 rue de l'Octant - CS10312 - 38434 ECHIROLLES Cedex</t>
  </si>
  <si>
    <t>12 route de Montélimar
BP 80105 
0702 AUBENAS</t>
  </si>
  <si>
    <t>7500</t>
  </si>
  <si>
    <t>81 600</t>
  </si>
  <si>
    <t>26 ALLEE ALFRED NOBEL
66600 RIVESALTES</t>
  </si>
  <si>
    <t>STAIPH, 1 Bis Chemin de Lou Tribail, ZA de Toctoucau, 33610 CESTAS</t>
  </si>
  <si>
    <t>61 000€</t>
  </si>
  <si>
    <t>18 Avenue des Frères LUMIERE
64 140 LONS</t>
  </si>
  <si>
    <t>80000</t>
  </si>
  <si>
    <t>Etablissement ANDRIOLLO
ZI Du Bois des Lots
26130 SAINT PAUL TROIS CHATEAUX</t>
  </si>
  <si>
    <t>1 390 000 €</t>
  </si>
  <si>
    <t>34, Rue Antoine PRIMAT
CS 10247
69603 - VILLEURBANNE CEDEX</t>
  </si>
  <si>
    <t>42.13A</t>
  </si>
  <si>
    <t>350 000 €</t>
  </si>
  <si>
    <t>40, Avenue José Nobre - 13500 MARTIGUES</t>
  </si>
  <si>
    <t>124336672</t>
  </si>
  <si>
    <t>165 Boulevard de VALMY 92707 COLOMBES</t>
  </si>
  <si>
    <t>SPIE INDUSTRIE ET TERTIAIRE</t>
  </si>
  <si>
    <t>SPIE INDUSTRIE &amp; TERTIAIRE</t>
  </si>
  <si>
    <t>81070272</t>
  </si>
  <si>
    <t>4, avenue Jean Jaurés. 69551 FEYZIN Cedex</t>
  </si>
  <si>
    <t>440 055 861</t>
  </si>
  <si>
    <t>FR 20 440 055 861</t>
  </si>
  <si>
    <t>1 029 200,00</t>
  </si>
  <si>
    <t>1280000</t>
  </si>
  <si>
    <t>ZONE INDUSTRIELLE DU BAYON
42150, LA RICAMARIE
FRANCE</t>
  </si>
  <si>
    <t>2594 Z</t>
  </si>
  <si>
    <t>413 325</t>
  </si>
  <si>
    <t>13, rue Alphonse Lamartine
71530 CRISSEY</t>
  </si>
  <si>
    <t>63510</t>
  </si>
  <si>
    <t>1 allée des pionniers de l'aéropostale
31 400 Toulouse</t>
  </si>
  <si>
    <t>240000€</t>
  </si>
  <si>
    <t>Ecopole Sita Agora
1 rue malfidano
62950 Noyelles-Godault</t>
  </si>
  <si>
    <t>5 360 000€</t>
  </si>
  <si>
    <t>Bâtiment Louisiane, Espace Saint-Germain.
30, avenue Général Leclerc.
38200 VIENNE</t>
  </si>
  <si>
    <t>8120625</t>
  </si>
  <si>
    <t>90, rue des Vanesses- ZI Paris Nord II - 93420 Villepinte</t>
  </si>
  <si>
    <t>914.695 €</t>
  </si>
  <si>
    <t>EGCEM</t>
  </si>
  <si>
    <t>144200</t>
  </si>
  <si>
    <t>153007.80</t>
  </si>
  <si>
    <t>7, Avenue de la Gare
09700 - SAVERDUN</t>
  </si>
  <si>
    <t>299052</t>
  </si>
  <si>
    <t>450 AV DE L'EUROPE 38330 MONTBONNOT-SAINT-MARTIN</t>
  </si>
  <si>
    <t>6600000€</t>
  </si>
  <si>
    <t xml:space="preserve">1 Rue de l’Innovation, MANTES Innovaparc, 78200 BUCHELAY </t>
  </si>
  <si>
    <t>Le Serre
38710 TREMINIS</t>
  </si>
  <si>
    <t>10 000€</t>
  </si>
  <si>
    <t>6 AVENUE DE L'EUROPE
81600 GAILLAC</t>
  </si>
  <si>
    <t>522047257 RCS ALBI</t>
  </si>
  <si>
    <t>5 800 000 €</t>
  </si>
  <si>
    <t xml:space="preserve">Agence de Strasbourg :
45 Boulevard La Fontaine - BP 13051 - 67033 Strasbourg Cedex 2 
Siège social :
18 rue des deux Gares – CS 70081 – 92563 Rueil-Malmaison Cedex </t>
  </si>
  <si>
    <t>32, rue de Belledonne 
38320 EYBENS</t>
  </si>
  <si>
    <t>Grenoble B 498 953 132</t>
  </si>
  <si>
    <t>190800</t>
  </si>
  <si>
    <t>2 Z.I. DU MONGE
65100 LOURDES</t>
  </si>
  <si>
    <t>251460</t>
  </si>
  <si>
    <t>24 rue de la paix 38130 Echirolles</t>
  </si>
  <si>
    <t>7700.00 €</t>
  </si>
  <si>
    <t>15246 €</t>
  </si>
  <si>
    <t>100 000.00 €</t>
  </si>
  <si>
    <t>TED 
29 Rue de Pontarlier
25 600 SOCHAUX</t>
  </si>
  <si>
    <t>1 000</t>
  </si>
  <si>
    <t>285B RUE DE LATECOERE
PARC ARTISANAL DELTA SUD
09120 VARILHES</t>
  </si>
  <si>
    <t>793 910 266 RCS FOIX</t>
  </si>
  <si>
    <t>AVENUE D'ITALIE
ZA PRE DE LA GARDE
73300 ST JEAN DE MAURIENNE</t>
  </si>
  <si>
    <t>ZA DE SAURES 
LE BASTIE
12140 ENTRAYGUES SUR TRUYERE</t>
  </si>
  <si>
    <t>257500</t>
  </si>
  <si>
    <t>28 avenue Franklin Roosevelt 69120 Vaulx en Velin</t>
  </si>
  <si>
    <t>Lyon B 315 384 875</t>
  </si>
  <si>
    <t>7 Rue Emile baudot - 78570 Chanteloup Les Vignes</t>
  </si>
  <si>
    <t>Anomalie Validation Offre</t>
  </si>
  <si>
    <t>1957050</t>
  </si>
  <si>
    <t>454 rue du Marais
ZAC Puits d'Ordet
73190 CHALLES-LES-EAUX</t>
  </si>
  <si>
    <t>625000€</t>
  </si>
  <si>
    <t>39 Chemin de la Veyle
01310 SAINT REMY</t>
  </si>
  <si>
    <t>3 000 000€</t>
  </si>
  <si>
    <t>PA de l'Orme - 7 rue des Métiers - 35730 PLEURTUIT</t>
  </si>
  <si>
    <t>SAINT MALO 636 720 120</t>
  </si>
  <si>
    <t>3 227 245</t>
  </si>
  <si>
    <t>7 ROUTE DU CAILLOU BP 50125-69630 CHAPONOST</t>
  </si>
  <si>
    <t>30000</t>
  </si>
  <si>
    <t>ZA GRAND COLLE  66 BD DE L ENGRENIER  13110 PORT DE BOUC</t>
  </si>
  <si>
    <t>48000</t>
  </si>
  <si>
    <t>ZI DES GLAIRES PONTAMAFREY
73300 LA TOUR EN MAURIENNE</t>
  </si>
  <si>
    <t>10 Rue Principale
67230  ROSSFELD</t>
  </si>
  <si>
    <t xml:space="preserve">41, rue du Gazon
68130 Carspach
</t>
  </si>
  <si>
    <t>2892 Z</t>
  </si>
  <si>
    <t>5000</t>
  </si>
  <si>
    <t>Parc d'Activité des DIS
35114 Saint benoit des Ondes</t>
  </si>
  <si>
    <t>87 route du goutier
73470 Novalaise</t>
  </si>
  <si>
    <t>28000</t>
  </si>
  <si>
    <t>105 rue des Mourettes
26000 Valence</t>
  </si>
  <si>
    <t>6805600</t>
  </si>
  <si>
    <t xml:space="preserve">69, rue de la Chaux, BP 39, 
69450  SAINT CYR AU MONT D'OR </t>
  </si>
  <si>
    <t>160 000</t>
  </si>
  <si>
    <t>4 bis chemin Bénech
31470 FONSORBES</t>
  </si>
  <si>
    <t>1 070 410 €</t>
  </si>
  <si>
    <t>6 Allée des Vignes
ZA Activestre
31390 CARBONNE</t>
  </si>
  <si>
    <t>71000</t>
  </si>
  <si>
    <t>445 000 €</t>
  </si>
  <si>
    <t>En CARLET 
39160 SAINT AMOUR</t>
  </si>
  <si>
    <t>4321 A</t>
  </si>
  <si>
    <t>14140</t>
  </si>
  <si>
    <t>1 040 000 €</t>
  </si>
  <si>
    <t>762187</t>
  </si>
  <si>
    <t>avenue marcel mérieux, 69530 Brignais</t>
  </si>
  <si>
    <t>444 400 €</t>
  </si>
  <si>
    <t>14 rue Moncey
75009 Paris</t>
  </si>
  <si>
    <t xml:space="preserve">4, rue gillois 68600 </t>
  </si>
  <si>
    <t>40 000 €</t>
  </si>
  <si>
    <t>ZI DE BRUEGES
108 RUE ANDRE BOULLE
30100 ALES</t>
  </si>
  <si>
    <t>876 Chemin de la Masse 01800 Villieu Loyes Mollon</t>
  </si>
  <si>
    <t>Montpellier B 819 475 161</t>
  </si>
  <si>
    <t>155 rue LOUIS ARMAND - 73100 MERY</t>
  </si>
  <si>
    <t>14483</t>
  </si>
  <si>
    <t>600 Rue Auguste Scheurer Kestner 68700 ASPACH-MICHELBACH</t>
  </si>
  <si>
    <t>3000000</t>
  </si>
  <si>
    <t>Rue des Artisans
B.P. 17 
68140 Munster</t>
  </si>
  <si>
    <t>2899 B</t>
  </si>
  <si>
    <t>2356267,83€</t>
  </si>
  <si>
    <t>900000.00</t>
  </si>
  <si>
    <t>Rue René Gomez - CS 70617 - 34535 BEZIERS Cedex</t>
  </si>
  <si>
    <t>2000 Euros</t>
  </si>
  <si>
    <t>9 rue Marcel Chabloz_x000D_
38400 Saint Martin d'Hères</t>
  </si>
  <si>
    <t>5000€</t>
  </si>
  <si>
    <t>SARL GEXIA FONCIER EXPERT
209 RUE JEAN BART
AGORA 1B
31670 LABEGE</t>
  </si>
  <si>
    <t>17842</t>
  </si>
  <si>
    <t>28 avenue frederic et irene joliot curie
64140 LONS</t>
  </si>
  <si>
    <t>100.000€</t>
  </si>
  <si>
    <t>371 rue Jean Bart 83260 La Crau</t>
  </si>
  <si>
    <t>4399DC</t>
  </si>
  <si>
    <t>350100</t>
  </si>
  <si>
    <t>9-11 chemin d'Ilhasse
Zone Lanneretonne
64400 OLORON SAINTE MARIE</t>
  </si>
  <si>
    <t xml:space="preserve">EFINOR MEDITERRANEE
VULCAIN NAVAL MEDITERRANEE </t>
  </si>
  <si>
    <t>75000</t>
  </si>
  <si>
    <t>151 Rue du Pradet ZAC de la Millonne 83140 SIX FOURS LES PLAGES</t>
  </si>
  <si>
    <t>8 900 000 euros</t>
  </si>
  <si>
    <t>JINJIANG SABART AEROTECH, rond point de Sabart, 09400 TARASCON</t>
  </si>
  <si>
    <t>740100</t>
  </si>
  <si>
    <t>7622,45€</t>
  </si>
  <si>
    <t>PELLISSIER TP
100 Route de Savoie
38114 ALLEMOND</t>
  </si>
  <si>
    <t>Grenoble B 393 422 761</t>
  </si>
  <si>
    <t>11 RUE DU MARTIN PECHEUR
67300 SCHILTIGHEIM</t>
  </si>
  <si>
    <t>20 060 €</t>
  </si>
  <si>
    <t>81 rue Jacquard - 09300 LAVELANET</t>
  </si>
  <si>
    <t>252 000 €</t>
  </si>
  <si>
    <t>623200,00</t>
  </si>
  <si>
    <t>16, rue des Charpentiers
57070 METZ</t>
  </si>
  <si>
    <t>3269970</t>
  </si>
  <si>
    <t>3/7 Place de l'Europe
78 140 Vélizy Villacoublay</t>
  </si>
  <si>
    <t>15300</t>
  </si>
  <si>
    <t>15 rue du Courlandon 01150 Lagnieu</t>
  </si>
  <si>
    <t>14 RUE DE LA TOURELLE 07140 CHAMBONAS</t>
  </si>
  <si>
    <t xml:space="preserve">22 Rue de SISTRIERES 15000 AURILLAC
</t>
  </si>
  <si>
    <t>RC 887 500 064</t>
  </si>
  <si>
    <t>4 CHEMIN EN CALLOUD
73100 AIX LES BAINS</t>
  </si>
  <si>
    <t>Chambery B 813 965 654</t>
  </si>
  <si>
    <t>302 RUE DES BLACHES
38530 LA BUISSIERE</t>
  </si>
  <si>
    <t>122 AVENUE DU VERCORS 38600 FONTAINE</t>
  </si>
  <si>
    <t>7467</t>
  </si>
  <si>
    <t>6 Rue du Coussat
34290 SERVIAN</t>
  </si>
  <si>
    <t>71.12B Ingénierie, études techniques</t>
  </si>
  <si>
    <t>2500000</t>
  </si>
  <si>
    <t>12 route de Saint-Mathieu 06130 Grasse</t>
  </si>
  <si>
    <t>742C</t>
  </si>
  <si>
    <t>464400</t>
  </si>
  <si>
    <t>Airial Parc Bâtiment 5 34 Avenue Ariane 33700 MERIGNAC</t>
  </si>
  <si>
    <t>idem</t>
  </si>
  <si>
    <t>150 000 euros</t>
  </si>
  <si>
    <t>533 498 754 RCS CHAMBERY</t>
  </si>
  <si>
    <t>7622,45</t>
  </si>
  <si>
    <t>86 RUE LE REVEST LES EAUX
83140 SIX FOURS LES PLAGES</t>
  </si>
  <si>
    <t>61 Montée des amandiers
26110 Saint maurice sur eygues</t>
  </si>
  <si>
    <t>331000</t>
  </si>
  <si>
    <t>12, Rue Becquerel
90000 BELFORT</t>
  </si>
  <si>
    <t>1 rue André KIENER
68000 COLMAR</t>
  </si>
  <si>
    <t>70000 EUROS</t>
  </si>
  <si>
    <t>290 rue des Galoubets CS40767 84035 AVIGNON Cedex 3</t>
  </si>
  <si>
    <t>Rue de la constituante 42400 Saint-Chamond</t>
  </si>
  <si>
    <t>10 457 700</t>
  </si>
  <si>
    <t>Tour Europe _x000D_
33 Place des Corolles_x000D_
TSA 77655_x000D_
92099 PARIS LA DEFENSE Cedex</t>
  </si>
  <si>
    <t>50 000 €</t>
  </si>
  <si>
    <t>Aire de Carénage - Port Fréjus Est - 83600 FREJUS</t>
  </si>
  <si>
    <t>419264452 Fréjus</t>
  </si>
  <si>
    <t>616.000 €</t>
  </si>
  <si>
    <t>40 rue Lucette et René Desgrand
CS 80055
69604 VILLEURBANNE CEDEX</t>
  </si>
  <si>
    <t>17.400.000 €</t>
  </si>
  <si>
    <t>143, avenue de Verdun
92130  Issy-les-Moulineaux</t>
  </si>
  <si>
    <t xml:space="preserve">3 IMPASSE DU CHAZEAU 
70 000 VALLEROIS LORIOZ </t>
  </si>
  <si>
    <t>78200</t>
  </si>
  <si>
    <t>8 Montée de l'Eglise Sollières Endroit 73480 VAL-CENIS</t>
  </si>
  <si>
    <t xml:space="preserve">7 Rue du General MOST 19100 BRIVE </t>
  </si>
  <si>
    <t>LE PLAN D'EN BAS_x000D_
73220 SAINT LEGER</t>
  </si>
  <si>
    <t>65 Route de Saint-Bertrand</t>
  </si>
  <si>
    <t>8121 Z</t>
  </si>
  <si>
    <t>60000€</t>
  </si>
  <si>
    <t>11, Avenue du 8 mai 1945
09120 VARILHES</t>
  </si>
  <si>
    <t>FOIX 441584752</t>
  </si>
  <si>
    <t>300000.00</t>
  </si>
  <si>
    <t>Savoie Hexapôle
11 impasse des Iris
73420 MERY</t>
  </si>
  <si>
    <t>12 670 €</t>
  </si>
  <si>
    <t>38 Impasse de Rambore Est - Le Villard - 73350 PLANAY</t>
  </si>
  <si>
    <t>500 000,00 €</t>
  </si>
  <si>
    <t xml:space="preserve">9, Rue Saint Régis 43 220 DUNIERES </t>
  </si>
  <si>
    <t>48, rue Jacques de Vaucanson_x000D_
Pôle Arts et Métiers_x000D_
ZI_x000D_
17180 Périgny</t>
  </si>
  <si>
    <t>M. FOUQUET</t>
  </si>
  <si>
    <t>21 B Chemin des jardins neufs 84000 AVIGNON</t>
  </si>
  <si>
    <t>ZA Le Moulin du Mas
42380 La Tourette</t>
  </si>
  <si>
    <t>100000 €</t>
  </si>
  <si>
    <t>ZA Les Blâches Gombert 04160 Château Arnoux</t>
  </si>
  <si>
    <t>LE GRANCHER
15720 LANOBRE</t>
  </si>
  <si>
    <t>Grenoble B 502 266 240</t>
  </si>
  <si>
    <t>23000</t>
  </si>
  <si>
    <t>185, rue des frères Lumière
01400 Châtillon-sur-Chalaronne</t>
  </si>
  <si>
    <t>10 000</t>
  </si>
  <si>
    <t>260 rue de la mairie 12160 BARAQUEVILLE</t>
  </si>
  <si>
    <t>CARRILLO INDUSTRIE
7 ZAC Grange Venin
38380 Saint Laurent du Pont</t>
  </si>
  <si>
    <t>10004000</t>
  </si>
  <si>
    <t>100 000,00 EUR</t>
  </si>
  <si>
    <t>556 945.50</t>
  </si>
  <si>
    <t>ZI la Berniere 09400 ARIGNAC</t>
  </si>
  <si>
    <t>124 avenue Jean Lurçat 19100 BRIVE LA GAILLARDE</t>
  </si>
  <si>
    <t>15 000,00 €</t>
  </si>
  <si>
    <t xml:space="preserve">23, Rue Molière 09300 LAVELANET
</t>
  </si>
  <si>
    <t>14 Avenue des Rossignols 42890 SAIL SOUS COUZAN</t>
  </si>
  <si>
    <t>08.12Z</t>
  </si>
  <si>
    <t>50, Rue Robert et Biard 
08500 REVIN</t>
  </si>
  <si>
    <t>184, rue de l'Industrie
01540 Vonnas</t>
  </si>
  <si>
    <t>450 000</t>
  </si>
  <si>
    <t>47 ZA BELLEDONNE
38530 BARRAUX</t>
  </si>
  <si>
    <t>21 000</t>
  </si>
  <si>
    <t>63 CHEMIN DE LA DUCHESSE
81500   LAVAUR</t>
  </si>
  <si>
    <t>rue pierre et marie curie 63200 RIOIM</t>
  </si>
  <si>
    <t>APE2822Z</t>
  </si>
  <si>
    <t>5716.84</t>
  </si>
  <si>
    <t>215 Route de Payre Fabre
07460 BERRIAS</t>
  </si>
  <si>
    <t>Aubenas B 342 889 839</t>
  </si>
  <si>
    <t>43 250 Euros</t>
  </si>
  <si>
    <t>MECANIQUE GENERALE REALISATIONS - MONNIER ENERGIES
CHEMIN DE LA TOURNERIE
BP 28
90330 CHAUX</t>
  </si>
  <si>
    <t>Mme MARTINEZ</t>
  </si>
  <si>
    <t>39600</t>
  </si>
  <si>
    <t>4 RUE FONDATION DOROTHÉE PETIT 69540 IRIGNY</t>
  </si>
  <si>
    <t xml:space="preserve">960 504 462 RCS Lyon </t>
  </si>
  <si>
    <t>Schmitt jerôme</t>
  </si>
  <si>
    <t>100221.31</t>
  </si>
  <si>
    <t>11 RUE DE TAMAS
01100</t>
  </si>
  <si>
    <t>RCS379942089</t>
  </si>
  <si>
    <t>13340</t>
  </si>
  <si>
    <t>7 CHEMIN DE LA CHAPELLE
31800 VILLENEUVE DE RIVIERE</t>
  </si>
  <si>
    <t>p.barbaznage@euclide.pro</t>
  </si>
  <si>
    <t>26 334,00 Euros</t>
  </si>
  <si>
    <t>2 route Départementale 20, 87430 VERNEUIL SUR VIENNE</t>
  </si>
  <si>
    <t>ZONE DE MULATET
19000 TULLE</t>
  </si>
  <si>
    <t xml:space="preserve">20 580,62 € </t>
  </si>
  <si>
    <t>418 ROUTE LA BASSE VALETTE_x000D_
07450_x000D_
BURZET</t>
  </si>
  <si>
    <t>209000</t>
  </si>
  <si>
    <t xml:space="preserve">3 CHEMIN DU MOULIN DE L'ETANG 
70000 VELLEFAUX </t>
  </si>
  <si>
    <t>COMPTOIR INDUSTRIEL REGIONAL</t>
  </si>
  <si>
    <t>SUP068037</t>
  </si>
  <si>
    <t>30263987700067</t>
  </si>
  <si>
    <t>3, rue Claude Berthollet_x000D_
81100 CASTRES</t>
  </si>
  <si>
    <t>3, rue Claude Berthollet
81100 CASTRES</t>
  </si>
  <si>
    <t>302639877</t>
  </si>
  <si>
    <t>FR31302639877</t>
  </si>
  <si>
    <t>Les Landes de Tournebride
7, Rue de la Croix Verte
35600 Bains-sur-Oust</t>
  </si>
  <si>
    <t>900100</t>
  </si>
  <si>
    <t>4 - 8 ALLEE DE MAISON ROUGE 87410 LE PALAIS SUR VIENNE</t>
  </si>
  <si>
    <t>7622</t>
  </si>
  <si>
    <t>11 RUE AMPERE ZI DE SAUX
65100 LOURDES</t>
  </si>
  <si>
    <t>1.000.000 €</t>
  </si>
  <si>
    <t>11 RUE PIERRE ET MARIE CURIE 
33290 BLANQUEFORT</t>
  </si>
  <si>
    <t>Bordeaux B 392 065 231</t>
  </si>
  <si>
    <t>40000€</t>
  </si>
  <si>
    <t>54, Chemin du Carréou
Parc d’Activités du Carréou
83480 PUGET-S/-ARGENS</t>
  </si>
  <si>
    <t>MIDELTECH EDELCAD</t>
  </si>
  <si>
    <t>ZI La Perrière
46110 BETAILLE</t>
  </si>
  <si>
    <t>90720</t>
  </si>
  <si>
    <t>258 AVENUE DE RODEZ
12450 LA PRIMAUBE</t>
  </si>
  <si>
    <t>00024</t>
  </si>
  <si>
    <t xml:space="preserve">17 Chemin des Cours
42190 Saint Nizier Sous Charlieu
</t>
  </si>
  <si>
    <t>Roanne B413129487</t>
  </si>
  <si>
    <t>295P</t>
  </si>
  <si>
    <t>548800€</t>
  </si>
  <si>
    <t>chemin du val
42700 Firminy</t>
  </si>
  <si>
    <t>100 000€</t>
  </si>
  <si>
    <t>58 Chemin de la Justice
Immeuble Le Quartz
92290 CHATENAY-MALABRY</t>
  </si>
  <si>
    <t>PHA</t>
  </si>
  <si>
    <t>VERIF</t>
  </si>
  <si>
    <t xml:space="preserve"> pièces connexes ZONE GEOGRAPHIQUE: Méditerranée</t>
  </si>
  <si>
    <t xml:space="preserve"> pièces connexes ZONE GEOGRAPHIQUE: Alpes</t>
  </si>
  <si>
    <t xml:space="preserve"> pièces connexes ZONE GEOGRAPHIQUE: Est</t>
  </si>
  <si>
    <t xml:space="preserve"> pièces connexes ZONE GEOGRAPHIQUE: Centre</t>
  </si>
  <si>
    <t xml:space="preserve"> pièces connexes ZONE GEOGRAPHIQUE: Sud Ouest</t>
  </si>
  <si>
    <t>etranger</t>
  </si>
  <si>
    <t>459375267</t>
  </si>
  <si>
    <t xml:space="preserve">ETUDES GENIE CIVIL MECANIQUE  </t>
  </si>
  <si>
    <t xml:space="preserve">ETUDES GENIE CIVIL TRAVAUX GENIE CIVIL  </t>
  </si>
  <si>
    <t xml:space="preserve">ELECTRICITE ETUDES GENIE CIVIL  </t>
  </si>
  <si>
    <t xml:space="preserve">ELECTRICITE MECANIQUE TRAVAUX GENIE CIVIL </t>
  </si>
  <si>
    <t>ZONE ARTISANALE LES GRILLOTTES</t>
  </si>
  <si>
    <t>07250</t>
  </si>
  <si>
    <t>LE POUZIN</t>
  </si>
  <si>
    <t>RCS AVIGNON</t>
  </si>
  <si>
    <t>59 Avenue du Général de Croutte
BAT A 157 RUE DES BLAINS</t>
  </si>
  <si>
    <t>31100
92220</t>
  </si>
  <si>
    <t>Toulouse
BAGNEUX</t>
  </si>
  <si>
    <t>R.C.S Versailles</t>
  </si>
  <si>
    <t>RCS Bobigny</t>
  </si>
  <si>
    <t>AV DU HUIT MAI 1945</t>
  </si>
  <si>
    <t xml:space="preserve">ELECTRICITE TRAVAUX GENIE CIVIL  </t>
  </si>
  <si>
    <t>2 AV DE ST MANDE
2 B AV DU GENERAL LECLERC CS 30042</t>
  </si>
  <si>
    <t>75012
94704</t>
  </si>
  <si>
    <t>PARIS 12
MAISONS-ALFORT</t>
  </si>
  <si>
    <t xml:space="preserve">235 AVENUE DE COULINS-CS 82021 </t>
  </si>
  <si>
    <t>GEMENOS</t>
  </si>
  <si>
    <t xml:space="preserve">ELECTRICITE ETUDES GENIE CIVIL MECANIQUE </t>
  </si>
  <si>
    <t>ELECTRICITE ETUDES GENIE CIVIL MECANIQUE TRAVAUX GENIE CIVIL</t>
  </si>
  <si>
    <t>2 RUE DE LA COMMUNAUTE
8 RUE DU VIVIER</t>
  </si>
  <si>
    <t>44140
44140</t>
  </si>
  <si>
    <t>LE BIGNON
MONTBERT</t>
  </si>
  <si>
    <t>CHAMBEY</t>
  </si>
  <si>
    <t>RCS PONTOISE</t>
  </si>
  <si>
    <t>4 AV JEAN JAURES</t>
  </si>
  <si>
    <t>FEYZIN</t>
  </si>
  <si>
    <t xml:space="preserve">Registre du Commerce et des Sociétés de Bobigny </t>
  </si>
  <si>
    <t>01000 BOURG EN BRESSE</t>
  </si>
  <si>
    <t>36 AV DU 24 AOUT 1944
BATIMENT PAPYRUS 155 RUE LOUIS ARMAND</t>
  </si>
  <si>
    <t>69960
73420</t>
  </si>
  <si>
    <t>CORBAS
MERY</t>
  </si>
  <si>
    <t>RC Chambéry</t>
  </si>
  <si>
    <t>RC LE PUY</t>
  </si>
  <si>
    <t>RCS FOIX</t>
  </si>
  <si>
    <t>ZA des Cadesteaux Avenue Joseph Cugnot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</si>
</sst>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7BFF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49" fontId="0" fillId="2" borderId="0" xfId="0" applyNumberFormat="1" applyFill="1"/>
    <xf numFmtId="43" fontId="0" fillId="2" borderId="0" xfId="1" applyFont="1" applyFill="1"/>
    <xf numFmtId="43" fontId="0" fillId="0" borderId="0" xfId="1" applyFont="1"/>
    <xf numFmtId="43" fontId="0" fillId="4" borderId="0" xfId="1" applyFont="1" applyFill="1"/>
    <xf numFmtId="44" fontId="0" fillId="4" borderId="0" xfId="2" applyFont="1" applyFill="1" applyAlignment="1"/>
    <xf numFmtId="43" fontId="0" fillId="0" borderId="0" xfId="1" applyFont="1" applyAlignment="1"/>
    <xf numFmtId="2" fontId="0" fillId="0" borderId="0" xfId="0" applyNumberFormat="1"/>
    <xf numFmtId="0" fontId="0" fillId="5" borderId="0" xfId="0" applyFill="1"/>
    <xf numFmtId="43" fontId="0" fillId="5" borderId="0" xfId="1" applyFont="1" applyFill="1" applyAlignment="1"/>
    <xf numFmtId="49" fontId="0" fillId="6" borderId="0" xfId="0" quotePrefix="1" applyNumberFormat="1" applyFill="1"/>
    <xf numFmtId="0" fontId="0" fillId="6" borderId="0" xfId="0" applyFill="1"/>
    <xf numFmtId="0" fontId="0" fillId="7" borderId="0" xfId="0" applyFill="1"/>
    <xf numFmtId="49" fontId="0" fillId="6" borderId="0" xfId="0" applyNumberFormat="1" applyFill="1"/>
    <xf numFmtId="43" fontId="0" fillId="2" borderId="0" xfId="1" applyFont="1" applyFill="1" applyAlignment="1"/>
    <xf numFmtId="2" fontId="0" fillId="2" borderId="0" xfId="0" applyNumberFormat="1" applyFill="1"/>
    <xf numFmtId="0" fontId="0" fillId="5" borderId="0" xfId="0" quotePrefix="1" applyFill="1"/>
    <xf numFmtId="3" fontId="0" fillId="5" borderId="0" xfId="0" applyNumberFormat="1" applyFill="1"/>
    <xf numFmtId="0" fontId="0" fillId="6" borderId="0" xfId="0" quotePrefix="1" applyFill="1"/>
    <xf numFmtId="44" fontId="0" fillId="0" borderId="0" xfId="2" applyFont="1" applyAlignme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3" fontId="0" fillId="0" borderId="0" xfId="1" applyFont="1" applyFill="1" applyAlignment="1"/>
    <xf numFmtId="44" fontId="0" fillId="0" borderId="0" xfId="2" applyFont="1" applyFill="1" applyAlignment="1"/>
    <xf numFmtId="44" fontId="0" fillId="5" borderId="0" xfId="2" applyFont="1" applyFill="1" applyAlignment="1"/>
    <xf numFmtId="0" fontId="3" fillId="7" borderId="0" xfId="3" applyFill="1" applyAlignment="1"/>
    <xf numFmtId="49" fontId="0" fillId="7" borderId="0" xfId="0" applyNumberFormat="1" applyFill="1"/>
    <xf numFmtId="3" fontId="0" fillId="7" borderId="0" xfId="0" applyNumberFormat="1" applyFill="1"/>
    <xf numFmtId="4" fontId="0" fillId="7" borderId="0" xfId="0" applyNumberFormat="1" applyFill="1"/>
    <xf numFmtId="0" fontId="3" fillId="7" borderId="0" xfId="3" applyFill="1"/>
    <xf numFmtId="43" fontId="0" fillId="7" borderId="0" xfId="1" applyFont="1" applyFill="1"/>
    <xf numFmtId="0" fontId="0" fillId="7" borderId="0" xfId="0" quotePrefix="1" applyFill="1"/>
    <xf numFmtId="49" fontId="0" fillId="7" borderId="0" xfId="0" quotePrefix="1" applyNumberFormat="1" applyFill="1"/>
    <xf numFmtId="0" fontId="0" fillId="0" borderId="0" xfId="0" applyAlignment="1">
      <alignment wrapText="1"/>
    </xf>
    <xf numFmtId="0" fontId="5" fillId="7" borderId="0" xfId="0" applyFont="1" applyFill="1"/>
    <xf numFmtId="43" fontId="0" fillId="7" borderId="0" xfId="1" applyFont="1" applyFill="1" applyAlignment="1"/>
    <xf numFmtId="0" fontId="4" fillId="7" borderId="0" xfId="0" applyFont="1" applyFill="1"/>
    <xf numFmtId="0" fontId="0" fillId="7" borderId="0" xfId="0" applyFill="1" applyAlignment="1">
      <alignment wrapText="1"/>
    </xf>
    <xf numFmtId="0" fontId="6" fillId="0" borderId="0" xfId="0" applyFont="1"/>
    <xf numFmtId="0" fontId="4" fillId="0" borderId="0" xfId="0" applyFont="1"/>
    <xf numFmtId="0" fontId="7" fillId="0" borderId="0" xfId="0" applyFont="1"/>
  </cellXfs>
  <cellStyles count="4">
    <cellStyle name="Lien hypertexte" xfId="3" builtinId="8"/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fonline-my.sharepoint.com/personal/emeline-externe_denat_edf_fr/Documents/ACMS%20Soumissionnaires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EPRISE_SIRET"/>
      <sheetName val="Feuil1"/>
      <sheetName val="Feuil3"/>
      <sheetName val="Datapool"/>
      <sheetName val="Feuil4"/>
      <sheetName val="PAF NTE"/>
      <sheetName val="FR_LOT"/>
      <sheetName val="Feuil2"/>
      <sheetName val="Nbr FR_lot"/>
      <sheetName val="LISTE DES FRS _RFQ"/>
      <sheetName val="MULTI POSSITIONNEMENT"/>
    </sheetNames>
    <sheetDataSet>
      <sheetData sheetId="0"/>
      <sheetData sheetId="1"/>
      <sheetData sheetId="2"/>
      <sheetData sheetId="3"/>
      <sheetData sheetId="4">
        <row r="1">
          <cell r="C1" t="str">
            <v>SUP009410</v>
          </cell>
        </row>
      </sheetData>
      <sheetData sheetId="5"/>
      <sheetData sheetId="6"/>
      <sheetData sheetId="7"/>
      <sheetData sheetId="8">
        <row r="6">
          <cell r="A6" t="str">
            <v>ACE - AUTOMATISMES DU CENTRE EST</v>
          </cell>
          <cell r="B6" t="str">
            <v>SUP009410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0</v>
          </cell>
          <cell r="I6">
            <v>5</v>
          </cell>
        </row>
        <row r="7">
          <cell r="A7" t="str">
            <v>ACTI</v>
          </cell>
          <cell r="B7" t="str">
            <v>SUP014834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</row>
        <row r="8">
          <cell r="A8" t="str">
            <v>ACTI AZUR CHAUDRON TUYAU INDUST</v>
          </cell>
          <cell r="B8" t="str">
            <v>SUP021008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2</v>
          </cell>
        </row>
        <row r="9">
          <cell r="A9" t="str">
            <v>AFT INDUSTRY</v>
          </cell>
          <cell r="B9" t="str">
            <v>SUP055999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1</v>
          </cell>
        </row>
        <row r="10">
          <cell r="A10" t="str">
            <v>ALCYON INDUSTRIES</v>
          </cell>
          <cell r="B10" t="str">
            <v>SUP004961</v>
          </cell>
          <cell r="C10">
            <v>1</v>
          </cell>
          <cell r="D10">
            <v>0</v>
          </cell>
          <cell r="E10">
            <v>1</v>
          </cell>
          <cell r="F10">
            <v>1</v>
          </cell>
          <cell r="G10">
            <v>1</v>
          </cell>
          <cell r="H10">
            <v>0</v>
          </cell>
          <cell r="I10">
            <v>4</v>
          </cell>
        </row>
        <row r="11">
          <cell r="A11" t="str">
            <v>ASTEC SUD OUEST</v>
          </cell>
          <cell r="B11" t="str">
            <v>SUP002463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</row>
        <row r="12">
          <cell r="A12" t="str">
            <v>ATELIER CHAUDRONNERIE SASSENAGE</v>
          </cell>
          <cell r="B12" t="str">
            <v>SUP004370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</row>
        <row r="13">
          <cell r="A13" t="str">
            <v>ATELIERS DE FOS</v>
          </cell>
          <cell r="B13" t="str">
            <v>SUP010011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6</v>
          </cell>
        </row>
        <row r="14">
          <cell r="A14" t="str">
            <v>C.S.T.I.</v>
          </cell>
          <cell r="B14" t="str">
            <v>SUP058040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</row>
        <row r="15">
          <cell r="A15" t="str">
            <v>CARATELLI SAS</v>
          </cell>
          <cell r="B15" t="str">
            <v>SUP004164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</row>
        <row r="16">
          <cell r="A16" t="str">
            <v>chaussy-gomez</v>
          </cell>
          <cell r="B16" t="str">
            <v>SUP010716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6</v>
          </cell>
        </row>
        <row r="17">
          <cell r="A17" t="str">
            <v>CIMAT - Groupe FOSELEV</v>
          </cell>
          <cell r="B17" t="str">
            <v>SUP033906</v>
          </cell>
          <cell r="C17">
            <v>0</v>
          </cell>
          <cell r="D17">
            <v>0</v>
          </cell>
          <cell r="E17">
            <v>1</v>
          </cell>
          <cell r="F17">
            <v>1</v>
          </cell>
          <cell r="G17">
            <v>0</v>
          </cell>
          <cell r="H17">
            <v>0</v>
          </cell>
          <cell r="I17">
            <v>2</v>
          </cell>
        </row>
        <row r="18">
          <cell r="A18" t="str">
            <v>CIMAT SARTEC</v>
          </cell>
          <cell r="B18" t="str">
            <v>SUP041267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1</v>
          </cell>
          <cell r="H18">
            <v>0</v>
          </cell>
          <cell r="I18">
            <v>2</v>
          </cell>
        </row>
        <row r="19">
          <cell r="A19" t="str">
            <v>CLEMESSY SERVICES</v>
          </cell>
          <cell r="B19" t="str">
            <v>SUP030550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5</v>
          </cell>
        </row>
        <row r="20">
          <cell r="A20" t="str">
            <v>CMI MAINTENANCE EST Hydraulique &gt; Portail AAH</v>
          </cell>
          <cell r="B20" t="str">
            <v>SUP008969</v>
          </cell>
          <cell r="C20">
            <v>1</v>
          </cell>
          <cell r="D20">
            <v>0</v>
          </cell>
          <cell r="E20">
            <v>1</v>
          </cell>
          <cell r="F20">
            <v>0</v>
          </cell>
          <cell r="G20">
            <v>1</v>
          </cell>
          <cell r="H20">
            <v>0</v>
          </cell>
          <cell r="I20">
            <v>3</v>
          </cell>
        </row>
        <row r="21">
          <cell r="A21" t="str">
            <v>CMS HYDRO</v>
          </cell>
          <cell r="B21" t="str">
            <v>SUP035124</v>
          </cell>
          <cell r="C21">
            <v>0</v>
          </cell>
          <cell r="D21">
            <v>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</row>
        <row r="22">
          <cell r="A22" t="str">
            <v>COCENTAL</v>
          </cell>
          <cell r="B22" t="str">
            <v>SUP046854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0</v>
          </cell>
          <cell r="H22">
            <v>0</v>
          </cell>
          <cell r="I22">
            <v>1</v>
          </cell>
        </row>
        <row r="23">
          <cell r="A23" t="str">
            <v>COMPAGNIE INDUSTRIELLE DU ROULEMENT</v>
          </cell>
          <cell r="B23" t="str">
            <v>SUP003674</v>
          </cell>
          <cell r="C23">
            <v>1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</v>
          </cell>
        </row>
        <row r="24">
          <cell r="A24" t="str">
            <v>CONSTRUCTION METALLIQUE</v>
          </cell>
          <cell r="B24" t="str">
            <v>SUP005052</v>
          </cell>
          <cell r="C24">
            <v>0</v>
          </cell>
          <cell r="D24">
            <v>0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1</v>
          </cell>
        </row>
        <row r="25">
          <cell r="A25" t="str">
            <v>COPHYMA 38</v>
          </cell>
          <cell r="B25" t="str">
            <v>SUP067745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6</v>
          </cell>
        </row>
        <row r="26">
          <cell r="A26" t="str">
            <v>CTI&amp;A</v>
          </cell>
          <cell r="B26" t="str">
            <v>SUP064531</v>
          </cell>
          <cell r="C26">
            <v>0</v>
          </cell>
          <cell r="D26">
            <v>0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1</v>
          </cell>
        </row>
        <row r="27">
          <cell r="A27" t="str">
            <v>DESSINDUS SA</v>
          </cell>
          <cell r="B27" t="str">
            <v>SUP050800</v>
          </cell>
          <cell r="C27">
            <v>0</v>
          </cell>
          <cell r="D27">
            <v>0</v>
          </cell>
          <cell r="E27">
            <v>0</v>
          </cell>
          <cell r="F27">
            <v>1</v>
          </cell>
          <cell r="G27">
            <v>0</v>
          </cell>
          <cell r="H27">
            <v>0</v>
          </cell>
          <cell r="I27">
            <v>1</v>
          </cell>
        </row>
        <row r="28">
          <cell r="A28" t="str">
            <v>EDELCAD</v>
          </cell>
          <cell r="B28" t="str">
            <v>SUP068143</v>
          </cell>
          <cell r="C28">
            <v>1</v>
          </cell>
          <cell r="D28">
            <v>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2</v>
          </cell>
        </row>
        <row r="29">
          <cell r="A29" t="str">
            <v>EFINOR MEDITERRANEE</v>
          </cell>
          <cell r="B29" t="str">
            <v>SUP058264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1</v>
          </cell>
          <cell r="H29">
            <v>1</v>
          </cell>
          <cell r="I29">
            <v>2</v>
          </cell>
        </row>
        <row r="30">
          <cell r="A30" t="str">
            <v>EMECAM</v>
          </cell>
          <cell r="B30" t="str">
            <v>SUP068039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6</v>
          </cell>
        </row>
        <row r="31">
          <cell r="A31" t="str">
            <v>ETABLISSEMENTS BOURGOIGNON</v>
          </cell>
          <cell r="B31" t="str">
            <v>SUP003529</v>
          </cell>
          <cell r="C31">
            <v>1</v>
          </cell>
          <cell r="D31">
            <v>1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</v>
          </cell>
        </row>
        <row r="32">
          <cell r="A32" t="str">
            <v>ETABLISSEMENTS MEY</v>
          </cell>
          <cell r="B32" t="str">
            <v>SUP017006</v>
          </cell>
          <cell r="C32">
            <v>0</v>
          </cell>
          <cell r="D32">
            <v>0</v>
          </cell>
          <cell r="E32">
            <v>0</v>
          </cell>
          <cell r="F32">
            <v>1</v>
          </cell>
          <cell r="G32">
            <v>0</v>
          </cell>
          <cell r="H32">
            <v>0</v>
          </cell>
          <cell r="I32">
            <v>1</v>
          </cell>
        </row>
        <row r="33">
          <cell r="A33" t="str">
            <v>ETS PICHON CONSTR MECANIQUES</v>
          </cell>
          <cell r="B33" t="str">
            <v>SUP001922</v>
          </cell>
          <cell r="C33">
            <v>1</v>
          </cell>
          <cell r="D33">
            <v>0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2</v>
          </cell>
        </row>
        <row r="34">
          <cell r="A34" t="str">
            <v>EUCLIDE SOLUTION</v>
          </cell>
          <cell r="B34" t="str">
            <v>SUP068003</v>
          </cell>
          <cell r="C34">
            <v>1</v>
          </cell>
          <cell r="D34">
            <v>1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2</v>
          </cell>
        </row>
        <row r="35">
          <cell r="A35" t="str">
            <v>FLUIDEXPERT</v>
          </cell>
          <cell r="B35" t="str">
            <v>SUP000524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6</v>
          </cell>
        </row>
        <row r="36">
          <cell r="A36" t="str">
            <v>FOSELEV ENERGIE</v>
          </cell>
          <cell r="B36" t="str">
            <v>SUP031617</v>
          </cell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0</v>
          </cell>
          <cell r="I36">
            <v>2</v>
          </cell>
        </row>
        <row r="37">
          <cell r="A37" t="str">
            <v>GMT</v>
          </cell>
          <cell r="B37" t="str">
            <v>SUP001220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6</v>
          </cell>
        </row>
        <row r="38">
          <cell r="A38" t="str">
            <v>GROUPE HYDRAULIQUE PNEUMATIQUE</v>
          </cell>
          <cell r="B38" t="str">
            <v>SUP000569</v>
          </cell>
          <cell r="C38">
            <v>0</v>
          </cell>
          <cell r="D38">
            <v>0</v>
          </cell>
          <cell r="E38">
            <v>1</v>
          </cell>
          <cell r="F38">
            <v>0</v>
          </cell>
          <cell r="G38">
            <v>1</v>
          </cell>
          <cell r="H38">
            <v>0</v>
          </cell>
          <cell r="I38">
            <v>2</v>
          </cell>
        </row>
        <row r="39">
          <cell r="A39" t="str">
            <v>GROUPEMENT HYDRO MECANIC VALLEE</v>
          </cell>
          <cell r="B39" t="str">
            <v>SUP035960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6</v>
          </cell>
        </row>
        <row r="40">
          <cell r="A40" t="str">
            <v>GVC ENTREPRISES</v>
          </cell>
          <cell r="B40" t="str">
            <v>SUP026901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6</v>
          </cell>
        </row>
        <row r="41">
          <cell r="A41" t="str">
            <v>HP2S</v>
          </cell>
          <cell r="B41" t="str">
            <v>SUP067968</v>
          </cell>
          <cell r="C41">
            <v>0</v>
          </cell>
          <cell r="D41">
            <v>0</v>
          </cell>
          <cell r="E41">
            <v>1</v>
          </cell>
          <cell r="F41">
            <v>1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HYD ET AU FLUID</v>
          </cell>
          <cell r="B42" t="str">
            <v>SUP002197</v>
          </cell>
          <cell r="C42">
            <v>0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5</v>
          </cell>
        </row>
        <row r="43">
          <cell r="A43" t="str">
            <v>HYDRAU ELECT</v>
          </cell>
          <cell r="B43" t="str">
            <v>SUP026891</v>
          </cell>
          <cell r="C43">
            <v>1</v>
          </cell>
          <cell r="D43">
            <v>1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2</v>
          </cell>
        </row>
        <row r="44">
          <cell r="A44" t="str">
            <v>HYDREAM</v>
          </cell>
          <cell r="B44" t="str">
            <v>SUP028251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6</v>
          </cell>
        </row>
        <row r="45">
          <cell r="A45" t="str">
            <v>HYDROSYSTEM SA</v>
          </cell>
          <cell r="B45" t="str">
            <v>SUP068134</v>
          </cell>
          <cell r="C45">
            <v>1</v>
          </cell>
          <cell r="D45">
            <v>0</v>
          </cell>
          <cell r="E45">
            <v>1</v>
          </cell>
          <cell r="F45">
            <v>0</v>
          </cell>
          <cell r="G45">
            <v>1</v>
          </cell>
          <cell r="H45">
            <v>0</v>
          </cell>
          <cell r="I45">
            <v>3</v>
          </cell>
        </row>
        <row r="46">
          <cell r="A46" t="str">
            <v>ICT IMM MOSCATELLI</v>
          </cell>
          <cell r="B46" t="str">
            <v>SUP008093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6</v>
          </cell>
        </row>
        <row r="47">
          <cell r="A47" t="str">
            <v>INDIS</v>
          </cell>
          <cell r="B47" t="str">
            <v>sup018585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1</v>
          </cell>
          <cell r="I47">
            <v>1</v>
          </cell>
        </row>
        <row r="48">
          <cell r="A48" t="str">
            <v>KSB SAS</v>
          </cell>
          <cell r="B48" t="str">
            <v>SUP035733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6</v>
          </cell>
        </row>
        <row r="49">
          <cell r="A49" t="str">
            <v>LA ROBINETIQUE</v>
          </cell>
          <cell r="B49" t="str">
            <v>SUP007532</v>
          </cell>
          <cell r="C49">
            <v>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</v>
          </cell>
        </row>
        <row r="50">
          <cell r="A50" t="str">
            <v>LA TECHNI SOUDURE</v>
          </cell>
          <cell r="B50" t="str">
            <v>SUP006132</v>
          </cell>
          <cell r="C50">
            <v>0</v>
          </cell>
          <cell r="D50">
            <v>0</v>
          </cell>
          <cell r="E50">
            <v>0</v>
          </cell>
          <cell r="F50">
            <v>1</v>
          </cell>
          <cell r="G50">
            <v>0</v>
          </cell>
          <cell r="H50">
            <v>0</v>
          </cell>
          <cell r="I50">
            <v>1</v>
          </cell>
        </row>
        <row r="51">
          <cell r="A51" t="str">
            <v>mecameto</v>
          </cell>
          <cell r="B51" t="str">
            <v>SUP057181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0</v>
          </cell>
          <cell r="I51">
            <v>5</v>
          </cell>
        </row>
        <row r="52">
          <cell r="A52" t="str">
            <v>MECAMONT HYDRO</v>
          </cell>
          <cell r="B52" t="str">
            <v>SUP001236</v>
          </cell>
          <cell r="C52">
            <v>0</v>
          </cell>
          <cell r="D52">
            <v>1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1</v>
          </cell>
        </row>
        <row r="53">
          <cell r="A53" t="str">
            <v>MECANIQUE ROBINETTERIE INDUSTRIELLE</v>
          </cell>
          <cell r="B53" t="str">
            <v>SUP021487</v>
          </cell>
          <cell r="C53">
            <v>0</v>
          </cell>
          <cell r="D53">
            <v>1</v>
          </cell>
          <cell r="E53">
            <v>0</v>
          </cell>
          <cell r="F53">
            <v>0</v>
          </cell>
          <cell r="G53">
            <v>1</v>
          </cell>
          <cell r="H53">
            <v>0</v>
          </cell>
          <cell r="I53">
            <v>2</v>
          </cell>
        </row>
        <row r="54">
          <cell r="A54" t="str">
            <v>MENINI MONTAGE</v>
          </cell>
          <cell r="B54" t="str">
            <v>SUP021900</v>
          </cell>
          <cell r="C54">
            <v>1</v>
          </cell>
          <cell r="D54">
            <v>1</v>
          </cell>
          <cell r="E54">
            <v>1</v>
          </cell>
          <cell r="F54">
            <v>0</v>
          </cell>
          <cell r="G54">
            <v>1</v>
          </cell>
          <cell r="H54">
            <v>1</v>
          </cell>
          <cell r="I54">
            <v>5</v>
          </cell>
        </row>
        <row r="55">
          <cell r="A55" t="str">
            <v>ORTEC INDUSTRIE</v>
          </cell>
          <cell r="B55" t="str">
            <v>SUP043865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6</v>
          </cell>
        </row>
        <row r="56">
          <cell r="A56" t="str">
            <v>ORYS</v>
          </cell>
          <cell r="B56" t="str">
            <v>SUP031922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0</v>
          </cell>
          <cell r="I56">
            <v>5</v>
          </cell>
        </row>
        <row r="57">
          <cell r="A57" t="str">
            <v>PONTICELLI FRERES</v>
          </cell>
          <cell r="B57" t="str">
            <v>SUP000248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0</v>
          </cell>
          <cell r="I57">
            <v>5</v>
          </cell>
        </row>
        <row r="58">
          <cell r="A58" t="str">
            <v>RAMUS INDUSTRIE</v>
          </cell>
          <cell r="B58" t="str">
            <v>SUP007367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6</v>
          </cell>
        </row>
        <row r="59">
          <cell r="A59" t="str">
            <v>RJ TUYAUTERIE MAINTENANCE EN ABREGE RJTM</v>
          </cell>
          <cell r="B59" t="str">
            <v>SUP067859</v>
          </cell>
          <cell r="C59">
            <v>1</v>
          </cell>
          <cell r="D59">
            <v>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2</v>
          </cell>
        </row>
        <row r="60">
          <cell r="A60" t="str">
            <v>SARL CARLESSO FRERES</v>
          </cell>
          <cell r="B60" t="str">
            <v>SUP001545</v>
          </cell>
          <cell r="C60">
            <v>1</v>
          </cell>
          <cell r="D60">
            <v>1</v>
          </cell>
          <cell r="E60">
            <v>1</v>
          </cell>
          <cell r="F60">
            <v>0</v>
          </cell>
          <cell r="G60">
            <v>1</v>
          </cell>
          <cell r="H60">
            <v>1</v>
          </cell>
          <cell r="I60">
            <v>5</v>
          </cell>
        </row>
        <row r="61">
          <cell r="A61" t="str">
            <v>SARL J SERVAES ARTISAN</v>
          </cell>
          <cell r="B61" t="str">
            <v>SUP046864</v>
          </cell>
          <cell r="C61">
            <v>1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1</v>
          </cell>
        </row>
        <row r="62">
          <cell r="A62" t="str">
            <v>SO CO ME LU</v>
          </cell>
          <cell r="B62" t="str">
            <v>SUP005061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6</v>
          </cell>
        </row>
        <row r="63">
          <cell r="A63" t="str">
            <v>SOC MODERNE ENTREPRISES CANALISATIO</v>
          </cell>
          <cell r="B63" t="str">
            <v>SUP037494</v>
          </cell>
          <cell r="C63">
            <v>0</v>
          </cell>
          <cell r="D63">
            <v>1</v>
          </cell>
          <cell r="E63">
            <v>1</v>
          </cell>
          <cell r="F63">
            <v>0</v>
          </cell>
          <cell r="G63">
            <v>1</v>
          </cell>
          <cell r="H63">
            <v>0</v>
          </cell>
          <cell r="I63">
            <v>3</v>
          </cell>
        </row>
        <row r="64">
          <cell r="A64" t="str">
            <v>SOCIETE COYARD</v>
          </cell>
          <cell r="B64" t="str">
            <v>SUP020790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6</v>
          </cell>
        </row>
        <row r="65">
          <cell r="A65" t="str">
            <v>SOFITRAL SAVHYDRO</v>
          </cell>
          <cell r="B65" t="str">
            <v>SUP007873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6</v>
          </cell>
        </row>
        <row r="66">
          <cell r="A66" t="str">
            <v>SUD MAINTENANCE INDUSTRIE</v>
          </cell>
          <cell r="B66" t="str">
            <v>SUP042606</v>
          </cell>
          <cell r="C66">
            <v>0</v>
          </cell>
          <cell r="D66">
            <v>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1</v>
          </cell>
        </row>
        <row r="67">
          <cell r="A67" t="str">
            <v>TECH VALVES INDUSTRIES</v>
          </cell>
          <cell r="B67" t="str">
            <v>sup055447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6</v>
          </cell>
        </row>
        <row r="68">
          <cell r="A68" t="str">
            <v>TITM</v>
          </cell>
          <cell r="B68" t="str">
            <v>SUP012608</v>
          </cell>
          <cell r="C68">
            <v>0</v>
          </cell>
          <cell r="D68">
            <v>0</v>
          </cell>
          <cell r="E68">
            <v>1</v>
          </cell>
          <cell r="F68">
            <v>0</v>
          </cell>
          <cell r="G68">
            <v>1</v>
          </cell>
          <cell r="H68">
            <v>0</v>
          </cell>
          <cell r="I68">
            <v>2</v>
          </cell>
        </row>
        <row r="69">
          <cell r="A69" t="str">
            <v>VENCI SAS</v>
          </cell>
          <cell r="B69" t="str">
            <v>SUP065997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5</v>
          </cell>
        </row>
        <row r="70">
          <cell r="A70" t="str">
            <v>BOM DISTRIBUTION</v>
          </cell>
          <cell r="B70" t="str">
            <v>SUP036242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6</v>
          </cell>
        </row>
        <row r="71">
          <cell r="A71" t="str">
            <v>Total général</v>
          </cell>
          <cell r="B71" t="str">
            <v>COLAS FRANCE CENTRE OUEST / Bretagne - Pays de Loire - Centre (à utiliser en priorité)</v>
          </cell>
          <cell r="C71">
            <v>41</v>
          </cell>
          <cell r="D71">
            <v>40</v>
          </cell>
          <cell r="E71">
            <v>40</v>
          </cell>
          <cell r="F71">
            <v>34</v>
          </cell>
          <cell r="G71">
            <v>38</v>
          </cell>
          <cell r="H71">
            <v>25</v>
          </cell>
          <cell r="I71">
            <v>218</v>
          </cell>
        </row>
        <row r="72">
          <cell r="A72" t="str">
            <v>SUP002487</v>
          </cell>
          <cell r="B72" t="str">
            <v>MECANIQUE ET TRAVAUX INDUSTRIELS</v>
          </cell>
          <cell r="C72">
            <v>4</v>
          </cell>
          <cell r="D72">
            <v>4</v>
          </cell>
          <cell r="E72">
            <v>4</v>
          </cell>
          <cell r="F72">
            <v>4</v>
          </cell>
          <cell r="G72">
            <v>4</v>
          </cell>
          <cell r="H72">
            <v>0</v>
          </cell>
          <cell r="I72">
            <v>0</v>
          </cell>
        </row>
        <row r="73">
          <cell r="A73" t="str">
            <v>SUP002528</v>
          </cell>
          <cell r="B73" t="str">
            <v>MARCEAU AMALRIC SA</v>
          </cell>
          <cell r="C73">
            <v>3</v>
          </cell>
          <cell r="D73">
            <v>3</v>
          </cell>
          <cell r="E73">
            <v>3</v>
          </cell>
          <cell r="F73">
            <v>0</v>
          </cell>
          <cell r="G73">
            <v>3</v>
          </cell>
          <cell r="H73">
            <v>0</v>
          </cell>
          <cell r="I73">
            <v>0</v>
          </cell>
        </row>
        <row r="74">
          <cell r="A74" t="str">
            <v>SUP002567</v>
          </cell>
          <cell r="B74" t="str">
            <v>SIXENSE ENGINEERING</v>
          </cell>
          <cell r="C74">
            <v>3</v>
          </cell>
          <cell r="D74">
            <v>3</v>
          </cell>
          <cell r="E74">
            <v>3</v>
          </cell>
          <cell r="F74">
            <v>3</v>
          </cell>
          <cell r="G74">
            <v>3</v>
          </cell>
          <cell r="H74">
            <v>0</v>
          </cell>
          <cell r="I74">
            <v>0</v>
          </cell>
        </row>
        <row r="75">
          <cell r="A75" t="str">
            <v>SUP002583</v>
          </cell>
          <cell r="B75" t="str">
            <v>mgop d'addario SARL</v>
          </cell>
          <cell r="C75">
            <v>0</v>
          </cell>
          <cell r="D75">
            <v>0</v>
          </cell>
          <cell r="E75">
            <v>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A76" t="str">
            <v>SUP002588</v>
          </cell>
          <cell r="B76" t="str">
            <v>LMELEC TAILHADES ET COMPAGNIE</v>
          </cell>
          <cell r="C76">
            <v>1</v>
          </cell>
          <cell r="D76">
            <v>1</v>
          </cell>
          <cell r="E76">
            <v>1</v>
          </cell>
          <cell r="F76">
            <v>0</v>
          </cell>
          <cell r="G76">
            <v>1</v>
          </cell>
          <cell r="H76">
            <v>0</v>
          </cell>
          <cell r="I76">
            <v>0</v>
          </cell>
        </row>
        <row r="77">
          <cell r="A77" t="str">
            <v>SUP002609</v>
          </cell>
          <cell r="B77" t="str">
            <v>BETKA SAS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1</v>
          </cell>
          <cell r="H77">
            <v>0</v>
          </cell>
          <cell r="I77">
            <v>0</v>
          </cell>
        </row>
        <row r="78">
          <cell r="A78" t="str">
            <v>SUP002645</v>
          </cell>
          <cell r="B78" t="str">
            <v>SECMHY VERINS</v>
          </cell>
          <cell r="C78">
            <v>3</v>
          </cell>
          <cell r="D78">
            <v>3</v>
          </cell>
          <cell r="E78">
            <v>3</v>
          </cell>
          <cell r="F78">
            <v>3</v>
          </cell>
          <cell r="G78">
            <v>3</v>
          </cell>
          <cell r="H78">
            <v>0</v>
          </cell>
          <cell r="I78">
            <v>0</v>
          </cell>
        </row>
        <row r="79">
          <cell r="A79" t="str">
            <v>SUP002652</v>
          </cell>
          <cell r="B79" t="str">
            <v>SOCIETE ROMOEUF</v>
          </cell>
          <cell r="C79">
            <v>3</v>
          </cell>
          <cell r="D79">
            <v>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 t="str">
            <v>SUP002673</v>
          </cell>
          <cell r="B80" t="str">
            <v>GESTION TECHNIQUE EQUIPEMENT CIVIL</v>
          </cell>
          <cell r="C80">
            <v>2</v>
          </cell>
          <cell r="D80">
            <v>2</v>
          </cell>
          <cell r="E80">
            <v>0</v>
          </cell>
          <cell r="F80">
            <v>0</v>
          </cell>
          <cell r="G80">
            <v>2</v>
          </cell>
          <cell r="H80">
            <v>0</v>
          </cell>
          <cell r="I80">
            <v>0</v>
          </cell>
        </row>
        <row r="81">
          <cell r="A81" t="str">
            <v>SUP002718</v>
          </cell>
          <cell r="B81" t="str">
            <v>BELFOR PREVENTION FRANCE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</v>
          </cell>
          <cell r="I81">
            <v>0</v>
          </cell>
        </row>
        <row r="82">
          <cell r="A82" t="str">
            <v>SUP002721</v>
          </cell>
          <cell r="B82" t="str">
            <v>GAUTHIER</v>
          </cell>
          <cell r="C82">
            <v>1</v>
          </cell>
          <cell r="D82">
            <v>1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 t="str">
            <v>SUP002725</v>
          </cell>
          <cell r="B83" t="str">
            <v>ELECTRICITE C TAZE</v>
          </cell>
          <cell r="C83">
            <v>6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 t="str">
            <v>SUP002770</v>
          </cell>
          <cell r="B84" t="str">
            <v>ETABLISSEMENTS HASTOY</v>
          </cell>
          <cell r="C84">
            <v>0</v>
          </cell>
          <cell r="D84">
            <v>2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A85" t="str">
            <v>SUP002774</v>
          </cell>
          <cell r="B85" t="str">
            <v>ICONE</v>
          </cell>
          <cell r="C85">
            <v>0</v>
          </cell>
          <cell r="D85">
            <v>0</v>
          </cell>
          <cell r="E85">
            <v>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 t="str">
            <v>SUP002793</v>
          </cell>
          <cell r="B86" t="str">
            <v>COTE SAS</v>
          </cell>
          <cell r="C86">
            <v>0</v>
          </cell>
          <cell r="D86">
            <v>0</v>
          </cell>
          <cell r="E86">
            <v>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A87" t="str">
            <v>SUP002804</v>
          </cell>
          <cell r="B87" t="str">
            <v>PARALL AXE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SUP002844</v>
          </cell>
          <cell r="B88" t="str">
            <v>SETEC ISM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0</v>
          </cell>
          <cell r="I88">
            <v>0</v>
          </cell>
        </row>
        <row r="89">
          <cell r="A89" t="str">
            <v>SUP002853</v>
          </cell>
          <cell r="B89" t="str">
            <v>ALLIATECH</v>
          </cell>
          <cell r="C89">
            <v>5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 t="str">
            <v>SUP002904</v>
          </cell>
          <cell r="B90" t="str">
            <v>LES BRONZES D INDUSTRIE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 t="str">
            <v>SUP002907</v>
          </cell>
          <cell r="B91" t="str">
            <v>STE SAVOISIENNE DE VERINS HYDRAULIQ</v>
          </cell>
          <cell r="C91">
            <v>3</v>
          </cell>
          <cell r="D91">
            <v>3</v>
          </cell>
          <cell r="E91">
            <v>3</v>
          </cell>
          <cell r="F91">
            <v>3</v>
          </cell>
          <cell r="G91">
            <v>3</v>
          </cell>
          <cell r="H91">
            <v>0</v>
          </cell>
          <cell r="I91">
            <v>0</v>
          </cell>
        </row>
        <row r="92">
          <cell r="A92" t="str">
            <v>SUP002926</v>
          </cell>
          <cell r="B92" t="str">
            <v>GCC</v>
          </cell>
          <cell r="C92">
            <v>0</v>
          </cell>
          <cell r="D92">
            <v>0</v>
          </cell>
          <cell r="E92">
            <v>0</v>
          </cell>
          <cell r="F92">
            <v>1</v>
          </cell>
          <cell r="G92">
            <v>0</v>
          </cell>
          <cell r="H92">
            <v>0</v>
          </cell>
          <cell r="I92">
            <v>0</v>
          </cell>
        </row>
        <row r="93">
          <cell r="A93" t="str">
            <v>SUP002981</v>
          </cell>
          <cell r="B93" t="str">
            <v>COMMINGES BATIMENT</v>
          </cell>
          <cell r="C93">
            <v>0</v>
          </cell>
          <cell r="D93">
            <v>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 t="str">
            <v>SUP002996</v>
          </cell>
          <cell r="B94" t="str">
            <v>EXOPEINT</v>
          </cell>
          <cell r="C94">
            <v>1</v>
          </cell>
          <cell r="D94">
            <v>0</v>
          </cell>
          <cell r="E94">
            <v>1</v>
          </cell>
          <cell r="F94">
            <v>1</v>
          </cell>
          <cell r="G94">
            <v>0</v>
          </cell>
          <cell r="H94">
            <v>0</v>
          </cell>
          <cell r="I94">
            <v>0</v>
          </cell>
        </row>
        <row r="95">
          <cell r="A95" t="str">
            <v>SUP003046</v>
          </cell>
          <cell r="B95" t="str">
            <v>ELECTRIC TOLERIE</v>
          </cell>
          <cell r="C95">
            <v>0</v>
          </cell>
          <cell r="D95">
            <v>0</v>
          </cell>
          <cell r="E95">
            <v>5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 t="str">
            <v>SUP003075</v>
          </cell>
          <cell r="B96" t="str">
            <v>SDMO INDUSTRIES</v>
          </cell>
          <cell r="C96">
            <v>3</v>
          </cell>
          <cell r="D96">
            <v>3</v>
          </cell>
          <cell r="E96">
            <v>3</v>
          </cell>
          <cell r="F96">
            <v>3</v>
          </cell>
          <cell r="G96">
            <v>3</v>
          </cell>
          <cell r="H96">
            <v>0</v>
          </cell>
          <cell r="I96">
            <v>0</v>
          </cell>
        </row>
        <row r="97">
          <cell r="A97" t="str">
            <v>SUP003130</v>
          </cell>
          <cell r="B97" t="str">
            <v>jp fauche</v>
          </cell>
          <cell r="C97">
            <v>7</v>
          </cell>
          <cell r="D97">
            <v>7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 t="str">
            <v>SUP003141</v>
          </cell>
          <cell r="B98" t="str">
            <v>FUGRO GEOCONSULTING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0</v>
          </cell>
          <cell r="I98">
            <v>0</v>
          </cell>
        </row>
        <row r="99">
          <cell r="A99" t="str">
            <v>SUP003184</v>
          </cell>
          <cell r="B99" t="str">
            <v>LACMIL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0</v>
          </cell>
          <cell r="I99">
            <v>0</v>
          </cell>
        </row>
        <row r="100">
          <cell r="A100" t="str">
            <v>SUP003191</v>
          </cell>
          <cell r="B100" t="str">
            <v>SIGEDI</v>
          </cell>
          <cell r="C100">
            <v>6</v>
          </cell>
          <cell r="D100">
            <v>6</v>
          </cell>
          <cell r="E100">
            <v>6</v>
          </cell>
          <cell r="F100">
            <v>6</v>
          </cell>
          <cell r="G100">
            <v>6</v>
          </cell>
          <cell r="H100">
            <v>0</v>
          </cell>
          <cell r="I100">
            <v>0</v>
          </cell>
        </row>
        <row r="101">
          <cell r="A101" t="str">
            <v>SUP003257</v>
          </cell>
          <cell r="B101" t="str">
            <v>TACQUET INDUSTRIES</v>
          </cell>
          <cell r="C101">
            <v>2</v>
          </cell>
          <cell r="D101">
            <v>2</v>
          </cell>
          <cell r="E101">
            <v>2</v>
          </cell>
          <cell r="F101">
            <v>2</v>
          </cell>
          <cell r="G101">
            <v>2</v>
          </cell>
          <cell r="H101">
            <v>0</v>
          </cell>
          <cell r="I101">
            <v>0</v>
          </cell>
        </row>
        <row r="102">
          <cell r="A102" t="str">
            <v>SUP003284</v>
          </cell>
          <cell r="B102" t="str">
            <v>EXTREM</v>
          </cell>
          <cell r="C102">
            <v>3</v>
          </cell>
          <cell r="D102">
            <v>3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 t="str">
            <v>SUP003303</v>
          </cell>
          <cell r="B103" t="str">
            <v>BV SCOP</v>
          </cell>
          <cell r="C103">
            <v>0</v>
          </cell>
          <cell r="D103">
            <v>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 t="str">
            <v>SUP003407</v>
          </cell>
          <cell r="B104" t="str">
            <v>SNPC</v>
          </cell>
          <cell r="C104">
            <v>2</v>
          </cell>
          <cell r="D104">
            <v>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 t="str">
            <v>SUP003430</v>
          </cell>
          <cell r="B105" t="str">
            <v>ENTREPRISE DONINI</v>
          </cell>
          <cell r="C105">
            <v>0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 t="str">
            <v>SUP003439</v>
          </cell>
          <cell r="B106" t="str">
            <v>BOUYGUES ENERGIES &amp; SERVICES</v>
          </cell>
          <cell r="C106">
            <v>0</v>
          </cell>
          <cell r="D106">
            <v>0</v>
          </cell>
          <cell r="E106">
            <v>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 t="str">
            <v>SUP003478</v>
          </cell>
          <cell r="B107" t="str">
            <v>ENTREPRISE TERRACOL</v>
          </cell>
          <cell r="C107">
            <v>3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 t="str">
            <v>SUP003511</v>
          </cell>
          <cell r="B108" t="str">
            <v>PERINO ET BORDONE</v>
          </cell>
          <cell r="C108">
            <v>0</v>
          </cell>
          <cell r="D108">
            <v>0</v>
          </cell>
          <cell r="E108">
            <v>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 t="str">
            <v>SUP003515</v>
          </cell>
          <cell r="B109" t="str">
            <v>ALSIA</v>
          </cell>
          <cell r="C109">
            <v>5</v>
          </cell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0</v>
          </cell>
          <cell r="I109">
            <v>0</v>
          </cell>
        </row>
        <row r="110">
          <cell r="A110" t="str">
            <v>SUP003529</v>
          </cell>
          <cell r="B110" t="str">
            <v>ETABLISSEMENTS BOURGOIGNON</v>
          </cell>
          <cell r="C110">
            <v>3</v>
          </cell>
          <cell r="D110">
            <v>3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 t="str">
            <v>SUP003563</v>
          </cell>
          <cell r="B111" t="str">
            <v>SARL METRASUR</v>
          </cell>
          <cell r="C111">
            <v>3</v>
          </cell>
          <cell r="D111">
            <v>3</v>
          </cell>
          <cell r="E111">
            <v>3</v>
          </cell>
          <cell r="F111">
            <v>3</v>
          </cell>
          <cell r="G111">
            <v>3</v>
          </cell>
          <cell r="H111">
            <v>0</v>
          </cell>
          <cell r="I111">
            <v>0</v>
          </cell>
        </row>
        <row r="112">
          <cell r="A112" t="str">
            <v>SUP003674</v>
          </cell>
          <cell r="B112" t="str">
            <v>COMPAGNIE INDUSTRIELLE DU ROULEMENT</v>
          </cell>
          <cell r="C112">
            <v>2</v>
          </cell>
          <cell r="D112">
            <v>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 t="str">
            <v>SUP003688</v>
          </cell>
          <cell r="B113" t="str">
            <v>STE JOLY ET PHILIPPE</v>
          </cell>
          <cell r="C113">
            <v>0</v>
          </cell>
          <cell r="D113">
            <v>0</v>
          </cell>
          <cell r="E113">
            <v>6</v>
          </cell>
          <cell r="F113">
            <v>6</v>
          </cell>
          <cell r="G113">
            <v>2</v>
          </cell>
          <cell r="H113">
            <v>0</v>
          </cell>
          <cell r="I113">
            <v>0</v>
          </cell>
        </row>
        <row r="114">
          <cell r="A114" t="str">
            <v>SUP003724</v>
          </cell>
          <cell r="B114" t="str">
            <v>TRIVERO</v>
          </cell>
          <cell r="C114">
            <v>4</v>
          </cell>
          <cell r="D114">
            <v>4</v>
          </cell>
          <cell r="E114">
            <v>4</v>
          </cell>
          <cell r="F114">
            <v>4</v>
          </cell>
          <cell r="G114">
            <v>4</v>
          </cell>
          <cell r="H114">
            <v>0</v>
          </cell>
          <cell r="I114">
            <v>0</v>
          </cell>
        </row>
        <row r="115">
          <cell r="A115" t="str">
            <v>SUP003831</v>
          </cell>
          <cell r="B115" t="str">
            <v>ATTM</v>
          </cell>
          <cell r="C115">
            <v>0</v>
          </cell>
          <cell r="D115">
            <v>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 t="str">
            <v>SUP003862</v>
          </cell>
          <cell r="B116" t="str">
            <v>MERSEN FRANCE AMIENS SAS</v>
          </cell>
          <cell r="C116">
            <v>3</v>
          </cell>
          <cell r="D116">
            <v>3</v>
          </cell>
          <cell r="E116">
            <v>3</v>
          </cell>
          <cell r="F116">
            <v>3</v>
          </cell>
          <cell r="G116">
            <v>3</v>
          </cell>
          <cell r="H116">
            <v>0</v>
          </cell>
          <cell r="I116">
            <v>0</v>
          </cell>
        </row>
        <row r="117">
          <cell r="A117" t="str">
            <v>SUP003971</v>
          </cell>
          <cell r="B117" t="str">
            <v>CAUSSE BRUNET</v>
          </cell>
          <cell r="C117">
            <v>0</v>
          </cell>
          <cell r="D117">
            <v>1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 t="str">
            <v>SUP004025</v>
          </cell>
          <cell r="B118" t="str">
            <v>ARTCAD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</v>
          </cell>
          <cell r="H118">
            <v>0</v>
          </cell>
          <cell r="I118">
            <v>0</v>
          </cell>
        </row>
        <row r="119">
          <cell r="A119" t="str">
            <v>SUP004028</v>
          </cell>
          <cell r="B119" t="str">
            <v>OCEAN TRAVAUX SERVICES</v>
          </cell>
          <cell r="C119">
            <v>1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 t="str">
            <v>SUP004033</v>
          </cell>
          <cell r="B120" t="str">
            <v>SARL BOCHU</v>
          </cell>
          <cell r="C120">
            <v>0</v>
          </cell>
          <cell r="D120">
            <v>0</v>
          </cell>
          <cell r="E120">
            <v>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 t="str">
            <v>SUP004058</v>
          </cell>
          <cell r="B121" t="str">
            <v>ENTREPRISE JAMEN</v>
          </cell>
          <cell r="C121">
            <v>0</v>
          </cell>
          <cell r="D121">
            <v>0</v>
          </cell>
          <cell r="E121">
            <v>3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 t="str">
            <v>SUP004151</v>
          </cell>
          <cell r="B122" t="str">
            <v>SAS DOUCE HYDRO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0</v>
          </cell>
          <cell r="I122">
            <v>0</v>
          </cell>
        </row>
        <row r="123">
          <cell r="A123" t="str">
            <v>SUP004164</v>
          </cell>
          <cell r="B123" t="str">
            <v>CARATELLI SAS</v>
          </cell>
          <cell r="C123">
            <v>0</v>
          </cell>
          <cell r="D123">
            <v>0</v>
          </cell>
          <cell r="E123">
            <v>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 t="str">
            <v>SUP004250</v>
          </cell>
          <cell r="B124" t="str">
            <v>ARTELIA EAU ET ENVIRONNEMENT</v>
          </cell>
          <cell r="C124">
            <v>2</v>
          </cell>
          <cell r="D124">
            <v>2</v>
          </cell>
          <cell r="E124">
            <v>2</v>
          </cell>
          <cell r="F124">
            <v>2</v>
          </cell>
          <cell r="G124">
            <v>2</v>
          </cell>
          <cell r="H124">
            <v>0</v>
          </cell>
          <cell r="I124">
            <v>0</v>
          </cell>
        </row>
        <row r="125">
          <cell r="A125" t="str">
            <v>SUP004325</v>
          </cell>
          <cell r="B125" t="str">
            <v>TRUCHET SA</v>
          </cell>
          <cell r="C125">
            <v>0</v>
          </cell>
          <cell r="D125">
            <v>0</v>
          </cell>
          <cell r="E125">
            <v>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A126" t="str">
            <v>SUP004329</v>
          </cell>
          <cell r="B126" t="str">
            <v>NOE JACQUIER ENERGIE</v>
          </cell>
          <cell r="C126">
            <v>3</v>
          </cell>
          <cell r="D126">
            <v>3</v>
          </cell>
          <cell r="E126">
            <v>3</v>
          </cell>
          <cell r="F126">
            <v>3</v>
          </cell>
          <cell r="G126">
            <v>3</v>
          </cell>
          <cell r="H126">
            <v>0</v>
          </cell>
          <cell r="I126">
            <v>0</v>
          </cell>
        </row>
        <row r="127">
          <cell r="A127" t="str">
            <v>SUP004370</v>
          </cell>
          <cell r="B127" t="str">
            <v>ATELIER CHAUDRONNERIE SASSENAGE</v>
          </cell>
          <cell r="C127">
            <v>0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A128" t="str">
            <v>SUP004371</v>
          </cell>
          <cell r="B128" t="str">
            <v>ATELIERS DU GRAND CHATELET</v>
          </cell>
          <cell r="C128">
            <v>2</v>
          </cell>
          <cell r="D128">
            <v>0</v>
          </cell>
          <cell r="E128">
            <v>2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</row>
        <row r="129">
          <cell r="A129" t="str">
            <v>SUP004450</v>
          </cell>
          <cell r="B129" t="str">
            <v>ENTREPRISE BATTAGLINO</v>
          </cell>
          <cell r="C129">
            <v>4</v>
          </cell>
          <cell r="D129">
            <v>4</v>
          </cell>
          <cell r="E129">
            <v>4</v>
          </cell>
          <cell r="F129">
            <v>4</v>
          </cell>
          <cell r="G129">
            <v>4</v>
          </cell>
          <cell r="H129">
            <v>0</v>
          </cell>
          <cell r="I129">
            <v>0</v>
          </cell>
        </row>
        <row r="130">
          <cell r="A130" t="str">
            <v>SUP004474</v>
          </cell>
          <cell r="B130" t="str">
            <v>Brück GmbH Ensheim</v>
          </cell>
          <cell r="C130">
            <v>2</v>
          </cell>
          <cell r="D130">
            <v>3</v>
          </cell>
          <cell r="E130">
            <v>3</v>
          </cell>
          <cell r="F130">
            <v>3</v>
          </cell>
          <cell r="G130">
            <v>3</v>
          </cell>
          <cell r="H130">
            <v>0</v>
          </cell>
          <cell r="I130">
            <v>0</v>
          </cell>
        </row>
        <row r="131">
          <cell r="A131" t="str">
            <v>SUP004519</v>
          </cell>
          <cell r="B131" t="str">
            <v>EIFFAGE ENERGIE SYSTEMES  - INDUS MEDITERRANNEE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7</v>
          </cell>
          <cell r="H131">
            <v>0</v>
          </cell>
          <cell r="I131">
            <v>0</v>
          </cell>
        </row>
        <row r="132">
          <cell r="A132" t="str">
            <v>SUP004617</v>
          </cell>
          <cell r="B132" t="str">
            <v>COLAS FRANCE - Territoire Nord-Est (à utiliser en priorité)</v>
          </cell>
          <cell r="C132">
            <v>0</v>
          </cell>
          <cell r="D132">
            <v>0</v>
          </cell>
          <cell r="E132">
            <v>0</v>
          </cell>
          <cell r="F132">
            <v>9</v>
          </cell>
          <cell r="G132">
            <v>0</v>
          </cell>
          <cell r="H132">
            <v>0</v>
          </cell>
          <cell r="I132">
            <v>0</v>
          </cell>
        </row>
        <row r="133">
          <cell r="A133" t="str">
            <v>SUP004660</v>
          </cell>
          <cell r="B133" t="str">
            <v>SDS</v>
          </cell>
          <cell r="C133">
            <v>0</v>
          </cell>
          <cell r="D133">
            <v>0</v>
          </cell>
          <cell r="E133">
            <v>0</v>
          </cell>
          <cell r="F133">
            <v>3</v>
          </cell>
          <cell r="G133">
            <v>0</v>
          </cell>
          <cell r="H133">
            <v>0</v>
          </cell>
          <cell r="I133">
            <v>0</v>
          </cell>
        </row>
        <row r="134">
          <cell r="A134" t="str">
            <v>SUP004838</v>
          </cell>
          <cell r="B134" t="str">
            <v>SOC EXPL ALBERT TROUILLET SAS</v>
          </cell>
          <cell r="C134">
            <v>4</v>
          </cell>
          <cell r="D134">
            <v>4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 t="str">
            <v>SUP004842</v>
          </cell>
          <cell r="B135" t="str">
            <v>AXIS CONSEILS</v>
          </cell>
          <cell r="C135">
            <v>1</v>
          </cell>
          <cell r="D135">
            <v>1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 t="str">
            <v>SUP004961</v>
          </cell>
          <cell r="B136" t="str">
            <v>ALCYON INDUSTRIES</v>
          </cell>
          <cell r="C136">
            <v>4</v>
          </cell>
          <cell r="D136">
            <v>0</v>
          </cell>
          <cell r="E136">
            <v>4</v>
          </cell>
          <cell r="F136">
            <v>4</v>
          </cell>
          <cell r="G136">
            <v>4</v>
          </cell>
          <cell r="H136">
            <v>0</v>
          </cell>
          <cell r="I136">
            <v>0</v>
          </cell>
        </row>
        <row r="137">
          <cell r="A137" t="str">
            <v>SUP005052</v>
          </cell>
          <cell r="B137" t="str">
            <v>CONSTRUCTION METALLIQUE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SUP005061</v>
          </cell>
          <cell r="B138" t="str">
            <v>SO CO ME LU</v>
          </cell>
          <cell r="C138">
            <v>5</v>
          </cell>
          <cell r="D138">
            <v>5</v>
          </cell>
          <cell r="E138">
            <v>5</v>
          </cell>
          <cell r="F138">
            <v>5</v>
          </cell>
          <cell r="G138">
            <v>5</v>
          </cell>
          <cell r="H138">
            <v>1</v>
          </cell>
          <cell r="I138">
            <v>0</v>
          </cell>
        </row>
        <row r="139">
          <cell r="A139" t="str">
            <v>SUP005118</v>
          </cell>
          <cell r="B139" t="str">
            <v>SAS FABRE FOURTINE TRAVAUX</v>
          </cell>
          <cell r="C139">
            <v>0</v>
          </cell>
          <cell r="D139">
            <v>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SUP005324</v>
          </cell>
          <cell r="B140" t="str">
            <v>OPSIA MEDITERRANEE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0</v>
          </cell>
          <cell r="I140">
            <v>0</v>
          </cell>
        </row>
        <row r="141">
          <cell r="A141" t="str">
            <v>SUP005533</v>
          </cell>
          <cell r="B141" t="str">
            <v>ENTREPRISE MAURO</v>
          </cell>
          <cell r="C141">
            <v>1</v>
          </cell>
          <cell r="D141">
            <v>0</v>
          </cell>
          <cell r="E141">
            <v>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 t="str">
            <v>SUP005923</v>
          </cell>
          <cell r="B142" t="str">
            <v>DERICHEBOURG PROPRETE</v>
          </cell>
          <cell r="C142">
            <v>7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A143" t="str">
            <v>SUP005940</v>
          </cell>
          <cell r="B143" t="str">
            <v>SARP SUD OUEST</v>
          </cell>
          <cell r="C143">
            <v>3</v>
          </cell>
          <cell r="D143">
            <v>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 t="str">
            <v>SUP006132</v>
          </cell>
          <cell r="B144" t="str">
            <v>LA TECHNI SOUDURE</v>
          </cell>
          <cell r="C144">
            <v>0</v>
          </cell>
          <cell r="D144">
            <v>0</v>
          </cell>
          <cell r="E144">
            <v>0</v>
          </cell>
          <cell r="F144">
            <v>7</v>
          </cell>
          <cell r="G144">
            <v>0</v>
          </cell>
          <cell r="H144">
            <v>0</v>
          </cell>
          <cell r="I144">
            <v>0</v>
          </cell>
        </row>
        <row r="145">
          <cell r="A145" t="str">
            <v>SUP006154</v>
          </cell>
          <cell r="B145" t="str">
            <v>MARTOIA TP UGINE</v>
          </cell>
          <cell r="C145">
            <v>0</v>
          </cell>
          <cell r="D145">
            <v>0</v>
          </cell>
          <cell r="E145">
            <v>3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A146" t="str">
            <v>SUP006186</v>
          </cell>
          <cell r="B146" t="str">
            <v>LOIRE INDUSTRIE</v>
          </cell>
          <cell r="C146">
            <v>2</v>
          </cell>
          <cell r="D146">
            <v>3</v>
          </cell>
          <cell r="E146">
            <v>2</v>
          </cell>
          <cell r="F146">
            <v>3</v>
          </cell>
          <cell r="G146">
            <v>3</v>
          </cell>
          <cell r="H146">
            <v>0</v>
          </cell>
          <cell r="I146">
            <v>0</v>
          </cell>
        </row>
        <row r="147">
          <cell r="A147" t="str">
            <v>SUP006228</v>
          </cell>
          <cell r="B147" t="str">
            <v>DARLAVOIX</v>
          </cell>
          <cell r="C147">
            <v>5</v>
          </cell>
          <cell r="D147">
            <v>5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SUP006243</v>
          </cell>
          <cell r="B148" t="str">
            <v>AVEYRON ELEC CONCEPT</v>
          </cell>
          <cell r="C148">
            <v>3</v>
          </cell>
          <cell r="D148">
            <v>3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 t="str">
            <v>SUP006265</v>
          </cell>
          <cell r="B149" t="str">
            <v>BRL</v>
          </cell>
          <cell r="C149">
            <v>2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SUP006338</v>
          </cell>
          <cell r="B150" t="str">
            <v>ARIANE GENIE CIVIL</v>
          </cell>
          <cell r="C150">
            <v>0</v>
          </cell>
          <cell r="D150">
            <v>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 t="str">
            <v>SUP006446</v>
          </cell>
          <cell r="B151" t="str">
            <v>KILOUTOU ENERGIE</v>
          </cell>
          <cell r="C151">
            <v>6</v>
          </cell>
          <cell r="D151">
            <v>6</v>
          </cell>
          <cell r="E151">
            <v>6</v>
          </cell>
          <cell r="F151">
            <v>6</v>
          </cell>
          <cell r="G151">
            <v>0</v>
          </cell>
          <cell r="H151">
            <v>0</v>
          </cell>
          <cell r="I151">
            <v>0</v>
          </cell>
        </row>
        <row r="152">
          <cell r="A152" t="str">
            <v>SUP006455</v>
          </cell>
          <cell r="B152" t="str">
            <v>SERPOLLET SAVOIE MONT-BLANC</v>
          </cell>
          <cell r="C152">
            <v>0</v>
          </cell>
          <cell r="D152">
            <v>0</v>
          </cell>
          <cell r="E152">
            <v>3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A153" t="str">
            <v>SUP006596</v>
          </cell>
          <cell r="B153" t="str">
            <v>E D E 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SUP006705</v>
          </cell>
          <cell r="B154" t="str">
            <v>GEOFIT EXPERT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0</v>
          </cell>
          <cell r="I154">
            <v>0</v>
          </cell>
        </row>
        <row r="155">
          <cell r="A155" t="str">
            <v>SUP006723</v>
          </cell>
          <cell r="B155" t="str">
            <v>entreprise Jean Negri et Fils</v>
          </cell>
          <cell r="C155">
            <v>0</v>
          </cell>
          <cell r="D155">
            <v>0</v>
          </cell>
          <cell r="E155">
            <v>3</v>
          </cell>
          <cell r="F155">
            <v>3</v>
          </cell>
          <cell r="G155">
            <v>2</v>
          </cell>
          <cell r="H155">
            <v>0</v>
          </cell>
          <cell r="I155">
            <v>0</v>
          </cell>
        </row>
        <row r="156">
          <cell r="A156" t="str">
            <v>SUP006765</v>
          </cell>
          <cell r="B156" t="str">
            <v>GRAMARI</v>
          </cell>
          <cell r="C156">
            <v>0</v>
          </cell>
          <cell r="D156">
            <v>0</v>
          </cell>
          <cell r="E156">
            <v>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 t="str">
            <v>SUP006900</v>
          </cell>
          <cell r="B157" t="str">
            <v>CONSTRUCTEL ENERGIE</v>
          </cell>
          <cell r="C157">
            <v>8</v>
          </cell>
          <cell r="D157">
            <v>0</v>
          </cell>
          <cell r="E157">
            <v>8</v>
          </cell>
          <cell r="F157">
            <v>0</v>
          </cell>
          <cell r="G157">
            <v>8</v>
          </cell>
          <cell r="H157">
            <v>0</v>
          </cell>
          <cell r="I157">
            <v>0</v>
          </cell>
        </row>
        <row r="158">
          <cell r="A158" t="str">
            <v>SUP006913</v>
          </cell>
          <cell r="B158" t="str">
            <v>ENTREPRISE MIDALI FRERES</v>
          </cell>
          <cell r="C158">
            <v>0</v>
          </cell>
          <cell r="D158">
            <v>0</v>
          </cell>
          <cell r="E158">
            <v>3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 t="str">
            <v>SUP007084</v>
          </cell>
          <cell r="B159" t="str">
            <v>Flame Spray</v>
          </cell>
          <cell r="C159">
            <v>0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A160" t="str">
            <v>SUP007128</v>
          </cell>
          <cell r="B160" t="str">
            <v>SINTEGRA</v>
          </cell>
          <cell r="C160">
            <v>3</v>
          </cell>
          <cell r="D160">
            <v>3</v>
          </cell>
          <cell r="E160">
            <v>3</v>
          </cell>
          <cell r="F160">
            <v>3</v>
          </cell>
          <cell r="G160">
            <v>3</v>
          </cell>
          <cell r="H160">
            <v>0</v>
          </cell>
          <cell r="I160">
            <v>0</v>
          </cell>
        </row>
        <row r="161">
          <cell r="A161" t="str">
            <v>SUP007136</v>
          </cell>
          <cell r="B161" t="str">
            <v>STE LAONNOISE DE TRAVAUX PUBLICS</v>
          </cell>
          <cell r="C161">
            <v>1</v>
          </cell>
          <cell r="D161">
            <v>0</v>
          </cell>
          <cell r="E161">
            <v>1</v>
          </cell>
          <cell r="F161">
            <v>1</v>
          </cell>
          <cell r="G161">
            <v>0</v>
          </cell>
          <cell r="H161">
            <v>0</v>
          </cell>
          <cell r="I161">
            <v>0</v>
          </cell>
        </row>
        <row r="162">
          <cell r="A162" t="str">
            <v>SUP007196</v>
          </cell>
          <cell r="B162" t="str">
            <v>SPAC</v>
          </cell>
          <cell r="C162">
            <v>0</v>
          </cell>
          <cell r="D162">
            <v>1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A163" t="str">
            <v>SUP007366</v>
          </cell>
          <cell r="B163" t="str">
            <v>SANI CENTRE</v>
          </cell>
          <cell r="C163">
            <v>3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 t="str">
            <v>SUP007367</v>
          </cell>
          <cell r="B164" t="str">
            <v>RAMUS INDUSTRIE</v>
          </cell>
          <cell r="C164">
            <v>2</v>
          </cell>
          <cell r="D164">
            <v>2</v>
          </cell>
          <cell r="E164">
            <v>2</v>
          </cell>
          <cell r="F164">
            <v>2</v>
          </cell>
          <cell r="G164">
            <v>2</v>
          </cell>
          <cell r="H164">
            <v>1</v>
          </cell>
          <cell r="I164">
            <v>0</v>
          </cell>
        </row>
        <row r="165">
          <cell r="A165" t="str">
            <v>SUP007532</v>
          </cell>
          <cell r="B165" t="str">
            <v>LA ROBINETIQUE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 t="str">
            <v>SUP007624</v>
          </cell>
          <cell r="B166" t="str">
            <v>CIE INTERVENTION TRAVAUX MONTAGNE</v>
          </cell>
          <cell r="C166">
            <v>0</v>
          </cell>
          <cell r="D166">
            <v>0</v>
          </cell>
          <cell r="E166">
            <v>1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 t="str">
            <v>SUP007661</v>
          </cell>
          <cell r="B167" t="str">
            <v>ETABLISSEMENTS SCAPPATICCI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SUP007826</v>
          </cell>
          <cell r="B168" t="str">
            <v>CHARLY SERRURERIE</v>
          </cell>
          <cell r="C168">
            <v>0</v>
          </cell>
          <cell r="D168">
            <v>0</v>
          </cell>
          <cell r="E168">
            <v>1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 t="str">
            <v>SUP007856</v>
          </cell>
          <cell r="B169" t="str">
            <v>ALLEZ CIE</v>
          </cell>
          <cell r="C169">
            <v>5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 t="str">
            <v>SUP007873</v>
          </cell>
          <cell r="B170" t="str">
            <v>SOFITRAL SAVHYDRO</v>
          </cell>
          <cell r="C170">
            <v>4</v>
          </cell>
          <cell r="D170">
            <v>4</v>
          </cell>
          <cell r="E170">
            <v>4</v>
          </cell>
          <cell r="F170">
            <v>4</v>
          </cell>
          <cell r="G170">
            <v>4</v>
          </cell>
          <cell r="H170">
            <v>1</v>
          </cell>
          <cell r="I170">
            <v>0</v>
          </cell>
        </row>
        <row r="171">
          <cell r="A171" t="str">
            <v>SUP007887</v>
          </cell>
          <cell r="B171" t="str">
            <v>ELECTROMONTAGE SA</v>
          </cell>
          <cell r="C171">
            <v>7</v>
          </cell>
          <cell r="D171">
            <v>7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 t="str">
            <v>SUP008042</v>
          </cell>
          <cell r="B172" t="str">
            <v>AGE-CLOG NUNINGER PREVOST</v>
          </cell>
          <cell r="C172">
            <v>0</v>
          </cell>
          <cell r="D172">
            <v>0</v>
          </cell>
          <cell r="E172">
            <v>1</v>
          </cell>
          <cell r="F172">
            <v>1</v>
          </cell>
          <cell r="G172">
            <v>0</v>
          </cell>
          <cell r="H172">
            <v>0</v>
          </cell>
          <cell r="I172">
            <v>0</v>
          </cell>
        </row>
        <row r="173">
          <cell r="A173" t="str">
            <v>SUP008043</v>
          </cell>
          <cell r="B173" t="str">
            <v>CETIM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0</v>
          </cell>
          <cell r="I173">
            <v>0</v>
          </cell>
        </row>
        <row r="174">
          <cell r="A174" t="str">
            <v>SUP008093</v>
          </cell>
          <cell r="B174" t="str">
            <v>ICT IMM MOSCATELLI</v>
          </cell>
          <cell r="C174">
            <v>5</v>
          </cell>
          <cell r="D174">
            <v>5</v>
          </cell>
          <cell r="E174">
            <v>5</v>
          </cell>
          <cell r="F174">
            <v>5</v>
          </cell>
          <cell r="G174">
            <v>5</v>
          </cell>
          <cell r="H174">
            <v>1</v>
          </cell>
          <cell r="I174">
            <v>0</v>
          </cell>
        </row>
        <row r="175">
          <cell r="A175" t="str">
            <v>SUP008108</v>
          </cell>
          <cell r="B175" t="str">
            <v>METALCOAT</v>
          </cell>
          <cell r="C175">
            <v>0</v>
          </cell>
          <cell r="D175">
            <v>0</v>
          </cell>
          <cell r="E175">
            <v>0</v>
          </cell>
          <cell r="F175">
            <v>1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SUP008369</v>
          </cell>
          <cell r="B176" t="str">
            <v>ETABLISSEMENTS REGNIER PUCHALA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0</v>
          </cell>
          <cell r="I176">
            <v>0</v>
          </cell>
        </row>
        <row r="177">
          <cell r="A177" t="str">
            <v>SUP008390</v>
          </cell>
          <cell r="B177" t="str">
            <v>TELEREP AGENCES MEDITERRANEE &amp; RHONE-ALPES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0</v>
          </cell>
          <cell r="H177">
            <v>0</v>
          </cell>
          <cell r="I177">
            <v>0</v>
          </cell>
        </row>
        <row r="178">
          <cell r="A178" t="str">
            <v>SUP008472</v>
          </cell>
          <cell r="B178" t="str">
            <v>SORESPI BRETAGNE</v>
          </cell>
          <cell r="C178">
            <v>1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 t="str">
            <v>SUP008684</v>
          </cell>
          <cell r="B179" t="str">
            <v>INFRANEO</v>
          </cell>
          <cell r="C179">
            <v>2</v>
          </cell>
          <cell r="D179">
            <v>2</v>
          </cell>
          <cell r="E179">
            <v>2</v>
          </cell>
          <cell r="F179">
            <v>2</v>
          </cell>
          <cell r="G179">
            <v>2</v>
          </cell>
          <cell r="H179">
            <v>0</v>
          </cell>
          <cell r="I179">
            <v>0</v>
          </cell>
        </row>
        <row r="180">
          <cell r="A180" t="str">
            <v>SUP008750</v>
          </cell>
          <cell r="B180" t="str">
            <v>Spie batignolles valérian</v>
          </cell>
          <cell r="C180">
            <v>4</v>
          </cell>
          <cell r="D180">
            <v>0</v>
          </cell>
          <cell r="E180">
            <v>4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 t="str">
            <v>SUP008837</v>
          </cell>
          <cell r="B181" t="str">
            <v>USITEC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0</v>
          </cell>
          <cell r="I181">
            <v>0</v>
          </cell>
        </row>
        <row r="182">
          <cell r="A182" t="str">
            <v>SUP008850</v>
          </cell>
          <cell r="B182" t="str">
            <v>MADORE HYDRAULIQUE</v>
          </cell>
          <cell r="C182">
            <v>3</v>
          </cell>
          <cell r="D182">
            <v>3</v>
          </cell>
          <cell r="E182">
            <v>3</v>
          </cell>
          <cell r="F182">
            <v>3</v>
          </cell>
          <cell r="G182">
            <v>3</v>
          </cell>
          <cell r="H182">
            <v>0</v>
          </cell>
          <cell r="I182">
            <v>0</v>
          </cell>
        </row>
        <row r="183">
          <cell r="A183" t="str">
            <v>SUP008969</v>
          </cell>
          <cell r="B183" t="str">
            <v>CMI MAINTENANCE EST Hydraulique &gt; Portail AAH</v>
          </cell>
          <cell r="C183">
            <v>3</v>
          </cell>
          <cell r="D183">
            <v>1</v>
          </cell>
          <cell r="E183">
            <v>2</v>
          </cell>
          <cell r="F183">
            <v>0</v>
          </cell>
          <cell r="G183">
            <v>4</v>
          </cell>
          <cell r="H183">
            <v>0</v>
          </cell>
          <cell r="I183">
            <v>0</v>
          </cell>
        </row>
        <row r="184">
          <cell r="A184" t="str">
            <v>SUP009012</v>
          </cell>
          <cell r="B184" t="str">
            <v>FAURE AUTOMATISME</v>
          </cell>
          <cell r="C184">
            <v>0</v>
          </cell>
          <cell r="D184">
            <v>0</v>
          </cell>
          <cell r="E184">
            <v>3</v>
          </cell>
          <cell r="F184">
            <v>0</v>
          </cell>
          <cell r="G184">
            <v>3</v>
          </cell>
          <cell r="H184">
            <v>0</v>
          </cell>
          <cell r="I184">
            <v>0</v>
          </cell>
        </row>
        <row r="185">
          <cell r="A185" t="str">
            <v>SUP009081</v>
          </cell>
          <cell r="B185" t="str">
            <v>EDF HYDRO SCHNEIDER ELECTRIC FRANCE</v>
          </cell>
          <cell r="C185">
            <v>4</v>
          </cell>
          <cell r="D185">
            <v>4</v>
          </cell>
          <cell r="E185">
            <v>4</v>
          </cell>
          <cell r="F185">
            <v>4</v>
          </cell>
          <cell r="G185">
            <v>4</v>
          </cell>
          <cell r="H185">
            <v>0</v>
          </cell>
          <cell r="I185">
            <v>0</v>
          </cell>
        </row>
        <row r="186">
          <cell r="A186" t="str">
            <v>SUP009098</v>
          </cell>
          <cell r="B186" t="str">
            <v>SOC ALS RENFLOUEMENT SAUVETAGE</v>
          </cell>
          <cell r="C186">
            <v>0</v>
          </cell>
          <cell r="D186">
            <v>0</v>
          </cell>
          <cell r="E186">
            <v>0</v>
          </cell>
          <cell r="F186">
            <v>1</v>
          </cell>
          <cell r="G186">
            <v>0</v>
          </cell>
          <cell r="H186">
            <v>0</v>
          </cell>
          <cell r="I186">
            <v>0</v>
          </cell>
        </row>
        <row r="187">
          <cell r="A187" t="str">
            <v>SUP009201</v>
          </cell>
          <cell r="B187" t="str">
            <v>ALTITEM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0</v>
          </cell>
          <cell r="I187">
            <v>0</v>
          </cell>
        </row>
        <row r="188">
          <cell r="A188" t="str">
            <v>SUP009259</v>
          </cell>
          <cell r="B188" t="str">
            <v>ER3I</v>
          </cell>
          <cell r="C188">
            <v>1</v>
          </cell>
          <cell r="D188">
            <v>0</v>
          </cell>
          <cell r="E188">
            <v>1</v>
          </cell>
          <cell r="F188">
            <v>3</v>
          </cell>
          <cell r="G188">
            <v>0</v>
          </cell>
          <cell r="H188">
            <v>0</v>
          </cell>
          <cell r="I188">
            <v>0</v>
          </cell>
        </row>
        <row r="189">
          <cell r="A189" t="str">
            <v>SUP009410</v>
          </cell>
          <cell r="B189" t="str">
            <v>ACE - AUTOMATISMES DU CENTRE EST</v>
          </cell>
          <cell r="C189">
            <v>8</v>
          </cell>
          <cell r="D189">
            <v>8</v>
          </cell>
          <cell r="E189">
            <v>8</v>
          </cell>
          <cell r="F189">
            <v>8</v>
          </cell>
          <cell r="G189">
            <v>8</v>
          </cell>
          <cell r="H189">
            <v>0</v>
          </cell>
          <cell r="I189">
            <v>0</v>
          </cell>
        </row>
        <row r="190">
          <cell r="A190" t="str">
            <v>SUP009573</v>
          </cell>
          <cell r="B190" t="str">
            <v>ENTREPRISE DE BT PRATDESSUS FRERES</v>
          </cell>
          <cell r="C190">
            <v>0</v>
          </cell>
          <cell r="D190">
            <v>3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 t="str">
            <v>SUP009834</v>
          </cell>
          <cell r="B191" t="str">
            <v>ABCYSS</v>
          </cell>
          <cell r="C191">
            <v>0</v>
          </cell>
          <cell r="D191">
            <v>2</v>
          </cell>
          <cell r="E191">
            <v>2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 t="str">
            <v>SUP010011</v>
          </cell>
          <cell r="B192" t="str">
            <v>ATELIERS DE FOS</v>
          </cell>
          <cell r="C192">
            <v>10</v>
          </cell>
          <cell r="D192">
            <v>10</v>
          </cell>
          <cell r="E192">
            <v>10</v>
          </cell>
          <cell r="F192">
            <v>10</v>
          </cell>
          <cell r="G192">
            <v>10</v>
          </cell>
          <cell r="H192">
            <v>1</v>
          </cell>
          <cell r="I192">
            <v>0</v>
          </cell>
        </row>
        <row r="193">
          <cell r="A193" t="str">
            <v>SUP010065</v>
          </cell>
          <cell r="B193" t="str">
            <v>GE INFRA TRENQUE RIVES ST CHAMANT</v>
          </cell>
          <cell r="C193">
            <v>0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 t="str">
            <v>SUP010073</v>
          </cell>
          <cell r="B194" t="str">
            <v>EGIS STRUCTURE ET ENVIRONNEMENT</v>
          </cell>
          <cell r="C194">
            <v>3</v>
          </cell>
          <cell r="D194">
            <v>2</v>
          </cell>
          <cell r="E194">
            <v>3</v>
          </cell>
          <cell r="F194">
            <v>3</v>
          </cell>
          <cell r="G194">
            <v>3</v>
          </cell>
          <cell r="H194">
            <v>0</v>
          </cell>
          <cell r="I194">
            <v>0</v>
          </cell>
        </row>
        <row r="195">
          <cell r="A195" t="str">
            <v>SUP010489</v>
          </cell>
          <cell r="B195" t="str">
            <v>BRUN</v>
          </cell>
          <cell r="C195">
            <v>0</v>
          </cell>
          <cell r="D195">
            <v>0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 t="str">
            <v>SUP010505</v>
          </cell>
          <cell r="B196" t="str">
            <v>OFFICE NATIONAL DES FORETS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0</v>
          </cell>
          <cell r="I196">
            <v>0</v>
          </cell>
        </row>
        <row r="197">
          <cell r="A197" t="str">
            <v>SUP010716</v>
          </cell>
          <cell r="B197" t="str">
            <v>chaussy-gomez</v>
          </cell>
          <cell r="C197">
            <v>6</v>
          </cell>
          <cell r="D197">
            <v>6</v>
          </cell>
          <cell r="E197">
            <v>6</v>
          </cell>
          <cell r="F197">
            <v>6</v>
          </cell>
          <cell r="G197">
            <v>6</v>
          </cell>
          <cell r="H197">
            <v>1</v>
          </cell>
          <cell r="I197">
            <v>0</v>
          </cell>
        </row>
        <row r="198">
          <cell r="A198" t="str">
            <v>SUP010769</v>
          </cell>
          <cell r="B198" t="str">
            <v>NORD MOTORS</v>
          </cell>
          <cell r="C198">
            <v>5</v>
          </cell>
          <cell r="D198">
            <v>0</v>
          </cell>
          <cell r="E198">
            <v>0</v>
          </cell>
          <cell r="F198">
            <v>6</v>
          </cell>
          <cell r="G198">
            <v>0</v>
          </cell>
          <cell r="H198">
            <v>0</v>
          </cell>
          <cell r="I198">
            <v>0</v>
          </cell>
        </row>
        <row r="199">
          <cell r="A199" t="str">
            <v>SUP010833</v>
          </cell>
          <cell r="B199" t="str">
            <v>MARTOIA BTP</v>
          </cell>
          <cell r="C199">
            <v>0</v>
          </cell>
          <cell r="D199">
            <v>0</v>
          </cell>
          <cell r="E199">
            <v>3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 t="str">
            <v>SUP010865</v>
          </cell>
          <cell r="B200" t="str">
            <v>RJ Industrie</v>
          </cell>
          <cell r="C200">
            <v>2</v>
          </cell>
          <cell r="D200">
            <v>2</v>
          </cell>
          <cell r="E200">
            <v>2</v>
          </cell>
          <cell r="F200">
            <v>2</v>
          </cell>
          <cell r="G200">
            <v>2</v>
          </cell>
          <cell r="H200">
            <v>0</v>
          </cell>
          <cell r="I200">
            <v>0</v>
          </cell>
        </row>
        <row r="201">
          <cell r="A201" t="str">
            <v>SUP010907</v>
          </cell>
          <cell r="B201" t="str">
            <v>ALBERT ET FILS GENIE CIVIL</v>
          </cell>
          <cell r="C201">
            <v>0</v>
          </cell>
          <cell r="D201">
            <v>1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SUP010940</v>
          </cell>
          <cell r="B202" t="str">
            <v>F H  BREUIL</v>
          </cell>
          <cell r="C202">
            <v>5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SUP010967</v>
          </cell>
          <cell r="B203" t="str">
            <v>EIFFAGE ENERGIE</v>
          </cell>
          <cell r="C203">
            <v>0</v>
          </cell>
          <cell r="D203">
            <v>0</v>
          </cell>
          <cell r="E203">
            <v>0</v>
          </cell>
          <cell r="F203">
            <v>3</v>
          </cell>
          <cell r="G203">
            <v>0</v>
          </cell>
          <cell r="H203">
            <v>0</v>
          </cell>
          <cell r="I203">
            <v>0</v>
          </cell>
        </row>
        <row r="204">
          <cell r="A204" t="str">
            <v>SUP011200</v>
          </cell>
          <cell r="B204" t="str">
            <v>ENTREPRISE AUGLANS</v>
          </cell>
          <cell r="C204">
            <v>4</v>
          </cell>
          <cell r="D204">
            <v>4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A205" t="str">
            <v>SUP011251</v>
          </cell>
          <cell r="B205" t="str">
            <v>BATHYS</v>
          </cell>
          <cell r="C205">
            <v>2</v>
          </cell>
          <cell r="D205">
            <v>2</v>
          </cell>
          <cell r="E205">
            <v>2</v>
          </cell>
          <cell r="F205">
            <v>2</v>
          </cell>
          <cell r="G205">
            <v>2</v>
          </cell>
          <cell r="H205">
            <v>0</v>
          </cell>
          <cell r="I205">
            <v>0</v>
          </cell>
        </row>
        <row r="206">
          <cell r="A206" t="str">
            <v>SUP011268</v>
          </cell>
          <cell r="B206" t="str">
            <v>SATIF Ouvrages d'art</v>
          </cell>
          <cell r="C206">
            <v>4</v>
          </cell>
          <cell r="D206">
            <v>4</v>
          </cell>
          <cell r="E206">
            <v>4</v>
          </cell>
          <cell r="F206">
            <v>4</v>
          </cell>
          <cell r="G206">
            <v>4</v>
          </cell>
          <cell r="H206">
            <v>0</v>
          </cell>
          <cell r="I206">
            <v>0</v>
          </cell>
        </row>
        <row r="207">
          <cell r="A207" t="str">
            <v>SUP011780</v>
          </cell>
          <cell r="B207" t="str">
            <v>GUINTOLI GROUPE NGE</v>
          </cell>
          <cell r="C207">
            <v>2</v>
          </cell>
          <cell r="D207">
            <v>2</v>
          </cell>
          <cell r="E207">
            <v>2</v>
          </cell>
          <cell r="F207">
            <v>2</v>
          </cell>
          <cell r="G207">
            <v>0</v>
          </cell>
          <cell r="H207">
            <v>0</v>
          </cell>
          <cell r="I207">
            <v>0</v>
          </cell>
        </row>
        <row r="208">
          <cell r="A208" t="str">
            <v>SUP011828</v>
          </cell>
          <cell r="B208" t="str">
            <v>ATGTSM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  <cell r="I208">
            <v>0</v>
          </cell>
        </row>
        <row r="209">
          <cell r="A209" t="str">
            <v>SUP011864</v>
          </cell>
          <cell r="B209" t="str">
            <v>ENTREPRISE DE MACONNERIE PIANTONI</v>
          </cell>
          <cell r="C209">
            <v>0</v>
          </cell>
          <cell r="D209">
            <v>0</v>
          </cell>
          <cell r="E209">
            <v>0</v>
          </cell>
          <cell r="F209">
            <v>1</v>
          </cell>
          <cell r="G209">
            <v>0</v>
          </cell>
          <cell r="H209">
            <v>0</v>
          </cell>
          <cell r="I209">
            <v>0</v>
          </cell>
        </row>
        <row r="210">
          <cell r="A210" t="str">
            <v>SUP011958</v>
          </cell>
          <cell r="B210" t="str">
            <v>SAS AGV FLOTTES ELECTRICITE</v>
          </cell>
          <cell r="C210">
            <v>2</v>
          </cell>
          <cell r="D210">
            <v>2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A211" t="str">
            <v>SUP012249</v>
          </cell>
          <cell r="B211" t="str">
            <v>SDEL MULHOUSE - ACTEMIUM Maintenance &amp; Ingénierie Mulhouse</v>
          </cell>
          <cell r="C211">
            <v>0</v>
          </cell>
          <cell r="D211">
            <v>0</v>
          </cell>
          <cell r="E211">
            <v>0</v>
          </cell>
          <cell r="F211">
            <v>4</v>
          </cell>
          <cell r="G211">
            <v>0</v>
          </cell>
          <cell r="H211">
            <v>0</v>
          </cell>
          <cell r="I211">
            <v>0</v>
          </cell>
        </row>
        <row r="212">
          <cell r="A212" t="str">
            <v>SUP012366</v>
          </cell>
          <cell r="B212" t="str">
            <v>RITTMEYER SAS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0</v>
          </cell>
          <cell r="I212">
            <v>0</v>
          </cell>
        </row>
        <row r="213">
          <cell r="A213" t="str">
            <v>SUP012432</v>
          </cell>
          <cell r="B213" t="str">
            <v>BERTHOULY CONSTRUCTION SAS</v>
          </cell>
          <cell r="C213">
            <v>0</v>
          </cell>
          <cell r="D213">
            <v>0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 t="str">
            <v>SUP012608</v>
          </cell>
          <cell r="B214" t="str">
            <v>TITM</v>
          </cell>
          <cell r="C214">
            <v>0</v>
          </cell>
          <cell r="D214">
            <v>0</v>
          </cell>
          <cell r="E214">
            <v>2</v>
          </cell>
          <cell r="F214">
            <v>0</v>
          </cell>
          <cell r="G214">
            <v>2</v>
          </cell>
          <cell r="H214">
            <v>0</v>
          </cell>
          <cell r="I214">
            <v>0</v>
          </cell>
        </row>
        <row r="215">
          <cell r="A215" t="str">
            <v>SUP012617</v>
          </cell>
          <cell r="B215" t="str">
            <v>FRAMATOME Mécanique &amp; Process</v>
          </cell>
          <cell r="C215">
            <v>3</v>
          </cell>
          <cell r="D215">
            <v>0</v>
          </cell>
          <cell r="E215">
            <v>3</v>
          </cell>
          <cell r="F215">
            <v>0</v>
          </cell>
          <cell r="G215">
            <v>3</v>
          </cell>
          <cell r="H215">
            <v>0</v>
          </cell>
          <cell r="I215">
            <v>0</v>
          </cell>
        </row>
        <row r="216">
          <cell r="A216" t="str">
            <v>SUP012830</v>
          </cell>
          <cell r="B216" t="str">
            <v>CAZAL</v>
          </cell>
          <cell r="C216">
            <v>0</v>
          </cell>
          <cell r="D216">
            <v>4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</row>
        <row r="217">
          <cell r="A217" t="str">
            <v>SUP012853</v>
          </cell>
          <cell r="B217" t="str">
            <v>LTP GENIE CIVIL ET GABIONS</v>
          </cell>
          <cell r="C217">
            <v>0</v>
          </cell>
          <cell r="D217">
            <v>4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A218" t="str">
            <v>SUP012865</v>
          </cell>
          <cell r="B218" t="str">
            <v>OREM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 t="str">
            <v>SUP012927</v>
          </cell>
          <cell r="B219" t="str">
            <v>ACOEM FRANCE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0</v>
          </cell>
          <cell r="I219">
            <v>0</v>
          </cell>
        </row>
        <row r="220">
          <cell r="A220" t="str">
            <v>SUP012981</v>
          </cell>
          <cell r="B220" t="str">
            <v>ATEM</v>
          </cell>
          <cell r="C220">
            <v>4</v>
          </cell>
          <cell r="D220">
            <v>4</v>
          </cell>
          <cell r="E220">
            <v>5</v>
          </cell>
          <cell r="F220">
            <v>4</v>
          </cell>
          <cell r="G220">
            <v>5</v>
          </cell>
          <cell r="H220">
            <v>0</v>
          </cell>
          <cell r="I220">
            <v>0</v>
          </cell>
        </row>
        <row r="221">
          <cell r="A221" t="str">
            <v>SUP013156</v>
          </cell>
          <cell r="B221" t="str">
            <v>ELECTRA SAVOIES</v>
          </cell>
          <cell r="C221">
            <v>0</v>
          </cell>
          <cell r="D221">
            <v>0</v>
          </cell>
          <cell r="E221">
            <v>5</v>
          </cell>
          <cell r="F221">
            <v>5</v>
          </cell>
          <cell r="G221">
            <v>5</v>
          </cell>
          <cell r="H221">
            <v>0</v>
          </cell>
          <cell r="I221">
            <v>0</v>
          </cell>
        </row>
        <row r="222">
          <cell r="A222" t="str">
            <v>SUP013639</v>
          </cell>
          <cell r="B222" t="str">
            <v>DELTA PLUS SYSTEMS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0</v>
          </cell>
          <cell r="I222">
            <v>0</v>
          </cell>
        </row>
        <row r="223">
          <cell r="A223" t="str">
            <v>SUP013641</v>
          </cell>
          <cell r="B223" t="str">
            <v>EUROVIA ALSACE LORRAINE</v>
          </cell>
          <cell r="C223">
            <v>0</v>
          </cell>
          <cell r="D223">
            <v>0</v>
          </cell>
          <cell r="E223">
            <v>0</v>
          </cell>
          <cell r="F223">
            <v>2</v>
          </cell>
          <cell r="G223">
            <v>0</v>
          </cell>
          <cell r="H223">
            <v>0</v>
          </cell>
          <cell r="I223">
            <v>0</v>
          </cell>
        </row>
        <row r="224">
          <cell r="A224" t="str">
            <v>SUP013970</v>
          </cell>
          <cell r="B224" t="str">
            <v>SOC DAUPHINOISE DE FONDERIE ET MEC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A225" t="str">
            <v>SUP014018</v>
          </cell>
          <cell r="B225" t="str">
            <v>HYDROGEOTECHNIQUE SUD OUEST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0</v>
          </cell>
          <cell r="I225">
            <v>0</v>
          </cell>
        </row>
        <row r="226">
          <cell r="A226" t="str">
            <v>SUP014059</v>
          </cell>
          <cell r="B226" t="str">
            <v>LABORDE</v>
          </cell>
          <cell r="C226">
            <v>0</v>
          </cell>
          <cell r="D226">
            <v>3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A227" t="str">
            <v>SUP014062</v>
          </cell>
          <cell r="B227" t="str">
            <v>WIG FRANCE ENTREPRISES</v>
          </cell>
          <cell r="C227">
            <v>1</v>
          </cell>
          <cell r="D227">
            <v>0</v>
          </cell>
          <cell r="E227">
            <v>1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SUP014098</v>
          </cell>
          <cell r="B228" t="str">
            <v>SOC CANALISAT ATLANTIQUE MEDITER TP</v>
          </cell>
          <cell r="C228">
            <v>0</v>
          </cell>
          <cell r="D228">
            <v>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A229" t="str">
            <v>SUP014635</v>
          </cell>
          <cell r="B229" t="str">
            <v>ARMITEC</v>
          </cell>
          <cell r="C229">
            <v>5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A230" t="str">
            <v>SUP014749</v>
          </cell>
          <cell r="B230" t="str">
            <v>SECOFLUID</v>
          </cell>
          <cell r="C230">
            <v>5</v>
          </cell>
          <cell r="D230">
            <v>5</v>
          </cell>
          <cell r="E230">
            <v>5</v>
          </cell>
          <cell r="F230">
            <v>0</v>
          </cell>
          <cell r="G230">
            <v>5</v>
          </cell>
          <cell r="H230">
            <v>0</v>
          </cell>
          <cell r="I230">
            <v>0</v>
          </cell>
        </row>
        <row r="231">
          <cell r="A231" t="str">
            <v>SUP014760</v>
          </cell>
          <cell r="B231" t="str">
            <v>CEMIP</v>
          </cell>
          <cell r="C231">
            <v>1</v>
          </cell>
          <cell r="D231">
            <v>1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A232" t="str">
            <v>SUP014834</v>
          </cell>
          <cell r="B232" t="str">
            <v>ACTI</v>
          </cell>
          <cell r="C232">
            <v>5</v>
          </cell>
          <cell r="D232">
            <v>5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A233" t="str">
            <v>SUP015184</v>
          </cell>
          <cell r="B233" t="str">
            <v>FREYSSINET FRANCE</v>
          </cell>
          <cell r="C233">
            <v>2</v>
          </cell>
          <cell r="D233">
            <v>2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A234" t="str">
            <v>SUP015398</v>
          </cell>
          <cell r="B234" t="str">
            <v>SOC MONTAGE ET MAINTENANCE INDUST.</v>
          </cell>
          <cell r="C234">
            <v>1</v>
          </cell>
          <cell r="D234">
            <v>0</v>
          </cell>
          <cell r="E234">
            <v>0</v>
          </cell>
          <cell r="F234">
            <v>1</v>
          </cell>
          <cell r="G234">
            <v>0</v>
          </cell>
          <cell r="H234">
            <v>0</v>
          </cell>
          <cell r="I234">
            <v>0</v>
          </cell>
        </row>
        <row r="235">
          <cell r="A235" t="str">
            <v>SUP015895</v>
          </cell>
          <cell r="B235" t="str">
            <v>FAMY TP SASU</v>
          </cell>
          <cell r="C235">
            <v>0</v>
          </cell>
          <cell r="D235">
            <v>0</v>
          </cell>
          <cell r="E235">
            <v>2</v>
          </cell>
          <cell r="F235">
            <v>2</v>
          </cell>
          <cell r="G235">
            <v>0</v>
          </cell>
          <cell r="H235">
            <v>0</v>
          </cell>
          <cell r="I235">
            <v>0</v>
          </cell>
        </row>
        <row r="236">
          <cell r="A236" t="str">
            <v>SUP015925</v>
          </cell>
          <cell r="B236" t="str">
            <v>ING'EUROP</v>
          </cell>
          <cell r="C236">
            <v>2</v>
          </cell>
          <cell r="D236">
            <v>2</v>
          </cell>
          <cell r="E236">
            <v>2</v>
          </cell>
          <cell r="F236">
            <v>2</v>
          </cell>
          <cell r="G236">
            <v>2</v>
          </cell>
          <cell r="H236">
            <v>0</v>
          </cell>
          <cell r="I236">
            <v>0</v>
          </cell>
        </row>
        <row r="237">
          <cell r="A237" t="str">
            <v>SUP015953</v>
          </cell>
          <cell r="B237" t="str">
            <v>S3A</v>
          </cell>
          <cell r="C237">
            <v>5</v>
          </cell>
          <cell r="D237">
            <v>5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A238" t="str">
            <v>SUP016020</v>
          </cell>
          <cell r="B238" t="str">
            <v>ATELIER PRECISION MECANIQUE GENERAL</v>
          </cell>
          <cell r="C238">
            <v>3</v>
          </cell>
          <cell r="D238">
            <v>3</v>
          </cell>
          <cell r="E238">
            <v>3</v>
          </cell>
          <cell r="F238">
            <v>1</v>
          </cell>
          <cell r="G238">
            <v>3</v>
          </cell>
          <cell r="H238">
            <v>0</v>
          </cell>
          <cell r="I238">
            <v>0</v>
          </cell>
        </row>
        <row r="239">
          <cell r="A239" t="str">
            <v>SUP016617</v>
          </cell>
          <cell r="B239" t="str">
            <v>COLAS Territoire Ouest (A utiliser en priorité pour Sud Ouest)</v>
          </cell>
          <cell r="C239">
            <v>0</v>
          </cell>
          <cell r="D239">
            <v>3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A240" t="str">
            <v>SUP016833</v>
          </cell>
          <cell r="B240" t="str">
            <v>ENTREPRISE BLANC FRERES</v>
          </cell>
          <cell r="C240">
            <v>0</v>
          </cell>
          <cell r="D240">
            <v>0</v>
          </cell>
          <cell r="E240">
            <v>4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A241" t="str">
            <v>SUP017006</v>
          </cell>
          <cell r="B241" t="str">
            <v>ETABLISSEMENTS MEY</v>
          </cell>
          <cell r="C241">
            <v>0</v>
          </cell>
          <cell r="D241">
            <v>0</v>
          </cell>
          <cell r="E241">
            <v>0</v>
          </cell>
          <cell r="F241">
            <v>4</v>
          </cell>
          <cell r="G241">
            <v>0</v>
          </cell>
          <cell r="H241">
            <v>0</v>
          </cell>
          <cell r="I241">
            <v>0</v>
          </cell>
        </row>
        <row r="242">
          <cell r="A242" t="str">
            <v>SUP017115</v>
          </cell>
          <cell r="B242" t="str">
            <v>STE ALPINE DE GEOTECHNIQUE</v>
          </cell>
          <cell r="C242">
            <v>0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A243" t="str">
            <v>SUP017215</v>
          </cell>
          <cell r="B243" t="str">
            <v>SADE CGTH Sud Ouest et EDF Hydraulique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1</v>
          </cell>
          <cell r="H243">
            <v>0</v>
          </cell>
          <cell r="I243">
            <v>0</v>
          </cell>
        </row>
        <row r="244">
          <cell r="A244" t="str">
            <v>SUP017420</v>
          </cell>
          <cell r="B244" t="str">
            <v>CAP GENERATEUR</v>
          </cell>
          <cell r="C244">
            <v>3</v>
          </cell>
          <cell r="D244">
            <v>3</v>
          </cell>
          <cell r="E244">
            <v>3</v>
          </cell>
          <cell r="F244">
            <v>3</v>
          </cell>
          <cell r="G244">
            <v>3</v>
          </cell>
          <cell r="H244">
            <v>0</v>
          </cell>
          <cell r="I244">
            <v>0</v>
          </cell>
        </row>
        <row r="245">
          <cell r="A245" t="str">
            <v>SUP017465</v>
          </cell>
          <cell r="B245" t="str">
            <v>CDCI</v>
          </cell>
          <cell r="C245">
            <v>2</v>
          </cell>
          <cell r="D245">
            <v>2</v>
          </cell>
          <cell r="E245">
            <v>2</v>
          </cell>
          <cell r="F245">
            <v>2</v>
          </cell>
          <cell r="G245">
            <v>2</v>
          </cell>
          <cell r="H245">
            <v>0</v>
          </cell>
          <cell r="I245">
            <v>0</v>
          </cell>
        </row>
        <row r="246">
          <cell r="A246" t="str">
            <v>SUP018110</v>
          </cell>
          <cell r="B246" t="str">
            <v>AUNIS ETANCHEITE</v>
          </cell>
          <cell r="C246">
            <v>1</v>
          </cell>
          <cell r="D246">
            <v>1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 t="str">
            <v>sup018585</v>
          </cell>
          <cell r="B247" t="str">
            <v>INDIS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1</v>
          </cell>
          <cell r="I247">
            <v>0</v>
          </cell>
        </row>
        <row r="248">
          <cell r="A248" t="str">
            <v>SUP019150</v>
          </cell>
          <cell r="B248" t="str">
            <v>LECQ INDUSTRIE SA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0</v>
          </cell>
          <cell r="I248">
            <v>0</v>
          </cell>
        </row>
        <row r="249">
          <cell r="A249" t="str">
            <v>SUP019185</v>
          </cell>
          <cell r="B249" t="str">
            <v>ATHOS ENVIRONNEMENT</v>
          </cell>
          <cell r="C249">
            <v>4</v>
          </cell>
          <cell r="D249">
            <v>4</v>
          </cell>
          <cell r="E249">
            <v>4</v>
          </cell>
          <cell r="F249">
            <v>4</v>
          </cell>
          <cell r="G249">
            <v>4</v>
          </cell>
          <cell r="H249">
            <v>0</v>
          </cell>
          <cell r="I249">
            <v>0</v>
          </cell>
        </row>
        <row r="250">
          <cell r="A250" t="str">
            <v>SUP019203</v>
          </cell>
          <cell r="B250" t="str">
            <v>BAKER HUGHES DIGITAL SOLUTIONS FRAN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0</v>
          </cell>
          <cell r="I250">
            <v>0</v>
          </cell>
        </row>
        <row r="251">
          <cell r="A251" t="str">
            <v>SUP019315</v>
          </cell>
          <cell r="B251" t="str">
            <v>ETS FAURE PERE ET FILS</v>
          </cell>
          <cell r="C251">
            <v>6</v>
          </cell>
          <cell r="D251">
            <v>6</v>
          </cell>
          <cell r="E251">
            <v>6</v>
          </cell>
          <cell r="F251">
            <v>6</v>
          </cell>
          <cell r="G251">
            <v>6</v>
          </cell>
          <cell r="H251">
            <v>0</v>
          </cell>
          <cell r="I251">
            <v>0</v>
          </cell>
        </row>
        <row r="252">
          <cell r="A252" t="str">
            <v>SUP019825</v>
          </cell>
          <cell r="B252" t="str">
            <v>TECH</v>
          </cell>
          <cell r="C252">
            <v>8</v>
          </cell>
          <cell r="D252">
            <v>0</v>
          </cell>
          <cell r="E252">
            <v>8</v>
          </cell>
          <cell r="F252">
            <v>0</v>
          </cell>
          <cell r="G252">
            <v>7</v>
          </cell>
          <cell r="H252">
            <v>0</v>
          </cell>
          <cell r="I252">
            <v>0</v>
          </cell>
        </row>
        <row r="253">
          <cell r="A253" t="str">
            <v>SUP020300</v>
          </cell>
          <cell r="B253" t="str">
            <v>ETS TOURNADRE SERGE</v>
          </cell>
          <cell r="C253">
            <v>2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SUP020384</v>
          </cell>
          <cell r="B254" t="str">
            <v>EURL IZOULET PATRICK</v>
          </cell>
          <cell r="C254">
            <v>2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A255" t="str">
            <v>SUP020790</v>
          </cell>
          <cell r="B255" t="str">
            <v>SOCIETE COYARD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</row>
        <row r="256">
          <cell r="A256" t="str">
            <v>SUP020864</v>
          </cell>
          <cell r="B256" t="str">
            <v>ACTEMIUM ENERGIE HYDRAULIQUE</v>
          </cell>
          <cell r="C256">
            <v>7</v>
          </cell>
          <cell r="D256">
            <v>7</v>
          </cell>
          <cell r="E256">
            <v>7</v>
          </cell>
          <cell r="F256">
            <v>7</v>
          </cell>
          <cell r="G256">
            <v>7</v>
          </cell>
          <cell r="H256">
            <v>0</v>
          </cell>
          <cell r="I256">
            <v>0</v>
          </cell>
        </row>
        <row r="257">
          <cell r="A257" t="str">
            <v>SUP020905</v>
          </cell>
          <cell r="B257" t="str">
            <v>SOLUCAD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0</v>
          </cell>
          <cell r="I257">
            <v>0</v>
          </cell>
        </row>
        <row r="258">
          <cell r="A258" t="str">
            <v>SUP020937</v>
          </cell>
          <cell r="B258" t="str">
            <v>GIA INGENIERIE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1</v>
          </cell>
          <cell r="H258">
            <v>0</v>
          </cell>
          <cell r="I258">
            <v>0</v>
          </cell>
        </row>
        <row r="259">
          <cell r="A259" t="str">
            <v>SUP021008</v>
          </cell>
          <cell r="B259" t="str">
            <v>ACTI AZUR CHAUDRON TUYAU INDUST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5</v>
          </cell>
          <cell r="H259">
            <v>1</v>
          </cell>
          <cell r="I259">
            <v>0</v>
          </cell>
        </row>
        <row r="260">
          <cell r="A260" t="str">
            <v>SUP021371</v>
          </cell>
          <cell r="B260" t="str">
            <v>PXL SEALS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0</v>
          </cell>
          <cell r="I260">
            <v>0</v>
          </cell>
        </row>
        <row r="261">
          <cell r="A261" t="str">
            <v>SUP021391</v>
          </cell>
          <cell r="B261" t="str">
            <v>PYRAMID</v>
          </cell>
          <cell r="C261">
            <v>2</v>
          </cell>
          <cell r="D261">
            <v>2</v>
          </cell>
          <cell r="E261">
            <v>2</v>
          </cell>
          <cell r="F261">
            <v>2</v>
          </cell>
          <cell r="G261">
            <v>2</v>
          </cell>
          <cell r="H261">
            <v>0</v>
          </cell>
          <cell r="I261">
            <v>0</v>
          </cell>
        </row>
        <row r="262">
          <cell r="A262" t="str">
            <v>SUP021487</v>
          </cell>
          <cell r="B262" t="str">
            <v>MECANIQUE ROBINETTERIE INDUSTRIELLE</v>
          </cell>
          <cell r="C262">
            <v>0</v>
          </cell>
          <cell r="D262">
            <v>6</v>
          </cell>
          <cell r="E262">
            <v>0</v>
          </cell>
          <cell r="F262">
            <v>0</v>
          </cell>
          <cell r="G262">
            <v>6</v>
          </cell>
          <cell r="H262">
            <v>0</v>
          </cell>
          <cell r="I262">
            <v>0</v>
          </cell>
        </row>
        <row r="263">
          <cell r="A263" t="str">
            <v>SUP021509</v>
          </cell>
          <cell r="B263" t="str">
            <v>ETUDES CONSTRUCTIONS</v>
          </cell>
          <cell r="C263">
            <v>0</v>
          </cell>
          <cell r="D263">
            <v>3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 t="str">
            <v>SUP021689</v>
          </cell>
          <cell r="B264" t="str">
            <v>DELTA ELECTRICITE ELECTRONIQUE ETUD</v>
          </cell>
          <cell r="C264">
            <v>0</v>
          </cell>
          <cell r="D264">
            <v>0</v>
          </cell>
          <cell r="E264">
            <v>7</v>
          </cell>
          <cell r="F264">
            <v>0</v>
          </cell>
          <cell r="G264">
            <v>7</v>
          </cell>
          <cell r="H264">
            <v>0</v>
          </cell>
          <cell r="I264">
            <v>0</v>
          </cell>
        </row>
        <row r="265">
          <cell r="A265" t="str">
            <v>SUP021900</v>
          </cell>
          <cell r="B265" t="str">
            <v>MENINI MONTAGE</v>
          </cell>
          <cell r="C265">
            <v>4</v>
          </cell>
          <cell r="D265">
            <v>4</v>
          </cell>
          <cell r="E265">
            <v>4</v>
          </cell>
          <cell r="F265">
            <v>0</v>
          </cell>
          <cell r="G265">
            <v>4</v>
          </cell>
          <cell r="H265">
            <v>1</v>
          </cell>
          <cell r="I265">
            <v>0</v>
          </cell>
        </row>
        <row r="266">
          <cell r="A266" t="str">
            <v>SUP021926</v>
          </cell>
          <cell r="B266" t="str">
            <v>VOGEL TP</v>
          </cell>
          <cell r="C266">
            <v>0</v>
          </cell>
          <cell r="D266">
            <v>0</v>
          </cell>
          <cell r="E266">
            <v>0</v>
          </cell>
          <cell r="F266">
            <v>7</v>
          </cell>
          <cell r="G266">
            <v>0</v>
          </cell>
          <cell r="H266">
            <v>0</v>
          </cell>
          <cell r="I266">
            <v>0</v>
          </cell>
        </row>
        <row r="267">
          <cell r="A267" t="str">
            <v>SUP021947</v>
          </cell>
          <cell r="B267" t="str">
            <v>CHARDES</v>
          </cell>
          <cell r="C267">
            <v>3</v>
          </cell>
          <cell r="D267">
            <v>3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 t="str">
            <v>SUP022008</v>
          </cell>
          <cell r="B268" t="str">
            <v>HYDAC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0</v>
          </cell>
          <cell r="I268">
            <v>0</v>
          </cell>
        </row>
        <row r="269">
          <cell r="A269" t="str">
            <v>SUP022293</v>
          </cell>
          <cell r="B269" t="str">
            <v>S.F.T.P</v>
          </cell>
          <cell r="C269">
            <v>0</v>
          </cell>
          <cell r="D269">
            <v>0</v>
          </cell>
          <cell r="E269">
            <v>1</v>
          </cell>
          <cell r="F269">
            <v>1</v>
          </cell>
          <cell r="G269">
            <v>1</v>
          </cell>
          <cell r="H269">
            <v>0</v>
          </cell>
          <cell r="I269">
            <v>0</v>
          </cell>
        </row>
        <row r="270">
          <cell r="A270" t="str">
            <v>SUP022377</v>
          </cell>
          <cell r="B270" t="str">
            <v>INNOVAT DEVELOPPEMENT TECHNOLOG</v>
          </cell>
          <cell r="C270">
            <v>6</v>
          </cell>
          <cell r="D270">
            <v>6</v>
          </cell>
          <cell r="E270">
            <v>6</v>
          </cell>
          <cell r="F270">
            <v>6</v>
          </cell>
          <cell r="G270">
            <v>4</v>
          </cell>
          <cell r="H270">
            <v>0</v>
          </cell>
          <cell r="I270">
            <v>0</v>
          </cell>
        </row>
        <row r="271">
          <cell r="A271" t="str">
            <v>SUP022387</v>
          </cell>
          <cell r="B271" t="str">
            <v>DEMATHIEU ET BARD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2</v>
          </cell>
          <cell r="H271">
            <v>0</v>
          </cell>
          <cell r="I271">
            <v>0</v>
          </cell>
        </row>
        <row r="272">
          <cell r="A272" t="str">
            <v>SUP022427</v>
          </cell>
          <cell r="B272" t="str">
            <v>CRYOSERV ICE SARL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0</v>
          </cell>
          <cell r="I272">
            <v>0</v>
          </cell>
        </row>
        <row r="273">
          <cell r="A273" t="str">
            <v>SUP022708</v>
          </cell>
          <cell r="B273" t="str">
            <v>USIMECA PYRENEES</v>
          </cell>
          <cell r="C273">
            <v>2</v>
          </cell>
          <cell r="D273">
            <v>2</v>
          </cell>
          <cell r="E273">
            <v>2</v>
          </cell>
          <cell r="F273">
            <v>2</v>
          </cell>
          <cell r="G273">
            <v>2</v>
          </cell>
          <cell r="H273">
            <v>0</v>
          </cell>
          <cell r="I273">
            <v>0</v>
          </cell>
        </row>
        <row r="274">
          <cell r="A274" t="str">
            <v>SUP022730</v>
          </cell>
          <cell r="B274" t="str">
            <v>SIBILLE FAMECA ELECTRIC</v>
          </cell>
          <cell r="C274">
            <v>2</v>
          </cell>
          <cell r="D274">
            <v>2</v>
          </cell>
          <cell r="E274">
            <v>2</v>
          </cell>
          <cell r="F274">
            <v>2</v>
          </cell>
          <cell r="G274">
            <v>2</v>
          </cell>
          <cell r="H274">
            <v>0</v>
          </cell>
          <cell r="I274">
            <v>0</v>
          </cell>
        </row>
        <row r="275">
          <cell r="A275" t="str">
            <v>SUP022766</v>
          </cell>
          <cell r="B275" t="str">
            <v>SLICOM TECHNOLOGIES</v>
          </cell>
          <cell r="C275">
            <v>4</v>
          </cell>
          <cell r="D275">
            <v>4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A276" t="str">
            <v>SUP022773</v>
          </cell>
          <cell r="B276" t="str">
            <v>ATELIERS MECANIQUES DU SALAT</v>
          </cell>
          <cell r="C276">
            <v>0</v>
          </cell>
          <cell r="D276">
            <v>2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SUP023033</v>
          </cell>
          <cell r="B277" t="str">
            <v>LAINE MECANIQUE</v>
          </cell>
          <cell r="C277">
            <v>2</v>
          </cell>
          <cell r="D277">
            <v>2</v>
          </cell>
          <cell r="E277">
            <v>2</v>
          </cell>
          <cell r="F277">
            <v>0</v>
          </cell>
          <cell r="G277">
            <v>2</v>
          </cell>
          <cell r="H277">
            <v>0</v>
          </cell>
          <cell r="I277">
            <v>0</v>
          </cell>
        </row>
        <row r="278">
          <cell r="A278" t="str">
            <v>SUP023821</v>
          </cell>
          <cell r="B278" t="str">
            <v>CG SERVICE SYSTEMS FRANCE SAS</v>
          </cell>
          <cell r="C278">
            <v>2</v>
          </cell>
          <cell r="D278">
            <v>0</v>
          </cell>
          <cell r="E278">
            <v>2</v>
          </cell>
          <cell r="F278">
            <v>2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SUP023969</v>
          </cell>
          <cell r="B279" t="str">
            <v>PROTECMO SAS</v>
          </cell>
          <cell r="C279">
            <v>2</v>
          </cell>
          <cell r="D279">
            <v>2</v>
          </cell>
          <cell r="E279">
            <v>2</v>
          </cell>
          <cell r="F279">
            <v>2</v>
          </cell>
          <cell r="G279">
            <v>2</v>
          </cell>
          <cell r="H279">
            <v>0</v>
          </cell>
          <cell r="I279">
            <v>0</v>
          </cell>
        </row>
        <row r="280">
          <cell r="A280" t="str">
            <v>SUP023974</v>
          </cell>
          <cell r="B280" t="str">
            <v>FLEXIM FRANCE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0</v>
          </cell>
          <cell r="I280">
            <v>0</v>
          </cell>
        </row>
        <row r="281">
          <cell r="A281" t="str">
            <v>SUP024013</v>
          </cell>
          <cell r="B281" t="str">
            <v>SARL VALLESPIR CONSTRUCTION</v>
          </cell>
          <cell r="C281">
            <v>0</v>
          </cell>
          <cell r="D281">
            <v>2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A282" t="str">
            <v>SUP024468</v>
          </cell>
          <cell r="B282" t="str">
            <v>HYDRO Exploitation SA</v>
          </cell>
          <cell r="C282">
            <v>0</v>
          </cell>
          <cell r="D282">
            <v>0</v>
          </cell>
          <cell r="E282">
            <v>3</v>
          </cell>
          <cell r="F282">
            <v>3</v>
          </cell>
          <cell r="G282">
            <v>3</v>
          </cell>
          <cell r="H282">
            <v>0</v>
          </cell>
          <cell r="I282">
            <v>0</v>
          </cell>
        </row>
        <row r="283">
          <cell r="A283" t="str">
            <v>SUP024610</v>
          </cell>
          <cell r="B283" t="str">
            <v>CDE HYDRAULIQUE</v>
          </cell>
          <cell r="C283">
            <v>1</v>
          </cell>
          <cell r="D283">
            <v>0</v>
          </cell>
          <cell r="E283">
            <v>1</v>
          </cell>
          <cell r="F283">
            <v>1</v>
          </cell>
          <cell r="G283">
            <v>1</v>
          </cell>
          <cell r="H283">
            <v>0</v>
          </cell>
          <cell r="I283">
            <v>0</v>
          </cell>
        </row>
        <row r="284">
          <cell r="A284" t="str">
            <v>SUP024897</v>
          </cell>
          <cell r="B284" t="str">
            <v>SOC TRAVAUX ACROBAT ET MONTAGNARDS</v>
          </cell>
          <cell r="C284">
            <v>8</v>
          </cell>
          <cell r="D284">
            <v>8</v>
          </cell>
          <cell r="E284">
            <v>8</v>
          </cell>
          <cell r="F284">
            <v>3</v>
          </cell>
          <cell r="G284">
            <v>3</v>
          </cell>
          <cell r="H284">
            <v>0</v>
          </cell>
          <cell r="I284">
            <v>0</v>
          </cell>
        </row>
        <row r="285">
          <cell r="A285" t="str">
            <v>SUP025267</v>
          </cell>
          <cell r="B285" t="str">
            <v>BASSO PIERRE ET FILS</v>
          </cell>
          <cell r="C285">
            <v>0</v>
          </cell>
          <cell r="D285">
            <v>0</v>
          </cell>
          <cell r="E285">
            <v>4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A286" t="str">
            <v>SUP025736</v>
          </cell>
          <cell r="B286" t="str">
            <v>ELO ENERGIE</v>
          </cell>
          <cell r="C286">
            <v>4</v>
          </cell>
          <cell r="D286">
            <v>0</v>
          </cell>
          <cell r="E286">
            <v>4</v>
          </cell>
          <cell r="F286">
            <v>4</v>
          </cell>
          <cell r="G286">
            <v>4</v>
          </cell>
          <cell r="H286">
            <v>0</v>
          </cell>
          <cell r="I286">
            <v>0</v>
          </cell>
        </row>
        <row r="287">
          <cell r="A287" t="str">
            <v>SUP025913</v>
          </cell>
          <cell r="B287" t="str">
            <v>BUREAUX ETUDES DESSIN SECRETARIAT</v>
          </cell>
          <cell r="C287">
            <v>3</v>
          </cell>
          <cell r="D287">
            <v>3</v>
          </cell>
          <cell r="E287">
            <v>3</v>
          </cell>
          <cell r="F287">
            <v>3</v>
          </cell>
          <cell r="G287">
            <v>3</v>
          </cell>
          <cell r="H287">
            <v>0</v>
          </cell>
          <cell r="I287">
            <v>0</v>
          </cell>
        </row>
        <row r="288">
          <cell r="A288" t="str">
            <v>SUP026484</v>
          </cell>
          <cell r="B288" t="str">
            <v>SOCIETE GENERALE DE REPARATION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0</v>
          </cell>
          <cell r="I288">
            <v>0</v>
          </cell>
        </row>
        <row r="289">
          <cell r="A289" t="str">
            <v>SUP026891</v>
          </cell>
          <cell r="B289" t="str">
            <v>HYDRAU ELECT</v>
          </cell>
          <cell r="C289">
            <v>3</v>
          </cell>
          <cell r="D289">
            <v>3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A290" t="str">
            <v>SUP026901</v>
          </cell>
          <cell r="B290" t="str">
            <v>GVC ENTREPRISES</v>
          </cell>
          <cell r="C290">
            <v>4</v>
          </cell>
          <cell r="D290">
            <v>4</v>
          </cell>
          <cell r="E290">
            <v>4</v>
          </cell>
          <cell r="F290">
            <v>4</v>
          </cell>
          <cell r="G290">
            <v>4</v>
          </cell>
          <cell r="H290">
            <v>1</v>
          </cell>
          <cell r="I290">
            <v>0</v>
          </cell>
        </row>
        <row r="291">
          <cell r="A291" t="str">
            <v>SUP027148</v>
          </cell>
          <cell r="B291" t="str">
            <v>SOCIETE NOUVELLE FCI INDUSTRIES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A292" t="str">
            <v>SUP027298</v>
          </cell>
          <cell r="B292" t="str">
            <v>SOC ROUTIERE MASSIF CENTRAL LIMOUSI</v>
          </cell>
          <cell r="C292">
            <v>6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A293" t="str">
            <v>SUP028251</v>
          </cell>
          <cell r="B293" t="str">
            <v>HYDREAM</v>
          </cell>
          <cell r="C293">
            <v>5</v>
          </cell>
          <cell r="D293">
            <v>5</v>
          </cell>
          <cell r="E293">
            <v>5</v>
          </cell>
          <cell r="F293">
            <v>5</v>
          </cell>
          <cell r="G293">
            <v>5</v>
          </cell>
          <cell r="H293">
            <v>1</v>
          </cell>
          <cell r="I293">
            <v>0</v>
          </cell>
        </row>
        <row r="294">
          <cell r="A294" t="str">
            <v>SUP028799</v>
          </cell>
          <cell r="B294" t="str">
            <v>MANANG</v>
          </cell>
          <cell r="C294">
            <v>4</v>
          </cell>
          <cell r="D294">
            <v>0</v>
          </cell>
          <cell r="E294">
            <v>4</v>
          </cell>
          <cell r="F294">
            <v>4</v>
          </cell>
          <cell r="G294">
            <v>3</v>
          </cell>
          <cell r="H294">
            <v>0</v>
          </cell>
          <cell r="I294">
            <v>0</v>
          </cell>
        </row>
        <row r="295">
          <cell r="A295" t="str">
            <v>SUP029252</v>
          </cell>
          <cell r="B295" t="str">
            <v>Jifmar Offshore Services</v>
          </cell>
          <cell r="C295">
            <v>3</v>
          </cell>
          <cell r="D295">
            <v>3</v>
          </cell>
          <cell r="E295">
            <v>3</v>
          </cell>
          <cell r="F295">
            <v>3</v>
          </cell>
          <cell r="G295">
            <v>3</v>
          </cell>
          <cell r="H295">
            <v>0</v>
          </cell>
          <cell r="I295">
            <v>0</v>
          </cell>
        </row>
        <row r="296">
          <cell r="A296" t="str">
            <v>SUP029409</v>
          </cell>
          <cell r="B296" t="str">
            <v>EVERLEC</v>
          </cell>
          <cell r="C296">
            <v>2</v>
          </cell>
          <cell r="D296">
            <v>2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SUP029584</v>
          </cell>
          <cell r="B297" t="str">
            <v>COFIEM ELECTRONICS</v>
          </cell>
          <cell r="C297">
            <v>2</v>
          </cell>
          <cell r="D297">
            <v>2</v>
          </cell>
          <cell r="E297">
            <v>2</v>
          </cell>
          <cell r="F297">
            <v>2</v>
          </cell>
          <cell r="G297">
            <v>2</v>
          </cell>
          <cell r="H297">
            <v>0</v>
          </cell>
          <cell r="I297">
            <v>0</v>
          </cell>
        </row>
        <row r="298">
          <cell r="A298" t="str">
            <v>SUP029701</v>
          </cell>
          <cell r="B298" t="str">
            <v>NAUTILIA TRAVAUX SUBAQUATIQUES</v>
          </cell>
          <cell r="C298">
            <v>0</v>
          </cell>
          <cell r="D298">
            <v>0</v>
          </cell>
          <cell r="E298">
            <v>1</v>
          </cell>
          <cell r="F298">
            <v>1</v>
          </cell>
          <cell r="G298">
            <v>1</v>
          </cell>
          <cell r="H298">
            <v>0</v>
          </cell>
          <cell r="I298">
            <v>0</v>
          </cell>
        </row>
        <row r="299">
          <cell r="A299" t="str">
            <v>SUP030338</v>
          </cell>
          <cell r="B299" t="str">
            <v>ADEQUATIC</v>
          </cell>
          <cell r="C299">
            <v>1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SUP030401</v>
          </cell>
          <cell r="B300" t="str">
            <v>MAAC HYDRO</v>
          </cell>
          <cell r="C300">
            <v>3</v>
          </cell>
          <cell r="D300">
            <v>4</v>
          </cell>
          <cell r="E300">
            <v>4</v>
          </cell>
          <cell r="F300">
            <v>4</v>
          </cell>
          <cell r="G300">
            <v>4</v>
          </cell>
          <cell r="H300">
            <v>0</v>
          </cell>
          <cell r="I300">
            <v>0</v>
          </cell>
        </row>
        <row r="301">
          <cell r="A301" t="str">
            <v>SUP030514</v>
          </cell>
          <cell r="B301" t="str">
            <v>XIMECA</v>
          </cell>
          <cell r="C301">
            <v>2</v>
          </cell>
          <cell r="D301">
            <v>2</v>
          </cell>
          <cell r="E301">
            <v>2</v>
          </cell>
          <cell r="F301">
            <v>2</v>
          </cell>
          <cell r="G301">
            <v>2</v>
          </cell>
          <cell r="H301">
            <v>0</v>
          </cell>
          <cell r="I301">
            <v>0</v>
          </cell>
        </row>
        <row r="302">
          <cell r="A302" t="str">
            <v>SUP030550</v>
          </cell>
          <cell r="B302" t="str">
            <v>CLEMESSY SERVICES</v>
          </cell>
          <cell r="C302">
            <v>8</v>
          </cell>
          <cell r="D302">
            <v>8</v>
          </cell>
          <cell r="E302">
            <v>8</v>
          </cell>
          <cell r="F302">
            <v>8</v>
          </cell>
          <cell r="G302">
            <v>8</v>
          </cell>
          <cell r="H302">
            <v>0</v>
          </cell>
          <cell r="I302">
            <v>0</v>
          </cell>
        </row>
        <row r="303">
          <cell r="A303" t="str">
            <v>SUP031065</v>
          </cell>
          <cell r="B303" t="str">
            <v>GeoBathy</v>
          </cell>
          <cell r="C303">
            <v>2</v>
          </cell>
          <cell r="D303">
            <v>2</v>
          </cell>
          <cell r="E303">
            <v>2</v>
          </cell>
          <cell r="F303">
            <v>2</v>
          </cell>
          <cell r="G303">
            <v>2</v>
          </cell>
          <cell r="H303">
            <v>0</v>
          </cell>
          <cell r="I303">
            <v>0</v>
          </cell>
        </row>
        <row r="304">
          <cell r="A304" t="str">
            <v>SUP031117</v>
          </cell>
          <cell r="B304" t="str">
            <v>CHUBB FRANCE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0</v>
          </cell>
          <cell r="I304">
            <v>0</v>
          </cell>
        </row>
        <row r="305">
          <cell r="A305" t="str">
            <v>SUP031580</v>
          </cell>
          <cell r="B305" t="str">
            <v>BUREAU ALPES CONTROLES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0</v>
          </cell>
          <cell r="I305">
            <v>0</v>
          </cell>
        </row>
        <row r="306">
          <cell r="A306" t="str">
            <v>SUP031617</v>
          </cell>
          <cell r="B306" t="str">
            <v>FOSELEV ENERGIE</v>
          </cell>
          <cell r="C306">
            <v>8</v>
          </cell>
          <cell r="D306">
            <v>0</v>
          </cell>
          <cell r="E306">
            <v>6</v>
          </cell>
          <cell r="F306">
            <v>0</v>
          </cell>
          <cell r="G306">
            <v>14</v>
          </cell>
          <cell r="H306">
            <v>0</v>
          </cell>
          <cell r="I306">
            <v>0</v>
          </cell>
        </row>
        <row r="307">
          <cell r="A307" t="str">
            <v>SUP031856</v>
          </cell>
          <cell r="B307" t="str">
            <v>EIFFAGE ROUTE GRAND SUD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A308" t="str">
            <v>SUP031922</v>
          </cell>
          <cell r="B308" t="str">
            <v>ORYS</v>
          </cell>
          <cell r="C308">
            <v>9</v>
          </cell>
          <cell r="D308">
            <v>9</v>
          </cell>
          <cell r="E308">
            <v>9</v>
          </cell>
          <cell r="F308">
            <v>9</v>
          </cell>
          <cell r="G308">
            <v>9</v>
          </cell>
          <cell r="H308">
            <v>0</v>
          </cell>
          <cell r="I308">
            <v>0</v>
          </cell>
        </row>
        <row r="309">
          <cell r="A309" t="str">
            <v>SUP031946</v>
          </cell>
          <cell r="B309" t="str">
            <v>AXS INGENIERIE</v>
          </cell>
          <cell r="C309">
            <v>2</v>
          </cell>
          <cell r="D309">
            <v>2</v>
          </cell>
          <cell r="E309">
            <v>2</v>
          </cell>
          <cell r="F309">
            <v>2</v>
          </cell>
          <cell r="G309">
            <v>2</v>
          </cell>
          <cell r="H309">
            <v>0</v>
          </cell>
          <cell r="I309">
            <v>0</v>
          </cell>
        </row>
        <row r="310">
          <cell r="A310" t="str">
            <v>SUP032085</v>
          </cell>
          <cell r="B310" t="str">
            <v>FREYSSINET FRANCE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2</v>
          </cell>
          <cell r="H310">
            <v>0</v>
          </cell>
          <cell r="I310">
            <v>0</v>
          </cell>
        </row>
        <row r="311">
          <cell r="A311" t="str">
            <v>SUP032236</v>
          </cell>
          <cell r="B311" t="str">
            <v>SUBSEA TECH</v>
          </cell>
          <cell r="C311">
            <v>2</v>
          </cell>
          <cell r="D311">
            <v>2</v>
          </cell>
          <cell r="E311">
            <v>2</v>
          </cell>
          <cell r="F311">
            <v>2</v>
          </cell>
          <cell r="G311">
            <v>2</v>
          </cell>
          <cell r="H311">
            <v>0</v>
          </cell>
          <cell r="I311">
            <v>0</v>
          </cell>
        </row>
        <row r="312">
          <cell r="A312" t="str">
            <v>SUP032337</v>
          </cell>
          <cell r="B312" t="str">
            <v>JADE RHONE ALPES</v>
          </cell>
          <cell r="C312">
            <v>0</v>
          </cell>
          <cell r="D312">
            <v>0</v>
          </cell>
          <cell r="E312">
            <v>1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 t="str">
            <v>SUP032425</v>
          </cell>
          <cell r="B313" t="str">
            <v>SAS ETCHART BERNARD</v>
          </cell>
          <cell r="C313">
            <v>0</v>
          </cell>
          <cell r="D313">
            <v>1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A314" t="str">
            <v>SUP033372</v>
          </cell>
          <cell r="B314" t="str">
            <v>ELEKIA</v>
          </cell>
          <cell r="C314">
            <v>3</v>
          </cell>
          <cell r="D314">
            <v>3</v>
          </cell>
          <cell r="E314">
            <v>3</v>
          </cell>
          <cell r="F314">
            <v>3</v>
          </cell>
          <cell r="G314">
            <v>3</v>
          </cell>
          <cell r="H314">
            <v>0</v>
          </cell>
          <cell r="I314">
            <v>0</v>
          </cell>
        </row>
        <row r="315">
          <cell r="A315" t="str">
            <v>SUP033906</v>
          </cell>
          <cell r="B315" t="str">
            <v>CIMAT - Groupe FOSELEV</v>
          </cell>
          <cell r="C315">
            <v>0</v>
          </cell>
          <cell r="D315">
            <v>0</v>
          </cell>
          <cell r="E315">
            <v>9</v>
          </cell>
          <cell r="F315">
            <v>9</v>
          </cell>
          <cell r="G315">
            <v>0</v>
          </cell>
          <cell r="H315">
            <v>0</v>
          </cell>
          <cell r="I315">
            <v>0</v>
          </cell>
        </row>
        <row r="316">
          <cell r="A316" t="str">
            <v>SUP033950</v>
          </cell>
          <cell r="B316" t="str">
            <v>3A ELEC - (ELETECH INDUSTRIE)</v>
          </cell>
          <cell r="C316">
            <v>0</v>
          </cell>
          <cell r="D316">
            <v>0</v>
          </cell>
          <cell r="E316">
            <v>1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 t="str">
            <v>SUP034314</v>
          </cell>
          <cell r="B317" t="str">
            <v>ERGTP</v>
          </cell>
          <cell r="C317">
            <v>0</v>
          </cell>
          <cell r="D317">
            <v>0</v>
          </cell>
          <cell r="E317">
            <v>4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 t="str">
            <v>SUP034427</v>
          </cell>
          <cell r="B318" t="str">
            <v>B.T.P.S. ATLANTIQUE</v>
          </cell>
          <cell r="C318">
            <v>0</v>
          </cell>
          <cell r="D318">
            <v>1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 t="str">
            <v>SUP034682</v>
          </cell>
          <cell r="B319" t="str">
            <v>ROBERT CHARTIER APPLICATION</v>
          </cell>
          <cell r="C319">
            <v>0</v>
          </cell>
          <cell r="D319">
            <v>0</v>
          </cell>
          <cell r="E319">
            <v>0</v>
          </cell>
          <cell r="F319">
            <v>1</v>
          </cell>
          <cell r="G319">
            <v>0</v>
          </cell>
          <cell r="H319">
            <v>0</v>
          </cell>
          <cell r="I319">
            <v>0</v>
          </cell>
        </row>
        <row r="320">
          <cell r="A320" t="str">
            <v>SUP034991</v>
          </cell>
          <cell r="B320" t="str">
            <v>ISL INGENIERIE</v>
          </cell>
          <cell r="C320">
            <v>2</v>
          </cell>
          <cell r="D320">
            <v>2</v>
          </cell>
          <cell r="E320">
            <v>2</v>
          </cell>
          <cell r="F320">
            <v>2</v>
          </cell>
          <cell r="G320">
            <v>2</v>
          </cell>
          <cell r="H320">
            <v>0</v>
          </cell>
          <cell r="I320">
            <v>0</v>
          </cell>
        </row>
        <row r="321">
          <cell r="A321" t="str">
            <v>SUP035124</v>
          </cell>
          <cell r="B321" t="str">
            <v>CMS HYDRO</v>
          </cell>
          <cell r="C321">
            <v>0</v>
          </cell>
          <cell r="D321">
            <v>2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A322" t="str">
            <v>SUP035327</v>
          </cell>
          <cell r="B322" t="str">
            <v>COM ACMD</v>
          </cell>
          <cell r="C322">
            <v>3</v>
          </cell>
          <cell r="D322">
            <v>3</v>
          </cell>
          <cell r="E322">
            <v>0</v>
          </cell>
          <cell r="F322">
            <v>0</v>
          </cell>
          <cell r="G322">
            <v>3</v>
          </cell>
          <cell r="H322">
            <v>0</v>
          </cell>
          <cell r="I322">
            <v>0</v>
          </cell>
        </row>
        <row r="323">
          <cell r="A323" t="str">
            <v>SUP035345</v>
          </cell>
          <cell r="B323" t="str">
            <v>NORD LOCK FRANCE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0</v>
          </cell>
          <cell r="I323">
            <v>0</v>
          </cell>
        </row>
        <row r="324">
          <cell r="A324" t="str">
            <v>SUP035733</v>
          </cell>
          <cell r="B324" t="str">
            <v>KSB SAS</v>
          </cell>
          <cell r="C324">
            <v>2</v>
          </cell>
          <cell r="D324">
            <v>2</v>
          </cell>
          <cell r="E324">
            <v>2</v>
          </cell>
          <cell r="F324">
            <v>2</v>
          </cell>
          <cell r="G324">
            <v>2</v>
          </cell>
          <cell r="H324">
            <v>1</v>
          </cell>
          <cell r="I324">
            <v>0</v>
          </cell>
        </row>
        <row r="325">
          <cell r="A325" t="str">
            <v>SUP035766</v>
          </cell>
          <cell r="B325" t="str">
            <v>CIC ORIO</v>
          </cell>
          <cell r="C325">
            <v>0</v>
          </cell>
          <cell r="D325">
            <v>0</v>
          </cell>
          <cell r="E325">
            <v>2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 t="str">
            <v>SUP035789</v>
          </cell>
          <cell r="B326" t="str">
            <v>SAS FRAISSARD PRECISION</v>
          </cell>
          <cell r="C326">
            <v>0</v>
          </cell>
          <cell r="D326">
            <v>0</v>
          </cell>
          <cell r="E326">
            <v>1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</row>
        <row r="327">
          <cell r="A327" t="str">
            <v>SUP035960</v>
          </cell>
          <cell r="B327" t="str">
            <v>GROUPEMENT HYDRO MECANIC VALLEE</v>
          </cell>
          <cell r="C327">
            <v>7</v>
          </cell>
          <cell r="D327">
            <v>7</v>
          </cell>
          <cell r="E327">
            <v>7</v>
          </cell>
          <cell r="F327">
            <v>7</v>
          </cell>
          <cell r="G327">
            <v>7</v>
          </cell>
          <cell r="H327">
            <v>1</v>
          </cell>
          <cell r="I327">
            <v>0</v>
          </cell>
        </row>
        <row r="328">
          <cell r="A328" t="str">
            <v>SUP036242</v>
          </cell>
          <cell r="B328" t="str">
            <v>BOM DISTRIBUTION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0</v>
          </cell>
        </row>
        <row r="329">
          <cell r="A329" t="str">
            <v>SUP036478</v>
          </cell>
          <cell r="B329" t="str">
            <v>SARL FROMENT ENTREPRISE</v>
          </cell>
          <cell r="C329">
            <v>2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 t="str">
            <v>SUP037027</v>
          </cell>
          <cell r="B330" t="str">
            <v>ELECTRICITE INDUSTRIELLE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 t="str">
            <v>SUP037129</v>
          </cell>
          <cell r="B331" t="str">
            <v>CONSTRUC REPARATION OUVRAGE ART TP</v>
          </cell>
          <cell r="C331">
            <v>0</v>
          </cell>
          <cell r="D331">
            <v>3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 t="str">
            <v>SUP037250</v>
          </cell>
          <cell r="B332" t="str">
            <v>FELIX BARONI SA</v>
          </cell>
          <cell r="C332">
            <v>0</v>
          </cell>
          <cell r="D332">
            <v>0</v>
          </cell>
          <cell r="E332">
            <v>0</v>
          </cell>
          <cell r="F332">
            <v>1</v>
          </cell>
          <cell r="G332">
            <v>0</v>
          </cell>
          <cell r="H332">
            <v>0</v>
          </cell>
          <cell r="I332">
            <v>0</v>
          </cell>
        </row>
        <row r="333">
          <cell r="A333" t="str">
            <v>SUP037494</v>
          </cell>
          <cell r="B333" t="str">
            <v>SOC MODERNE ENTREPRISES CANALISATIO</v>
          </cell>
          <cell r="C333">
            <v>0</v>
          </cell>
          <cell r="D333">
            <v>1</v>
          </cell>
          <cell r="E333">
            <v>1</v>
          </cell>
          <cell r="F333">
            <v>0</v>
          </cell>
          <cell r="G333">
            <v>1</v>
          </cell>
          <cell r="H333">
            <v>0</v>
          </cell>
          <cell r="I333">
            <v>0</v>
          </cell>
        </row>
        <row r="334">
          <cell r="A334" t="str">
            <v>SUP038340</v>
          </cell>
          <cell r="B334" t="str">
            <v>JACQUET DECHAUME ET CIE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0</v>
          </cell>
          <cell r="I334">
            <v>0</v>
          </cell>
        </row>
        <row r="335">
          <cell r="A335" t="str">
            <v>SUP038387</v>
          </cell>
          <cell r="B335" t="str">
            <v>SCHUNK CARBON TECHNOLOGY</v>
          </cell>
          <cell r="C335">
            <v>2</v>
          </cell>
          <cell r="D335">
            <v>2</v>
          </cell>
          <cell r="E335">
            <v>2</v>
          </cell>
          <cell r="F335">
            <v>2</v>
          </cell>
          <cell r="G335">
            <v>2</v>
          </cell>
          <cell r="H335">
            <v>0</v>
          </cell>
          <cell r="I335">
            <v>0</v>
          </cell>
        </row>
        <row r="336">
          <cell r="A336" t="str">
            <v>SUP038546</v>
          </cell>
          <cell r="B336" t="str">
            <v>ERS</v>
          </cell>
          <cell r="C336">
            <v>4</v>
          </cell>
          <cell r="D336">
            <v>0</v>
          </cell>
          <cell r="E336">
            <v>4</v>
          </cell>
          <cell r="F336">
            <v>0</v>
          </cell>
          <cell r="G336">
            <v>4</v>
          </cell>
          <cell r="H336">
            <v>0</v>
          </cell>
          <cell r="I336">
            <v>0</v>
          </cell>
        </row>
        <row r="337">
          <cell r="A337" t="str">
            <v>SUP038574</v>
          </cell>
          <cell r="B337" t="str">
            <v>SIRCO TRAVAUX SPECIAUX</v>
          </cell>
          <cell r="C337">
            <v>0</v>
          </cell>
          <cell r="D337">
            <v>0</v>
          </cell>
          <cell r="E337">
            <v>0</v>
          </cell>
          <cell r="F337">
            <v>3</v>
          </cell>
          <cell r="G337">
            <v>0</v>
          </cell>
          <cell r="H337">
            <v>0</v>
          </cell>
          <cell r="I337">
            <v>0</v>
          </cell>
        </row>
        <row r="338">
          <cell r="A338" t="str">
            <v>SUP038721</v>
          </cell>
          <cell r="B338" t="str">
            <v>CHABAS &amp; BESSON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0</v>
          </cell>
          <cell r="I338">
            <v>0</v>
          </cell>
        </row>
        <row r="339">
          <cell r="A339" t="str">
            <v>SUP038893</v>
          </cell>
          <cell r="B339" t="str">
            <v>M-TECKS EAC</v>
          </cell>
          <cell r="C339">
            <v>2</v>
          </cell>
          <cell r="D339">
            <v>2</v>
          </cell>
          <cell r="E339">
            <v>2</v>
          </cell>
          <cell r="F339">
            <v>0</v>
          </cell>
          <cell r="G339">
            <v>2</v>
          </cell>
          <cell r="H339">
            <v>0</v>
          </cell>
          <cell r="I339">
            <v>0</v>
          </cell>
        </row>
        <row r="340">
          <cell r="A340" t="str">
            <v>SUP039242</v>
          </cell>
          <cell r="B340" t="str">
            <v>A3I</v>
          </cell>
          <cell r="C340">
            <v>3</v>
          </cell>
          <cell r="D340">
            <v>3</v>
          </cell>
          <cell r="E340">
            <v>3</v>
          </cell>
          <cell r="F340">
            <v>3</v>
          </cell>
          <cell r="G340">
            <v>3</v>
          </cell>
          <cell r="H340">
            <v>0</v>
          </cell>
          <cell r="I340">
            <v>0</v>
          </cell>
        </row>
        <row r="341">
          <cell r="A341" t="str">
            <v>SUP039444</v>
          </cell>
          <cell r="B341" t="str">
            <v>DAUPHINE SAVOIE MAINT SERVICES</v>
          </cell>
          <cell r="C341">
            <v>0</v>
          </cell>
          <cell r="D341">
            <v>0</v>
          </cell>
          <cell r="E341">
            <v>1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 t="str">
            <v>SUP039576</v>
          </cell>
          <cell r="B342" t="str">
            <v>SOC ARDECHOISE DE TRAVAUX PUBLICS</v>
          </cell>
          <cell r="C342">
            <v>2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 t="str">
            <v>SUP039691</v>
          </cell>
          <cell r="B343" t="str">
            <v>MTH</v>
          </cell>
          <cell r="C343">
            <v>3</v>
          </cell>
          <cell r="D343">
            <v>0</v>
          </cell>
          <cell r="E343">
            <v>3</v>
          </cell>
          <cell r="F343">
            <v>3</v>
          </cell>
          <cell r="G343">
            <v>0</v>
          </cell>
          <cell r="H343">
            <v>0</v>
          </cell>
          <cell r="I343">
            <v>0</v>
          </cell>
        </row>
        <row r="344">
          <cell r="A344" t="str">
            <v>SUP040783</v>
          </cell>
          <cell r="B344" t="str">
            <v>IMTM</v>
          </cell>
          <cell r="C344">
            <v>0</v>
          </cell>
          <cell r="D344">
            <v>1</v>
          </cell>
          <cell r="E344">
            <v>0</v>
          </cell>
          <cell r="F344">
            <v>0</v>
          </cell>
          <cell r="G344">
            <v>1</v>
          </cell>
          <cell r="H344">
            <v>0</v>
          </cell>
          <cell r="I344">
            <v>0</v>
          </cell>
        </row>
        <row r="345">
          <cell r="A345" t="str">
            <v>SUP040922</v>
          </cell>
          <cell r="B345" t="str">
            <v>SOC TRAVAUX ACROBAT INTERV PROBL HA</v>
          </cell>
          <cell r="C345">
            <v>4</v>
          </cell>
          <cell r="D345">
            <v>4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 t="str">
            <v>SUP040959</v>
          </cell>
          <cell r="B346" t="str">
            <v>ESO SUD OUEST</v>
          </cell>
          <cell r="C346">
            <v>0</v>
          </cell>
          <cell r="D346">
            <v>2</v>
          </cell>
          <cell r="E346">
            <v>2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 t="str">
            <v>SUP041216</v>
          </cell>
          <cell r="B347" t="str">
            <v>ETABLISSEMENT ANDRIOLLO</v>
          </cell>
          <cell r="C347">
            <v>1</v>
          </cell>
          <cell r="D347">
            <v>0</v>
          </cell>
          <cell r="E347">
            <v>1</v>
          </cell>
          <cell r="F347">
            <v>0</v>
          </cell>
          <cell r="G347">
            <v>1</v>
          </cell>
          <cell r="H347">
            <v>0</v>
          </cell>
          <cell r="I347">
            <v>0</v>
          </cell>
        </row>
        <row r="348">
          <cell r="A348" t="str">
            <v>SUP041222</v>
          </cell>
          <cell r="B348" t="str">
            <v>CAMPENON BERNARD NUCLEAIRE</v>
          </cell>
          <cell r="C348">
            <v>0</v>
          </cell>
          <cell r="D348">
            <v>2</v>
          </cell>
          <cell r="E348">
            <v>2</v>
          </cell>
          <cell r="F348">
            <v>2</v>
          </cell>
          <cell r="G348">
            <v>2</v>
          </cell>
          <cell r="H348">
            <v>0</v>
          </cell>
          <cell r="I348">
            <v>0</v>
          </cell>
        </row>
        <row r="349">
          <cell r="A349" t="str">
            <v>SUP041267</v>
          </cell>
          <cell r="B349" t="str">
            <v>CIMAT SARTEC</v>
          </cell>
          <cell r="C349">
            <v>0</v>
          </cell>
          <cell r="D349">
            <v>0</v>
          </cell>
          <cell r="E349">
            <v>0</v>
          </cell>
          <cell r="F349">
            <v>9</v>
          </cell>
          <cell r="G349">
            <v>5</v>
          </cell>
          <cell r="H349">
            <v>0</v>
          </cell>
          <cell r="I349">
            <v>0</v>
          </cell>
        </row>
        <row r="350">
          <cell r="A350" t="str">
            <v>SUP041275</v>
          </cell>
          <cell r="B350" t="str">
            <v>ENDEL</v>
          </cell>
          <cell r="C350">
            <v>5</v>
          </cell>
          <cell r="D350">
            <v>3</v>
          </cell>
          <cell r="E350">
            <v>3</v>
          </cell>
          <cell r="F350">
            <v>9</v>
          </cell>
          <cell r="G350">
            <v>4</v>
          </cell>
          <cell r="H350">
            <v>0</v>
          </cell>
          <cell r="I350">
            <v>0</v>
          </cell>
        </row>
        <row r="351">
          <cell r="A351" t="str">
            <v>SUP041348</v>
          </cell>
          <cell r="B351" t="str">
            <v>SPIE INDUSTRIE ET TERTIAIRE</v>
          </cell>
          <cell r="C351">
            <v>6</v>
          </cell>
          <cell r="D351">
            <v>6</v>
          </cell>
          <cell r="E351">
            <v>6</v>
          </cell>
          <cell r="F351">
            <v>6</v>
          </cell>
          <cell r="G351">
            <v>6</v>
          </cell>
          <cell r="H351">
            <v>0</v>
          </cell>
          <cell r="I351">
            <v>0</v>
          </cell>
        </row>
        <row r="352">
          <cell r="A352" t="str">
            <v>SUP041395</v>
          </cell>
          <cell r="B352" t="str">
            <v>ETABLISSEMENTS MASCI</v>
          </cell>
          <cell r="C352">
            <v>2</v>
          </cell>
          <cell r="D352">
            <v>2</v>
          </cell>
          <cell r="E352">
            <v>2</v>
          </cell>
          <cell r="F352">
            <v>2</v>
          </cell>
          <cell r="G352">
            <v>2</v>
          </cell>
          <cell r="H352">
            <v>0</v>
          </cell>
          <cell r="I352">
            <v>0</v>
          </cell>
        </row>
        <row r="353">
          <cell r="A353" t="str">
            <v>SUP041424</v>
          </cell>
          <cell r="B353" t="str">
            <v>ANDRE LAURENT</v>
          </cell>
          <cell r="C353">
            <v>2</v>
          </cell>
          <cell r="D353">
            <v>2</v>
          </cell>
          <cell r="E353">
            <v>2</v>
          </cell>
          <cell r="F353">
            <v>2</v>
          </cell>
          <cell r="G353">
            <v>2</v>
          </cell>
          <cell r="H353">
            <v>0</v>
          </cell>
          <cell r="I353">
            <v>0</v>
          </cell>
        </row>
        <row r="354">
          <cell r="A354" t="str">
            <v>SUP041493</v>
          </cell>
          <cell r="B354" t="str">
            <v>SEI Rhône Alpes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0</v>
          </cell>
          <cell r="I354">
            <v>0</v>
          </cell>
        </row>
        <row r="355">
          <cell r="A355" t="str">
            <v>SUP041494</v>
          </cell>
          <cell r="B355" t="str">
            <v>EES - FONTANIÉ SAS</v>
          </cell>
          <cell r="C355">
            <v>0</v>
          </cell>
          <cell r="D355">
            <v>7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</row>
        <row r="356">
          <cell r="A356" t="str">
            <v>SUP041495</v>
          </cell>
          <cell r="B356" t="str">
            <v>TEAM INDUSTRIAL SERVICES FRANCE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0</v>
          </cell>
          <cell r="I356">
            <v>0</v>
          </cell>
        </row>
        <row r="357">
          <cell r="A357" t="str">
            <v>SUP041500</v>
          </cell>
          <cell r="B357" t="str">
            <v>PREZIOSO LINJEBYGG</v>
          </cell>
          <cell r="C357">
            <v>2</v>
          </cell>
          <cell r="D357">
            <v>2</v>
          </cell>
          <cell r="E357">
            <v>2</v>
          </cell>
          <cell r="F357">
            <v>2</v>
          </cell>
          <cell r="G357">
            <v>2</v>
          </cell>
          <cell r="H357">
            <v>0</v>
          </cell>
          <cell r="I357">
            <v>0</v>
          </cell>
        </row>
        <row r="358">
          <cell r="A358" t="str">
            <v>SUP041534</v>
          </cell>
          <cell r="B358" t="str">
            <v>INSTITUT DE SOUDURE INDUSTRIE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0</v>
          </cell>
          <cell r="I358">
            <v>0</v>
          </cell>
        </row>
        <row r="359">
          <cell r="A359" t="str">
            <v>SUP041587</v>
          </cell>
          <cell r="B359" t="str">
            <v>BIANCO ET COMPAGNIE</v>
          </cell>
          <cell r="C359">
            <v>0</v>
          </cell>
          <cell r="D359">
            <v>0</v>
          </cell>
          <cell r="E359">
            <v>3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A360" t="str">
            <v>SUP041651</v>
          </cell>
          <cell r="B360" t="str">
            <v>EGCEM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0</v>
          </cell>
          <cell r="I360">
            <v>0</v>
          </cell>
        </row>
        <row r="361">
          <cell r="A361" t="str">
            <v>SUP041665</v>
          </cell>
          <cell r="B361" t="str">
            <v>SAVCO</v>
          </cell>
          <cell r="C361">
            <v>3</v>
          </cell>
          <cell r="D361">
            <v>3</v>
          </cell>
          <cell r="E361">
            <v>3</v>
          </cell>
          <cell r="F361">
            <v>3</v>
          </cell>
          <cell r="G361">
            <v>3</v>
          </cell>
          <cell r="H361">
            <v>0</v>
          </cell>
          <cell r="I361">
            <v>0</v>
          </cell>
        </row>
        <row r="362">
          <cell r="A362" t="str">
            <v>SUP041702</v>
          </cell>
          <cell r="B362" t="str">
            <v>GAMESYSTEM  ZIRST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0</v>
          </cell>
          <cell r="I362">
            <v>0</v>
          </cell>
        </row>
        <row r="363">
          <cell r="A363" t="str">
            <v>SUP041720</v>
          </cell>
          <cell r="B363" t="str">
            <v>TECNOLAB Maintenance Industrielle SA</v>
          </cell>
          <cell r="C363">
            <v>2</v>
          </cell>
          <cell r="D363">
            <v>3</v>
          </cell>
          <cell r="E363">
            <v>2</v>
          </cell>
          <cell r="F363">
            <v>3</v>
          </cell>
          <cell r="G363">
            <v>3</v>
          </cell>
          <cell r="H363">
            <v>0</v>
          </cell>
          <cell r="I363">
            <v>0</v>
          </cell>
        </row>
        <row r="364">
          <cell r="A364" t="str">
            <v>SUP041721</v>
          </cell>
          <cell r="B364" t="str">
            <v>SULZER POMPES FRANCE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0</v>
          </cell>
          <cell r="I364">
            <v>0</v>
          </cell>
        </row>
        <row r="365">
          <cell r="A365" t="str">
            <v>SUP042191</v>
          </cell>
          <cell r="B365" t="str">
            <v>ALP IME</v>
          </cell>
          <cell r="C365">
            <v>0</v>
          </cell>
          <cell r="D365">
            <v>0</v>
          </cell>
          <cell r="E365">
            <v>5</v>
          </cell>
          <cell r="F365">
            <v>5</v>
          </cell>
          <cell r="G365">
            <v>4</v>
          </cell>
          <cell r="H365">
            <v>0</v>
          </cell>
          <cell r="I365">
            <v>0</v>
          </cell>
        </row>
        <row r="366">
          <cell r="A366" t="str">
            <v>SUP042295</v>
          </cell>
          <cell r="B366" t="str">
            <v>ABSYS ENGINEERING</v>
          </cell>
          <cell r="C366">
            <v>0</v>
          </cell>
          <cell r="D366">
            <v>1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 t="str">
            <v>SUP042466</v>
          </cell>
          <cell r="B367" t="str">
            <v>INGEROP CONSEIL ET INGENIERIE ICI</v>
          </cell>
          <cell r="C367">
            <v>2</v>
          </cell>
          <cell r="D367">
            <v>0</v>
          </cell>
          <cell r="E367">
            <v>2</v>
          </cell>
          <cell r="F367">
            <v>2</v>
          </cell>
          <cell r="G367">
            <v>0</v>
          </cell>
          <cell r="H367">
            <v>0</v>
          </cell>
          <cell r="I367">
            <v>0</v>
          </cell>
        </row>
        <row r="368">
          <cell r="A368" t="str">
            <v>SUP042501</v>
          </cell>
          <cell r="B368" t="str">
            <v>DYNOMIC</v>
          </cell>
          <cell r="C368">
            <v>0</v>
          </cell>
          <cell r="D368">
            <v>0</v>
          </cell>
          <cell r="E368">
            <v>2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 t="str">
            <v>SUP042606</v>
          </cell>
          <cell r="B369" t="str">
            <v>SUD MAINTENANCE INDUSTRIE</v>
          </cell>
          <cell r="C369">
            <v>0</v>
          </cell>
          <cell r="D369">
            <v>4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0">
          <cell r="A370" t="str">
            <v>SUP042761</v>
          </cell>
          <cell r="B370" t="str">
            <v>CROS SAS à mission  ne plus utiliser</v>
          </cell>
          <cell r="C370">
            <v>0</v>
          </cell>
          <cell r="D370">
            <v>0</v>
          </cell>
          <cell r="E370">
            <v>1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</row>
        <row r="371">
          <cell r="A371" t="str">
            <v>SUP042854</v>
          </cell>
          <cell r="B371" t="str">
            <v>2MI</v>
          </cell>
          <cell r="C371">
            <v>1</v>
          </cell>
          <cell r="D371">
            <v>0</v>
          </cell>
          <cell r="E371">
            <v>1</v>
          </cell>
          <cell r="F371">
            <v>0</v>
          </cell>
          <cell r="G371">
            <v>1</v>
          </cell>
          <cell r="H371">
            <v>0</v>
          </cell>
          <cell r="I371">
            <v>0</v>
          </cell>
        </row>
        <row r="372">
          <cell r="A372" t="str">
            <v>SUP042982</v>
          </cell>
          <cell r="B372" t="str">
            <v>SELARL HUGUES LAPOUILLE</v>
          </cell>
          <cell r="C372">
            <v>2</v>
          </cell>
          <cell r="D372">
            <v>2</v>
          </cell>
          <cell r="E372">
            <v>2</v>
          </cell>
          <cell r="F372">
            <v>2</v>
          </cell>
          <cell r="G372">
            <v>2</v>
          </cell>
          <cell r="H372">
            <v>0</v>
          </cell>
          <cell r="I372">
            <v>0</v>
          </cell>
        </row>
        <row r="373">
          <cell r="A373" t="str">
            <v>SUP043142</v>
          </cell>
          <cell r="B373" t="str">
            <v>TED</v>
          </cell>
          <cell r="C373">
            <v>0</v>
          </cell>
          <cell r="D373">
            <v>0</v>
          </cell>
          <cell r="E373">
            <v>0</v>
          </cell>
          <cell r="F373">
            <v>2</v>
          </cell>
          <cell r="G373">
            <v>0</v>
          </cell>
          <cell r="H373">
            <v>0</v>
          </cell>
          <cell r="I373">
            <v>0</v>
          </cell>
        </row>
        <row r="374">
          <cell r="A374" t="str">
            <v>SUP043281</v>
          </cell>
          <cell r="B374" t="str">
            <v>DESAMIANTAGE PYRENEES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</row>
        <row r="375">
          <cell r="A375" t="str">
            <v>SUP043392</v>
          </cell>
          <cell r="B375" t="str">
            <v>EEI</v>
          </cell>
          <cell r="C375">
            <v>0</v>
          </cell>
          <cell r="D375">
            <v>0</v>
          </cell>
          <cell r="E375">
            <v>3</v>
          </cell>
          <cell r="F375">
            <v>3</v>
          </cell>
          <cell r="G375">
            <v>3</v>
          </cell>
          <cell r="H375">
            <v>0</v>
          </cell>
          <cell r="I375">
            <v>0</v>
          </cell>
        </row>
        <row r="376">
          <cell r="A376" t="str">
            <v>SUP043507</v>
          </cell>
          <cell r="B376" t="str">
            <v>EUROPE NEGOCE</v>
          </cell>
          <cell r="C376">
            <v>1</v>
          </cell>
          <cell r="D376">
            <v>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</row>
        <row r="377">
          <cell r="A377" t="str">
            <v>SUP043650</v>
          </cell>
          <cell r="B377" t="str">
            <v>SA SAPPI</v>
          </cell>
          <cell r="C377">
            <v>0</v>
          </cell>
          <cell r="D377">
            <v>0</v>
          </cell>
          <cell r="E377">
            <v>1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</row>
        <row r="378">
          <cell r="A378" t="str">
            <v>SUP043733</v>
          </cell>
          <cell r="B378" t="str">
            <v>AVENIR DE CONSTRUCTION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</row>
        <row r="379">
          <cell r="A379" t="str">
            <v>SUP043865</v>
          </cell>
          <cell r="B379" t="str">
            <v>ORTEC INDUSTRIE</v>
          </cell>
          <cell r="C379">
            <v>4</v>
          </cell>
          <cell r="D379">
            <v>4</v>
          </cell>
          <cell r="E379">
            <v>4</v>
          </cell>
          <cell r="F379">
            <v>4</v>
          </cell>
          <cell r="G379">
            <v>4</v>
          </cell>
          <cell r="H379">
            <v>1</v>
          </cell>
          <cell r="I379">
            <v>0</v>
          </cell>
        </row>
        <row r="380">
          <cell r="A380" t="str">
            <v>SUP044052</v>
          </cell>
          <cell r="B380" t="str">
            <v>ELSY</v>
          </cell>
          <cell r="C380">
            <v>3</v>
          </cell>
          <cell r="D380">
            <v>0</v>
          </cell>
          <cell r="E380">
            <v>3</v>
          </cell>
          <cell r="F380">
            <v>3</v>
          </cell>
          <cell r="G380">
            <v>3</v>
          </cell>
          <cell r="H380">
            <v>0</v>
          </cell>
          <cell r="I380">
            <v>0</v>
          </cell>
        </row>
        <row r="381">
          <cell r="A381" t="str">
            <v>SUP044629</v>
          </cell>
          <cell r="B381" t="str">
            <v>STEMI</v>
          </cell>
          <cell r="C381">
            <v>0</v>
          </cell>
          <cell r="D381">
            <v>0</v>
          </cell>
          <cell r="E381">
            <v>4</v>
          </cell>
          <cell r="F381">
            <v>4</v>
          </cell>
          <cell r="G381">
            <v>0</v>
          </cell>
          <cell r="H381">
            <v>0</v>
          </cell>
          <cell r="I381">
            <v>0</v>
          </cell>
        </row>
        <row r="382">
          <cell r="A382" t="str">
            <v>SUP044978</v>
          </cell>
          <cell r="B382" t="str">
            <v>ALP'AD</v>
          </cell>
          <cell r="C382">
            <v>0</v>
          </cell>
          <cell r="D382">
            <v>0</v>
          </cell>
          <cell r="E382">
            <v>4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</row>
        <row r="383">
          <cell r="A383" t="str">
            <v>SUP045135</v>
          </cell>
          <cell r="B383" t="str">
            <v>MARC SA</v>
          </cell>
          <cell r="C383">
            <v>5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</row>
        <row r="384">
          <cell r="A384" t="str">
            <v>SUP045198</v>
          </cell>
          <cell r="B384" t="str">
            <v>LIMSO ANTICO</v>
          </cell>
          <cell r="C384">
            <v>1</v>
          </cell>
          <cell r="D384">
            <v>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</row>
        <row r="385">
          <cell r="A385" t="str">
            <v>SUP045877</v>
          </cell>
          <cell r="B385" t="str">
            <v>FREYSSINET "HYDRO" - Régions AURA / Bourgogne-Franche-Comté</v>
          </cell>
          <cell r="C385">
            <v>0</v>
          </cell>
          <cell r="D385">
            <v>0</v>
          </cell>
          <cell r="E385">
            <v>2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</row>
        <row r="386">
          <cell r="A386" t="str">
            <v>SUP046394</v>
          </cell>
          <cell r="B386" t="str">
            <v>S.A.R.M COMPOSITE</v>
          </cell>
          <cell r="C386">
            <v>0</v>
          </cell>
          <cell r="D386">
            <v>2</v>
          </cell>
          <cell r="E386">
            <v>2</v>
          </cell>
          <cell r="F386">
            <v>0</v>
          </cell>
          <cell r="G386">
            <v>2</v>
          </cell>
          <cell r="H386">
            <v>0</v>
          </cell>
          <cell r="I386">
            <v>0</v>
          </cell>
        </row>
        <row r="387">
          <cell r="A387" t="str">
            <v>SUP046591</v>
          </cell>
          <cell r="B387" t="str">
            <v>mille</v>
          </cell>
          <cell r="C387">
            <v>0</v>
          </cell>
          <cell r="D387">
            <v>0</v>
          </cell>
          <cell r="E387">
            <v>2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</row>
        <row r="388">
          <cell r="A388" t="str">
            <v>SUP046752</v>
          </cell>
          <cell r="B388" t="str">
            <v>JLS USINAGE DE PRECISION</v>
          </cell>
          <cell r="C388">
            <v>0</v>
          </cell>
          <cell r="D388">
            <v>0</v>
          </cell>
          <cell r="E388">
            <v>0</v>
          </cell>
          <cell r="F388">
            <v>1</v>
          </cell>
          <cell r="G388">
            <v>0</v>
          </cell>
          <cell r="H388">
            <v>0</v>
          </cell>
          <cell r="I388">
            <v>0</v>
          </cell>
        </row>
        <row r="389">
          <cell r="A389" t="str">
            <v>SUP046854</v>
          </cell>
          <cell r="B389" t="str">
            <v>COCENTAL</v>
          </cell>
          <cell r="C389">
            <v>0</v>
          </cell>
          <cell r="D389">
            <v>0</v>
          </cell>
          <cell r="E389">
            <v>0</v>
          </cell>
          <cell r="F389">
            <v>6</v>
          </cell>
          <cell r="G389">
            <v>0</v>
          </cell>
          <cell r="H389">
            <v>0</v>
          </cell>
          <cell r="I389">
            <v>0</v>
          </cell>
        </row>
        <row r="390">
          <cell r="A390" t="str">
            <v>SUP046864</v>
          </cell>
          <cell r="B390" t="str">
            <v>SARL J SERVAES ARTISAN</v>
          </cell>
          <cell r="C390">
            <v>4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</row>
        <row r="391">
          <cell r="A391" t="str">
            <v>SUP047798</v>
          </cell>
          <cell r="B391" t="str">
            <v>AXILEC</v>
          </cell>
          <cell r="C391">
            <v>2</v>
          </cell>
          <cell r="D391">
            <v>2</v>
          </cell>
          <cell r="E391">
            <v>2</v>
          </cell>
          <cell r="F391">
            <v>2</v>
          </cell>
          <cell r="G391">
            <v>2</v>
          </cell>
          <cell r="H391">
            <v>0</v>
          </cell>
          <cell r="I391">
            <v>0</v>
          </cell>
        </row>
        <row r="392">
          <cell r="A392" t="str">
            <v>SUP048532</v>
          </cell>
          <cell r="B392" t="str">
            <v>HUBBLE</v>
          </cell>
          <cell r="C392">
            <v>0</v>
          </cell>
          <cell r="D392">
            <v>1</v>
          </cell>
          <cell r="E392">
            <v>2</v>
          </cell>
          <cell r="F392">
            <v>0</v>
          </cell>
          <cell r="G392">
            <v>2</v>
          </cell>
          <cell r="H392">
            <v>0</v>
          </cell>
          <cell r="I392">
            <v>0</v>
          </cell>
        </row>
        <row r="393">
          <cell r="A393" t="str">
            <v>SUP048650</v>
          </cell>
          <cell r="B393" t="str">
            <v>Geokali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0</v>
          </cell>
          <cell r="I393">
            <v>0</v>
          </cell>
        </row>
        <row r="394">
          <cell r="A394" t="str">
            <v>SUP048990</v>
          </cell>
          <cell r="B394" t="str">
            <v>REEL SAS</v>
          </cell>
          <cell r="C394">
            <v>2</v>
          </cell>
          <cell r="D394">
            <v>2</v>
          </cell>
          <cell r="E394">
            <v>2</v>
          </cell>
          <cell r="F394">
            <v>2</v>
          </cell>
          <cell r="G394">
            <v>2</v>
          </cell>
          <cell r="H394">
            <v>0</v>
          </cell>
          <cell r="I394">
            <v>0</v>
          </cell>
        </row>
        <row r="395">
          <cell r="A395" t="str">
            <v>SUP049060</v>
          </cell>
          <cell r="B395" t="str">
            <v>OTCE Infra</v>
          </cell>
          <cell r="C395">
            <v>0</v>
          </cell>
          <cell r="D395">
            <v>3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</row>
        <row r="396">
          <cell r="A396" t="str">
            <v>SUP050005</v>
          </cell>
          <cell r="B396" t="str">
            <v>FILEPPI</v>
          </cell>
          <cell r="C396">
            <v>1</v>
          </cell>
          <cell r="D396">
            <v>0</v>
          </cell>
          <cell r="E396">
            <v>1</v>
          </cell>
          <cell r="F396">
            <v>1</v>
          </cell>
          <cell r="G396">
            <v>0</v>
          </cell>
          <cell r="H396">
            <v>0</v>
          </cell>
          <cell r="I396">
            <v>0</v>
          </cell>
        </row>
        <row r="397">
          <cell r="A397" t="str">
            <v>SUP050443</v>
          </cell>
          <cell r="B397" t="str">
            <v>SARL DANICY</v>
          </cell>
          <cell r="C397">
            <v>0</v>
          </cell>
          <cell r="D397">
            <v>1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</row>
        <row r="398">
          <cell r="A398" t="str">
            <v>SUP050800</v>
          </cell>
          <cell r="B398" t="str">
            <v>DESSINDUS SA</v>
          </cell>
          <cell r="C398">
            <v>0</v>
          </cell>
          <cell r="D398">
            <v>0</v>
          </cell>
          <cell r="E398">
            <v>0</v>
          </cell>
          <cell r="F398">
            <v>4</v>
          </cell>
          <cell r="G398">
            <v>0</v>
          </cell>
          <cell r="H398">
            <v>0</v>
          </cell>
          <cell r="I398">
            <v>0</v>
          </cell>
        </row>
        <row r="399">
          <cell r="A399" t="str">
            <v>SUP051050</v>
          </cell>
          <cell r="B399" t="str">
            <v>PIERAUT</v>
          </cell>
          <cell r="C399">
            <v>0</v>
          </cell>
          <cell r="D399">
            <v>0</v>
          </cell>
          <cell r="E399">
            <v>1</v>
          </cell>
          <cell r="F399">
            <v>1</v>
          </cell>
          <cell r="G399">
            <v>0</v>
          </cell>
          <cell r="H399">
            <v>0</v>
          </cell>
          <cell r="I399">
            <v>0</v>
          </cell>
        </row>
        <row r="400">
          <cell r="A400" t="str">
            <v>SUP051689</v>
          </cell>
          <cell r="B400" t="str">
            <v>ITASCA CONSULTANTS SAS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0</v>
          </cell>
          <cell r="I400">
            <v>0</v>
          </cell>
        </row>
        <row r="401">
          <cell r="A401" t="str">
            <v>SUP052100</v>
          </cell>
          <cell r="B401" t="str">
            <v>AREF</v>
          </cell>
          <cell r="C401">
            <v>3</v>
          </cell>
          <cell r="D401">
            <v>3</v>
          </cell>
          <cell r="E401">
            <v>3</v>
          </cell>
          <cell r="F401">
            <v>3</v>
          </cell>
          <cell r="G401">
            <v>3</v>
          </cell>
          <cell r="H401">
            <v>0</v>
          </cell>
          <cell r="I401">
            <v>0</v>
          </cell>
        </row>
        <row r="402">
          <cell r="A402" t="str">
            <v>SUP052252</v>
          </cell>
          <cell r="B402" t="str">
            <v>CHAUDRINOX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0</v>
          </cell>
          <cell r="I402">
            <v>0</v>
          </cell>
        </row>
        <row r="403">
          <cell r="A403" t="str">
            <v>SUP053390</v>
          </cell>
          <cell r="B403" t="str">
            <v>HYDRO POWER PLANT</v>
          </cell>
          <cell r="C403">
            <v>3</v>
          </cell>
          <cell r="D403">
            <v>3</v>
          </cell>
          <cell r="E403">
            <v>3</v>
          </cell>
          <cell r="F403">
            <v>3</v>
          </cell>
          <cell r="G403">
            <v>3</v>
          </cell>
          <cell r="H403">
            <v>0</v>
          </cell>
          <cell r="I403">
            <v>0</v>
          </cell>
        </row>
        <row r="404">
          <cell r="A404" t="str">
            <v>SUP053583</v>
          </cell>
          <cell r="B404" t="str">
            <v>PJ TECH</v>
          </cell>
          <cell r="C404">
            <v>0</v>
          </cell>
          <cell r="D404">
            <v>0</v>
          </cell>
          <cell r="E404">
            <v>0</v>
          </cell>
          <cell r="F404">
            <v>1</v>
          </cell>
          <cell r="G404">
            <v>0</v>
          </cell>
          <cell r="H404">
            <v>0</v>
          </cell>
          <cell r="I404">
            <v>0</v>
          </cell>
        </row>
        <row r="405">
          <cell r="A405" t="str">
            <v>SUP053824</v>
          </cell>
          <cell r="B405" t="str">
            <v>ETABLISSEMENTS FERRAT</v>
          </cell>
          <cell r="C405">
            <v>3</v>
          </cell>
          <cell r="D405">
            <v>3</v>
          </cell>
          <cell r="E405">
            <v>3</v>
          </cell>
          <cell r="F405">
            <v>0</v>
          </cell>
          <cell r="G405">
            <v>3</v>
          </cell>
          <cell r="H405">
            <v>0</v>
          </cell>
          <cell r="I405">
            <v>0</v>
          </cell>
        </row>
        <row r="406">
          <cell r="A406" t="str">
            <v>SUP054202</v>
          </cell>
          <cell r="B406" t="str">
            <v>MECANIQUE GENERALE J. BENONY</v>
          </cell>
          <cell r="C406">
            <v>0</v>
          </cell>
          <cell r="D406">
            <v>0</v>
          </cell>
          <cell r="E406">
            <v>1</v>
          </cell>
          <cell r="F406">
            <v>1</v>
          </cell>
          <cell r="G406">
            <v>0</v>
          </cell>
          <cell r="H406">
            <v>0</v>
          </cell>
          <cell r="I406">
            <v>0</v>
          </cell>
        </row>
        <row r="407">
          <cell r="A407" t="str">
            <v>SUP054583</v>
          </cell>
          <cell r="B407" t="str">
            <v>CM SUD</v>
          </cell>
          <cell r="C407">
            <v>5</v>
          </cell>
          <cell r="D407">
            <v>5</v>
          </cell>
          <cell r="E407">
            <v>5</v>
          </cell>
          <cell r="F407">
            <v>2</v>
          </cell>
          <cell r="G407">
            <v>5</v>
          </cell>
          <cell r="H407">
            <v>0</v>
          </cell>
          <cell r="I407">
            <v>0</v>
          </cell>
        </row>
        <row r="408">
          <cell r="A408" t="str">
            <v>sup055447</v>
          </cell>
          <cell r="B408" t="str">
            <v>TECH VALVES INDUSTRIES</v>
          </cell>
          <cell r="C408">
            <v>2</v>
          </cell>
          <cell r="D408">
            <v>2</v>
          </cell>
          <cell r="E408">
            <v>2</v>
          </cell>
          <cell r="F408">
            <v>2</v>
          </cell>
          <cell r="G408">
            <v>2</v>
          </cell>
          <cell r="H408">
            <v>1</v>
          </cell>
          <cell r="I408">
            <v>0</v>
          </cell>
        </row>
        <row r="409">
          <cell r="A409" t="str">
            <v>SUP055533</v>
          </cell>
          <cell r="B409" t="str">
            <v>ASCII, SARL ADOUR SOCIETE CONSULTANT INGENIERIE INFORMATIQUE</v>
          </cell>
          <cell r="C409">
            <v>0</v>
          </cell>
          <cell r="D409">
            <v>3</v>
          </cell>
          <cell r="E409">
            <v>0</v>
          </cell>
          <cell r="F409">
            <v>0</v>
          </cell>
          <cell r="G409">
            <v>3</v>
          </cell>
          <cell r="H409">
            <v>0</v>
          </cell>
          <cell r="I409">
            <v>0</v>
          </cell>
        </row>
        <row r="410">
          <cell r="A410" t="str">
            <v>SUP055999</v>
          </cell>
          <cell r="B410" t="str">
            <v>AFT INDUSTRY</v>
          </cell>
          <cell r="C410">
            <v>0</v>
          </cell>
          <cell r="D410">
            <v>0</v>
          </cell>
          <cell r="E410">
            <v>0</v>
          </cell>
          <cell r="F410">
            <v>1</v>
          </cell>
          <cell r="G410">
            <v>0</v>
          </cell>
          <cell r="H410">
            <v>0</v>
          </cell>
          <cell r="I410">
            <v>0</v>
          </cell>
        </row>
        <row r="411">
          <cell r="A411" t="str">
            <v>SUP056165</v>
          </cell>
          <cell r="B411" t="str">
            <v>OELTECHNIK FRANCE</v>
          </cell>
          <cell r="C411">
            <v>0</v>
          </cell>
          <cell r="D411">
            <v>0</v>
          </cell>
          <cell r="E411">
            <v>0</v>
          </cell>
          <cell r="F411">
            <v>2</v>
          </cell>
          <cell r="G411">
            <v>0</v>
          </cell>
          <cell r="H411">
            <v>0</v>
          </cell>
          <cell r="I411">
            <v>0</v>
          </cell>
        </row>
        <row r="412">
          <cell r="A412" t="str">
            <v>SUP056360</v>
          </cell>
          <cell r="B412" t="str">
            <v>PREMYS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0</v>
          </cell>
          <cell r="I412">
            <v>0</v>
          </cell>
        </row>
        <row r="413">
          <cell r="A413" t="str">
            <v>SUP056485</v>
          </cell>
          <cell r="B413" t="str">
            <v>BUESA TRAVAUX MARITIMES ET FLUVIAUX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0</v>
          </cell>
          <cell r="I413">
            <v>0</v>
          </cell>
        </row>
        <row r="414">
          <cell r="A414" t="str">
            <v>SUP056807</v>
          </cell>
          <cell r="B414" t="str">
            <v>YLEC CONSULTANTS</v>
          </cell>
          <cell r="C414">
            <v>3</v>
          </cell>
          <cell r="D414">
            <v>3</v>
          </cell>
          <cell r="E414">
            <v>3</v>
          </cell>
          <cell r="F414">
            <v>3</v>
          </cell>
          <cell r="G414">
            <v>3</v>
          </cell>
          <cell r="H414">
            <v>0</v>
          </cell>
          <cell r="I414">
            <v>0</v>
          </cell>
        </row>
        <row r="415">
          <cell r="A415" t="str">
            <v>SUP056962</v>
          </cell>
          <cell r="B415" t="str">
            <v>GEXIA FONCIER EXPERT</v>
          </cell>
          <cell r="C415">
            <v>0</v>
          </cell>
          <cell r="D415">
            <v>1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A416" t="str">
            <v>SUP057181</v>
          </cell>
          <cell r="B416" t="str">
            <v>mecameto</v>
          </cell>
          <cell r="C416">
            <v>4</v>
          </cell>
          <cell r="D416">
            <v>4</v>
          </cell>
          <cell r="E416">
            <v>4</v>
          </cell>
          <cell r="F416">
            <v>4</v>
          </cell>
          <cell r="G416">
            <v>4</v>
          </cell>
          <cell r="H416">
            <v>0</v>
          </cell>
          <cell r="I416">
            <v>0</v>
          </cell>
        </row>
        <row r="417">
          <cell r="A417" t="str">
            <v>SUP057576</v>
          </cell>
          <cell r="B417" t="str">
            <v>SURPLOMB</v>
          </cell>
          <cell r="C417">
            <v>0</v>
          </cell>
          <cell r="D417">
            <v>3</v>
          </cell>
          <cell r="E417">
            <v>0</v>
          </cell>
          <cell r="F417">
            <v>0</v>
          </cell>
          <cell r="G417">
            <v>2</v>
          </cell>
          <cell r="H417">
            <v>0</v>
          </cell>
          <cell r="I417">
            <v>0</v>
          </cell>
        </row>
        <row r="418">
          <cell r="A418" t="str">
            <v>SUP058040</v>
          </cell>
          <cell r="B418" t="str">
            <v>C.S.T.I.</v>
          </cell>
          <cell r="C418">
            <v>0</v>
          </cell>
          <cell r="D418">
            <v>4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19">
          <cell r="A419" t="str">
            <v>SUP058264</v>
          </cell>
          <cell r="B419" t="str">
            <v>EFINOR MEDITERRANEE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2</v>
          </cell>
          <cell r="H419">
            <v>1</v>
          </cell>
          <cell r="I419">
            <v>0</v>
          </cell>
        </row>
        <row r="420">
          <cell r="A420" t="str">
            <v>SUP058437</v>
          </cell>
          <cell r="B420" t="str">
            <v>ABCIS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</row>
        <row r="421">
          <cell r="A421" t="str">
            <v>SUP060624</v>
          </cell>
          <cell r="B421" t="str">
            <v>JINJIANG SABART AERO TECH</v>
          </cell>
          <cell r="C421">
            <v>3</v>
          </cell>
          <cell r="D421">
            <v>3</v>
          </cell>
          <cell r="E421">
            <v>3</v>
          </cell>
          <cell r="F421">
            <v>0</v>
          </cell>
          <cell r="G421">
            <v>3</v>
          </cell>
          <cell r="H421">
            <v>0</v>
          </cell>
          <cell r="I421">
            <v>0</v>
          </cell>
        </row>
        <row r="422">
          <cell r="A422" t="str">
            <v>SUP060839</v>
          </cell>
          <cell r="B422" t="str">
            <v>EIFFAGE ENERGIE SYSTEMES - IT LOIRE AUVERGNE</v>
          </cell>
          <cell r="C422">
            <v>7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</row>
        <row r="423">
          <cell r="A423" t="str">
            <v>SUP060860</v>
          </cell>
          <cell r="B423" t="str">
            <v>SARL PELLISSIER CLAUDE ET FILS</v>
          </cell>
          <cell r="C423">
            <v>0</v>
          </cell>
          <cell r="D423">
            <v>0</v>
          </cell>
          <cell r="E423">
            <v>3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</row>
        <row r="424">
          <cell r="A424" t="str">
            <v>SUP061794</v>
          </cell>
          <cell r="B424" t="str">
            <v>TYO</v>
          </cell>
          <cell r="C424">
            <v>0</v>
          </cell>
          <cell r="D424">
            <v>0</v>
          </cell>
          <cell r="E424">
            <v>0</v>
          </cell>
          <cell r="F424">
            <v>3</v>
          </cell>
          <cell r="G424">
            <v>0</v>
          </cell>
          <cell r="H424">
            <v>0</v>
          </cell>
          <cell r="I424">
            <v>0</v>
          </cell>
        </row>
        <row r="425">
          <cell r="A425" t="str">
            <v>SUP061886</v>
          </cell>
          <cell r="B425" t="str">
            <v>CONSTRUCTIONS MECANIQUES BADIMON</v>
          </cell>
          <cell r="C425">
            <v>0</v>
          </cell>
          <cell r="D425">
            <v>2</v>
          </cell>
          <cell r="E425">
            <v>0</v>
          </cell>
          <cell r="F425">
            <v>0</v>
          </cell>
          <cell r="G425">
            <v>1</v>
          </cell>
          <cell r="H425">
            <v>0</v>
          </cell>
          <cell r="I425">
            <v>0</v>
          </cell>
        </row>
        <row r="426">
          <cell r="A426" t="str">
            <v>SUP062218</v>
          </cell>
          <cell r="B426" t="str">
            <v>BERENGIER DEPOLLUTION</v>
          </cell>
          <cell r="C426">
            <v>1</v>
          </cell>
          <cell r="D426">
            <v>1</v>
          </cell>
          <cell r="E426">
            <v>1</v>
          </cell>
          <cell r="F426">
            <v>0</v>
          </cell>
          <cell r="G426">
            <v>1</v>
          </cell>
          <cell r="H426">
            <v>0</v>
          </cell>
          <cell r="I426">
            <v>0</v>
          </cell>
        </row>
        <row r="427">
          <cell r="A427" t="str">
            <v>SUP062853</v>
          </cell>
          <cell r="B427" t="str">
            <v>SADE TELECOM</v>
          </cell>
          <cell r="C427">
            <v>0</v>
          </cell>
          <cell r="D427">
            <v>0</v>
          </cell>
          <cell r="E427">
            <v>1</v>
          </cell>
          <cell r="F427">
            <v>1</v>
          </cell>
          <cell r="G427">
            <v>0</v>
          </cell>
          <cell r="H427">
            <v>0</v>
          </cell>
          <cell r="I427">
            <v>0</v>
          </cell>
        </row>
        <row r="428">
          <cell r="A428" t="str">
            <v>SUP063160</v>
          </cell>
          <cell r="B428" t="str">
            <v>AEVIA FRANCE SUD</v>
          </cell>
          <cell r="C428">
            <v>3</v>
          </cell>
          <cell r="D428">
            <v>3</v>
          </cell>
          <cell r="E428">
            <v>3</v>
          </cell>
          <cell r="F428">
            <v>3</v>
          </cell>
          <cell r="G428">
            <v>2</v>
          </cell>
          <cell r="H428">
            <v>0</v>
          </cell>
          <cell r="I428">
            <v>0</v>
          </cell>
        </row>
        <row r="429">
          <cell r="A429" t="str">
            <v>SUP063237</v>
          </cell>
          <cell r="B429" t="str">
            <v>SOCIETE DE PRODUCTION D'ELECTRICITE AUTONOME RENOUVELABLE</v>
          </cell>
          <cell r="C429">
            <v>6</v>
          </cell>
          <cell r="D429">
            <v>6</v>
          </cell>
          <cell r="E429">
            <v>6</v>
          </cell>
          <cell r="F429">
            <v>6</v>
          </cell>
          <cell r="G429">
            <v>6</v>
          </cell>
          <cell r="H429">
            <v>0</v>
          </cell>
          <cell r="I429">
            <v>0</v>
          </cell>
        </row>
        <row r="430">
          <cell r="A430" t="str">
            <v>SUP063252</v>
          </cell>
          <cell r="B430" t="str">
            <v>CMS FILTRATION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0</v>
          </cell>
          <cell r="I430">
            <v>0</v>
          </cell>
        </row>
        <row r="431">
          <cell r="A431" t="str">
            <v>SUP063317</v>
          </cell>
          <cell r="B431" t="str">
            <v>SAS ENTREPRISE NOUVELLE CHAVINIER</v>
          </cell>
          <cell r="C431">
            <v>6</v>
          </cell>
          <cell r="D431">
            <v>6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</row>
        <row r="432">
          <cell r="A432" t="str">
            <v>SUP063351</v>
          </cell>
          <cell r="B432" t="str">
            <v>CONSTRUCTION ET INGENIERIE ALPINE</v>
          </cell>
          <cell r="C432">
            <v>0</v>
          </cell>
          <cell r="D432">
            <v>0</v>
          </cell>
          <cell r="E432">
            <v>2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</row>
        <row r="433">
          <cell r="A433" t="str">
            <v>SUP063409</v>
          </cell>
          <cell r="B433" t="str">
            <v>NEOCEN</v>
          </cell>
          <cell r="C433">
            <v>0</v>
          </cell>
          <cell r="D433">
            <v>0</v>
          </cell>
          <cell r="E433">
            <v>7</v>
          </cell>
          <cell r="F433">
            <v>7</v>
          </cell>
          <cell r="G433">
            <v>0</v>
          </cell>
          <cell r="H433">
            <v>0</v>
          </cell>
          <cell r="I433">
            <v>0</v>
          </cell>
        </row>
        <row r="434">
          <cell r="A434" t="str">
            <v>SUP063924</v>
          </cell>
          <cell r="B434" t="str">
            <v>CDIM</v>
          </cell>
          <cell r="C434">
            <v>0</v>
          </cell>
          <cell r="D434">
            <v>0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</row>
        <row r="435">
          <cell r="A435" t="str">
            <v>SUP064076</v>
          </cell>
          <cell r="B435" t="str">
            <v>INSTADRONE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</row>
        <row r="436">
          <cell r="A436" t="str">
            <v>SUP064082</v>
          </cell>
          <cell r="B436" t="str">
            <v>AVANTIS CONCEPT</v>
          </cell>
          <cell r="C436">
            <v>4</v>
          </cell>
          <cell r="D436">
            <v>4</v>
          </cell>
          <cell r="E436">
            <v>4</v>
          </cell>
          <cell r="F436">
            <v>4</v>
          </cell>
          <cell r="G436">
            <v>4</v>
          </cell>
          <cell r="H436">
            <v>0</v>
          </cell>
          <cell r="I436">
            <v>0</v>
          </cell>
        </row>
        <row r="437">
          <cell r="A437" t="str">
            <v>SUP064111</v>
          </cell>
          <cell r="B437" t="str">
            <v>ETE RESEAUX</v>
          </cell>
          <cell r="C437">
            <v>0</v>
          </cell>
          <cell r="D437">
            <v>7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</row>
        <row r="438">
          <cell r="A438" t="str">
            <v>SUP064531</v>
          </cell>
          <cell r="B438" t="str">
            <v>CTI&amp;A</v>
          </cell>
          <cell r="C438">
            <v>0</v>
          </cell>
          <cell r="D438">
            <v>0</v>
          </cell>
          <cell r="E438">
            <v>2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</row>
        <row r="439">
          <cell r="A439" t="str">
            <v>SUP064735</v>
          </cell>
          <cell r="B439" t="str">
            <v>DUTTO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1</v>
          </cell>
          <cell r="H439">
            <v>0</v>
          </cell>
          <cell r="I439">
            <v>0</v>
          </cell>
        </row>
        <row r="440">
          <cell r="A440" t="str">
            <v>SUP065199</v>
          </cell>
          <cell r="B440" t="str">
            <v>MG SERVICES</v>
          </cell>
          <cell r="C440">
            <v>3</v>
          </cell>
          <cell r="D440">
            <v>3</v>
          </cell>
          <cell r="E440">
            <v>3</v>
          </cell>
          <cell r="F440">
            <v>3</v>
          </cell>
          <cell r="G440">
            <v>3</v>
          </cell>
          <cell r="H440">
            <v>0</v>
          </cell>
          <cell r="I440">
            <v>0</v>
          </cell>
        </row>
        <row r="441">
          <cell r="A441" t="str">
            <v>SUP065293</v>
          </cell>
          <cell r="B441" t="str">
            <v>CENTRE FRANCE INGENIERIE TECHNIQUE</v>
          </cell>
          <cell r="C441">
            <v>0</v>
          </cell>
          <cell r="D441">
            <v>2</v>
          </cell>
          <cell r="E441">
            <v>2</v>
          </cell>
          <cell r="F441">
            <v>2</v>
          </cell>
          <cell r="G441">
            <v>2</v>
          </cell>
          <cell r="H441">
            <v>0</v>
          </cell>
          <cell r="I441">
            <v>0</v>
          </cell>
        </row>
        <row r="442">
          <cell r="A442" t="str">
            <v>SUP065693</v>
          </cell>
          <cell r="B442" t="str">
            <v>BH2M</v>
          </cell>
          <cell r="C442">
            <v>2</v>
          </cell>
          <cell r="D442">
            <v>2</v>
          </cell>
          <cell r="E442">
            <v>2</v>
          </cell>
          <cell r="F442">
            <v>2</v>
          </cell>
          <cell r="G442">
            <v>2</v>
          </cell>
          <cell r="H442">
            <v>0</v>
          </cell>
          <cell r="I442">
            <v>0</v>
          </cell>
        </row>
        <row r="443">
          <cell r="A443" t="str">
            <v>SUP065997</v>
          </cell>
          <cell r="B443" t="str">
            <v>VENCI SAS</v>
          </cell>
          <cell r="C443">
            <v>4</v>
          </cell>
          <cell r="D443">
            <v>0</v>
          </cell>
          <cell r="E443">
            <v>4</v>
          </cell>
          <cell r="F443">
            <v>4</v>
          </cell>
          <cell r="G443">
            <v>4</v>
          </cell>
          <cell r="H443">
            <v>1</v>
          </cell>
          <cell r="I443">
            <v>0</v>
          </cell>
        </row>
        <row r="444">
          <cell r="A444" t="str">
            <v>SUP066312</v>
          </cell>
          <cell r="B444" t="str">
            <v>ECARTIP GROUPE FONDASOL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</row>
        <row r="445">
          <cell r="A445" t="str">
            <v>SUP067295</v>
          </cell>
          <cell r="B445" t="str">
            <v>HYDRO RICHIER</v>
          </cell>
          <cell r="C445">
            <v>5</v>
          </cell>
          <cell r="D445">
            <v>5</v>
          </cell>
          <cell r="E445">
            <v>5</v>
          </cell>
          <cell r="F445">
            <v>5</v>
          </cell>
          <cell r="G445">
            <v>5</v>
          </cell>
          <cell r="H445">
            <v>0</v>
          </cell>
          <cell r="I445">
            <v>0</v>
          </cell>
        </row>
        <row r="446">
          <cell r="A446" t="str">
            <v>SUP067472</v>
          </cell>
          <cell r="B446" t="str">
            <v>AZOTE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1</v>
          </cell>
          <cell r="H446">
            <v>0</v>
          </cell>
          <cell r="I446">
            <v>0</v>
          </cell>
        </row>
        <row r="447">
          <cell r="A447" t="str">
            <v>SUP067486</v>
          </cell>
          <cell r="B447" t="str">
            <v>ENTREPRISE GANTELET GALABERTHIER</v>
          </cell>
          <cell r="C447">
            <v>0</v>
          </cell>
          <cell r="D447">
            <v>0</v>
          </cell>
          <cell r="E447">
            <v>4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</row>
        <row r="448">
          <cell r="A448" t="str">
            <v>SUP067488</v>
          </cell>
          <cell r="B448" t="str">
            <v>SOGETREL</v>
          </cell>
          <cell r="C448">
            <v>0</v>
          </cell>
          <cell r="D448">
            <v>0</v>
          </cell>
          <cell r="E448">
            <v>7</v>
          </cell>
          <cell r="F448">
            <v>0</v>
          </cell>
          <cell r="G448">
            <v>7</v>
          </cell>
          <cell r="H448">
            <v>0</v>
          </cell>
          <cell r="I448">
            <v>0</v>
          </cell>
        </row>
        <row r="449">
          <cell r="A449" t="str">
            <v>SUP067558</v>
          </cell>
          <cell r="B449" t="str">
            <v>J.T.L.</v>
          </cell>
          <cell r="C449">
            <v>0</v>
          </cell>
          <cell r="D449">
            <v>0</v>
          </cell>
          <cell r="E449">
            <v>0</v>
          </cell>
          <cell r="F449">
            <v>1</v>
          </cell>
          <cell r="G449">
            <v>0</v>
          </cell>
          <cell r="H449">
            <v>0</v>
          </cell>
          <cell r="I449">
            <v>0</v>
          </cell>
        </row>
        <row r="450">
          <cell r="A450" t="str">
            <v>SUP067577</v>
          </cell>
          <cell r="B450" t="str">
            <v>FLO TP</v>
          </cell>
          <cell r="C450">
            <v>0</v>
          </cell>
          <cell r="D450">
            <v>0</v>
          </cell>
          <cell r="E450">
            <v>3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</row>
        <row r="451">
          <cell r="A451" t="str">
            <v>SUP067578</v>
          </cell>
          <cell r="B451" t="str">
            <v>MECAB DEVELOPPEMENT</v>
          </cell>
          <cell r="C451">
            <v>4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</row>
        <row r="452">
          <cell r="A452" t="str">
            <v>SUP067591</v>
          </cell>
          <cell r="B452" t="str">
            <v>MAINTENANCE INDUST ISABELLE GODIER</v>
          </cell>
          <cell r="C452">
            <v>0</v>
          </cell>
          <cell r="D452">
            <v>0</v>
          </cell>
          <cell r="E452">
            <v>1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</row>
        <row r="453">
          <cell r="A453" t="str">
            <v>SUP067597</v>
          </cell>
          <cell r="B453" t="str">
            <v>SAS SODECIBA BTP JUSTE ET FILS</v>
          </cell>
          <cell r="C453">
            <v>0</v>
          </cell>
          <cell r="D453">
            <v>2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</row>
        <row r="454">
          <cell r="A454" t="str">
            <v>SUP067610</v>
          </cell>
          <cell r="B454" t="str">
            <v>ETAT 9 INDUSTRIE</v>
          </cell>
          <cell r="C454">
            <v>3</v>
          </cell>
          <cell r="D454">
            <v>3</v>
          </cell>
          <cell r="E454">
            <v>3</v>
          </cell>
          <cell r="F454">
            <v>3</v>
          </cell>
          <cell r="G454">
            <v>2</v>
          </cell>
          <cell r="H454">
            <v>0</v>
          </cell>
          <cell r="I454">
            <v>0</v>
          </cell>
        </row>
        <row r="455">
          <cell r="A455" t="str">
            <v>SUP067613</v>
          </cell>
          <cell r="B455" t="str">
            <v>FIGUIERE CONSTRUCTION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1</v>
          </cell>
          <cell r="H455">
            <v>0</v>
          </cell>
          <cell r="I455">
            <v>0</v>
          </cell>
        </row>
        <row r="456">
          <cell r="A456" t="str">
            <v>SUP067616</v>
          </cell>
          <cell r="B456" t="str">
            <v>AGERIN</v>
          </cell>
          <cell r="C456">
            <v>2</v>
          </cell>
          <cell r="D456">
            <v>2</v>
          </cell>
          <cell r="E456">
            <v>2</v>
          </cell>
          <cell r="F456">
            <v>0</v>
          </cell>
          <cell r="G456">
            <v>2</v>
          </cell>
          <cell r="H456">
            <v>0</v>
          </cell>
          <cell r="I456">
            <v>0</v>
          </cell>
        </row>
        <row r="457">
          <cell r="A457" t="str">
            <v>SUP067624</v>
          </cell>
          <cell r="B457" t="str">
            <v>PEPIN SAS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0</v>
          </cell>
          <cell r="I457">
            <v>0</v>
          </cell>
        </row>
        <row r="458">
          <cell r="A458" t="str">
            <v>SUP067625</v>
          </cell>
          <cell r="B458" t="str">
            <v>AVENIR PROTECTIONS</v>
          </cell>
          <cell r="C458">
            <v>0</v>
          </cell>
          <cell r="D458">
            <v>0</v>
          </cell>
          <cell r="E458">
            <v>4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A459" t="str">
            <v>SUP067626</v>
          </cell>
          <cell r="B459" t="str">
            <v>ETABLISSEMENTS VIAL FRERES</v>
          </cell>
          <cell r="C459">
            <v>2</v>
          </cell>
          <cell r="D459">
            <v>3</v>
          </cell>
          <cell r="E459">
            <v>2</v>
          </cell>
          <cell r="F459">
            <v>3</v>
          </cell>
          <cell r="G459">
            <v>3</v>
          </cell>
          <cell r="H459">
            <v>0</v>
          </cell>
          <cell r="I459">
            <v>0</v>
          </cell>
        </row>
        <row r="460">
          <cell r="A460" t="str">
            <v>SUP067630</v>
          </cell>
          <cell r="B460" t="str">
            <v>TENSYL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0</v>
          </cell>
          <cell r="I460">
            <v>0</v>
          </cell>
        </row>
        <row r="461">
          <cell r="A461" t="str">
            <v>SUP067656</v>
          </cell>
          <cell r="B461" t="str">
            <v>SOL TECHNOLOGIE</v>
          </cell>
          <cell r="C461">
            <v>0</v>
          </cell>
          <cell r="D461">
            <v>0</v>
          </cell>
          <cell r="E461">
            <v>3</v>
          </cell>
          <cell r="F461">
            <v>0</v>
          </cell>
          <cell r="G461">
            <v>3</v>
          </cell>
          <cell r="H461">
            <v>0</v>
          </cell>
          <cell r="I461">
            <v>0</v>
          </cell>
        </row>
        <row r="462">
          <cell r="A462" t="str">
            <v>SUP067657</v>
          </cell>
          <cell r="B462" t="str">
            <v>SERRURERIE METALLERIE PRAT</v>
          </cell>
          <cell r="C462">
            <v>1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</row>
        <row r="463">
          <cell r="A463" t="str">
            <v>SUP067666</v>
          </cell>
          <cell r="B463" t="str">
            <v>ALLOBENNES</v>
          </cell>
          <cell r="C463">
            <v>0</v>
          </cell>
          <cell r="D463">
            <v>0</v>
          </cell>
          <cell r="E463">
            <v>1</v>
          </cell>
          <cell r="F463">
            <v>0</v>
          </cell>
          <cell r="G463">
            <v>1</v>
          </cell>
          <cell r="H463">
            <v>0</v>
          </cell>
          <cell r="I463">
            <v>0</v>
          </cell>
        </row>
        <row r="464">
          <cell r="A464" t="str">
            <v>SUP067724</v>
          </cell>
          <cell r="B464" t="str">
            <v>FRED JUILLARD SAS</v>
          </cell>
          <cell r="C464">
            <v>4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A465" t="str">
            <v>SUP067745</v>
          </cell>
          <cell r="B465" t="str">
            <v>COPHYMA 38</v>
          </cell>
          <cell r="C465">
            <v>3</v>
          </cell>
          <cell r="D465">
            <v>3</v>
          </cell>
          <cell r="E465">
            <v>3</v>
          </cell>
          <cell r="F465">
            <v>3</v>
          </cell>
          <cell r="G465">
            <v>3</v>
          </cell>
          <cell r="H465">
            <v>1</v>
          </cell>
          <cell r="I465">
            <v>0</v>
          </cell>
        </row>
        <row r="466">
          <cell r="A466" t="str">
            <v>SUP067756</v>
          </cell>
          <cell r="B466" t="str">
            <v>METALLERIE CONCEPT</v>
          </cell>
          <cell r="C466">
            <v>0</v>
          </cell>
          <cell r="D466">
            <v>0</v>
          </cell>
          <cell r="E466">
            <v>2</v>
          </cell>
          <cell r="F466">
            <v>2</v>
          </cell>
          <cell r="G466">
            <v>0</v>
          </cell>
          <cell r="H466">
            <v>0</v>
          </cell>
          <cell r="I466">
            <v>0</v>
          </cell>
        </row>
        <row r="467">
          <cell r="A467" t="str">
            <v>SUP067764</v>
          </cell>
          <cell r="B467" t="str">
            <v>ACTI GROUP</v>
          </cell>
          <cell r="C467">
            <v>8</v>
          </cell>
          <cell r="D467">
            <v>9</v>
          </cell>
          <cell r="E467">
            <v>8</v>
          </cell>
          <cell r="F467">
            <v>0</v>
          </cell>
          <cell r="G467">
            <v>8</v>
          </cell>
          <cell r="H467">
            <v>0</v>
          </cell>
          <cell r="I467">
            <v>0</v>
          </cell>
        </row>
        <row r="468">
          <cell r="A468" t="str">
            <v>SUP067774</v>
          </cell>
          <cell r="B468" t="str">
            <v>CARRILLO INDUSTRIE</v>
          </cell>
          <cell r="C468">
            <v>3</v>
          </cell>
          <cell r="D468">
            <v>0</v>
          </cell>
          <cell r="E468">
            <v>3</v>
          </cell>
          <cell r="F468">
            <v>3</v>
          </cell>
          <cell r="G468">
            <v>3</v>
          </cell>
          <cell r="H468">
            <v>0</v>
          </cell>
          <cell r="I468">
            <v>0</v>
          </cell>
        </row>
        <row r="469">
          <cell r="A469" t="str">
            <v>SUP067782</v>
          </cell>
          <cell r="B469" t="str">
            <v>SOCIETE DAUPHINOISE DE CONSTRUCTIONS ELECTRO-MECANIQUES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0</v>
          </cell>
          <cell r="I469">
            <v>0</v>
          </cell>
        </row>
        <row r="470">
          <cell r="A470" t="str">
            <v>SUP067835</v>
          </cell>
          <cell r="B470" t="str">
            <v>TCPI FRANCE</v>
          </cell>
          <cell r="C470">
            <v>0</v>
          </cell>
          <cell r="D470">
            <v>7</v>
          </cell>
          <cell r="E470">
            <v>7</v>
          </cell>
          <cell r="F470">
            <v>0</v>
          </cell>
          <cell r="G470">
            <v>7</v>
          </cell>
          <cell r="H470">
            <v>0</v>
          </cell>
          <cell r="I470">
            <v>0</v>
          </cell>
        </row>
        <row r="471">
          <cell r="A471" t="str">
            <v>SUP067859</v>
          </cell>
          <cell r="B471" t="str">
            <v>RJ TUYAUTERIE MAINTENANCE EN ABREGE RJTM</v>
          </cell>
          <cell r="C471">
            <v>5</v>
          </cell>
          <cell r="D471">
            <v>5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</row>
        <row r="472">
          <cell r="A472" t="str">
            <v>SUP067860</v>
          </cell>
          <cell r="B472" t="str">
            <v>SUB TERANEA</v>
          </cell>
          <cell r="C472">
            <v>0</v>
          </cell>
          <cell r="D472">
            <v>1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</row>
        <row r="473">
          <cell r="A473" t="str">
            <v>SUP067866</v>
          </cell>
          <cell r="B473" t="str">
            <v>SUBSTANCE</v>
          </cell>
          <cell r="C473">
            <v>1</v>
          </cell>
          <cell r="D473">
            <v>1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</row>
        <row r="474">
          <cell r="A474" t="str">
            <v>SUP067878</v>
          </cell>
          <cell r="B474" t="str">
            <v>CONSTRUCTIONS MONTAGES ASSEMBLIERS</v>
          </cell>
          <cell r="C474">
            <v>2</v>
          </cell>
          <cell r="D474">
            <v>2</v>
          </cell>
          <cell r="E474">
            <v>2</v>
          </cell>
          <cell r="F474">
            <v>2</v>
          </cell>
          <cell r="G474">
            <v>2</v>
          </cell>
          <cell r="H474">
            <v>0</v>
          </cell>
          <cell r="I474">
            <v>0</v>
          </cell>
        </row>
        <row r="475">
          <cell r="A475" t="str">
            <v>SUP067901</v>
          </cell>
          <cell r="B475" t="str">
            <v>SE CARRIERES VIAL</v>
          </cell>
          <cell r="C475">
            <v>5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</row>
        <row r="476">
          <cell r="A476" t="str">
            <v>SUP067915</v>
          </cell>
          <cell r="B476" t="str">
            <v>ARC-ELEC SARL</v>
          </cell>
          <cell r="C476">
            <v>0</v>
          </cell>
          <cell r="D476">
            <v>0</v>
          </cell>
          <cell r="E476">
            <v>0</v>
          </cell>
          <cell r="F476">
            <v>2</v>
          </cell>
          <cell r="G476">
            <v>0</v>
          </cell>
          <cell r="H476">
            <v>0</v>
          </cell>
          <cell r="I476">
            <v>0</v>
          </cell>
        </row>
        <row r="477">
          <cell r="A477" t="str">
            <v>SUP067942</v>
          </cell>
          <cell r="B477" t="str">
            <v>ETABLISSEMENTS BRUN FRERES</v>
          </cell>
          <cell r="C477">
            <v>2</v>
          </cell>
          <cell r="D477">
            <v>0</v>
          </cell>
          <cell r="E477">
            <v>2</v>
          </cell>
          <cell r="F477">
            <v>2</v>
          </cell>
          <cell r="G477">
            <v>2</v>
          </cell>
          <cell r="H477">
            <v>0</v>
          </cell>
          <cell r="I477">
            <v>0</v>
          </cell>
        </row>
        <row r="478">
          <cell r="A478" t="str">
            <v>SUP067944</v>
          </cell>
          <cell r="B478" t="str">
            <v>ROJON</v>
          </cell>
          <cell r="C478">
            <v>0</v>
          </cell>
          <cell r="D478">
            <v>0</v>
          </cell>
          <cell r="E478">
            <v>1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</row>
        <row r="479">
          <cell r="A479" t="str">
            <v>SUP067945</v>
          </cell>
          <cell r="B479" t="str">
            <v>SOCIETE D'INSPECTION ET DE CONTROLE D'OCCITANIE</v>
          </cell>
          <cell r="C479">
            <v>0</v>
          </cell>
          <cell r="D479">
            <v>1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</row>
        <row r="480">
          <cell r="A480" t="str">
            <v>SUP067952</v>
          </cell>
          <cell r="B480" t="str">
            <v>AUVERGNE VERINS</v>
          </cell>
          <cell r="C480">
            <v>1</v>
          </cell>
          <cell r="D480">
            <v>0</v>
          </cell>
          <cell r="E480">
            <v>1</v>
          </cell>
          <cell r="F480">
            <v>0</v>
          </cell>
          <cell r="G480">
            <v>1</v>
          </cell>
          <cell r="H480">
            <v>0</v>
          </cell>
          <cell r="I480">
            <v>0</v>
          </cell>
        </row>
        <row r="481">
          <cell r="A481" t="str">
            <v>SUP067956</v>
          </cell>
          <cell r="B481" t="str">
            <v>METAL SERVICES</v>
          </cell>
          <cell r="C481">
            <v>1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</row>
        <row r="482">
          <cell r="A482" t="str">
            <v>SUP067962</v>
          </cell>
          <cell r="B482" t="str">
            <v>MECANIQUE GENERALE REALISATIONS - MONNIER ENERGIES</v>
          </cell>
          <cell r="C482">
            <v>0</v>
          </cell>
          <cell r="D482">
            <v>0</v>
          </cell>
          <cell r="E482">
            <v>0</v>
          </cell>
          <cell r="F482">
            <v>2</v>
          </cell>
          <cell r="G482">
            <v>0</v>
          </cell>
          <cell r="H482">
            <v>0</v>
          </cell>
          <cell r="I482">
            <v>0</v>
          </cell>
        </row>
        <row r="483">
          <cell r="A483" t="str">
            <v>SUP067965</v>
          </cell>
          <cell r="B483" t="str">
            <v>DIFFUS INDUST MECAN ELECT CONTROLE AUTOM</v>
          </cell>
          <cell r="C483">
            <v>0</v>
          </cell>
          <cell r="D483">
            <v>0</v>
          </cell>
          <cell r="E483">
            <v>1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</row>
        <row r="484">
          <cell r="A484" t="str">
            <v>SUP067968</v>
          </cell>
          <cell r="B484" t="str">
            <v>HP2S</v>
          </cell>
          <cell r="C484">
            <v>0</v>
          </cell>
          <cell r="D484">
            <v>0</v>
          </cell>
          <cell r="E484">
            <v>3</v>
          </cell>
          <cell r="F484">
            <v>3</v>
          </cell>
          <cell r="G484">
            <v>0</v>
          </cell>
          <cell r="H484">
            <v>0</v>
          </cell>
          <cell r="I484">
            <v>0</v>
          </cell>
        </row>
        <row r="485">
          <cell r="A485" t="str">
            <v>SUP067996</v>
          </cell>
          <cell r="B485" t="str">
            <v>M.C.P COMBRET</v>
          </cell>
          <cell r="C485">
            <v>0</v>
          </cell>
          <cell r="D485">
            <v>1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</row>
        <row r="486">
          <cell r="A486" t="str">
            <v>SUP068003</v>
          </cell>
          <cell r="B486" t="str">
            <v>EUCLIDE SOLUTION</v>
          </cell>
          <cell r="C486">
            <v>8</v>
          </cell>
          <cell r="D486">
            <v>8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</row>
        <row r="487">
          <cell r="A487" t="str">
            <v>SUP068008</v>
          </cell>
          <cell r="B487" t="str">
            <v>CORREZE TECHNIQUES MECANIQUES CTM</v>
          </cell>
          <cell r="C487">
            <v>2</v>
          </cell>
          <cell r="D487">
            <v>2</v>
          </cell>
          <cell r="E487">
            <v>0</v>
          </cell>
          <cell r="F487">
            <v>0</v>
          </cell>
          <cell r="G487">
            <v>1</v>
          </cell>
          <cell r="H487">
            <v>0</v>
          </cell>
          <cell r="I487">
            <v>0</v>
          </cell>
        </row>
        <row r="488">
          <cell r="A488" t="str">
            <v>SUP068024</v>
          </cell>
          <cell r="B488" t="str">
            <v>SARL AVDM</v>
          </cell>
          <cell r="C488">
            <v>4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</row>
        <row r="489">
          <cell r="A489" t="str">
            <v>SUP068034</v>
          </cell>
          <cell r="B489" t="str">
            <v>J.T.M.</v>
          </cell>
          <cell r="C489">
            <v>0</v>
          </cell>
          <cell r="D489">
            <v>0</v>
          </cell>
          <cell r="E489">
            <v>0</v>
          </cell>
          <cell r="F489">
            <v>1</v>
          </cell>
          <cell r="G489">
            <v>0</v>
          </cell>
          <cell r="H489">
            <v>0</v>
          </cell>
          <cell r="I489">
            <v>0</v>
          </cell>
        </row>
        <row r="490">
          <cell r="A490" t="str">
            <v>SUP068037</v>
          </cell>
          <cell r="B490" t="str">
            <v>COMPTOIR INDUSTRIEL REGIONAL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</row>
        <row r="491">
          <cell r="A491" t="str">
            <v>SUP068039</v>
          </cell>
          <cell r="B491" t="str">
            <v>EMECAM</v>
          </cell>
          <cell r="C491">
            <v>6</v>
          </cell>
          <cell r="D491">
            <v>6</v>
          </cell>
          <cell r="E491">
            <v>6</v>
          </cell>
          <cell r="F491">
            <v>6</v>
          </cell>
          <cell r="G491">
            <v>6</v>
          </cell>
          <cell r="H491">
            <v>1</v>
          </cell>
          <cell r="I491">
            <v>0</v>
          </cell>
        </row>
        <row r="492">
          <cell r="A492" t="str">
            <v>SUP068058</v>
          </cell>
          <cell r="B492" t="str">
            <v>CHALLENGE-S</v>
          </cell>
          <cell r="C492">
            <v>6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</row>
        <row r="493">
          <cell r="A493" t="str">
            <v>SUP068063</v>
          </cell>
          <cell r="B493" t="str">
            <v>CAPDEVIELLE MECANIQUE GENERALE</v>
          </cell>
          <cell r="C493">
            <v>0</v>
          </cell>
          <cell r="D493">
            <v>2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</row>
        <row r="494">
          <cell r="A494" t="str">
            <v>SUP068110</v>
          </cell>
          <cell r="B494" t="str">
            <v>AQUITAINE MAITRISE D OEUVRE</v>
          </cell>
          <cell r="C494">
            <v>0</v>
          </cell>
          <cell r="D494">
            <v>3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</row>
        <row r="495">
          <cell r="A495" t="str">
            <v>SUP068116</v>
          </cell>
          <cell r="B495" t="str">
            <v>TOOWATT</v>
          </cell>
          <cell r="C495">
            <v>0</v>
          </cell>
          <cell r="D495">
            <v>0</v>
          </cell>
          <cell r="E495">
            <v>1</v>
          </cell>
          <cell r="F495">
            <v>1</v>
          </cell>
          <cell r="G495">
            <v>1</v>
          </cell>
          <cell r="H495">
            <v>0</v>
          </cell>
          <cell r="I495">
            <v>0</v>
          </cell>
        </row>
        <row r="496">
          <cell r="A496" t="str">
            <v>SUP068134</v>
          </cell>
          <cell r="B496" t="str">
            <v>HYDROSYSTEM SA</v>
          </cell>
          <cell r="C496">
            <v>5</v>
          </cell>
          <cell r="D496">
            <v>0</v>
          </cell>
          <cell r="E496">
            <v>5</v>
          </cell>
          <cell r="F496">
            <v>0</v>
          </cell>
          <cell r="G496">
            <v>5</v>
          </cell>
          <cell r="H496">
            <v>0</v>
          </cell>
          <cell r="I496">
            <v>0</v>
          </cell>
        </row>
        <row r="497">
          <cell r="A497" t="str">
            <v>SUP068143</v>
          </cell>
          <cell r="B497" t="str">
            <v>EDELCAD</v>
          </cell>
          <cell r="C497">
            <v>5</v>
          </cell>
          <cell r="D497">
            <v>5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</row>
        <row r="498">
          <cell r="A498" t="str">
            <v>SUP068203</v>
          </cell>
          <cell r="B498" t="str">
            <v>DEFI 12</v>
          </cell>
          <cell r="C498">
            <v>1</v>
          </cell>
          <cell r="D498">
            <v>1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</row>
        <row r="499">
          <cell r="A499" t="str">
            <v>SUP068205</v>
          </cell>
          <cell r="B499" t="str">
            <v>SORNIN INDUSTRIES</v>
          </cell>
          <cell r="C499">
            <v>5</v>
          </cell>
          <cell r="D499">
            <v>5</v>
          </cell>
          <cell r="E499">
            <v>5</v>
          </cell>
          <cell r="F499">
            <v>5</v>
          </cell>
          <cell r="G499">
            <v>5</v>
          </cell>
          <cell r="H499">
            <v>0</v>
          </cell>
          <cell r="I499">
            <v>0</v>
          </cell>
        </row>
        <row r="500">
          <cell r="A500" t="str">
            <v>SUP068210</v>
          </cell>
          <cell r="B500" t="str">
            <v>TOUTELEC MOTORISATION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0</v>
          </cell>
          <cell r="I500">
            <v>0</v>
          </cell>
        </row>
        <row r="501">
          <cell r="A501" t="str">
            <v>SUP068224</v>
          </cell>
          <cell r="B501" t="str">
            <v>SEISTER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rederic.archen@electric-tolerie.f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fchoiset@cazaltp.fr" TargetMode="External"/><Relationship Id="rId1" Type="http://schemas.openxmlformats.org/officeDocument/2006/relationships/hyperlink" Target="mailto:frederic.archen@electric-tolerie.fr" TargetMode="External"/><Relationship Id="rId6" Type="http://schemas.openxmlformats.org/officeDocument/2006/relationships/hyperlink" Target="mailto:fabien.garcia@ait-stein.com" TargetMode="External"/><Relationship Id="rId5" Type="http://schemas.openxmlformats.org/officeDocument/2006/relationships/hyperlink" Target="mailto:vivien.suchail@framatome.com" TargetMode="External"/><Relationship Id="rId4" Type="http://schemas.openxmlformats.org/officeDocument/2006/relationships/hyperlink" Target="mailto:remi.galland@ximeca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ntact@btps-atlantiqu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491"/>
  <sheetViews>
    <sheetView workbookViewId="0">
      <pane ySplit="1" topLeftCell="A2" activePane="bottomLeft" state="frozen"/>
      <selection pane="bottomLeft" activeCell="B7" sqref="B7"/>
    </sheetView>
  </sheetViews>
  <sheetFormatPr baseColWidth="10" defaultColWidth="15" defaultRowHeight="14.5" x14ac:dyDescent="0.35"/>
  <cols>
    <col min="2" max="2" width="34.6328125" customWidth="1"/>
    <col min="3" max="12" width="15" customWidth="1"/>
  </cols>
  <sheetData>
    <row r="1" spans="1:20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O1" t="s">
        <v>194</v>
      </c>
      <c r="GP1" t="s">
        <v>195</v>
      </c>
      <c r="GQ1" t="s">
        <v>196</v>
      </c>
    </row>
    <row r="2" spans="1:206" x14ac:dyDescent="0.35">
      <c r="A2">
        <v>480006</v>
      </c>
      <c r="B2" t="s">
        <v>197</v>
      </c>
      <c r="C2" t="s">
        <v>198</v>
      </c>
      <c r="D2" t="s">
        <v>199</v>
      </c>
      <c r="E2" t="e">
        <v>#N/A</v>
      </c>
      <c r="F2" t="s">
        <v>200</v>
      </c>
      <c r="G2" t="s">
        <v>199</v>
      </c>
      <c r="H2" t="s">
        <v>200</v>
      </c>
      <c r="I2" t="s">
        <v>201</v>
      </c>
      <c r="J2" t="s">
        <v>200</v>
      </c>
      <c r="K2">
        <v>480006</v>
      </c>
      <c r="L2">
        <v>480006</v>
      </c>
      <c r="M2">
        <v>480006</v>
      </c>
      <c r="N2" t="s">
        <v>202</v>
      </c>
      <c r="O2" t="s">
        <v>202</v>
      </c>
      <c r="P2" t="s">
        <v>202</v>
      </c>
      <c r="Q2" t="s">
        <v>203</v>
      </c>
      <c r="R2" t="s">
        <v>204</v>
      </c>
      <c r="S2" t="s">
        <v>205</v>
      </c>
      <c r="T2" t="s">
        <v>206</v>
      </c>
      <c r="U2">
        <v>94550</v>
      </c>
      <c r="V2" t="s">
        <v>207</v>
      </c>
      <c r="W2" t="s">
        <v>208</v>
      </c>
      <c r="X2">
        <v>4200000</v>
      </c>
      <c r="Y2" t="s">
        <v>209</v>
      </c>
      <c r="Z2" t="s">
        <v>210</v>
      </c>
      <c r="AA2" t="s">
        <v>211</v>
      </c>
      <c r="AB2" t="s">
        <v>212</v>
      </c>
      <c r="AC2" t="s">
        <v>213</v>
      </c>
      <c r="AD2" t="s">
        <v>214</v>
      </c>
      <c r="AE2" t="s">
        <v>212</v>
      </c>
      <c r="AF2" t="s">
        <v>215</v>
      </c>
      <c r="AG2" t="s">
        <v>216</v>
      </c>
      <c r="AH2" t="s">
        <v>217</v>
      </c>
      <c r="AI2" t="s">
        <v>212</v>
      </c>
      <c r="AJ2" t="s">
        <v>215</v>
      </c>
      <c r="AK2" t="s">
        <v>218</v>
      </c>
      <c r="AL2" t="s">
        <v>219</v>
      </c>
      <c r="AP2" t="s">
        <v>220</v>
      </c>
      <c r="AQ2" t="s">
        <v>221</v>
      </c>
      <c r="AU2" t="s">
        <v>221</v>
      </c>
      <c r="AV2" t="s">
        <v>222</v>
      </c>
      <c r="AW2" t="s">
        <v>223</v>
      </c>
      <c r="AX2">
        <v>400000</v>
      </c>
      <c r="AY2" t="s">
        <v>224</v>
      </c>
      <c r="AZ2" t="s">
        <v>225</v>
      </c>
      <c r="BA2">
        <v>100000</v>
      </c>
      <c r="BB2" t="s">
        <v>226</v>
      </c>
      <c r="BC2" t="s">
        <v>227</v>
      </c>
      <c r="BD2">
        <v>115000</v>
      </c>
      <c r="BE2" t="s">
        <v>228</v>
      </c>
      <c r="BF2" t="s">
        <v>229</v>
      </c>
      <c r="BG2">
        <v>100000</v>
      </c>
      <c r="BH2" t="s">
        <v>230</v>
      </c>
      <c r="BI2" t="s">
        <v>231</v>
      </c>
      <c r="BJ2">
        <v>100000</v>
      </c>
      <c r="BK2" t="s">
        <v>232</v>
      </c>
      <c r="BL2" t="s">
        <v>233</v>
      </c>
      <c r="BM2">
        <v>160000</v>
      </c>
      <c r="BN2" t="s">
        <v>234</v>
      </c>
      <c r="BO2" t="s">
        <v>235</v>
      </c>
      <c r="BP2">
        <v>100000</v>
      </c>
      <c r="BQ2" t="s">
        <v>236</v>
      </c>
      <c r="BR2" t="s">
        <v>237</v>
      </c>
      <c r="BS2">
        <v>630000</v>
      </c>
      <c r="GG2">
        <v>1705000</v>
      </c>
      <c r="GH2" t="s">
        <v>238</v>
      </c>
      <c r="GI2">
        <v>55</v>
      </c>
      <c r="GJ2">
        <v>57</v>
      </c>
      <c r="GK2">
        <v>75</v>
      </c>
      <c r="GL2">
        <v>57</v>
      </c>
      <c r="GM2">
        <v>1136666.6666666665</v>
      </c>
      <c r="GO2" t="s">
        <v>206</v>
      </c>
      <c r="GP2">
        <v>94550</v>
      </c>
      <c r="GQ2" t="s">
        <v>207</v>
      </c>
      <c r="GS2">
        <v>24</v>
      </c>
      <c r="GT2">
        <v>8</v>
      </c>
      <c r="GU2">
        <v>0</v>
      </c>
      <c r="GV2" t="s">
        <v>239</v>
      </c>
      <c r="GW2">
        <v>8</v>
      </c>
      <c r="GX2" t="s">
        <v>201</v>
      </c>
    </row>
    <row r="3" spans="1:206" x14ac:dyDescent="0.35">
      <c r="A3">
        <v>690114</v>
      </c>
      <c r="B3" t="s">
        <v>240</v>
      </c>
      <c r="C3" t="s">
        <v>241</v>
      </c>
      <c r="D3" t="s">
        <v>242</v>
      </c>
      <c r="E3" t="e">
        <v>#N/A</v>
      </c>
      <c r="F3" t="s">
        <v>243</v>
      </c>
      <c r="G3" t="s">
        <v>242</v>
      </c>
      <c r="H3" t="s">
        <v>244</v>
      </c>
      <c r="I3" t="s">
        <v>239</v>
      </c>
      <c r="J3" t="s">
        <v>244</v>
      </c>
      <c r="K3">
        <v>690114</v>
      </c>
      <c r="L3">
        <v>690114</v>
      </c>
      <c r="M3">
        <v>690114</v>
      </c>
      <c r="N3" t="s">
        <v>202</v>
      </c>
      <c r="O3" t="s">
        <v>202</v>
      </c>
      <c r="P3" t="s">
        <v>202</v>
      </c>
      <c r="Q3" t="s">
        <v>203</v>
      </c>
      <c r="R3" t="s">
        <v>245</v>
      </c>
      <c r="S3" t="s">
        <v>246</v>
      </c>
      <c r="T3" t="s">
        <v>247</v>
      </c>
      <c r="U3">
        <v>68057</v>
      </c>
      <c r="V3" t="s">
        <v>248</v>
      </c>
      <c r="W3" t="s">
        <v>249</v>
      </c>
      <c r="X3">
        <v>19281029.059999999</v>
      </c>
      <c r="Y3" t="s">
        <v>250</v>
      </c>
      <c r="Z3" t="s">
        <v>248</v>
      </c>
      <c r="AA3" t="s">
        <v>251</v>
      </c>
      <c r="AB3" t="s">
        <v>252</v>
      </c>
      <c r="AC3" t="s">
        <v>213</v>
      </c>
      <c r="AD3" t="s">
        <v>253</v>
      </c>
      <c r="AE3" t="s">
        <v>254</v>
      </c>
      <c r="AF3" t="s">
        <v>255</v>
      </c>
      <c r="AG3" t="s">
        <v>256</v>
      </c>
      <c r="AH3" t="s">
        <v>257</v>
      </c>
      <c r="AI3" t="s">
        <v>258</v>
      </c>
      <c r="AJ3" t="s">
        <v>259</v>
      </c>
      <c r="AK3" t="s">
        <v>260</v>
      </c>
      <c r="AL3" t="s">
        <v>261</v>
      </c>
      <c r="AP3" t="s">
        <v>262</v>
      </c>
      <c r="AQ3" t="s">
        <v>263</v>
      </c>
      <c r="AU3" t="s">
        <v>263</v>
      </c>
      <c r="AV3" t="s">
        <v>264</v>
      </c>
      <c r="AW3" t="s">
        <v>265</v>
      </c>
      <c r="AX3">
        <v>125000</v>
      </c>
      <c r="AY3" t="s">
        <v>266</v>
      </c>
      <c r="AZ3" t="s">
        <v>267</v>
      </c>
      <c r="BA3">
        <v>745000</v>
      </c>
      <c r="BB3" t="s">
        <v>268</v>
      </c>
      <c r="BC3" t="s">
        <v>269</v>
      </c>
      <c r="BD3">
        <v>125000</v>
      </c>
      <c r="BE3" t="s">
        <v>270</v>
      </c>
      <c r="BF3" t="s">
        <v>271</v>
      </c>
      <c r="BG3">
        <v>125000</v>
      </c>
      <c r="BH3" t="s">
        <v>272</v>
      </c>
      <c r="BI3" t="s">
        <v>273</v>
      </c>
      <c r="BJ3">
        <v>495000</v>
      </c>
      <c r="BK3" t="s">
        <v>274</v>
      </c>
      <c r="BL3" t="s">
        <v>275</v>
      </c>
      <c r="BM3">
        <v>495000</v>
      </c>
      <c r="BN3" t="s">
        <v>276</v>
      </c>
      <c r="BO3" t="s">
        <v>277</v>
      </c>
      <c r="BP3">
        <v>125000</v>
      </c>
      <c r="BQ3" t="s">
        <v>278</v>
      </c>
      <c r="BR3" t="s">
        <v>279</v>
      </c>
      <c r="BS3">
        <v>100000</v>
      </c>
      <c r="BT3" t="s">
        <v>280</v>
      </c>
      <c r="BU3" t="s">
        <v>281</v>
      </c>
      <c r="BV3">
        <v>300000</v>
      </c>
      <c r="BW3" t="s">
        <v>282</v>
      </c>
      <c r="BX3" t="s">
        <v>283</v>
      </c>
      <c r="BY3">
        <v>100000</v>
      </c>
      <c r="BZ3" t="s">
        <v>284</v>
      </c>
      <c r="CA3" t="s">
        <v>285</v>
      </c>
      <c r="CB3">
        <v>100000</v>
      </c>
      <c r="CC3" t="s">
        <v>286</v>
      </c>
      <c r="CD3" t="s">
        <v>287</v>
      </c>
      <c r="CE3">
        <v>200000</v>
      </c>
      <c r="CF3" t="s">
        <v>288</v>
      </c>
      <c r="CG3" t="s">
        <v>289</v>
      </c>
      <c r="CH3">
        <v>200000</v>
      </c>
      <c r="CI3" t="s">
        <v>290</v>
      </c>
      <c r="CJ3" t="s">
        <v>291</v>
      </c>
      <c r="CK3">
        <v>100000</v>
      </c>
      <c r="GG3">
        <v>3210000</v>
      </c>
      <c r="GH3" t="s">
        <v>238</v>
      </c>
      <c r="GI3">
        <v>70</v>
      </c>
      <c r="GJ3">
        <v>75</v>
      </c>
      <c r="GK3">
        <v>80</v>
      </c>
      <c r="GL3">
        <v>100</v>
      </c>
      <c r="GM3">
        <v>2140000</v>
      </c>
      <c r="GO3" t="s">
        <v>247</v>
      </c>
      <c r="GP3">
        <v>68057</v>
      </c>
      <c r="GQ3" t="s">
        <v>248</v>
      </c>
      <c r="GS3">
        <v>42</v>
      </c>
      <c r="GT3">
        <v>14</v>
      </c>
      <c r="GU3">
        <v>0</v>
      </c>
      <c r="GV3" t="s">
        <v>239</v>
      </c>
      <c r="GW3">
        <v>14</v>
      </c>
      <c r="GX3" t="s">
        <v>201</v>
      </c>
    </row>
    <row r="4" spans="1:206" x14ac:dyDescent="0.35">
      <c r="A4">
        <v>314473</v>
      </c>
      <c r="B4" t="s">
        <v>292</v>
      </c>
      <c r="C4" t="s">
        <v>293</v>
      </c>
      <c r="D4" t="s">
        <v>294</v>
      </c>
      <c r="E4" t="s">
        <v>294</v>
      </c>
      <c r="F4" t="s">
        <v>295</v>
      </c>
      <c r="G4" t="s">
        <v>294</v>
      </c>
      <c r="H4" t="s">
        <v>295</v>
      </c>
      <c r="I4" t="s">
        <v>201</v>
      </c>
      <c r="J4" t="s">
        <v>295</v>
      </c>
      <c r="K4">
        <v>314473</v>
      </c>
      <c r="L4">
        <v>314473</v>
      </c>
      <c r="M4">
        <v>314473</v>
      </c>
      <c r="N4" t="s">
        <v>202</v>
      </c>
      <c r="O4" t="s">
        <v>202</v>
      </c>
      <c r="P4" t="s">
        <v>202</v>
      </c>
      <c r="Q4" t="s">
        <v>203</v>
      </c>
      <c r="R4" t="s">
        <v>292</v>
      </c>
      <c r="S4" t="s">
        <v>205</v>
      </c>
      <c r="T4" t="s">
        <v>296</v>
      </c>
      <c r="U4">
        <v>75013</v>
      </c>
      <c r="V4" t="s">
        <v>297</v>
      </c>
      <c r="W4" t="s">
        <v>298</v>
      </c>
      <c r="X4">
        <v>42360000</v>
      </c>
      <c r="Y4" t="s">
        <v>299</v>
      </c>
      <c r="Z4" t="s">
        <v>300</v>
      </c>
      <c r="AA4" t="s">
        <v>301</v>
      </c>
      <c r="AB4" t="s">
        <v>302</v>
      </c>
      <c r="AC4" t="s">
        <v>213</v>
      </c>
      <c r="AD4" t="s">
        <v>303</v>
      </c>
      <c r="AE4" t="s">
        <v>304</v>
      </c>
      <c r="AF4" t="s">
        <v>305</v>
      </c>
      <c r="AG4" t="s">
        <v>306</v>
      </c>
      <c r="AH4" t="s">
        <v>307</v>
      </c>
      <c r="AI4" t="s">
        <v>308</v>
      </c>
      <c r="AJ4" t="s">
        <v>305</v>
      </c>
      <c r="AK4" t="s">
        <v>309</v>
      </c>
      <c r="AL4" t="s">
        <v>310</v>
      </c>
      <c r="AP4" t="s">
        <v>311</v>
      </c>
      <c r="AQ4" t="s">
        <v>312</v>
      </c>
      <c r="AU4" t="s">
        <v>312</v>
      </c>
      <c r="AV4" t="s">
        <v>313</v>
      </c>
      <c r="AW4" t="s">
        <v>314</v>
      </c>
      <c r="AX4">
        <v>375000</v>
      </c>
      <c r="AY4" t="s">
        <v>315</v>
      </c>
      <c r="AZ4" t="s">
        <v>316</v>
      </c>
      <c r="BA4">
        <v>100000</v>
      </c>
      <c r="BB4" t="s">
        <v>317</v>
      </c>
      <c r="BC4" t="s">
        <v>318</v>
      </c>
      <c r="BD4">
        <v>935000</v>
      </c>
      <c r="BE4" t="s">
        <v>319</v>
      </c>
      <c r="BF4" t="s">
        <v>320</v>
      </c>
      <c r="BG4">
        <v>100000</v>
      </c>
      <c r="BH4" t="s">
        <v>321</v>
      </c>
      <c r="BI4" t="s">
        <v>322</v>
      </c>
      <c r="BJ4">
        <v>375000</v>
      </c>
      <c r="BK4" t="s">
        <v>323</v>
      </c>
      <c r="BL4" t="s">
        <v>324</v>
      </c>
      <c r="BM4">
        <v>100000</v>
      </c>
      <c r="BN4" t="s">
        <v>325</v>
      </c>
      <c r="BO4" t="s">
        <v>326</v>
      </c>
      <c r="BP4">
        <v>470000</v>
      </c>
      <c r="BQ4" t="s">
        <v>327</v>
      </c>
      <c r="BR4" t="s">
        <v>328</v>
      </c>
      <c r="BS4">
        <v>100000</v>
      </c>
      <c r="BT4" t="s">
        <v>329</v>
      </c>
      <c r="BU4" t="s">
        <v>330</v>
      </c>
      <c r="BV4">
        <v>625000</v>
      </c>
      <c r="BW4" t="s">
        <v>331</v>
      </c>
      <c r="BX4" t="s">
        <v>332</v>
      </c>
      <c r="BY4">
        <v>123000</v>
      </c>
      <c r="GG4">
        <v>2368000</v>
      </c>
      <c r="GH4" t="s">
        <v>238</v>
      </c>
      <c r="GI4">
        <v>55</v>
      </c>
      <c r="GJ4">
        <v>60</v>
      </c>
      <c r="GK4">
        <v>70</v>
      </c>
      <c r="GL4" t="s">
        <v>333</v>
      </c>
      <c r="GM4">
        <v>1578666.6666666665</v>
      </c>
      <c r="GO4" t="s">
        <v>296</v>
      </c>
      <c r="GP4">
        <v>75013</v>
      </c>
      <c r="GQ4" t="s">
        <v>297</v>
      </c>
      <c r="GS4">
        <v>30</v>
      </c>
      <c r="GT4">
        <v>10</v>
      </c>
      <c r="GU4">
        <v>0</v>
      </c>
      <c r="GV4" t="s">
        <v>239</v>
      </c>
      <c r="GW4">
        <v>10</v>
      </c>
      <c r="GX4" t="s">
        <v>201</v>
      </c>
    </row>
    <row r="5" spans="1:206" x14ac:dyDescent="0.35">
      <c r="A5">
        <v>330874</v>
      </c>
      <c r="B5" t="s">
        <v>334</v>
      </c>
      <c r="C5" t="s">
        <v>335</v>
      </c>
      <c r="D5" t="s">
        <v>336</v>
      </c>
      <c r="E5" t="e">
        <v>#N/A</v>
      </c>
      <c r="F5" t="s">
        <v>337</v>
      </c>
      <c r="G5" t="s">
        <v>336</v>
      </c>
      <c r="H5" t="s">
        <v>337</v>
      </c>
      <c r="I5" t="s">
        <v>201</v>
      </c>
      <c r="J5" t="s">
        <v>337</v>
      </c>
      <c r="K5">
        <v>330874</v>
      </c>
      <c r="L5">
        <v>330874</v>
      </c>
      <c r="M5">
        <v>330874</v>
      </c>
      <c r="N5" t="s">
        <v>202</v>
      </c>
      <c r="O5" t="s">
        <v>202</v>
      </c>
      <c r="P5" t="s">
        <v>202</v>
      </c>
      <c r="Q5" t="s">
        <v>203</v>
      </c>
      <c r="R5" t="s">
        <v>334</v>
      </c>
      <c r="S5" t="s">
        <v>205</v>
      </c>
      <c r="T5" t="s">
        <v>338</v>
      </c>
      <c r="U5">
        <v>76400</v>
      </c>
      <c r="V5" t="s">
        <v>339</v>
      </c>
      <c r="W5" t="s">
        <v>340</v>
      </c>
      <c r="X5">
        <v>24500000</v>
      </c>
      <c r="Y5" t="s">
        <v>341</v>
      </c>
      <c r="Z5" t="s">
        <v>342</v>
      </c>
      <c r="AA5" t="s">
        <v>343</v>
      </c>
      <c r="AB5" t="s">
        <v>344</v>
      </c>
      <c r="AC5" t="s">
        <v>213</v>
      </c>
      <c r="AD5" t="s">
        <v>345</v>
      </c>
      <c r="AE5" t="s">
        <v>346</v>
      </c>
      <c r="AF5" t="s">
        <v>347</v>
      </c>
      <c r="AG5" t="s">
        <v>348</v>
      </c>
      <c r="AH5" t="s">
        <v>349</v>
      </c>
      <c r="AI5" t="s">
        <v>350</v>
      </c>
      <c r="AJ5" t="s">
        <v>351</v>
      </c>
      <c r="AK5" t="s">
        <v>352</v>
      </c>
      <c r="AL5" t="s">
        <v>261</v>
      </c>
      <c r="AP5" t="s">
        <v>262</v>
      </c>
      <c r="AQ5" t="s">
        <v>263</v>
      </c>
      <c r="AU5" t="s">
        <v>263</v>
      </c>
      <c r="AV5" t="s">
        <v>353</v>
      </c>
      <c r="AW5" t="s">
        <v>354</v>
      </c>
      <c r="AX5">
        <v>200000</v>
      </c>
      <c r="AY5" t="s">
        <v>355</v>
      </c>
      <c r="AZ5" t="s">
        <v>356</v>
      </c>
      <c r="BA5">
        <v>200000</v>
      </c>
      <c r="BB5" t="s">
        <v>272</v>
      </c>
      <c r="BC5" t="s">
        <v>357</v>
      </c>
      <c r="BD5">
        <v>495000</v>
      </c>
      <c r="BE5" t="s">
        <v>274</v>
      </c>
      <c r="BF5" t="s">
        <v>358</v>
      </c>
      <c r="BG5">
        <v>495000</v>
      </c>
      <c r="BH5" t="s">
        <v>286</v>
      </c>
      <c r="BI5" t="s">
        <v>359</v>
      </c>
      <c r="BJ5">
        <v>200000</v>
      </c>
      <c r="BK5" t="s">
        <v>288</v>
      </c>
      <c r="BL5" t="s">
        <v>360</v>
      </c>
      <c r="BM5">
        <v>200000</v>
      </c>
      <c r="BN5" t="s">
        <v>361</v>
      </c>
      <c r="BO5" t="s">
        <v>362</v>
      </c>
      <c r="BP5">
        <v>250000</v>
      </c>
      <c r="BQ5" t="s">
        <v>363</v>
      </c>
      <c r="BR5" t="s">
        <v>364</v>
      </c>
      <c r="BS5">
        <v>250000</v>
      </c>
      <c r="BT5" t="s">
        <v>365</v>
      </c>
      <c r="BU5" t="s">
        <v>366</v>
      </c>
      <c r="BV5">
        <v>330000</v>
      </c>
      <c r="BW5" t="s">
        <v>367</v>
      </c>
      <c r="BX5" t="s">
        <v>368</v>
      </c>
      <c r="BY5">
        <v>330000</v>
      </c>
      <c r="GG5">
        <v>2455000</v>
      </c>
      <c r="GH5" t="s">
        <v>238</v>
      </c>
      <c r="GI5">
        <v>85</v>
      </c>
      <c r="GJ5">
        <v>85</v>
      </c>
      <c r="GK5">
        <v>85</v>
      </c>
      <c r="GL5">
        <v>85</v>
      </c>
      <c r="GM5">
        <v>1636666.6666666665</v>
      </c>
      <c r="GO5" t="s">
        <v>338</v>
      </c>
      <c r="GP5">
        <v>76400</v>
      </c>
      <c r="GQ5" t="s">
        <v>339</v>
      </c>
      <c r="GS5">
        <v>30</v>
      </c>
      <c r="GT5">
        <v>10</v>
      </c>
      <c r="GU5">
        <v>0</v>
      </c>
      <c r="GV5" t="s">
        <v>239</v>
      </c>
      <c r="GW5">
        <v>10</v>
      </c>
      <c r="GX5" t="s">
        <v>201</v>
      </c>
    </row>
    <row r="6" spans="1:206" x14ac:dyDescent="0.35">
      <c r="A6">
        <v>315524</v>
      </c>
      <c r="B6" t="s">
        <v>369</v>
      </c>
      <c r="C6" t="s">
        <v>370</v>
      </c>
      <c r="D6" t="s">
        <v>371</v>
      </c>
      <c r="E6" t="e">
        <v>#N/A</v>
      </c>
      <c r="F6" t="s">
        <v>372</v>
      </c>
      <c r="G6" t="s">
        <v>371</v>
      </c>
      <c r="H6" t="s">
        <v>372</v>
      </c>
      <c r="I6" t="s">
        <v>201</v>
      </c>
      <c r="J6" t="s">
        <v>372</v>
      </c>
      <c r="K6">
        <v>315524</v>
      </c>
      <c r="L6">
        <v>315524</v>
      </c>
      <c r="M6">
        <v>315524</v>
      </c>
      <c r="N6" t="s">
        <v>202</v>
      </c>
      <c r="O6" t="s">
        <v>202</v>
      </c>
      <c r="P6" t="s">
        <v>202</v>
      </c>
      <c r="Q6" t="s">
        <v>203</v>
      </c>
      <c r="R6" t="s">
        <v>373</v>
      </c>
      <c r="S6" t="s">
        <v>246</v>
      </c>
      <c r="T6" t="s">
        <v>374</v>
      </c>
      <c r="U6">
        <v>91190</v>
      </c>
      <c r="V6" t="s">
        <v>375</v>
      </c>
      <c r="W6" t="s">
        <v>376</v>
      </c>
      <c r="X6">
        <v>7259000</v>
      </c>
      <c r="Y6" t="s">
        <v>377</v>
      </c>
      <c r="Z6" t="s">
        <v>378</v>
      </c>
      <c r="AA6" t="s">
        <v>379</v>
      </c>
      <c r="AB6" t="s">
        <v>380</v>
      </c>
      <c r="AC6" t="s">
        <v>213</v>
      </c>
      <c r="AD6" t="s">
        <v>381</v>
      </c>
      <c r="AE6" t="s">
        <v>382</v>
      </c>
      <c r="AF6" t="s">
        <v>383</v>
      </c>
      <c r="AG6" t="s">
        <v>384</v>
      </c>
      <c r="AH6" t="s">
        <v>385</v>
      </c>
      <c r="AI6" t="s">
        <v>386</v>
      </c>
      <c r="AJ6" t="s">
        <v>387</v>
      </c>
      <c r="AK6" t="s">
        <v>388</v>
      </c>
      <c r="AL6" t="s">
        <v>310</v>
      </c>
      <c r="AP6" t="s">
        <v>311</v>
      </c>
      <c r="AQ6" t="s">
        <v>312</v>
      </c>
      <c r="AU6" t="s">
        <v>312</v>
      </c>
      <c r="AV6" t="s">
        <v>389</v>
      </c>
      <c r="AW6" t="s">
        <v>390</v>
      </c>
      <c r="AX6">
        <v>575000</v>
      </c>
      <c r="AY6" t="s">
        <v>391</v>
      </c>
      <c r="AZ6" t="s">
        <v>392</v>
      </c>
      <c r="BA6">
        <v>1430000</v>
      </c>
      <c r="BB6" t="s">
        <v>393</v>
      </c>
      <c r="BC6" t="s">
        <v>394</v>
      </c>
      <c r="BD6">
        <v>575000</v>
      </c>
      <c r="BE6" t="s">
        <v>395</v>
      </c>
      <c r="BF6" t="s">
        <v>396</v>
      </c>
      <c r="BG6">
        <v>715000</v>
      </c>
      <c r="GG6">
        <v>2720000</v>
      </c>
      <c r="GH6" t="s">
        <v>238</v>
      </c>
      <c r="GI6">
        <v>71.400000000000006</v>
      </c>
      <c r="GJ6">
        <v>76.8</v>
      </c>
      <c r="GK6">
        <v>83.2</v>
      </c>
      <c r="GL6" t="s">
        <v>333</v>
      </c>
      <c r="GM6">
        <v>1813333.3333333333</v>
      </c>
      <c r="GO6" t="s">
        <v>374</v>
      </c>
      <c r="GP6">
        <v>91190</v>
      </c>
      <c r="GQ6" t="s">
        <v>375</v>
      </c>
      <c r="GS6">
        <v>12</v>
      </c>
      <c r="GT6">
        <v>4</v>
      </c>
      <c r="GU6">
        <v>0</v>
      </c>
      <c r="GV6" t="s">
        <v>239</v>
      </c>
      <c r="GW6">
        <v>4</v>
      </c>
      <c r="GX6" t="s">
        <v>201</v>
      </c>
    </row>
    <row r="7" spans="1:206" x14ac:dyDescent="0.35">
      <c r="A7">
        <v>458183</v>
      </c>
      <c r="B7" t="s">
        <v>397</v>
      </c>
      <c r="C7" t="s">
        <v>398</v>
      </c>
      <c r="D7" t="s">
        <v>399</v>
      </c>
      <c r="E7" t="e">
        <v>#N/A</v>
      </c>
      <c r="F7" t="s">
        <v>400</v>
      </c>
      <c r="G7" t="s">
        <v>399</v>
      </c>
      <c r="H7" t="s">
        <v>400</v>
      </c>
      <c r="I7" t="s">
        <v>201</v>
      </c>
      <c r="J7" t="s">
        <v>400</v>
      </c>
      <c r="K7">
        <v>458183</v>
      </c>
      <c r="L7">
        <v>458183</v>
      </c>
      <c r="M7">
        <v>458183</v>
      </c>
      <c r="N7" t="s">
        <v>202</v>
      </c>
      <c r="O7" t="s">
        <v>202</v>
      </c>
      <c r="P7" t="s">
        <v>202</v>
      </c>
      <c r="Q7" t="s">
        <v>203</v>
      </c>
      <c r="R7" t="s">
        <v>401</v>
      </c>
      <c r="S7" t="s">
        <v>246</v>
      </c>
      <c r="T7" t="s">
        <v>402</v>
      </c>
      <c r="U7">
        <v>69200</v>
      </c>
      <c r="V7" t="s">
        <v>403</v>
      </c>
      <c r="W7" t="s">
        <v>404</v>
      </c>
      <c r="X7">
        <v>1472860</v>
      </c>
      <c r="Y7" t="s">
        <v>405</v>
      </c>
      <c r="Z7" t="s">
        <v>406</v>
      </c>
      <c r="AA7" t="s">
        <v>407</v>
      </c>
      <c r="AB7" t="s">
        <v>408</v>
      </c>
      <c r="AC7" t="s">
        <v>213</v>
      </c>
      <c r="AD7" t="s">
        <v>409</v>
      </c>
      <c r="AE7" t="s">
        <v>410</v>
      </c>
      <c r="AF7" t="s">
        <v>411</v>
      </c>
      <c r="AG7" t="s">
        <v>412</v>
      </c>
      <c r="AH7" t="s">
        <v>413</v>
      </c>
      <c r="AI7" t="s">
        <v>410</v>
      </c>
      <c r="AJ7" t="s">
        <v>411</v>
      </c>
      <c r="AK7" t="s">
        <v>412</v>
      </c>
      <c r="AL7" t="s">
        <v>261</v>
      </c>
      <c r="AP7" t="s">
        <v>262</v>
      </c>
      <c r="AQ7" t="s">
        <v>263</v>
      </c>
      <c r="AU7" t="s">
        <v>263</v>
      </c>
      <c r="AV7" t="s">
        <v>414</v>
      </c>
      <c r="AW7" t="s">
        <v>415</v>
      </c>
      <c r="AX7">
        <v>100000</v>
      </c>
      <c r="AY7" t="s">
        <v>355</v>
      </c>
      <c r="AZ7" t="s">
        <v>416</v>
      </c>
      <c r="BA7">
        <v>200000</v>
      </c>
      <c r="BB7" t="s">
        <v>270</v>
      </c>
      <c r="BC7" t="s">
        <v>417</v>
      </c>
      <c r="BD7">
        <v>125000</v>
      </c>
      <c r="BE7" t="s">
        <v>274</v>
      </c>
      <c r="BF7" t="s">
        <v>418</v>
      </c>
      <c r="BG7">
        <v>495000</v>
      </c>
      <c r="BH7" t="s">
        <v>284</v>
      </c>
      <c r="BI7" t="s">
        <v>419</v>
      </c>
      <c r="BJ7">
        <v>100000</v>
      </c>
      <c r="BK7" t="s">
        <v>288</v>
      </c>
      <c r="BL7" t="s">
        <v>420</v>
      </c>
      <c r="BM7">
        <v>200000</v>
      </c>
      <c r="BN7" t="s">
        <v>421</v>
      </c>
      <c r="BO7" t="s">
        <v>422</v>
      </c>
      <c r="BP7">
        <v>100000</v>
      </c>
      <c r="BQ7" t="s">
        <v>363</v>
      </c>
      <c r="BR7" t="s">
        <v>423</v>
      </c>
      <c r="BS7">
        <v>250000</v>
      </c>
      <c r="GG7">
        <v>1445000</v>
      </c>
      <c r="GH7" t="s">
        <v>238</v>
      </c>
      <c r="GI7">
        <v>100</v>
      </c>
      <c r="GJ7">
        <v>120</v>
      </c>
      <c r="GK7">
        <v>120</v>
      </c>
      <c r="GL7">
        <v>100</v>
      </c>
      <c r="GM7">
        <v>963333.33333333326</v>
      </c>
      <c r="GO7" t="s">
        <v>402</v>
      </c>
      <c r="GP7">
        <v>69200</v>
      </c>
      <c r="GQ7" t="s">
        <v>403</v>
      </c>
      <c r="GS7">
        <v>24</v>
      </c>
      <c r="GT7">
        <v>8</v>
      </c>
      <c r="GU7">
        <v>0</v>
      </c>
      <c r="GV7" t="s">
        <v>239</v>
      </c>
      <c r="GW7">
        <v>8</v>
      </c>
      <c r="GX7" t="s">
        <v>201</v>
      </c>
    </row>
    <row r="8" spans="1:206" x14ac:dyDescent="0.35">
      <c r="A8">
        <v>397227</v>
      </c>
      <c r="B8" t="s">
        <v>424</v>
      </c>
      <c r="C8" t="s">
        <v>425</v>
      </c>
      <c r="D8" t="s">
        <v>426</v>
      </c>
      <c r="J8" t="e">
        <f>VLOOKUP(D8,GME!$C$2:$G$11,5,FALSE)</f>
        <v>#N/A</v>
      </c>
      <c r="K8" t="e">
        <v>#N/A</v>
      </c>
      <c r="M8">
        <v>397227</v>
      </c>
      <c r="N8" t="e">
        <v>#N/A</v>
      </c>
      <c r="O8" t="e">
        <v>#N/A</v>
      </c>
      <c r="P8" t="e">
        <v>#N/A</v>
      </c>
      <c r="AC8" t="e">
        <v>#N/A</v>
      </c>
      <c r="AD8" t="e">
        <v>#N/A</v>
      </c>
      <c r="AV8" t="s">
        <v>427</v>
      </c>
      <c r="AW8" t="s">
        <v>428</v>
      </c>
      <c r="AX8">
        <v>360000</v>
      </c>
      <c r="AY8" t="s">
        <v>429</v>
      </c>
      <c r="AZ8" t="s">
        <v>430</v>
      </c>
      <c r="BA8">
        <v>100000</v>
      </c>
      <c r="BB8" t="s">
        <v>431</v>
      </c>
      <c r="BC8" t="s">
        <v>432</v>
      </c>
      <c r="BD8">
        <v>895000</v>
      </c>
      <c r="BE8" t="s">
        <v>433</v>
      </c>
      <c r="BF8" t="s">
        <v>434</v>
      </c>
      <c r="BG8">
        <v>190000</v>
      </c>
      <c r="BH8" t="s">
        <v>435</v>
      </c>
      <c r="BI8" t="s">
        <v>436</v>
      </c>
      <c r="BJ8">
        <v>360000</v>
      </c>
      <c r="BK8" t="s">
        <v>437</v>
      </c>
      <c r="BL8" t="s">
        <v>438</v>
      </c>
      <c r="BM8">
        <v>100000</v>
      </c>
      <c r="BN8" t="s">
        <v>439</v>
      </c>
      <c r="BO8" t="s">
        <v>440</v>
      </c>
      <c r="BP8">
        <v>445000</v>
      </c>
      <c r="BQ8" t="s">
        <v>441</v>
      </c>
      <c r="BR8" t="s">
        <v>442</v>
      </c>
      <c r="BS8">
        <v>100000</v>
      </c>
      <c r="BT8" t="s">
        <v>443</v>
      </c>
      <c r="BU8" t="s">
        <v>444</v>
      </c>
      <c r="BV8">
        <v>595000</v>
      </c>
      <c r="BW8" t="s">
        <v>445</v>
      </c>
      <c r="BX8" t="s">
        <v>446</v>
      </c>
      <c r="BY8">
        <v>130000</v>
      </c>
      <c r="GS8">
        <v>141</v>
      </c>
      <c r="GT8">
        <v>3763</v>
      </c>
      <c r="GU8" t="e">
        <v>#N/A</v>
      </c>
      <c r="GV8" t="e">
        <v>#N/A</v>
      </c>
      <c r="GW8">
        <v>3727</v>
      </c>
      <c r="GX8" t="s">
        <v>239</v>
      </c>
    </row>
    <row r="9" spans="1:206" x14ac:dyDescent="0.35">
      <c r="A9">
        <v>569151</v>
      </c>
      <c r="B9" t="s">
        <v>447</v>
      </c>
      <c r="C9" t="s">
        <v>448</v>
      </c>
      <c r="D9" t="s">
        <v>449</v>
      </c>
      <c r="E9" t="e">
        <v>#N/A</v>
      </c>
      <c r="F9" t="s">
        <v>450</v>
      </c>
      <c r="G9" t="s">
        <v>449</v>
      </c>
      <c r="H9" t="s">
        <v>450</v>
      </c>
      <c r="I9" t="s">
        <v>201</v>
      </c>
      <c r="J9" t="s">
        <v>450</v>
      </c>
      <c r="K9">
        <v>569151</v>
      </c>
      <c r="L9">
        <v>569151</v>
      </c>
      <c r="M9">
        <v>569151</v>
      </c>
      <c r="N9" t="s">
        <v>202</v>
      </c>
      <c r="O9" t="s">
        <v>202</v>
      </c>
      <c r="P9" t="s">
        <v>202</v>
      </c>
      <c r="Q9" t="s">
        <v>203</v>
      </c>
      <c r="R9" t="s">
        <v>451</v>
      </c>
      <c r="S9" t="s">
        <v>205</v>
      </c>
      <c r="T9" t="s">
        <v>452</v>
      </c>
      <c r="U9">
        <v>57850</v>
      </c>
      <c r="V9" t="s">
        <v>453</v>
      </c>
      <c r="W9" t="s">
        <v>454</v>
      </c>
      <c r="X9">
        <v>5000000</v>
      </c>
      <c r="Y9" t="s">
        <v>455</v>
      </c>
      <c r="Z9" t="s">
        <v>456</v>
      </c>
      <c r="AA9" t="s">
        <v>457</v>
      </c>
      <c r="AB9" t="s">
        <v>458</v>
      </c>
      <c r="AC9" t="s">
        <v>213</v>
      </c>
      <c r="AD9" t="s">
        <v>459</v>
      </c>
      <c r="AE9" t="s">
        <v>458</v>
      </c>
      <c r="AF9" t="s">
        <v>460</v>
      </c>
      <c r="AG9" t="s">
        <v>461</v>
      </c>
      <c r="AH9" t="s">
        <v>462</v>
      </c>
      <c r="AI9" t="s">
        <v>458</v>
      </c>
      <c r="AJ9" t="s">
        <v>460</v>
      </c>
      <c r="AK9" t="s">
        <v>461</v>
      </c>
      <c r="AL9" t="s">
        <v>219</v>
      </c>
      <c r="AP9" t="s">
        <v>220</v>
      </c>
      <c r="AQ9" t="s">
        <v>221</v>
      </c>
      <c r="AU9" t="s">
        <v>221</v>
      </c>
      <c r="AV9" t="s">
        <v>463</v>
      </c>
      <c r="AW9" t="s">
        <v>464</v>
      </c>
      <c r="AX9">
        <v>380000</v>
      </c>
      <c r="AY9" t="s">
        <v>465</v>
      </c>
      <c r="AZ9" t="s">
        <v>466</v>
      </c>
      <c r="BA9">
        <v>300000</v>
      </c>
      <c r="BB9" t="s">
        <v>467</v>
      </c>
      <c r="BC9" t="s">
        <v>468</v>
      </c>
      <c r="BD9">
        <v>100000</v>
      </c>
      <c r="GG9">
        <v>680000</v>
      </c>
      <c r="GH9" t="s">
        <v>238</v>
      </c>
      <c r="GI9">
        <v>41</v>
      </c>
      <c r="GJ9">
        <v>58</v>
      </c>
      <c r="GK9">
        <v>65</v>
      </c>
      <c r="GL9">
        <v>40</v>
      </c>
      <c r="GM9">
        <v>453333.33333333331</v>
      </c>
      <c r="GO9" t="s">
        <v>452</v>
      </c>
      <c r="GP9">
        <v>57850</v>
      </c>
      <c r="GQ9" t="s">
        <v>453</v>
      </c>
      <c r="GS9">
        <v>9</v>
      </c>
      <c r="GT9">
        <v>3</v>
      </c>
      <c r="GU9">
        <v>0</v>
      </c>
      <c r="GV9" t="s">
        <v>239</v>
      </c>
      <c r="GW9">
        <v>3</v>
      </c>
      <c r="GX9" t="s">
        <v>201</v>
      </c>
    </row>
    <row r="10" spans="1:206" x14ac:dyDescent="0.35">
      <c r="A10">
        <v>676185</v>
      </c>
      <c r="B10" t="s">
        <v>469</v>
      </c>
      <c r="C10" t="s">
        <v>470</v>
      </c>
      <c r="D10" t="s">
        <v>471</v>
      </c>
      <c r="E10" t="s">
        <v>471</v>
      </c>
      <c r="F10" t="s">
        <v>472</v>
      </c>
      <c r="G10" t="s">
        <v>471</v>
      </c>
      <c r="H10" t="s">
        <v>472</v>
      </c>
      <c r="I10" t="s">
        <v>201</v>
      </c>
      <c r="J10" t="s">
        <v>472</v>
      </c>
      <c r="K10">
        <v>676185</v>
      </c>
      <c r="L10">
        <v>676185</v>
      </c>
      <c r="M10">
        <v>676185</v>
      </c>
      <c r="N10" t="s">
        <v>202</v>
      </c>
      <c r="O10" t="s">
        <v>202</v>
      </c>
      <c r="P10" t="s">
        <v>202</v>
      </c>
      <c r="Q10" t="s">
        <v>203</v>
      </c>
      <c r="R10" t="s">
        <v>469</v>
      </c>
      <c r="S10" t="s">
        <v>205</v>
      </c>
      <c r="T10" t="s">
        <v>473</v>
      </c>
      <c r="U10">
        <v>71530</v>
      </c>
      <c r="V10" t="s">
        <v>474</v>
      </c>
      <c r="W10" t="s">
        <v>475</v>
      </c>
      <c r="X10">
        <v>1200000</v>
      </c>
      <c r="Y10" t="s">
        <v>476</v>
      </c>
      <c r="Z10" t="s">
        <v>477</v>
      </c>
      <c r="AA10" t="s">
        <v>478</v>
      </c>
      <c r="AB10" t="s">
        <v>479</v>
      </c>
      <c r="AC10" t="s">
        <v>213</v>
      </c>
      <c r="AD10" t="s">
        <v>480</v>
      </c>
      <c r="AE10" t="s">
        <v>481</v>
      </c>
      <c r="AF10" t="s">
        <v>482</v>
      </c>
      <c r="AG10" t="s">
        <v>483</v>
      </c>
      <c r="AH10" t="s">
        <v>484</v>
      </c>
      <c r="AI10" t="s">
        <v>485</v>
      </c>
      <c r="AJ10" t="s">
        <v>486</v>
      </c>
      <c r="AK10" t="s">
        <v>487</v>
      </c>
      <c r="AL10" t="s">
        <v>310</v>
      </c>
      <c r="AP10" t="s">
        <v>311</v>
      </c>
      <c r="AQ10" t="s">
        <v>312</v>
      </c>
      <c r="AU10" t="s">
        <v>312</v>
      </c>
      <c r="AV10" t="s">
        <v>488</v>
      </c>
      <c r="AW10" t="s">
        <v>489</v>
      </c>
      <c r="AX10">
        <v>100000</v>
      </c>
      <c r="AY10" t="s">
        <v>490</v>
      </c>
      <c r="AZ10" t="s">
        <v>491</v>
      </c>
      <c r="BA10">
        <v>100000</v>
      </c>
      <c r="BB10" t="s">
        <v>492</v>
      </c>
      <c r="BC10" t="s">
        <v>493</v>
      </c>
      <c r="BD10">
        <v>100000</v>
      </c>
      <c r="BE10" t="s">
        <v>315</v>
      </c>
      <c r="BF10" t="s">
        <v>494</v>
      </c>
      <c r="BG10">
        <v>100000</v>
      </c>
      <c r="BH10" t="s">
        <v>495</v>
      </c>
      <c r="BI10" t="s">
        <v>496</v>
      </c>
      <c r="BJ10">
        <v>180000</v>
      </c>
      <c r="BK10" t="s">
        <v>497</v>
      </c>
      <c r="BL10" t="s">
        <v>498</v>
      </c>
      <c r="BM10">
        <v>125000</v>
      </c>
      <c r="BN10" t="s">
        <v>499</v>
      </c>
      <c r="BO10" t="s">
        <v>500</v>
      </c>
      <c r="BP10">
        <v>190000</v>
      </c>
      <c r="BQ10" t="s">
        <v>319</v>
      </c>
      <c r="BR10" t="s">
        <v>501</v>
      </c>
      <c r="BS10">
        <v>100000</v>
      </c>
      <c r="BT10" t="s">
        <v>502</v>
      </c>
      <c r="BU10" t="s">
        <v>503</v>
      </c>
      <c r="BV10">
        <v>100000</v>
      </c>
      <c r="BW10" t="s">
        <v>504</v>
      </c>
      <c r="BX10" t="s">
        <v>505</v>
      </c>
      <c r="BY10">
        <v>100000</v>
      </c>
      <c r="BZ10" t="s">
        <v>506</v>
      </c>
      <c r="CA10" t="s">
        <v>507</v>
      </c>
      <c r="CB10">
        <v>100000</v>
      </c>
      <c r="CC10" t="s">
        <v>323</v>
      </c>
      <c r="CD10" t="s">
        <v>508</v>
      </c>
      <c r="CE10">
        <v>100000</v>
      </c>
      <c r="CF10" t="s">
        <v>509</v>
      </c>
      <c r="CG10" t="s">
        <v>510</v>
      </c>
      <c r="CH10">
        <v>100000</v>
      </c>
      <c r="CI10" t="s">
        <v>511</v>
      </c>
      <c r="CJ10" t="s">
        <v>512</v>
      </c>
      <c r="CK10">
        <v>100000</v>
      </c>
      <c r="CL10" t="s">
        <v>513</v>
      </c>
      <c r="CM10" t="s">
        <v>514</v>
      </c>
      <c r="CN10">
        <v>100000</v>
      </c>
      <c r="CO10" t="s">
        <v>327</v>
      </c>
      <c r="CP10" t="s">
        <v>515</v>
      </c>
      <c r="CQ10">
        <v>100000</v>
      </c>
      <c r="CR10" t="s">
        <v>516</v>
      </c>
      <c r="CS10" t="s">
        <v>517</v>
      </c>
      <c r="CT10">
        <v>120000</v>
      </c>
      <c r="CU10" t="s">
        <v>518</v>
      </c>
      <c r="CV10" t="s">
        <v>519</v>
      </c>
      <c r="CW10">
        <v>100000</v>
      </c>
      <c r="CX10" t="s">
        <v>520</v>
      </c>
      <c r="CY10" t="s">
        <v>521</v>
      </c>
      <c r="CZ10">
        <v>130000</v>
      </c>
      <c r="DA10" t="s">
        <v>331</v>
      </c>
      <c r="DB10" t="s">
        <v>522</v>
      </c>
      <c r="DC10">
        <v>123000</v>
      </c>
      <c r="DD10" t="s">
        <v>523</v>
      </c>
      <c r="DE10" t="s">
        <v>524</v>
      </c>
      <c r="DF10">
        <v>100000</v>
      </c>
      <c r="GG10">
        <v>2268000</v>
      </c>
      <c r="GH10" t="s">
        <v>238</v>
      </c>
      <c r="GI10">
        <v>75</v>
      </c>
      <c r="GJ10">
        <v>85</v>
      </c>
      <c r="GK10">
        <v>85</v>
      </c>
      <c r="GL10">
        <v>90</v>
      </c>
      <c r="GM10">
        <v>1512000</v>
      </c>
      <c r="GO10" t="s">
        <v>473</v>
      </c>
      <c r="GP10">
        <v>71530</v>
      </c>
      <c r="GQ10" t="s">
        <v>474</v>
      </c>
      <c r="GS10">
        <v>63</v>
      </c>
      <c r="GT10">
        <v>21</v>
      </c>
      <c r="GU10">
        <v>1</v>
      </c>
      <c r="GV10" t="s">
        <v>239</v>
      </c>
      <c r="GW10">
        <v>21</v>
      </c>
      <c r="GX10" t="s">
        <v>201</v>
      </c>
    </row>
    <row r="11" spans="1:206" x14ac:dyDescent="0.35">
      <c r="A11">
        <v>309130</v>
      </c>
      <c r="B11" t="s">
        <v>525</v>
      </c>
      <c r="C11" t="s">
        <v>526</v>
      </c>
      <c r="D11" t="s">
        <v>527</v>
      </c>
      <c r="E11" t="e">
        <v>#N/A</v>
      </c>
      <c r="F11" t="s">
        <v>528</v>
      </c>
      <c r="G11" t="s">
        <v>527</v>
      </c>
      <c r="H11" t="s">
        <v>528</v>
      </c>
      <c r="I11" t="s">
        <v>201</v>
      </c>
      <c r="J11" t="s">
        <v>528</v>
      </c>
      <c r="K11">
        <v>309130</v>
      </c>
      <c r="L11">
        <v>309130</v>
      </c>
      <c r="M11">
        <v>309130</v>
      </c>
      <c r="N11" t="s">
        <v>202</v>
      </c>
      <c r="O11" t="s">
        <v>202</v>
      </c>
      <c r="P11" t="s">
        <v>202</v>
      </c>
      <c r="Q11" t="s">
        <v>203</v>
      </c>
      <c r="R11" t="s">
        <v>525</v>
      </c>
      <c r="S11" t="s">
        <v>205</v>
      </c>
      <c r="T11" t="s">
        <v>529</v>
      </c>
      <c r="U11">
        <v>53950</v>
      </c>
      <c r="V11" t="s">
        <v>530</v>
      </c>
      <c r="W11" t="s">
        <v>531</v>
      </c>
      <c r="X11">
        <v>1405554</v>
      </c>
      <c r="Y11" t="s">
        <v>532</v>
      </c>
      <c r="Z11" t="s">
        <v>533</v>
      </c>
      <c r="AA11" t="s">
        <v>534</v>
      </c>
      <c r="AB11" t="s">
        <v>535</v>
      </c>
      <c r="AC11" t="s">
        <v>213</v>
      </c>
      <c r="AD11" t="s">
        <v>536</v>
      </c>
      <c r="AE11" t="s">
        <v>537</v>
      </c>
      <c r="AF11" t="s">
        <v>538</v>
      </c>
      <c r="AG11" t="s">
        <v>539</v>
      </c>
      <c r="AH11" t="s">
        <v>540</v>
      </c>
      <c r="AI11" t="s">
        <v>537</v>
      </c>
      <c r="AJ11" t="s">
        <v>538</v>
      </c>
      <c r="AK11" t="s">
        <v>539</v>
      </c>
      <c r="AL11" t="s">
        <v>219</v>
      </c>
      <c r="AP11" t="s">
        <v>220</v>
      </c>
      <c r="AQ11" t="s">
        <v>221</v>
      </c>
      <c r="AU11" t="s">
        <v>221</v>
      </c>
      <c r="AV11" t="s">
        <v>541</v>
      </c>
      <c r="AW11" t="s">
        <v>542</v>
      </c>
      <c r="AX11">
        <v>630000</v>
      </c>
      <c r="AY11" t="s">
        <v>543</v>
      </c>
      <c r="AZ11" t="s">
        <v>544</v>
      </c>
      <c r="BA11">
        <v>240000</v>
      </c>
      <c r="BB11" t="s">
        <v>545</v>
      </c>
      <c r="BC11" t="s">
        <v>546</v>
      </c>
      <c r="BD11">
        <v>235000</v>
      </c>
      <c r="BE11" t="s">
        <v>547</v>
      </c>
      <c r="BF11" t="s">
        <v>548</v>
      </c>
      <c r="BG11">
        <v>100000</v>
      </c>
      <c r="BH11" t="s">
        <v>549</v>
      </c>
      <c r="BI11" t="s">
        <v>550</v>
      </c>
      <c r="BJ11">
        <v>100000</v>
      </c>
      <c r="BK11" t="s">
        <v>551</v>
      </c>
      <c r="BL11" t="s">
        <v>552</v>
      </c>
      <c r="BM11">
        <v>100000</v>
      </c>
      <c r="BN11" t="s">
        <v>553</v>
      </c>
      <c r="BO11" t="s">
        <v>554</v>
      </c>
      <c r="BP11">
        <v>315000</v>
      </c>
      <c r="BQ11" t="s">
        <v>555</v>
      </c>
      <c r="BR11" t="s">
        <v>556</v>
      </c>
      <c r="BS11">
        <v>120000</v>
      </c>
      <c r="BT11" t="s">
        <v>557</v>
      </c>
      <c r="BU11" t="s">
        <v>558</v>
      </c>
      <c r="BV11">
        <v>120000</v>
      </c>
      <c r="BW11" t="s">
        <v>224</v>
      </c>
      <c r="BX11" t="s">
        <v>559</v>
      </c>
      <c r="BY11">
        <v>100000</v>
      </c>
      <c r="BZ11" t="s">
        <v>560</v>
      </c>
      <c r="CA11" t="s">
        <v>561</v>
      </c>
      <c r="CB11">
        <v>100000</v>
      </c>
      <c r="CC11" t="s">
        <v>562</v>
      </c>
      <c r="CD11" t="s">
        <v>563</v>
      </c>
      <c r="CE11">
        <v>100000</v>
      </c>
      <c r="CF11" t="s">
        <v>564</v>
      </c>
      <c r="CG11" t="s">
        <v>565</v>
      </c>
      <c r="CH11">
        <v>250000</v>
      </c>
      <c r="CI11" t="s">
        <v>566</v>
      </c>
      <c r="CJ11" t="s">
        <v>567</v>
      </c>
      <c r="CK11">
        <v>100000</v>
      </c>
      <c r="CL11" t="s">
        <v>568</v>
      </c>
      <c r="CM11" t="s">
        <v>569</v>
      </c>
      <c r="CN11">
        <v>100000</v>
      </c>
      <c r="CO11" t="s">
        <v>570</v>
      </c>
      <c r="CP11" t="s">
        <v>571</v>
      </c>
      <c r="CQ11">
        <v>100000</v>
      </c>
      <c r="CR11" t="s">
        <v>572</v>
      </c>
      <c r="CS11" t="s">
        <v>573</v>
      </c>
      <c r="CT11">
        <v>100000</v>
      </c>
      <c r="CU11" t="s">
        <v>574</v>
      </c>
      <c r="CV11" t="s">
        <v>575</v>
      </c>
      <c r="CW11">
        <v>100000</v>
      </c>
      <c r="GG11">
        <v>2775000</v>
      </c>
      <c r="GH11" t="s">
        <v>238</v>
      </c>
      <c r="GI11">
        <v>58</v>
      </c>
      <c r="GJ11">
        <v>63</v>
      </c>
      <c r="GK11">
        <v>72</v>
      </c>
      <c r="GL11">
        <v>56</v>
      </c>
      <c r="GM11">
        <v>1850000</v>
      </c>
      <c r="GO11" t="s">
        <v>529</v>
      </c>
      <c r="GP11">
        <v>53950</v>
      </c>
      <c r="GQ11" t="s">
        <v>530</v>
      </c>
      <c r="GS11">
        <v>54</v>
      </c>
      <c r="GT11">
        <v>18</v>
      </c>
      <c r="GU11">
        <v>0</v>
      </c>
      <c r="GV11" t="s">
        <v>239</v>
      </c>
      <c r="GW11">
        <v>18</v>
      </c>
      <c r="GX11" t="s">
        <v>201</v>
      </c>
    </row>
    <row r="12" spans="1:206" x14ac:dyDescent="0.35">
      <c r="A12">
        <v>316131</v>
      </c>
      <c r="B12" t="s">
        <v>576</v>
      </c>
      <c r="C12" t="s">
        <v>577</v>
      </c>
      <c r="D12" t="s">
        <v>578</v>
      </c>
      <c r="E12" t="e">
        <v>#N/A</v>
      </c>
      <c r="F12" t="s">
        <v>579</v>
      </c>
      <c r="G12" t="s">
        <v>578</v>
      </c>
      <c r="H12" t="s">
        <v>579</v>
      </c>
      <c r="I12" t="s">
        <v>201</v>
      </c>
      <c r="J12" t="s">
        <v>579</v>
      </c>
      <c r="K12">
        <v>316131</v>
      </c>
      <c r="L12">
        <v>316131</v>
      </c>
      <c r="M12">
        <v>316131</v>
      </c>
      <c r="N12" t="s">
        <v>202</v>
      </c>
      <c r="O12" t="s">
        <v>202</v>
      </c>
      <c r="P12" t="s">
        <v>202</v>
      </c>
      <c r="Q12" t="s">
        <v>203</v>
      </c>
      <c r="R12" t="s">
        <v>576</v>
      </c>
      <c r="S12" t="s">
        <v>205</v>
      </c>
      <c r="T12" t="s">
        <v>580</v>
      </c>
      <c r="U12">
        <v>54425</v>
      </c>
      <c r="V12" t="s">
        <v>581</v>
      </c>
      <c r="W12" t="s">
        <v>404</v>
      </c>
      <c r="X12">
        <v>1100000</v>
      </c>
      <c r="Y12" t="s">
        <v>582</v>
      </c>
      <c r="Z12" t="s">
        <v>583</v>
      </c>
      <c r="AA12" t="s">
        <v>584</v>
      </c>
      <c r="AB12" t="s">
        <v>585</v>
      </c>
      <c r="AC12" t="s">
        <v>213</v>
      </c>
      <c r="AD12" t="s">
        <v>586</v>
      </c>
      <c r="AE12" t="s">
        <v>585</v>
      </c>
      <c r="AF12" t="s">
        <v>587</v>
      </c>
      <c r="AG12" t="s">
        <v>588</v>
      </c>
      <c r="AH12" t="s">
        <v>589</v>
      </c>
      <c r="AI12" t="s">
        <v>590</v>
      </c>
      <c r="AJ12" t="s">
        <v>591</v>
      </c>
      <c r="AK12" t="s">
        <v>592</v>
      </c>
      <c r="AL12" t="s">
        <v>261</v>
      </c>
      <c r="AP12" t="s">
        <v>262</v>
      </c>
      <c r="AQ12" t="s">
        <v>263</v>
      </c>
      <c r="AU12" t="s">
        <v>263</v>
      </c>
      <c r="AV12" t="s">
        <v>355</v>
      </c>
      <c r="AW12" t="s">
        <v>593</v>
      </c>
      <c r="AX12">
        <v>200000</v>
      </c>
      <c r="AY12" t="s">
        <v>274</v>
      </c>
      <c r="AZ12" t="s">
        <v>594</v>
      </c>
      <c r="BA12">
        <v>495000</v>
      </c>
      <c r="BB12" t="s">
        <v>288</v>
      </c>
      <c r="BC12" t="s">
        <v>595</v>
      </c>
      <c r="BD12">
        <v>200000</v>
      </c>
      <c r="BE12" t="s">
        <v>363</v>
      </c>
      <c r="BF12" t="s">
        <v>596</v>
      </c>
      <c r="BG12">
        <v>250000</v>
      </c>
      <c r="BH12" t="s">
        <v>367</v>
      </c>
      <c r="BI12" t="s">
        <v>597</v>
      </c>
      <c r="BJ12">
        <v>330000</v>
      </c>
      <c r="GG12">
        <v>1280000</v>
      </c>
      <c r="GH12" t="s">
        <v>238</v>
      </c>
      <c r="GI12">
        <v>125</v>
      </c>
      <c r="GJ12">
        <v>125</v>
      </c>
      <c r="GK12">
        <v>125</v>
      </c>
      <c r="GL12">
        <v>125</v>
      </c>
      <c r="GM12">
        <v>853333.33333333326</v>
      </c>
      <c r="GO12" t="s">
        <v>580</v>
      </c>
      <c r="GP12">
        <v>54425</v>
      </c>
      <c r="GQ12" t="s">
        <v>581</v>
      </c>
      <c r="GS12">
        <v>15</v>
      </c>
      <c r="GT12">
        <v>5</v>
      </c>
      <c r="GU12">
        <v>0</v>
      </c>
      <c r="GV12" t="s">
        <v>239</v>
      </c>
      <c r="GW12">
        <v>5</v>
      </c>
      <c r="GX12" t="s">
        <v>201</v>
      </c>
    </row>
    <row r="13" spans="1:206" x14ac:dyDescent="0.35">
      <c r="A13">
        <v>385960</v>
      </c>
      <c r="B13" t="s">
        <v>598</v>
      </c>
      <c r="C13" t="s">
        <v>599</v>
      </c>
      <c r="D13" t="s">
        <v>600</v>
      </c>
      <c r="E13" t="e">
        <v>#N/A</v>
      </c>
      <c r="F13" t="s">
        <v>601</v>
      </c>
      <c r="G13" t="s">
        <v>600</v>
      </c>
      <c r="H13" t="s">
        <v>601</v>
      </c>
      <c r="I13" t="s">
        <v>201</v>
      </c>
      <c r="J13" t="s">
        <v>601</v>
      </c>
      <c r="K13">
        <v>385960</v>
      </c>
      <c r="L13">
        <v>385960</v>
      </c>
      <c r="M13">
        <v>385960</v>
      </c>
      <c r="N13" t="s">
        <v>202</v>
      </c>
      <c r="O13" t="s">
        <v>202</v>
      </c>
      <c r="P13" t="s">
        <v>202</v>
      </c>
      <c r="Q13" t="s">
        <v>203</v>
      </c>
      <c r="R13" t="s">
        <v>598</v>
      </c>
      <c r="S13" t="s">
        <v>246</v>
      </c>
      <c r="T13" t="s">
        <v>602</v>
      </c>
      <c r="U13">
        <v>69200</v>
      </c>
      <c r="V13" t="s">
        <v>403</v>
      </c>
      <c r="W13" t="s">
        <v>603</v>
      </c>
      <c r="X13">
        <v>3590400</v>
      </c>
      <c r="Y13" t="s">
        <v>604</v>
      </c>
      <c r="Z13" t="s">
        <v>406</v>
      </c>
      <c r="AA13">
        <v>958506289</v>
      </c>
      <c r="AB13" t="s">
        <v>605</v>
      </c>
      <c r="AC13" t="s">
        <v>213</v>
      </c>
      <c r="AD13" t="s">
        <v>606</v>
      </c>
      <c r="AE13" t="s">
        <v>607</v>
      </c>
      <c r="AF13" t="s">
        <v>608</v>
      </c>
      <c r="AG13" t="s">
        <v>609</v>
      </c>
      <c r="AH13" t="s">
        <v>610</v>
      </c>
      <c r="AI13" t="s">
        <v>611</v>
      </c>
      <c r="AJ13" t="s">
        <v>612</v>
      </c>
      <c r="AK13" t="s">
        <v>609</v>
      </c>
      <c r="AL13" t="s">
        <v>219</v>
      </c>
      <c r="AP13" t="s">
        <v>220</v>
      </c>
      <c r="AQ13" t="s">
        <v>221</v>
      </c>
      <c r="AU13" t="s">
        <v>221</v>
      </c>
      <c r="AV13" t="s">
        <v>613</v>
      </c>
      <c r="AW13" t="s">
        <v>614</v>
      </c>
      <c r="AX13">
        <v>950000</v>
      </c>
      <c r="AY13" t="s">
        <v>615</v>
      </c>
      <c r="AZ13" t="s">
        <v>616</v>
      </c>
      <c r="BA13">
        <v>750000</v>
      </c>
      <c r="GG13">
        <v>1700000</v>
      </c>
      <c r="GH13" t="s">
        <v>238</v>
      </c>
      <c r="GI13">
        <v>67.5</v>
      </c>
      <c r="GJ13">
        <v>87.5</v>
      </c>
      <c r="GK13">
        <v>88.5</v>
      </c>
      <c r="GL13">
        <v>102.8</v>
      </c>
      <c r="GM13">
        <v>1133333.3333333333</v>
      </c>
      <c r="GO13" t="s">
        <v>602</v>
      </c>
      <c r="GP13">
        <v>69200</v>
      </c>
      <c r="GQ13" t="s">
        <v>403</v>
      </c>
      <c r="GS13">
        <v>6</v>
      </c>
      <c r="GT13">
        <v>2</v>
      </c>
      <c r="GU13">
        <v>0</v>
      </c>
      <c r="GV13" t="s">
        <v>239</v>
      </c>
      <c r="GW13">
        <v>2</v>
      </c>
      <c r="GX13" t="s">
        <v>201</v>
      </c>
    </row>
    <row r="14" spans="1:206" x14ac:dyDescent="0.35">
      <c r="A14">
        <v>303397</v>
      </c>
      <c r="B14" t="s">
        <v>617</v>
      </c>
      <c r="C14" t="s">
        <v>618</v>
      </c>
      <c r="D14" t="s">
        <v>619</v>
      </c>
      <c r="E14" t="e">
        <v>#N/A</v>
      </c>
      <c r="F14" t="s">
        <v>620</v>
      </c>
      <c r="G14" t="s">
        <v>619</v>
      </c>
      <c r="H14" t="s">
        <v>620</v>
      </c>
      <c r="I14" t="s">
        <v>201</v>
      </c>
      <c r="J14" t="s">
        <v>620</v>
      </c>
      <c r="K14">
        <v>303397</v>
      </c>
      <c r="L14">
        <v>303397</v>
      </c>
      <c r="M14">
        <v>303397</v>
      </c>
      <c r="N14" t="s">
        <v>202</v>
      </c>
      <c r="O14" t="s">
        <v>202</v>
      </c>
      <c r="P14" t="s">
        <v>202</v>
      </c>
      <c r="Q14" t="s">
        <v>203</v>
      </c>
      <c r="R14" t="s">
        <v>617</v>
      </c>
      <c r="S14" t="s">
        <v>205</v>
      </c>
      <c r="T14" t="s">
        <v>621</v>
      </c>
      <c r="U14">
        <v>38800</v>
      </c>
      <c r="V14" t="s">
        <v>622</v>
      </c>
      <c r="W14" t="s">
        <v>623</v>
      </c>
      <c r="X14">
        <v>129258</v>
      </c>
      <c r="Y14" t="s">
        <v>624</v>
      </c>
      <c r="Z14" t="s">
        <v>625</v>
      </c>
      <c r="AA14" t="s">
        <v>626</v>
      </c>
      <c r="AB14" t="s">
        <v>627</v>
      </c>
      <c r="AC14" t="s">
        <v>213</v>
      </c>
      <c r="AD14" t="s">
        <v>627</v>
      </c>
      <c r="AE14" t="s">
        <v>627</v>
      </c>
      <c r="AF14" t="s">
        <v>628</v>
      </c>
      <c r="AG14" t="s">
        <v>629</v>
      </c>
      <c r="AH14" t="s">
        <v>630</v>
      </c>
      <c r="AI14" t="s">
        <v>627</v>
      </c>
      <c r="AJ14" t="s">
        <v>628</v>
      </c>
      <c r="AK14" t="s">
        <v>629</v>
      </c>
      <c r="AL14" t="s">
        <v>310</v>
      </c>
      <c r="AP14" t="s">
        <v>311</v>
      </c>
      <c r="AQ14" t="s">
        <v>312</v>
      </c>
      <c r="AU14" t="s">
        <v>312</v>
      </c>
      <c r="AV14" t="s">
        <v>488</v>
      </c>
      <c r="AW14" t="s">
        <v>631</v>
      </c>
      <c r="AX14">
        <v>100000</v>
      </c>
      <c r="AY14" t="s">
        <v>490</v>
      </c>
      <c r="AZ14" t="s">
        <v>632</v>
      </c>
      <c r="BA14">
        <v>100000</v>
      </c>
      <c r="BB14" t="s">
        <v>492</v>
      </c>
      <c r="BC14" t="s">
        <v>633</v>
      </c>
      <c r="BD14">
        <v>100000</v>
      </c>
      <c r="BE14" t="s">
        <v>315</v>
      </c>
      <c r="BF14" t="s">
        <v>634</v>
      </c>
      <c r="BG14">
        <v>100000</v>
      </c>
      <c r="BH14" t="s">
        <v>495</v>
      </c>
      <c r="BI14" t="s">
        <v>635</v>
      </c>
      <c r="BJ14">
        <v>180000</v>
      </c>
      <c r="BK14" t="s">
        <v>497</v>
      </c>
      <c r="BL14" t="s">
        <v>636</v>
      </c>
      <c r="BM14">
        <v>125000</v>
      </c>
      <c r="BN14" t="s">
        <v>499</v>
      </c>
      <c r="BO14" t="s">
        <v>637</v>
      </c>
      <c r="BP14">
        <v>190000</v>
      </c>
      <c r="BQ14" t="s">
        <v>319</v>
      </c>
      <c r="BR14" t="s">
        <v>638</v>
      </c>
      <c r="BS14">
        <v>100000</v>
      </c>
      <c r="GG14">
        <v>895000</v>
      </c>
      <c r="GH14" t="s">
        <v>238</v>
      </c>
      <c r="GI14">
        <v>55</v>
      </c>
      <c r="GJ14">
        <v>58</v>
      </c>
      <c r="GK14">
        <v>58</v>
      </c>
      <c r="GL14">
        <v>66</v>
      </c>
      <c r="GM14">
        <v>596666.66666666663</v>
      </c>
      <c r="GO14" t="s">
        <v>621</v>
      </c>
      <c r="GP14">
        <v>38800</v>
      </c>
      <c r="GQ14" t="s">
        <v>622</v>
      </c>
      <c r="GS14">
        <v>24</v>
      </c>
      <c r="GT14">
        <v>8</v>
      </c>
      <c r="GU14">
        <v>0</v>
      </c>
      <c r="GV14" t="s">
        <v>239</v>
      </c>
      <c r="GW14">
        <v>8</v>
      </c>
      <c r="GX14" t="s">
        <v>201</v>
      </c>
    </row>
    <row r="15" spans="1:206" x14ac:dyDescent="0.35">
      <c r="A15">
        <v>767457</v>
      </c>
      <c r="B15" t="s">
        <v>639</v>
      </c>
      <c r="C15" t="s">
        <v>640</v>
      </c>
      <c r="D15" t="s">
        <v>641</v>
      </c>
      <c r="E15" t="e">
        <v>#N/A</v>
      </c>
      <c r="F15" t="s">
        <v>642</v>
      </c>
      <c r="G15" t="s">
        <v>641</v>
      </c>
      <c r="H15" t="s">
        <v>642</v>
      </c>
      <c r="I15" t="s">
        <v>201</v>
      </c>
      <c r="J15" t="s">
        <v>642</v>
      </c>
      <c r="K15">
        <v>767457</v>
      </c>
      <c r="L15">
        <v>767457</v>
      </c>
      <c r="M15">
        <v>767457</v>
      </c>
      <c r="N15" t="s">
        <v>202</v>
      </c>
      <c r="O15" t="s">
        <v>202</v>
      </c>
      <c r="P15" t="s">
        <v>202</v>
      </c>
      <c r="Q15" t="s">
        <v>203</v>
      </c>
      <c r="R15" t="s">
        <v>643</v>
      </c>
      <c r="S15" t="s">
        <v>205</v>
      </c>
      <c r="T15" t="s">
        <v>644</v>
      </c>
      <c r="U15">
        <v>38130</v>
      </c>
      <c r="V15" t="s">
        <v>645</v>
      </c>
      <c r="W15" t="s">
        <v>646</v>
      </c>
      <c r="X15">
        <v>152450</v>
      </c>
      <c r="Y15" t="s">
        <v>647</v>
      </c>
      <c r="Z15" t="s">
        <v>625</v>
      </c>
      <c r="AA15" t="s">
        <v>648</v>
      </c>
      <c r="AB15" t="s">
        <v>649</v>
      </c>
      <c r="AC15" t="s">
        <v>213</v>
      </c>
      <c r="AD15" t="s">
        <v>650</v>
      </c>
      <c r="AE15" t="s">
        <v>649</v>
      </c>
      <c r="AF15" t="s">
        <v>651</v>
      </c>
      <c r="AG15" t="s">
        <v>652</v>
      </c>
      <c r="AH15" t="s">
        <v>653</v>
      </c>
      <c r="AI15" t="s">
        <v>654</v>
      </c>
      <c r="AJ15" t="s">
        <v>655</v>
      </c>
      <c r="AK15" t="s">
        <v>656</v>
      </c>
      <c r="AL15" t="s">
        <v>310</v>
      </c>
      <c r="AP15" t="s">
        <v>311</v>
      </c>
      <c r="AQ15" t="s">
        <v>312</v>
      </c>
      <c r="AU15" t="s">
        <v>312</v>
      </c>
      <c r="AV15" t="s">
        <v>657</v>
      </c>
      <c r="AW15" t="s">
        <v>658</v>
      </c>
      <c r="AX15">
        <v>100000</v>
      </c>
      <c r="AY15" t="s">
        <v>659</v>
      </c>
      <c r="AZ15" t="s">
        <v>660</v>
      </c>
      <c r="BA15">
        <v>185000</v>
      </c>
      <c r="BB15" t="s">
        <v>661</v>
      </c>
      <c r="BC15" t="s">
        <v>662</v>
      </c>
      <c r="BD15">
        <v>100000</v>
      </c>
      <c r="BE15" t="s">
        <v>663</v>
      </c>
      <c r="BF15" t="s">
        <v>664</v>
      </c>
      <c r="BG15">
        <v>100000</v>
      </c>
      <c r="BH15" t="s">
        <v>665</v>
      </c>
      <c r="BI15" t="s">
        <v>666</v>
      </c>
      <c r="BJ15">
        <v>123000</v>
      </c>
      <c r="GG15">
        <v>508000</v>
      </c>
      <c r="GH15" t="s">
        <v>238</v>
      </c>
      <c r="GI15">
        <v>70</v>
      </c>
      <c r="GJ15">
        <v>96</v>
      </c>
      <c r="GK15">
        <v>110</v>
      </c>
      <c r="GL15">
        <v>83</v>
      </c>
      <c r="GM15">
        <v>338666.66666666663</v>
      </c>
      <c r="GO15" t="s">
        <v>644</v>
      </c>
      <c r="GP15">
        <v>38130</v>
      </c>
      <c r="GQ15" t="s">
        <v>645</v>
      </c>
      <c r="GS15">
        <v>15</v>
      </c>
      <c r="GT15">
        <v>5</v>
      </c>
      <c r="GU15">
        <v>0</v>
      </c>
      <c r="GV15" t="s">
        <v>239</v>
      </c>
      <c r="GW15">
        <v>5</v>
      </c>
      <c r="GX15" t="s">
        <v>201</v>
      </c>
    </row>
    <row r="16" spans="1:206" x14ac:dyDescent="0.35">
      <c r="A16">
        <v>335066</v>
      </c>
      <c r="B16" t="s">
        <v>667</v>
      </c>
      <c r="C16" t="s">
        <v>668</v>
      </c>
      <c r="D16" t="s">
        <v>669</v>
      </c>
      <c r="E16" t="e">
        <v>#N/A</v>
      </c>
      <c r="F16" t="s">
        <v>670</v>
      </c>
      <c r="G16" t="s">
        <v>669</v>
      </c>
      <c r="H16" t="s">
        <v>671</v>
      </c>
      <c r="I16" t="s">
        <v>239</v>
      </c>
      <c r="J16" t="s">
        <v>670</v>
      </c>
      <c r="K16" t="e">
        <v>#N/A</v>
      </c>
      <c r="L16">
        <v>335066</v>
      </c>
      <c r="M16">
        <v>335066</v>
      </c>
      <c r="N16" t="s">
        <v>202</v>
      </c>
      <c r="O16" t="s">
        <v>202</v>
      </c>
      <c r="P16" t="s">
        <v>202</v>
      </c>
      <c r="Q16" t="s">
        <v>203</v>
      </c>
      <c r="R16" t="s">
        <v>667</v>
      </c>
      <c r="S16" t="s">
        <v>246</v>
      </c>
      <c r="T16" t="s">
        <v>672</v>
      </c>
      <c r="U16">
        <v>13005</v>
      </c>
      <c r="V16" t="s">
        <v>673</v>
      </c>
      <c r="W16" t="s">
        <v>249</v>
      </c>
      <c r="X16">
        <v>10000000</v>
      </c>
      <c r="Y16" t="s">
        <v>674</v>
      </c>
      <c r="Z16" t="s">
        <v>675</v>
      </c>
      <c r="AA16" t="s">
        <v>676</v>
      </c>
      <c r="AB16" t="s">
        <v>677</v>
      </c>
      <c r="AC16" t="s">
        <v>213</v>
      </c>
      <c r="AD16" t="s">
        <v>678</v>
      </c>
      <c r="AE16" t="s">
        <v>678</v>
      </c>
      <c r="AF16" t="s">
        <v>679</v>
      </c>
      <c r="AG16" t="s">
        <v>680</v>
      </c>
      <c r="AH16" t="s">
        <v>681</v>
      </c>
      <c r="AI16" t="s">
        <v>682</v>
      </c>
      <c r="AJ16" t="s">
        <v>683</v>
      </c>
      <c r="AK16" t="s">
        <v>684</v>
      </c>
      <c r="AL16" t="s">
        <v>261</v>
      </c>
      <c r="AP16" t="s">
        <v>262</v>
      </c>
      <c r="AQ16" t="s">
        <v>263</v>
      </c>
      <c r="AU16" t="s">
        <v>263</v>
      </c>
      <c r="AV16" t="s">
        <v>685</v>
      </c>
      <c r="AW16" t="s">
        <v>686</v>
      </c>
      <c r="AX16">
        <v>100000</v>
      </c>
      <c r="AY16" t="s">
        <v>687</v>
      </c>
      <c r="AZ16" t="s">
        <v>688</v>
      </c>
      <c r="BA16">
        <v>300000</v>
      </c>
      <c r="BB16" t="s">
        <v>414</v>
      </c>
      <c r="BC16" t="s">
        <v>689</v>
      </c>
      <c r="BD16">
        <v>100000</v>
      </c>
      <c r="BE16" t="s">
        <v>353</v>
      </c>
      <c r="BF16" t="s">
        <v>690</v>
      </c>
      <c r="BG16">
        <v>200000</v>
      </c>
      <c r="BH16" t="s">
        <v>355</v>
      </c>
      <c r="BI16" t="s">
        <v>691</v>
      </c>
      <c r="BJ16">
        <v>200000</v>
      </c>
      <c r="BK16" t="s">
        <v>692</v>
      </c>
      <c r="BL16" t="s">
        <v>693</v>
      </c>
      <c r="BM16">
        <v>125000</v>
      </c>
      <c r="BN16" t="s">
        <v>266</v>
      </c>
      <c r="BO16" t="s">
        <v>694</v>
      </c>
      <c r="BP16">
        <v>745000</v>
      </c>
      <c r="BQ16" t="s">
        <v>270</v>
      </c>
      <c r="BR16" t="s">
        <v>695</v>
      </c>
      <c r="BS16">
        <v>125000</v>
      </c>
      <c r="BT16" t="s">
        <v>272</v>
      </c>
      <c r="BU16" t="s">
        <v>696</v>
      </c>
      <c r="BV16">
        <v>495000</v>
      </c>
      <c r="BW16" t="s">
        <v>274</v>
      </c>
      <c r="BX16" t="s">
        <v>697</v>
      </c>
      <c r="BY16">
        <v>495000</v>
      </c>
      <c r="BZ16" t="s">
        <v>278</v>
      </c>
      <c r="CA16" t="s">
        <v>698</v>
      </c>
      <c r="CB16">
        <v>100000</v>
      </c>
      <c r="CC16" t="s">
        <v>280</v>
      </c>
      <c r="CD16" t="s">
        <v>699</v>
      </c>
      <c r="CE16">
        <v>300000</v>
      </c>
      <c r="CF16" t="s">
        <v>284</v>
      </c>
      <c r="CG16" t="s">
        <v>700</v>
      </c>
      <c r="CH16">
        <v>100000</v>
      </c>
      <c r="CI16" t="s">
        <v>286</v>
      </c>
      <c r="CJ16" t="s">
        <v>701</v>
      </c>
      <c r="CK16">
        <v>200000</v>
      </c>
      <c r="CL16" t="s">
        <v>288</v>
      </c>
      <c r="CM16" t="s">
        <v>702</v>
      </c>
      <c r="CN16">
        <v>200000</v>
      </c>
      <c r="CO16" t="s">
        <v>703</v>
      </c>
      <c r="CP16" t="s">
        <v>704</v>
      </c>
      <c r="CQ16">
        <v>100000</v>
      </c>
      <c r="CR16" t="s">
        <v>705</v>
      </c>
      <c r="CS16" t="s">
        <v>706</v>
      </c>
      <c r="CT16">
        <v>375000</v>
      </c>
      <c r="CU16" t="s">
        <v>421</v>
      </c>
      <c r="CV16" t="s">
        <v>707</v>
      </c>
      <c r="CW16">
        <v>100000</v>
      </c>
      <c r="CX16" t="s">
        <v>361</v>
      </c>
      <c r="CY16" t="s">
        <v>708</v>
      </c>
      <c r="CZ16">
        <v>250000</v>
      </c>
      <c r="DA16" t="s">
        <v>363</v>
      </c>
      <c r="DB16" t="s">
        <v>709</v>
      </c>
      <c r="DC16">
        <v>250000</v>
      </c>
      <c r="DD16" t="s">
        <v>710</v>
      </c>
      <c r="DE16" t="s">
        <v>711</v>
      </c>
      <c r="DF16">
        <v>100000</v>
      </c>
      <c r="DG16" t="s">
        <v>712</v>
      </c>
      <c r="DH16" t="s">
        <v>713</v>
      </c>
      <c r="DI16">
        <v>495000</v>
      </c>
      <c r="DJ16" t="s">
        <v>714</v>
      </c>
      <c r="DK16" t="s">
        <v>715</v>
      </c>
      <c r="DL16">
        <v>100000</v>
      </c>
      <c r="DM16" t="s">
        <v>365</v>
      </c>
      <c r="DN16" t="s">
        <v>716</v>
      </c>
      <c r="DO16">
        <v>330000</v>
      </c>
      <c r="DP16" t="s">
        <v>367</v>
      </c>
      <c r="DQ16" t="s">
        <v>717</v>
      </c>
      <c r="DR16">
        <v>330000</v>
      </c>
      <c r="GG16">
        <v>6115000</v>
      </c>
      <c r="GH16" t="s">
        <v>238</v>
      </c>
      <c r="GI16">
        <v>58</v>
      </c>
      <c r="GJ16">
        <v>62</v>
      </c>
      <c r="GK16">
        <v>65</v>
      </c>
      <c r="GL16">
        <v>65</v>
      </c>
      <c r="GM16">
        <v>4076666.6666666665</v>
      </c>
      <c r="GO16" t="s">
        <v>672</v>
      </c>
      <c r="GP16">
        <v>13005</v>
      </c>
      <c r="GQ16" t="s">
        <v>673</v>
      </c>
      <c r="GS16">
        <v>75</v>
      </c>
      <c r="GT16">
        <v>25</v>
      </c>
      <c r="GU16">
        <v>0</v>
      </c>
      <c r="GV16" t="s">
        <v>239</v>
      </c>
      <c r="GW16">
        <v>25</v>
      </c>
      <c r="GX16" t="s">
        <v>201</v>
      </c>
    </row>
    <row r="17" spans="1:206" x14ac:dyDescent="0.35">
      <c r="A17">
        <v>770436</v>
      </c>
      <c r="B17" t="s">
        <v>718</v>
      </c>
      <c r="C17" t="s">
        <v>719</v>
      </c>
      <c r="D17" t="s">
        <v>720</v>
      </c>
      <c r="E17" t="e">
        <v>#N/A</v>
      </c>
      <c r="F17" t="s">
        <v>721</v>
      </c>
      <c r="G17" t="s">
        <v>720</v>
      </c>
      <c r="H17" t="s">
        <v>721</v>
      </c>
      <c r="I17" t="s">
        <v>201</v>
      </c>
      <c r="J17" t="s">
        <v>721</v>
      </c>
      <c r="K17">
        <v>770436</v>
      </c>
      <c r="L17">
        <v>770436</v>
      </c>
      <c r="M17">
        <v>770436</v>
      </c>
      <c r="N17" t="s">
        <v>202</v>
      </c>
      <c r="O17" t="s">
        <v>202</v>
      </c>
      <c r="P17" t="s">
        <v>202</v>
      </c>
      <c r="Q17" t="s">
        <v>203</v>
      </c>
      <c r="R17" t="s">
        <v>718</v>
      </c>
      <c r="S17" t="s">
        <v>246</v>
      </c>
      <c r="T17" t="s">
        <v>722</v>
      </c>
      <c r="U17">
        <v>92400</v>
      </c>
      <c r="V17" t="s">
        <v>723</v>
      </c>
      <c r="W17" t="s">
        <v>724</v>
      </c>
      <c r="X17">
        <v>215864061</v>
      </c>
      <c r="Y17" t="s">
        <v>725</v>
      </c>
      <c r="Z17" t="s">
        <v>726</v>
      </c>
      <c r="AA17" t="s">
        <v>727</v>
      </c>
      <c r="AB17" t="s">
        <v>728</v>
      </c>
      <c r="AC17" t="s">
        <v>213</v>
      </c>
      <c r="AD17" t="s">
        <v>729</v>
      </c>
      <c r="AE17" t="s">
        <v>728</v>
      </c>
      <c r="AF17" t="s">
        <v>730</v>
      </c>
      <c r="AG17" t="s">
        <v>731</v>
      </c>
      <c r="AH17" t="s">
        <v>732</v>
      </c>
      <c r="AI17" t="s">
        <v>733</v>
      </c>
      <c r="AJ17" t="s">
        <v>734</v>
      </c>
      <c r="AK17" t="s">
        <v>735</v>
      </c>
      <c r="AL17" t="s">
        <v>736</v>
      </c>
      <c r="AM17" t="s">
        <v>310</v>
      </c>
      <c r="AP17" t="s">
        <v>737</v>
      </c>
      <c r="AQ17" t="s">
        <v>738</v>
      </c>
      <c r="AR17" t="s">
        <v>739</v>
      </c>
      <c r="AU17" t="s">
        <v>740</v>
      </c>
      <c r="AV17" t="s">
        <v>657</v>
      </c>
      <c r="AW17" t="s">
        <v>741</v>
      </c>
      <c r="AX17">
        <v>100000</v>
      </c>
      <c r="AY17" t="s">
        <v>659</v>
      </c>
      <c r="AZ17" t="s">
        <v>742</v>
      </c>
      <c r="BA17">
        <v>185000</v>
      </c>
      <c r="BB17" t="s">
        <v>661</v>
      </c>
      <c r="BC17" t="s">
        <v>743</v>
      </c>
      <c r="BD17">
        <v>100000</v>
      </c>
      <c r="BE17" t="s">
        <v>663</v>
      </c>
      <c r="BF17" t="s">
        <v>744</v>
      </c>
      <c r="BG17">
        <v>100000</v>
      </c>
      <c r="BH17" t="s">
        <v>665</v>
      </c>
      <c r="BI17" t="s">
        <v>745</v>
      </c>
      <c r="BJ17">
        <v>123000</v>
      </c>
      <c r="BK17" t="s">
        <v>746</v>
      </c>
      <c r="BL17" t="s">
        <v>747</v>
      </c>
      <c r="BM17">
        <v>150000</v>
      </c>
      <c r="BN17" t="s">
        <v>748</v>
      </c>
      <c r="BO17" t="s">
        <v>749</v>
      </c>
      <c r="BP17">
        <v>380000</v>
      </c>
      <c r="BQ17" t="s">
        <v>750</v>
      </c>
      <c r="BR17" t="s">
        <v>751</v>
      </c>
      <c r="BS17">
        <v>150000</v>
      </c>
      <c r="BT17" t="s">
        <v>752</v>
      </c>
      <c r="BU17" t="s">
        <v>753</v>
      </c>
      <c r="BV17">
        <v>190000</v>
      </c>
      <c r="BW17" t="s">
        <v>754</v>
      </c>
      <c r="BX17" t="s">
        <v>755</v>
      </c>
      <c r="BY17">
        <v>250000</v>
      </c>
      <c r="GG17">
        <v>1628000</v>
      </c>
      <c r="GH17" t="s">
        <v>238</v>
      </c>
      <c r="GI17">
        <v>90</v>
      </c>
      <c r="GJ17">
        <v>95</v>
      </c>
      <c r="GK17">
        <v>103</v>
      </c>
      <c r="GL17" t="s">
        <v>333</v>
      </c>
      <c r="GM17">
        <v>1085333.3333333333</v>
      </c>
      <c r="GO17" t="s">
        <v>722</v>
      </c>
      <c r="GP17">
        <v>92400</v>
      </c>
      <c r="GQ17" t="s">
        <v>723</v>
      </c>
      <c r="GS17">
        <v>30</v>
      </c>
      <c r="GT17">
        <v>10</v>
      </c>
      <c r="GU17">
        <v>0</v>
      </c>
      <c r="GV17" t="s">
        <v>239</v>
      </c>
      <c r="GW17">
        <v>10</v>
      </c>
      <c r="GX17" t="s">
        <v>201</v>
      </c>
    </row>
    <row r="18" spans="1:206" x14ac:dyDescent="0.35">
      <c r="A18">
        <v>700503</v>
      </c>
      <c r="B18" t="s">
        <v>756</v>
      </c>
      <c r="C18" t="s">
        <v>757</v>
      </c>
      <c r="D18" t="s">
        <v>758</v>
      </c>
      <c r="E18" t="e">
        <v>#N/A</v>
      </c>
      <c r="F18" t="s">
        <v>759</v>
      </c>
      <c r="G18" t="s">
        <v>758</v>
      </c>
      <c r="H18" t="s">
        <v>759</v>
      </c>
      <c r="I18" t="s">
        <v>201</v>
      </c>
      <c r="J18" t="s">
        <v>759</v>
      </c>
      <c r="K18">
        <v>700503</v>
      </c>
      <c r="L18">
        <v>700503</v>
      </c>
      <c r="M18">
        <v>700503</v>
      </c>
      <c r="N18" t="s">
        <v>202</v>
      </c>
      <c r="O18" t="s">
        <v>202</v>
      </c>
      <c r="P18" t="s">
        <v>202</v>
      </c>
      <c r="Q18" t="s">
        <v>203</v>
      </c>
      <c r="R18" t="s">
        <v>760</v>
      </c>
      <c r="S18" t="s">
        <v>246</v>
      </c>
      <c r="T18" t="s">
        <v>761</v>
      </c>
      <c r="U18">
        <v>38360</v>
      </c>
      <c r="V18" t="s">
        <v>762</v>
      </c>
      <c r="W18" t="s">
        <v>208</v>
      </c>
      <c r="X18">
        <v>3345675</v>
      </c>
      <c r="Y18" t="s">
        <v>763</v>
      </c>
      <c r="Z18" t="s">
        <v>764</v>
      </c>
      <c r="AA18" t="s">
        <v>765</v>
      </c>
      <c r="AB18" t="s">
        <v>766</v>
      </c>
      <c r="AC18" t="s">
        <v>213</v>
      </c>
      <c r="AD18" t="s">
        <v>767</v>
      </c>
      <c r="AE18" t="s">
        <v>766</v>
      </c>
      <c r="AF18" t="s">
        <v>768</v>
      </c>
      <c r="AG18" t="s">
        <v>769</v>
      </c>
      <c r="AH18" t="s">
        <v>770</v>
      </c>
      <c r="AI18" t="s">
        <v>771</v>
      </c>
      <c r="AJ18" t="s">
        <v>768</v>
      </c>
      <c r="AK18" t="s">
        <v>769</v>
      </c>
      <c r="AL18" t="s">
        <v>772</v>
      </c>
      <c r="AM18" t="s">
        <v>219</v>
      </c>
      <c r="AP18" t="s">
        <v>773</v>
      </c>
      <c r="AQ18" t="s">
        <v>312</v>
      </c>
      <c r="AR18" t="s">
        <v>774</v>
      </c>
      <c r="AU18" t="s">
        <v>775</v>
      </c>
      <c r="AV18" t="s">
        <v>389</v>
      </c>
      <c r="AW18" t="s">
        <v>776</v>
      </c>
      <c r="AX18">
        <v>575000</v>
      </c>
      <c r="AY18" t="s">
        <v>391</v>
      </c>
      <c r="AZ18" t="s">
        <v>777</v>
      </c>
      <c r="BA18">
        <v>1430000</v>
      </c>
      <c r="BB18" t="s">
        <v>778</v>
      </c>
      <c r="BC18" t="s">
        <v>779</v>
      </c>
      <c r="BD18">
        <v>230000</v>
      </c>
      <c r="BE18" t="s">
        <v>551</v>
      </c>
      <c r="BF18" t="s">
        <v>780</v>
      </c>
      <c r="BG18">
        <v>100000</v>
      </c>
      <c r="BH18" t="s">
        <v>781</v>
      </c>
      <c r="BI18" t="s">
        <v>782</v>
      </c>
      <c r="BJ18">
        <v>100000</v>
      </c>
      <c r="BK18" t="s">
        <v>783</v>
      </c>
      <c r="BL18" t="s">
        <v>784</v>
      </c>
      <c r="BM18">
        <v>100000</v>
      </c>
      <c r="GG18">
        <v>2305000</v>
      </c>
      <c r="GH18" t="s">
        <v>238</v>
      </c>
      <c r="GI18">
        <v>56.52</v>
      </c>
      <c r="GJ18">
        <v>59.42</v>
      </c>
      <c r="GK18">
        <v>71.010000000000005</v>
      </c>
      <c r="GL18">
        <v>71.010000000000005</v>
      </c>
      <c r="GM18">
        <v>1536666.6666666665</v>
      </c>
      <c r="GO18" t="s">
        <v>761</v>
      </c>
      <c r="GP18">
        <v>38360</v>
      </c>
      <c r="GQ18" t="s">
        <v>762</v>
      </c>
      <c r="GS18">
        <v>18</v>
      </c>
      <c r="GT18">
        <v>6</v>
      </c>
      <c r="GU18">
        <v>0</v>
      </c>
      <c r="GV18" t="s">
        <v>239</v>
      </c>
      <c r="GW18">
        <v>6</v>
      </c>
      <c r="GX18" t="s">
        <v>201</v>
      </c>
    </row>
    <row r="19" spans="1:206" x14ac:dyDescent="0.35">
      <c r="A19">
        <v>414754</v>
      </c>
      <c r="B19" t="s">
        <v>785</v>
      </c>
      <c r="C19" t="s">
        <v>786</v>
      </c>
      <c r="D19" t="s">
        <v>787</v>
      </c>
      <c r="E19" t="e">
        <v>#N/A</v>
      </c>
      <c r="F19" t="s">
        <v>788</v>
      </c>
      <c r="G19" t="s">
        <v>787</v>
      </c>
      <c r="H19" t="s">
        <v>788</v>
      </c>
      <c r="I19" t="s">
        <v>201</v>
      </c>
      <c r="J19" t="s">
        <v>788</v>
      </c>
      <c r="K19">
        <v>414754</v>
      </c>
      <c r="L19">
        <v>414754</v>
      </c>
      <c r="M19">
        <v>414754</v>
      </c>
      <c r="N19" t="s">
        <v>202</v>
      </c>
      <c r="O19" t="s">
        <v>202</v>
      </c>
      <c r="P19" t="s">
        <v>202</v>
      </c>
      <c r="Q19" t="s">
        <v>203</v>
      </c>
      <c r="R19" t="s">
        <v>789</v>
      </c>
      <c r="S19" t="s">
        <v>205</v>
      </c>
      <c r="T19" t="s">
        <v>790</v>
      </c>
      <c r="U19">
        <v>91350</v>
      </c>
      <c r="V19" t="s">
        <v>791</v>
      </c>
      <c r="W19" t="s">
        <v>531</v>
      </c>
      <c r="X19">
        <v>3500000</v>
      </c>
      <c r="Y19" t="s">
        <v>792</v>
      </c>
      <c r="Z19" t="s">
        <v>793</v>
      </c>
      <c r="AA19" t="s">
        <v>794</v>
      </c>
      <c r="AB19" t="s">
        <v>795</v>
      </c>
      <c r="AC19" t="s">
        <v>213</v>
      </c>
      <c r="AD19" t="s">
        <v>796</v>
      </c>
      <c r="AE19" t="s">
        <v>795</v>
      </c>
      <c r="AF19" t="s">
        <v>797</v>
      </c>
      <c r="AG19" t="s">
        <v>798</v>
      </c>
      <c r="AH19" t="s">
        <v>799</v>
      </c>
      <c r="AI19" t="s">
        <v>800</v>
      </c>
      <c r="AJ19" t="s">
        <v>801</v>
      </c>
      <c r="AK19" t="s">
        <v>802</v>
      </c>
      <c r="AL19" t="s">
        <v>219</v>
      </c>
      <c r="AP19" t="s">
        <v>220</v>
      </c>
      <c r="AQ19" t="s">
        <v>221</v>
      </c>
      <c r="AU19" t="s">
        <v>221</v>
      </c>
      <c r="AV19" t="s">
        <v>547</v>
      </c>
      <c r="AW19" t="s">
        <v>803</v>
      </c>
      <c r="AX19">
        <v>100000</v>
      </c>
      <c r="AY19" t="s">
        <v>224</v>
      </c>
      <c r="AZ19" t="s">
        <v>804</v>
      </c>
      <c r="BA19">
        <v>100000</v>
      </c>
      <c r="BB19" t="s">
        <v>570</v>
      </c>
      <c r="BC19" t="s">
        <v>805</v>
      </c>
      <c r="BD19">
        <v>100000</v>
      </c>
      <c r="BE19" t="s">
        <v>806</v>
      </c>
      <c r="BF19" t="s">
        <v>807</v>
      </c>
      <c r="BG19">
        <v>100000</v>
      </c>
      <c r="BH19" t="s">
        <v>230</v>
      </c>
      <c r="BI19" t="s">
        <v>808</v>
      </c>
      <c r="BJ19">
        <v>100000</v>
      </c>
      <c r="GG19">
        <v>400000</v>
      </c>
      <c r="GH19" t="s">
        <v>238</v>
      </c>
      <c r="GI19">
        <v>43</v>
      </c>
      <c r="GJ19">
        <v>46</v>
      </c>
      <c r="GK19">
        <v>50</v>
      </c>
      <c r="GL19">
        <v>36</v>
      </c>
      <c r="GM19">
        <v>266666.66666666663</v>
      </c>
      <c r="GO19" t="s">
        <v>790</v>
      </c>
      <c r="GP19">
        <v>91350</v>
      </c>
      <c r="GQ19" t="s">
        <v>791</v>
      </c>
      <c r="GS19">
        <v>15</v>
      </c>
      <c r="GT19">
        <v>5</v>
      </c>
      <c r="GU19">
        <v>0</v>
      </c>
      <c r="GV19" t="s">
        <v>239</v>
      </c>
      <c r="GW19">
        <v>5</v>
      </c>
      <c r="GX19" t="s">
        <v>201</v>
      </c>
    </row>
    <row r="20" spans="1:206" x14ac:dyDescent="0.35">
      <c r="A20">
        <v>329377</v>
      </c>
      <c r="B20" t="s">
        <v>809</v>
      </c>
      <c r="C20" t="s">
        <v>810</v>
      </c>
      <c r="D20" t="s">
        <v>811</v>
      </c>
      <c r="E20" t="e">
        <v>#N/A</v>
      </c>
      <c r="F20" t="s">
        <v>812</v>
      </c>
      <c r="G20" t="s">
        <v>811</v>
      </c>
      <c r="H20" t="s">
        <v>812</v>
      </c>
      <c r="I20" t="s">
        <v>201</v>
      </c>
      <c r="J20" t="s">
        <v>812</v>
      </c>
      <c r="K20">
        <v>329377</v>
      </c>
      <c r="L20">
        <v>329377</v>
      </c>
      <c r="M20">
        <v>329377</v>
      </c>
      <c r="N20" t="s">
        <v>202</v>
      </c>
      <c r="O20" t="s">
        <v>202</v>
      </c>
      <c r="P20" t="s">
        <v>202</v>
      </c>
      <c r="Q20" t="s">
        <v>203</v>
      </c>
      <c r="R20" t="s">
        <v>809</v>
      </c>
      <c r="S20" t="s">
        <v>205</v>
      </c>
      <c r="T20" t="s">
        <v>813</v>
      </c>
      <c r="U20">
        <v>26270</v>
      </c>
      <c r="V20" t="s">
        <v>814</v>
      </c>
      <c r="W20" t="s">
        <v>531</v>
      </c>
      <c r="X20">
        <v>519200</v>
      </c>
      <c r="Y20" t="s">
        <v>815</v>
      </c>
      <c r="Z20" t="s">
        <v>816</v>
      </c>
      <c r="AA20" t="s">
        <v>817</v>
      </c>
      <c r="AB20" t="s">
        <v>818</v>
      </c>
      <c r="AC20" t="s">
        <v>213</v>
      </c>
      <c r="AD20" t="s">
        <v>819</v>
      </c>
      <c r="AE20" t="s">
        <v>818</v>
      </c>
      <c r="AF20" t="s">
        <v>820</v>
      </c>
      <c r="AG20" t="s">
        <v>821</v>
      </c>
      <c r="AH20" t="s">
        <v>822</v>
      </c>
      <c r="AI20" t="s">
        <v>823</v>
      </c>
      <c r="AJ20" t="s">
        <v>820</v>
      </c>
      <c r="AK20" t="s">
        <v>821</v>
      </c>
      <c r="AL20" t="s">
        <v>219</v>
      </c>
      <c r="AP20" t="s">
        <v>220</v>
      </c>
      <c r="AQ20" t="s">
        <v>221</v>
      </c>
      <c r="AU20" t="s">
        <v>221</v>
      </c>
      <c r="AV20" t="s">
        <v>541</v>
      </c>
      <c r="AW20" t="s">
        <v>824</v>
      </c>
      <c r="AX20">
        <v>630000</v>
      </c>
      <c r="AY20" t="s">
        <v>543</v>
      </c>
      <c r="AZ20" t="s">
        <v>825</v>
      </c>
      <c r="BA20">
        <v>240000</v>
      </c>
      <c r="BB20" t="s">
        <v>826</v>
      </c>
      <c r="BC20" t="s">
        <v>827</v>
      </c>
      <c r="BD20">
        <v>250000</v>
      </c>
      <c r="BE20" t="s">
        <v>828</v>
      </c>
      <c r="BF20" t="s">
        <v>829</v>
      </c>
      <c r="BG20">
        <v>100000</v>
      </c>
      <c r="BH20" t="s">
        <v>830</v>
      </c>
      <c r="BI20" t="s">
        <v>831</v>
      </c>
      <c r="BJ20">
        <v>420000</v>
      </c>
      <c r="BK20" t="s">
        <v>832</v>
      </c>
      <c r="BL20" t="s">
        <v>833</v>
      </c>
      <c r="BM20">
        <v>160000</v>
      </c>
      <c r="GG20">
        <v>1550000</v>
      </c>
      <c r="GH20" t="s">
        <v>238</v>
      </c>
      <c r="GI20">
        <v>79</v>
      </c>
      <c r="GJ20">
        <v>96</v>
      </c>
      <c r="GK20">
        <v>96</v>
      </c>
      <c r="GL20">
        <v>96</v>
      </c>
      <c r="GM20">
        <v>1033333.3333333333</v>
      </c>
      <c r="GO20" t="s">
        <v>813</v>
      </c>
      <c r="GP20">
        <v>26270</v>
      </c>
      <c r="GQ20" t="s">
        <v>814</v>
      </c>
      <c r="GS20">
        <v>18</v>
      </c>
      <c r="GT20">
        <v>6</v>
      </c>
      <c r="GU20">
        <v>0</v>
      </c>
      <c r="GV20" t="s">
        <v>239</v>
      </c>
      <c r="GW20">
        <v>6</v>
      </c>
      <c r="GX20" t="s">
        <v>201</v>
      </c>
    </row>
    <row r="21" spans="1:206" x14ac:dyDescent="0.35">
      <c r="A21">
        <v>461522</v>
      </c>
      <c r="B21" t="s">
        <v>834</v>
      </c>
      <c r="C21" t="s">
        <v>835</v>
      </c>
      <c r="D21" t="s">
        <v>836</v>
      </c>
      <c r="E21" t="e">
        <v>#N/A</v>
      </c>
      <c r="F21" t="s">
        <v>837</v>
      </c>
      <c r="G21" t="s">
        <v>836</v>
      </c>
      <c r="H21" t="s">
        <v>837</v>
      </c>
      <c r="I21" t="s">
        <v>201</v>
      </c>
      <c r="J21" t="s">
        <v>837</v>
      </c>
      <c r="K21">
        <v>461522</v>
      </c>
      <c r="L21">
        <v>461522</v>
      </c>
      <c r="M21">
        <v>461522</v>
      </c>
      <c r="N21" t="s">
        <v>202</v>
      </c>
      <c r="O21" t="s">
        <v>202</v>
      </c>
      <c r="P21" t="s">
        <v>202</v>
      </c>
      <c r="Q21" t="s">
        <v>203</v>
      </c>
      <c r="R21" t="s">
        <v>834</v>
      </c>
      <c r="S21" t="s">
        <v>838</v>
      </c>
      <c r="T21" t="s">
        <v>839</v>
      </c>
      <c r="U21">
        <v>78990</v>
      </c>
      <c r="V21" t="s">
        <v>840</v>
      </c>
      <c r="W21" t="s">
        <v>646</v>
      </c>
      <c r="X21" t="s">
        <v>841</v>
      </c>
      <c r="Y21" t="s">
        <v>842</v>
      </c>
      <c r="Z21" t="s">
        <v>843</v>
      </c>
      <c r="AA21" t="s">
        <v>844</v>
      </c>
      <c r="AB21" t="s">
        <v>845</v>
      </c>
      <c r="AC21" t="s">
        <v>213</v>
      </c>
      <c r="AD21" t="s">
        <v>846</v>
      </c>
      <c r="AE21" t="s">
        <v>847</v>
      </c>
      <c r="AF21" t="s">
        <v>848</v>
      </c>
      <c r="AG21" t="s">
        <v>849</v>
      </c>
      <c r="AH21" t="s">
        <v>850</v>
      </c>
      <c r="AI21" t="s">
        <v>851</v>
      </c>
      <c r="AJ21" t="s">
        <v>852</v>
      </c>
      <c r="AK21" t="s">
        <v>853</v>
      </c>
      <c r="AL21" t="s">
        <v>854</v>
      </c>
      <c r="AP21" t="s">
        <v>855</v>
      </c>
      <c r="AQ21" t="s">
        <v>738</v>
      </c>
      <c r="AU21" t="s">
        <v>738</v>
      </c>
      <c r="AV21" t="s">
        <v>746</v>
      </c>
      <c r="AW21" t="s">
        <v>856</v>
      </c>
      <c r="AX21">
        <v>150000</v>
      </c>
      <c r="AY21" t="s">
        <v>857</v>
      </c>
      <c r="AZ21" t="s">
        <v>858</v>
      </c>
      <c r="BA21">
        <v>145000</v>
      </c>
      <c r="BB21" t="s">
        <v>748</v>
      </c>
      <c r="BC21" t="s">
        <v>859</v>
      </c>
      <c r="BD21">
        <v>380000</v>
      </c>
      <c r="BE21" t="s">
        <v>860</v>
      </c>
      <c r="BF21" t="s">
        <v>861</v>
      </c>
      <c r="BG21">
        <v>365000</v>
      </c>
      <c r="BH21" t="s">
        <v>750</v>
      </c>
      <c r="BI21" t="s">
        <v>862</v>
      </c>
      <c r="BJ21">
        <v>150000</v>
      </c>
      <c r="BK21" t="s">
        <v>863</v>
      </c>
      <c r="BL21" t="s">
        <v>864</v>
      </c>
      <c r="BM21">
        <v>145000</v>
      </c>
      <c r="BN21" t="s">
        <v>752</v>
      </c>
      <c r="BO21" t="s">
        <v>865</v>
      </c>
      <c r="BP21">
        <v>190000</v>
      </c>
      <c r="BQ21" t="s">
        <v>866</v>
      </c>
      <c r="BR21" t="s">
        <v>867</v>
      </c>
      <c r="BS21">
        <v>180000</v>
      </c>
      <c r="BT21" t="s">
        <v>754</v>
      </c>
      <c r="BU21" t="s">
        <v>868</v>
      </c>
      <c r="BV21">
        <v>250000</v>
      </c>
      <c r="BW21" t="s">
        <v>869</v>
      </c>
      <c r="BX21" t="s">
        <v>870</v>
      </c>
      <c r="BY21">
        <v>245000</v>
      </c>
      <c r="GG21">
        <v>1820000</v>
      </c>
      <c r="GH21" t="s">
        <v>238</v>
      </c>
      <c r="GI21">
        <v>65</v>
      </c>
      <c r="GJ21">
        <v>80</v>
      </c>
      <c r="GK21">
        <v>80</v>
      </c>
      <c r="GL21">
        <v>55</v>
      </c>
      <c r="GM21">
        <v>1213333.3333333333</v>
      </c>
      <c r="GO21" t="s">
        <v>839</v>
      </c>
      <c r="GP21">
        <v>78990</v>
      </c>
      <c r="GQ21" t="s">
        <v>840</v>
      </c>
      <c r="GS21">
        <v>30</v>
      </c>
      <c r="GT21">
        <v>10</v>
      </c>
      <c r="GU21">
        <v>10</v>
      </c>
      <c r="GV21" t="s">
        <v>201</v>
      </c>
      <c r="GW21">
        <v>10</v>
      </c>
      <c r="GX21" t="s">
        <v>201</v>
      </c>
    </row>
    <row r="22" spans="1:206" x14ac:dyDescent="0.35">
      <c r="A22">
        <v>739758</v>
      </c>
      <c r="B22" t="s">
        <v>871</v>
      </c>
      <c r="C22" t="s">
        <v>872</v>
      </c>
      <c r="D22" t="s">
        <v>836</v>
      </c>
      <c r="E22" t="e">
        <v>#N/A</v>
      </c>
      <c r="F22" t="s">
        <v>873</v>
      </c>
      <c r="G22" t="s">
        <v>836</v>
      </c>
      <c r="H22" t="s">
        <v>837</v>
      </c>
      <c r="I22" t="s">
        <v>239</v>
      </c>
      <c r="J22" t="s">
        <v>873</v>
      </c>
      <c r="K22">
        <v>739758</v>
      </c>
      <c r="L22">
        <v>461522</v>
      </c>
      <c r="M22">
        <v>739758</v>
      </c>
      <c r="N22" t="s">
        <v>202</v>
      </c>
      <c r="O22" t="s">
        <v>202</v>
      </c>
      <c r="P22" t="s">
        <v>202</v>
      </c>
      <c r="Q22" t="s">
        <v>203</v>
      </c>
      <c r="R22" t="s">
        <v>874</v>
      </c>
      <c r="S22" t="s">
        <v>838</v>
      </c>
      <c r="T22" t="s">
        <v>875</v>
      </c>
      <c r="U22">
        <v>27000</v>
      </c>
      <c r="V22" t="s">
        <v>876</v>
      </c>
      <c r="W22" t="s">
        <v>646</v>
      </c>
      <c r="X22">
        <v>38112.25</v>
      </c>
      <c r="Y22" t="s">
        <v>877</v>
      </c>
      <c r="Z22" t="s">
        <v>876</v>
      </c>
      <c r="AA22" t="s">
        <v>878</v>
      </c>
      <c r="AB22" t="s">
        <v>845</v>
      </c>
      <c r="AC22" t="s">
        <v>213</v>
      </c>
      <c r="AD22" t="s">
        <v>846</v>
      </c>
      <c r="AE22" t="s">
        <v>847</v>
      </c>
      <c r="AF22" t="s">
        <v>848</v>
      </c>
      <c r="AG22" t="s">
        <v>849</v>
      </c>
      <c r="AH22" t="s">
        <v>850</v>
      </c>
      <c r="AI22" t="s">
        <v>851</v>
      </c>
      <c r="AJ22" t="s">
        <v>852</v>
      </c>
      <c r="AK22" t="s">
        <v>853</v>
      </c>
      <c r="AL22" t="s">
        <v>854</v>
      </c>
      <c r="AP22" t="s">
        <v>855</v>
      </c>
      <c r="AQ22" t="s">
        <v>738</v>
      </c>
      <c r="AU22" t="s">
        <v>738</v>
      </c>
      <c r="AV22" t="s">
        <v>879</v>
      </c>
      <c r="AW22" t="s">
        <v>880</v>
      </c>
      <c r="AX22">
        <v>125000</v>
      </c>
      <c r="GG22">
        <v>125000</v>
      </c>
      <c r="GH22" t="s">
        <v>238</v>
      </c>
      <c r="GI22">
        <v>65</v>
      </c>
      <c r="GJ22">
        <v>80</v>
      </c>
      <c r="GK22">
        <v>80</v>
      </c>
      <c r="GL22">
        <v>55</v>
      </c>
      <c r="GM22">
        <v>83333.333333333328</v>
      </c>
      <c r="GO22" t="s">
        <v>875</v>
      </c>
      <c r="GP22">
        <v>27000</v>
      </c>
      <c r="GQ22" t="s">
        <v>876</v>
      </c>
      <c r="GS22">
        <v>3</v>
      </c>
      <c r="GT22">
        <v>1</v>
      </c>
      <c r="GU22">
        <v>1</v>
      </c>
      <c r="GV22" t="s">
        <v>201</v>
      </c>
      <c r="GW22">
        <v>1</v>
      </c>
      <c r="GX22" t="s">
        <v>201</v>
      </c>
    </row>
    <row r="23" spans="1:206" x14ac:dyDescent="0.35">
      <c r="A23">
        <v>338640</v>
      </c>
      <c r="B23" t="s">
        <v>881</v>
      </c>
      <c r="C23" t="s">
        <v>882</v>
      </c>
      <c r="D23" t="s">
        <v>883</v>
      </c>
      <c r="E23" t="e">
        <v>#N/A</v>
      </c>
      <c r="F23" t="s">
        <v>884</v>
      </c>
      <c r="G23" t="s">
        <v>883</v>
      </c>
      <c r="H23" t="s">
        <v>884</v>
      </c>
      <c r="I23" t="s">
        <v>201</v>
      </c>
      <c r="J23" t="s">
        <v>884</v>
      </c>
      <c r="K23">
        <v>338640</v>
      </c>
      <c r="L23">
        <v>338640</v>
      </c>
      <c r="M23">
        <v>338640</v>
      </c>
      <c r="N23" t="s">
        <v>202</v>
      </c>
      <c r="O23" t="s">
        <v>202</v>
      </c>
      <c r="P23" t="s">
        <v>202</v>
      </c>
      <c r="Q23" t="s">
        <v>203</v>
      </c>
      <c r="R23" t="s">
        <v>881</v>
      </c>
      <c r="S23" t="s">
        <v>838</v>
      </c>
      <c r="T23" t="s">
        <v>885</v>
      </c>
      <c r="U23">
        <v>69633</v>
      </c>
      <c r="V23" t="s">
        <v>886</v>
      </c>
      <c r="W23" t="s">
        <v>887</v>
      </c>
      <c r="X23">
        <v>1000000</v>
      </c>
      <c r="Y23" t="s">
        <v>888</v>
      </c>
      <c r="Z23" t="s">
        <v>406</v>
      </c>
      <c r="AA23" t="s">
        <v>889</v>
      </c>
      <c r="AB23" t="s">
        <v>890</v>
      </c>
      <c r="AC23" t="s">
        <v>213</v>
      </c>
      <c r="AD23" t="s">
        <v>890</v>
      </c>
      <c r="AE23" t="s">
        <v>890</v>
      </c>
      <c r="AF23" t="s">
        <v>891</v>
      </c>
      <c r="AG23" t="s">
        <v>892</v>
      </c>
      <c r="AH23" t="s">
        <v>893</v>
      </c>
      <c r="AI23" t="s">
        <v>890</v>
      </c>
      <c r="AJ23" t="s">
        <v>891</v>
      </c>
      <c r="AK23" t="s">
        <v>892</v>
      </c>
      <c r="AL23" t="s">
        <v>219</v>
      </c>
      <c r="AP23" t="s">
        <v>220</v>
      </c>
      <c r="AQ23" t="s">
        <v>221</v>
      </c>
      <c r="AU23" t="s">
        <v>221</v>
      </c>
      <c r="AV23" t="s">
        <v>545</v>
      </c>
      <c r="AW23" t="s">
        <v>894</v>
      </c>
      <c r="AX23">
        <v>235000</v>
      </c>
      <c r="AY23" t="s">
        <v>557</v>
      </c>
      <c r="AZ23" t="s">
        <v>895</v>
      </c>
      <c r="BA23">
        <v>120000</v>
      </c>
      <c r="GG23">
        <v>355000</v>
      </c>
      <c r="GH23" t="s">
        <v>238</v>
      </c>
      <c r="GI23">
        <v>40</v>
      </c>
      <c r="GJ23">
        <v>45</v>
      </c>
      <c r="GK23">
        <v>50</v>
      </c>
      <c r="GL23">
        <v>50</v>
      </c>
      <c r="GM23">
        <v>236666.66666666666</v>
      </c>
      <c r="GO23" t="s">
        <v>885</v>
      </c>
      <c r="GP23">
        <v>69633</v>
      </c>
      <c r="GQ23" t="s">
        <v>886</v>
      </c>
      <c r="GS23">
        <v>6</v>
      </c>
      <c r="GT23">
        <v>2</v>
      </c>
      <c r="GU23">
        <v>0</v>
      </c>
      <c r="GV23" t="s">
        <v>239</v>
      </c>
      <c r="GW23">
        <v>2</v>
      </c>
      <c r="GX23" t="s">
        <v>201</v>
      </c>
    </row>
    <row r="24" spans="1:206" x14ac:dyDescent="0.35">
      <c r="A24">
        <v>320475</v>
      </c>
      <c r="B24" t="s">
        <v>896</v>
      </c>
      <c r="C24" t="s">
        <v>897</v>
      </c>
      <c r="D24" t="s">
        <v>898</v>
      </c>
      <c r="J24" t="str">
        <f>VLOOKUP(D24,GME!$C$2:$G$11,5,FALSE)</f>
        <v>34809998700029</v>
      </c>
      <c r="K24">
        <v>320475</v>
      </c>
      <c r="M24">
        <v>320475</v>
      </c>
      <c r="N24" t="s">
        <v>202</v>
      </c>
      <c r="O24" t="s">
        <v>202</v>
      </c>
      <c r="P24" t="s">
        <v>202</v>
      </c>
      <c r="AV24" t="s">
        <v>613</v>
      </c>
      <c r="AW24" t="s">
        <v>899</v>
      </c>
      <c r="AX24">
        <v>950000</v>
      </c>
      <c r="AY24" t="s">
        <v>547</v>
      </c>
      <c r="AZ24" t="s">
        <v>900</v>
      </c>
      <c r="BA24">
        <v>100000</v>
      </c>
      <c r="BB24" t="s">
        <v>778</v>
      </c>
      <c r="BC24" t="s">
        <v>901</v>
      </c>
      <c r="BD24">
        <v>230000</v>
      </c>
      <c r="BE24" t="s">
        <v>551</v>
      </c>
      <c r="BF24" t="s">
        <v>902</v>
      </c>
      <c r="BG24">
        <v>100000</v>
      </c>
      <c r="BH24" t="s">
        <v>222</v>
      </c>
      <c r="BI24" t="s">
        <v>903</v>
      </c>
      <c r="BJ24">
        <v>400000</v>
      </c>
      <c r="BK24" t="s">
        <v>224</v>
      </c>
      <c r="BL24" t="s">
        <v>904</v>
      </c>
      <c r="BM24">
        <v>100000</v>
      </c>
      <c r="BN24" t="s">
        <v>226</v>
      </c>
      <c r="BO24" t="s">
        <v>905</v>
      </c>
      <c r="BP24">
        <v>115000</v>
      </c>
      <c r="BQ24" t="s">
        <v>562</v>
      </c>
      <c r="BR24" t="s">
        <v>906</v>
      </c>
      <c r="BS24">
        <v>100000</v>
      </c>
      <c r="BT24" t="s">
        <v>463</v>
      </c>
      <c r="BU24" t="s">
        <v>907</v>
      </c>
      <c r="BV24">
        <v>380000</v>
      </c>
      <c r="BW24" t="s">
        <v>570</v>
      </c>
      <c r="BX24" t="s">
        <v>908</v>
      </c>
      <c r="BY24">
        <v>100000</v>
      </c>
      <c r="BZ24" t="s">
        <v>909</v>
      </c>
      <c r="CA24" t="s">
        <v>910</v>
      </c>
      <c r="CB24">
        <v>100000</v>
      </c>
      <c r="CC24" t="s">
        <v>574</v>
      </c>
      <c r="CD24" t="s">
        <v>911</v>
      </c>
      <c r="CE24">
        <v>100000</v>
      </c>
      <c r="CF24" t="s">
        <v>806</v>
      </c>
      <c r="CG24" t="s">
        <v>912</v>
      </c>
      <c r="CH24">
        <v>100000</v>
      </c>
      <c r="CI24" t="s">
        <v>781</v>
      </c>
      <c r="CJ24" t="s">
        <v>913</v>
      </c>
      <c r="CK24">
        <v>100000</v>
      </c>
      <c r="CL24" t="s">
        <v>783</v>
      </c>
      <c r="CM24" t="s">
        <v>914</v>
      </c>
      <c r="CN24">
        <v>100000</v>
      </c>
      <c r="CO24" t="s">
        <v>230</v>
      </c>
      <c r="CP24" t="s">
        <v>915</v>
      </c>
      <c r="CQ24">
        <v>100000</v>
      </c>
      <c r="CR24" t="s">
        <v>232</v>
      </c>
      <c r="CS24" t="s">
        <v>916</v>
      </c>
      <c r="CT24">
        <v>160000</v>
      </c>
      <c r="CU24" t="s">
        <v>917</v>
      </c>
      <c r="CV24" t="s">
        <v>918</v>
      </c>
      <c r="CW24">
        <v>100000</v>
      </c>
      <c r="CX24" t="s">
        <v>236</v>
      </c>
      <c r="CY24" t="s">
        <v>919</v>
      </c>
      <c r="CZ24">
        <v>630000</v>
      </c>
    </row>
    <row r="25" spans="1:206" x14ac:dyDescent="0.35">
      <c r="A25">
        <v>20021101</v>
      </c>
      <c r="B25" t="s">
        <v>920</v>
      </c>
      <c r="C25" t="s">
        <v>921</v>
      </c>
      <c r="D25" t="s">
        <v>922</v>
      </c>
      <c r="E25" t="e">
        <v>#N/A</v>
      </c>
      <c r="F25" t="s">
        <v>923</v>
      </c>
      <c r="G25" t="s">
        <v>922</v>
      </c>
      <c r="H25" t="s">
        <v>924</v>
      </c>
      <c r="I25" t="s">
        <v>239</v>
      </c>
      <c r="J25" t="s">
        <v>923</v>
      </c>
      <c r="K25">
        <v>20021101</v>
      </c>
      <c r="L25">
        <v>685617</v>
      </c>
      <c r="M25">
        <v>20021101</v>
      </c>
      <c r="N25" t="s">
        <v>202</v>
      </c>
      <c r="O25" t="s">
        <v>202</v>
      </c>
      <c r="P25" t="s">
        <v>202</v>
      </c>
      <c r="Q25" t="s">
        <v>203</v>
      </c>
      <c r="R25" t="s">
        <v>925</v>
      </c>
      <c r="S25" t="s">
        <v>205</v>
      </c>
      <c r="T25" t="s">
        <v>926</v>
      </c>
      <c r="U25">
        <v>92500</v>
      </c>
      <c r="V25" t="s">
        <v>927</v>
      </c>
      <c r="W25" t="s">
        <v>724</v>
      </c>
      <c r="X25">
        <v>552000</v>
      </c>
      <c r="Y25" t="s">
        <v>928</v>
      </c>
      <c r="Z25" t="s">
        <v>929</v>
      </c>
      <c r="AA25" t="s">
        <v>930</v>
      </c>
      <c r="AB25" t="s">
        <v>931</v>
      </c>
      <c r="AC25" t="s">
        <v>213</v>
      </c>
      <c r="AD25" t="s">
        <v>932</v>
      </c>
      <c r="AE25" t="s">
        <v>933</v>
      </c>
      <c r="AF25" t="s">
        <v>934</v>
      </c>
      <c r="AG25" t="s">
        <v>935</v>
      </c>
      <c r="AH25" t="s">
        <v>936</v>
      </c>
      <c r="AI25" t="s">
        <v>933</v>
      </c>
      <c r="AJ25" t="s">
        <v>934</v>
      </c>
      <c r="AK25" t="s">
        <v>935</v>
      </c>
      <c r="AL25" t="s">
        <v>854</v>
      </c>
      <c r="AP25" t="s">
        <v>855</v>
      </c>
      <c r="AQ25" t="s">
        <v>738</v>
      </c>
      <c r="AU25" t="s">
        <v>738</v>
      </c>
      <c r="AV25" t="s">
        <v>937</v>
      </c>
      <c r="AW25" t="s">
        <v>938</v>
      </c>
      <c r="AX25">
        <v>100000</v>
      </c>
      <c r="AY25" t="s">
        <v>746</v>
      </c>
      <c r="AZ25" t="s">
        <v>939</v>
      </c>
      <c r="BA25">
        <v>150000</v>
      </c>
      <c r="BB25" t="s">
        <v>857</v>
      </c>
      <c r="BC25" t="s">
        <v>940</v>
      </c>
      <c r="BD25">
        <v>145000</v>
      </c>
      <c r="BE25" t="s">
        <v>941</v>
      </c>
      <c r="BF25" t="s">
        <v>942</v>
      </c>
      <c r="BG25">
        <v>250000</v>
      </c>
      <c r="BH25" t="s">
        <v>748</v>
      </c>
      <c r="BI25" t="s">
        <v>943</v>
      </c>
      <c r="BJ25">
        <v>380000</v>
      </c>
      <c r="BK25" t="s">
        <v>860</v>
      </c>
      <c r="BL25" t="s">
        <v>944</v>
      </c>
      <c r="BM25">
        <v>365000</v>
      </c>
      <c r="BN25" t="s">
        <v>945</v>
      </c>
      <c r="BO25" t="s">
        <v>946</v>
      </c>
      <c r="BP25">
        <v>100000</v>
      </c>
      <c r="BQ25" t="s">
        <v>750</v>
      </c>
      <c r="BR25" t="s">
        <v>947</v>
      </c>
      <c r="BS25">
        <v>150000</v>
      </c>
      <c r="BT25" t="s">
        <v>863</v>
      </c>
      <c r="BU25" t="s">
        <v>948</v>
      </c>
      <c r="BV25">
        <v>145000</v>
      </c>
      <c r="BW25" t="s">
        <v>879</v>
      </c>
      <c r="BX25" t="s">
        <v>949</v>
      </c>
      <c r="BY25">
        <v>125000</v>
      </c>
      <c r="BZ25" t="s">
        <v>752</v>
      </c>
      <c r="CA25" t="s">
        <v>950</v>
      </c>
      <c r="CB25">
        <v>190000</v>
      </c>
      <c r="CC25" t="s">
        <v>866</v>
      </c>
      <c r="CD25" t="s">
        <v>951</v>
      </c>
      <c r="CE25">
        <v>180000</v>
      </c>
      <c r="CF25" t="s">
        <v>952</v>
      </c>
      <c r="CG25" t="s">
        <v>953</v>
      </c>
      <c r="CH25">
        <v>165000</v>
      </c>
      <c r="CI25" t="s">
        <v>754</v>
      </c>
      <c r="CJ25" t="s">
        <v>954</v>
      </c>
      <c r="CK25">
        <v>250000</v>
      </c>
      <c r="CL25" t="s">
        <v>869</v>
      </c>
      <c r="CM25" t="s">
        <v>955</v>
      </c>
      <c r="CN25">
        <v>245000</v>
      </c>
      <c r="GG25">
        <v>2795000</v>
      </c>
      <c r="GH25" t="s">
        <v>238</v>
      </c>
      <c r="GI25">
        <v>65</v>
      </c>
      <c r="GJ25">
        <v>77</v>
      </c>
      <c r="GK25">
        <v>95</v>
      </c>
      <c r="GL25">
        <v>65</v>
      </c>
      <c r="GM25">
        <v>1863333.3333333333</v>
      </c>
      <c r="GO25" t="s">
        <v>926</v>
      </c>
      <c r="GP25">
        <v>92500</v>
      </c>
      <c r="GQ25" t="s">
        <v>927</v>
      </c>
      <c r="GS25">
        <v>45</v>
      </c>
      <c r="GT25">
        <v>15</v>
      </c>
      <c r="GU25">
        <v>0</v>
      </c>
      <c r="GV25" t="s">
        <v>239</v>
      </c>
      <c r="GW25">
        <v>15</v>
      </c>
      <c r="GX25" t="s">
        <v>201</v>
      </c>
    </row>
    <row r="26" spans="1:206" x14ac:dyDescent="0.35">
      <c r="A26">
        <v>20009845</v>
      </c>
      <c r="B26" t="s">
        <v>956</v>
      </c>
      <c r="C26" t="s">
        <v>957</v>
      </c>
      <c r="D26" t="s">
        <v>958</v>
      </c>
      <c r="E26" t="e">
        <v>#N/A</v>
      </c>
      <c r="F26" t="s">
        <v>959</v>
      </c>
      <c r="G26" t="s">
        <v>958</v>
      </c>
      <c r="H26" t="s">
        <v>960</v>
      </c>
      <c r="I26" t="s">
        <v>239</v>
      </c>
      <c r="J26" t="s">
        <v>959</v>
      </c>
      <c r="K26">
        <v>20009845</v>
      </c>
      <c r="L26">
        <v>311387</v>
      </c>
      <c r="M26">
        <v>20009845</v>
      </c>
      <c r="N26" t="s">
        <v>202</v>
      </c>
      <c r="O26" t="s">
        <v>202</v>
      </c>
      <c r="P26" t="s">
        <v>202</v>
      </c>
      <c r="Q26" t="s">
        <v>203</v>
      </c>
      <c r="R26" t="s">
        <v>956</v>
      </c>
      <c r="S26" t="s">
        <v>205</v>
      </c>
      <c r="T26" t="s">
        <v>961</v>
      </c>
      <c r="U26">
        <v>69740</v>
      </c>
      <c r="V26" t="s">
        <v>962</v>
      </c>
      <c r="W26" t="s">
        <v>404</v>
      </c>
      <c r="X26">
        <v>150000</v>
      </c>
      <c r="Y26" t="s">
        <v>963</v>
      </c>
      <c r="Z26" t="s">
        <v>406</v>
      </c>
      <c r="AA26" t="s">
        <v>964</v>
      </c>
      <c r="AB26" t="s">
        <v>965</v>
      </c>
      <c r="AC26" t="s">
        <v>213</v>
      </c>
      <c r="AD26" t="s">
        <v>966</v>
      </c>
      <c r="AE26" t="s">
        <v>965</v>
      </c>
      <c r="AF26" t="s">
        <v>967</v>
      </c>
      <c r="AG26" t="s">
        <v>968</v>
      </c>
      <c r="AH26" t="s">
        <v>969</v>
      </c>
      <c r="AI26" t="s">
        <v>970</v>
      </c>
      <c r="AJ26" t="s">
        <v>971</v>
      </c>
      <c r="AK26" t="s">
        <v>972</v>
      </c>
      <c r="AL26" t="s">
        <v>261</v>
      </c>
      <c r="AP26" t="s">
        <v>262</v>
      </c>
      <c r="AQ26" t="s">
        <v>263</v>
      </c>
      <c r="AU26" t="s">
        <v>263</v>
      </c>
      <c r="AV26" t="s">
        <v>685</v>
      </c>
      <c r="AW26" t="s">
        <v>973</v>
      </c>
      <c r="AX26">
        <v>100000</v>
      </c>
      <c r="AY26" t="s">
        <v>974</v>
      </c>
      <c r="AZ26" t="s">
        <v>975</v>
      </c>
      <c r="BA26">
        <v>100000</v>
      </c>
      <c r="BB26" t="s">
        <v>414</v>
      </c>
      <c r="BC26" t="s">
        <v>976</v>
      </c>
      <c r="BD26">
        <v>100000</v>
      </c>
      <c r="BE26" t="s">
        <v>353</v>
      </c>
      <c r="BF26" t="s">
        <v>977</v>
      </c>
      <c r="BG26">
        <v>200000</v>
      </c>
      <c r="BH26" t="s">
        <v>355</v>
      </c>
      <c r="BI26" t="s">
        <v>978</v>
      </c>
      <c r="BJ26">
        <v>200000</v>
      </c>
      <c r="BK26" t="s">
        <v>979</v>
      </c>
      <c r="BL26" t="s">
        <v>980</v>
      </c>
      <c r="BM26">
        <v>100000</v>
      </c>
      <c r="BN26" t="s">
        <v>692</v>
      </c>
      <c r="BO26" t="s">
        <v>981</v>
      </c>
      <c r="BP26">
        <v>125000</v>
      </c>
      <c r="BQ26" t="s">
        <v>266</v>
      </c>
      <c r="BR26" t="s">
        <v>982</v>
      </c>
      <c r="BS26">
        <v>745000</v>
      </c>
      <c r="BT26" t="s">
        <v>268</v>
      </c>
      <c r="BU26" t="s">
        <v>983</v>
      </c>
      <c r="BV26">
        <v>125000</v>
      </c>
      <c r="BW26" t="s">
        <v>270</v>
      </c>
      <c r="BX26" t="s">
        <v>984</v>
      </c>
      <c r="BY26">
        <v>125000</v>
      </c>
      <c r="BZ26" t="s">
        <v>272</v>
      </c>
      <c r="CA26" t="s">
        <v>985</v>
      </c>
      <c r="CB26">
        <v>495000</v>
      </c>
      <c r="CC26" t="s">
        <v>274</v>
      </c>
      <c r="CD26" t="s">
        <v>986</v>
      </c>
      <c r="CE26">
        <v>495000</v>
      </c>
      <c r="CF26" t="s">
        <v>276</v>
      </c>
      <c r="CG26" t="s">
        <v>987</v>
      </c>
      <c r="CH26">
        <v>125000</v>
      </c>
      <c r="CI26" t="s">
        <v>278</v>
      </c>
      <c r="CJ26" t="s">
        <v>988</v>
      </c>
      <c r="CK26">
        <v>100000</v>
      </c>
      <c r="CL26" t="s">
        <v>280</v>
      </c>
      <c r="CM26" t="s">
        <v>989</v>
      </c>
      <c r="CN26">
        <v>300000</v>
      </c>
      <c r="CO26" t="s">
        <v>282</v>
      </c>
      <c r="CP26" t="s">
        <v>990</v>
      </c>
      <c r="CQ26">
        <v>100000</v>
      </c>
      <c r="CR26" t="s">
        <v>284</v>
      </c>
      <c r="CS26" t="s">
        <v>991</v>
      </c>
      <c r="CT26">
        <v>100000</v>
      </c>
      <c r="CU26" t="s">
        <v>286</v>
      </c>
      <c r="CV26" t="s">
        <v>992</v>
      </c>
      <c r="CW26">
        <v>200000</v>
      </c>
      <c r="CX26" t="s">
        <v>288</v>
      </c>
      <c r="CY26" t="s">
        <v>993</v>
      </c>
      <c r="CZ26">
        <v>200000</v>
      </c>
      <c r="DA26" t="s">
        <v>290</v>
      </c>
      <c r="DB26" t="s">
        <v>994</v>
      </c>
      <c r="DC26">
        <v>100000</v>
      </c>
      <c r="DD26" t="s">
        <v>687</v>
      </c>
      <c r="DE26" t="s">
        <v>995</v>
      </c>
      <c r="DF26">
        <v>300000</v>
      </c>
      <c r="GG26">
        <v>4035000</v>
      </c>
      <c r="GH26" t="s">
        <v>238</v>
      </c>
      <c r="GI26">
        <v>44</v>
      </c>
      <c r="GJ26">
        <v>49</v>
      </c>
      <c r="GK26">
        <v>52</v>
      </c>
      <c r="GL26">
        <v>57.6</v>
      </c>
      <c r="GM26">
        <v>2690000</v>
      </c>
      <c r="GO26" t="s">
        <v>961</v>
      </c>
      <c r="GP26">
        <v>69740</v>
      </c>
      <c r="GQ26" t="s">
        <v>962</v>
      </c>
      <c r="GS26">
        <v>63</v>
      </c>
      <c r="GT26">
        <v>21</v>
      </c>
      <c r="GU26">
        <v>0</v>
      </c>
      <c r="GV26" t="s">
        <v>239</v>
      </c>
      <c r="GW26">
        <v>21</v>
      </c>
      <c r="GX26" t="s">
        <v>201</v>
      </c>
    </row>
    <row r="27" spans="1:206" x14ac:dyDescent="0.35">
      <c r="A27">
        <v>303812</v>
      </c>
      <c r="B27" t="s">
        <v>996</v>
      </c>
      <c r="C27" t="s">
        <v>997</v>
      </c>
      <c r="D27" t="s">
        <v>998</v>
      </c>
      <c r="E27" t="e">
        <v>#N/A</v>
      </c>
      <c r="F27" t="s">
        <v>999</v>
      </c>
      <c r="G27" t="s">
        <v>998</v>
      </c>
      <c r="H27" t="s">
        <v>999</v>
      </c>
      <c r="I27" t="s">
        <v>201</v>
      </c>
      <c r="J27" t="s">
        <v>999</v>
      </c>
      <c r="K27">
        <v>303812</v>
      </c>
      <c r="L27">
        <v>303812</v>
      </c>
      <c r="M27">
        <v>303812</v>
      </c>
      <c r="N27" t="s">
        <v>202</v>
      </c>
      <c r="O27" t="s">
        <v>202</v>
      </c>
      <c r="P27" t="s">
        <v>202</v>
      </c>
      <c r="Q27" t="s">
        <v>203</v>
      </c>
      <c r="R27" t="s">
        <v>996</v>
      </c>
      <c r="S27" t="s">
        <v>205</v>
      </c>
      <c r="T27" t="s">
        <v>1000</v>
      </c>
      <c r="U27">
        <v>64440</v>
      </c>
      <c r="V27" t="s">
        <v>1001</v>
      </c>
      <c r="W27" t="s">
        <v>1002</v>
      </c>
      <c r="X27">
        <v>400000</v>
      </c>
      <c r="Y27" t="s">
        <v>1003</v>
      </c>
      <c r="Z27" t="s">
        <v>1004</v>
      </c>
      <c r="AA27" t="s">
        <v>1005</v>
      </c>
      <c r="AB27" t="s">
        <v>1006</v>
      </c>
      <c r="AC27" t="s">
        <v>213</v>
      </c>
      <c r="AD27" t="s">
        <v>1007</v>
      </c>
      <c r="AE27" t="s">
        <v>1006</v>
      </c>
      <c r="AF27" t="s">
        <v>1008</v>
      </c>
      <c r="AG27" t="s">
        <v>1009</v>
      </c>
      <c r="AH27" t="s">
        <v>1010</v>
      </c>
      <c r="AI27" t="s">
        <v>1011</v>
      </c>
      <c r="AJ27" t="s">
        <v>1012</v>
      </c>
      <c r="AK27" t="s">
        <v>1013</v>
      </c>
      <c r="AL27" t="s">
        <v>219</v>
      </c>
      <c r="AP27" t="s">
        <v>220</v>
      </c>
      <c r="AQ27" t="s">
        <v>221</v>
      </c>
      <c r="AU27" t="s">
        <v>221</v>
      </c>
      <c r="AV27" t="s">
        <v>917</v>
      </c>
      <c r="AW27" t="s">
        <v>1014</v>
      </c>
      <c r="AX27">
        <v>100000</v>
      </c>
      <c r="AY27" t="s">
        <v>236</v>
      </c>
      <c r="AZ27" t="s">
        <v>1015</v>
      </c>
      <c r="BA27">
        <v>630000</v>
      </c>
      <c r="BB27" t="s">
        <v>1016</v>
      </c>
      <c r="BC27" t="s">
        <v>1017</v>
      </c>
      <c r="BD27">
        <v>500000</v>
      </c>
      <c r="GG27">
        <v>730000</v>
      </c>
      <c r="GH27" t="s">
        <v>238</v>
      </c>
      <c r="GI27">
        <v>50</v>
      </c>
      <c r="GJ27">
        <v>52</v>
      </c>
      <c r="GK27">
        <v>60</v>
      </c>
      <c r="GL27">
        <v>55</v>
      </c>
      <c r="GM27">
        <v>486666.66666666663</v>
      </c>
      <c r="GO27" t="s">
        <v>1000</v>
      </c>
      <c r="GP27">
        <v>64440</v>
      </c>
      <c r="GQ27" t="s">
        <v>1001</v>
      </c>
      <c r="GS27">
        <v>9</v>
      </c>
      <c r="GT27">
        <v>3</v>
      </c>
      <c r="GU27">
        <v>0</v>
      </c>
      <c r="GV27" t="s">
        <v>239</v>
      </c>
      <c r="GW27">
        <v>3</v>
      </c>
      <c r="GX27" t="s">
        <v>201</v>
      </c>
    </row>
    <row r="28" spans="1:206" x14ac:dyDescent="0.35">
      <c r="A28">
        <v>306326</v>
      </c>
      <c r="B28" t="s">
        <v>1018</v>
      </c>
      <c r="C28" t="s">
        <v>1019</v>
      </c>
      <c r="D28" t="s">
        <v>1020</v>
      </c>
      <c r="E28" t="e">
        <v>#N/A</v>
      </c>
      <c r="F28" t="s">
        <v>1021</v>
      </c>
      <c r="G28" t="s">
        <v>1020</v>
      </c>
      <c r="H28" t="s">
        <v>1021</v>
      </c>
      <c r="I28" t="s">
        <v>201</v>
      </c>
      <c r="J28" t="s">
        <v>1021</v>
      </c>
      <c r="K28">
        <v>306326</v>
      </c>
      <c r="L28">
        <v>306326</v>
      </c>
      <c r="M28">
        <v>306326</v>
      </c>
      <c r="N28" t="s">
        <v>202</v>
      </c>
      <c r="O28" t="s">
        <v>202</v>
      </c>
      <c r="P28" t="s">
        <v>202</v>
      </c>
      <c r="Q28" t="s">
        <v>203</v>
      </c>
      <c r="R28" t="s">
        <v>1018</v>
      </c>
      <c r="S28" t="s">
        <v>1022</v>
      </c>
      <c r="T28" t="s">
        <v>1023</v>
      </c>
      <c r="U28">
        <v>35350</v>
      </c>
      <c r="V28" t="s">
        <v>1024</v>
      </c>
      <c r="W28" t="s">
        <v>208</v>
      </c>
      <c r="X28">
        <v>7622</v>
      </c>
      <c r="Y28" t="s">
        <v>1025</v>
      </c>
      <c r="Z28" t="s">
        <v>1026</v>
      </c>
      <c r="AA28" t="s">
        <v>1027</v>
      </c>
      <c r="AB28" t="s">
        <v>1028</v>
      </c>
      <c r="AC28" t="s">
        <v>213</v>
      </c>
      <c r="AD28" t="s">
        <v>1029</v>
      </c>
      <c r="AE28" t="s">
        <v>1028</v>
      </c>
      <c r="AF28" t="s">
        <v>1030</v>
      </c>
      <c r="AG28" t="s">
        <v>1031</v>
      </c>
      <c r="AH28" t="s">
        <v>1032</v>
      </c>
      <c r="AI28" t="s">
        <v>1028</v>
      </c>
      <c r="AJ28" t="s">
        <v>1033</v>
      </c>
      <c r="AK28" t="s">
        <v>1031</v>
      </c>
      <c r="AL28" t="s">
        <v>736</v>
      </c>
      <c r="AM28" t="s">
        <v>219</v>
      </c>
      <c r="AP28" t="s">
        <v>1034</v>
      </c>
      <c r="AQ28" t="s">
        <v>738</v>
      </c>
      <c r="AR28" t="s">
        <v>774</v>
      </c>
      <c r="AU28" t="s">
        <v>1035</v>
      </c>
      <c r="AV28" t="s">
        <v>857</v>
      </c>
      <c r="AW28" t="s">
        <v>1036</v>
      </c>
      <c r="AX28">
        <v>145000</v>
      </c>
      <c r="AY28" t="s">
        <v>860</v>
      </c>
      <c r="AZ28" t="s">
        <v>1037</v>
      </c>
      <c r="BA28">
        <v>365000</v>
      </c>
      <c r="BB28" t="s">
        <v>863</v>
      </c>
      <c r="BC28" t="s">
        <v>1038</v>
      </c>
      <c r="BD28">
        <v>145000</v>
      </c>
      <c r="BE28" t="s">
        <v>866</v>
      </c>
      <c r="BF28" t="s">
        <v>1039</v>
      </c>
      <c r="BG28">
        <v>180000</v>
      </c>
      <c r="BH28" t="s">
        <v>869</v>
      </c>
      <c r="BI28" t="s">
        <v>1040</v>
      </c>
      <c r="BJ28">
        <v>245000</v>
      </c>
      <c r="BK28" t="s">
        <v>778</v>
      </c>
      <c r="BL28" t="s">
        <v>1041</v>
      </c>
      <c r="BM28">
        <v>230000</v>
      </c>
      <c r="BN28" t="s">
        <v>226</v>
      </c>
      <c r="BO28" t="s">
        <v>1042</v>
      </c>
      <c r="BP28">
        <v>115000</v>
      </c>
      <c r="BQ28" t="s">
        <v>909</v>
      </c>
      <c r="BR28" t="s">
        <v>1043</v>
      </c>
      <c r="BS28">
        <v>100000</v>
      </c>
      <c r="BT28" t="s">
        <v>781</v>
      </c>
      <c r="BU28" t="s">
        <v>1044</v>
      </c>
      <c r="BV28">
        <v>100000</v>
      </c>
      <c r="BW28" t="s">
        <v>232</v>
      </c>
      <c r="BX28" t="s">
        <v>1045</v>
      </c>
      <c r="BY28">
        <v>160000</v>
      </c>
      <c r="GG28">
        <v>1640000</v>
      </c>
      <c r="GH28" t="s">
        <v>238</v>
      </c>
      <c r="GI28">
        <v>15</v>
      </c>
      <c r="GJ28">
        <v>20</v>
      </c>
      <c r="GK28">
        <v>25</v>
      </c>
      <c r="GL28" t="s">
        <v>333</v>
      </c>
      <c r="GM28">
        <v>1093333.3333333333</v>
      </c>
      <c r="GO28" t="s">
        <v>1023</v>
      </c>
      <c r="GP28">
        <v>35350</v>
      </c>
      <c r="GQ28" t="s">
        <v>1024</v>
      </c>
      <c r="GS28">
        <v>30</v>
      </c>
      <c r="GT28">
        <v>10</v>
      </c>
      <c r="GU28">
        <v>0</v>
      </c>
      <c r="GV28" t="s">
        <v>239</v>
      </c>
      <c r="GW28">
        <v>10</v>
      </c>
      <c r="GX28" t="s">
        <v>201</v>
      </c>
    </row>
    <row r="29" spans="1:206" x14ac:dyDescent="0.35">
      <c r="A29">
        <v>20022831</v>
      </c>
      <c r="B29" t="s">
        <v>1046</v>
      </c>
      <c r="C29" t="s">
        <v>1047</v>
      </c>
      <c r="D29" t="s">
        <v>1048</v>
      </c>
      <c r="E29" t="e">
        <v>#N/A</v>
      </c>
      <c r="F29" t="s">
        <v>1049</v>
      </c>
      <c r="G29" t="s">
        <v>1050</v>
      </c>
      <c r="H29" t="s">
        <v>1049</v>
      </c>
      <c r="I29" t="s">
        <v>201</v>
      </c>
      <c r="J29" t="s">
        <v>1049</v>
      </c>
      <c r="K29">
        <v>20022831</v>
      </c>
      <c r="L29" t="e">
        <v>#N/A</v>
      </c>
      <c r="M29">
        <v>20022831</v>
      </c>
      <c r="N29" t="s">
        <v>202</v>
      </c>
      <c r="O29" t="s">
        <v>202</v>
      </c>
      <c r="P29" t="s">
        <v>202</v>
      </c>
      <c r="Q29" t="s">
        <v>203</v>
      </c>
      <c r="R29" t="s">
        <v>1051</v>
      </c>
      <c r="S29" t="s">
        <v>205</v>
      </c>
      <c r="T29" t="s">
        <v>1052</v>
      </c>
      <c r="U29">
        <v>71100</v>
      </c>
      <c r="V29" t="s">
        <v>477</v>
      </c>
      <c r="W29" t="s">
        <v>1053</v>
      </c>
      <c r="X29">
        <v>500000</v>
      </c>
      <c r="Y29" t="s">
        <v>1054</v>
      </c>
      <c r="Z29" t="s">
        <v>477</v>
      </c>
      <c r="AA29" t="s">
        <v>1055</v>
      </c>
      <c r="AB29" t="e">
        <v>#N/A</v>
      </c>
      <c r="AC29" t="s">
        <v>213</v>
      </c>
      <c r="AD29" t="s">
        <v>1056</v>
      </c>
      <c r="AE29" t="s">
        <v>1057</v>
      </c>
      <c r="AF29" t="s">
        <v>1058</v>
      </c>
      <c r="AG29" t="s">
        <v>1059</v>
      </c>
      <c r="AH29" t="s">
        <v>1060</v>
      </c>
      <c r="AI29" t="s">
        <v>1057</v>
      </c>
      <c r="AJ29" t="s">
        <v>1058</v>
      </c>
      <c r="AK29" t="s">
        <v>1059</v>
      </c>
      <c r="AL29" t="s">
        <v>310</v>
      </c>
      <c r="AP29" t="s">
        <v>311</v>
      </c>
      <c r="AQ29" t="s">
        <v>312</v>
      </c>
      <c r="AU29" t="s">
        <v>312</v>
      </c>
      <c r="AV29" t="s">
        <v>389</v>
      </c>
      <c r="AW29" t="s">
        <v>1061</v>
      </c>
      <c r="AX29">
        <v>575000</v>
      </c>
      <c r="AY29" t="s">
        <v>391</v>
      </c>
      <c r="AZ29" t="s">
        <v>1062</v>
      </c>
      <c r="BA29">
        <v>1430000</v>
      </c>
      <c r="BB29" t="s">
        <v>393</v>
      </c>
      <c r="BC29" t="s">
        <v>1063</v>
      </c>
      <c r="BD29">
        <v>575000</v>
      </c>
      <c r="BE29" t="s">
        <v>395</v>
      </c>
      <c r="BF29" t="s">
        <v>1064</v>
      </c>
      <c r="BG29">
        <v>715000</v>
      </c>
      <c r="BH29" t="s">
        <v>1065</v>
      </c>
      <c r="BI29" t="s">
        <v>1066</v>
      </c>
      <c r="BJ29">
        <v>960000</v>
      </c>
      <c r="BK29" t="s">
        <v>1067</v>
      </c>
      <c r="BL29" t="s">
        <v>1068</v>
      </c>
      <c r="BM29">
        <v>3430000</v>
      </c>
      <c r="GG29">
        <v>6555000</v>
      </c>
      <c r="GH29" t="s">
        <v>238</v>
      </c>
      <c r="GI29">
        <v>74</v>
      </c>
      <c r="GJ29">
        <v>82</v>
      </c>
      <c r="GK29">
        <v>105</v>
      </c>
      <c r="GL29">
        <v>74</v>
      </c>
      <c r="GM29">
        <v>4370000</v>
      </c>
      <c r="GO29" t="s">
        <v>1069</v>
      </c>
      <c r="GP29">
        <v>92500</v>
      </c>
      <c r="GQ29" t="s">
        <v>1070</v>
      </c>
      <c r="GS29">
        <v>18</v>
      </c>
      <c r="GT29">
        <v>6</v>
      </c>
      <c r="GU29">
        <v>5</v>
      </c>
      <c r="GV29" t="s">
        <v>239</v>
      </c>
      <c r="GW29">
        <v>5</v>
      </c>
      <c r="GX29" t="s">
        <v>201</v>
      </c>
    </row>
    <row r="30" spans="1:206" x14ac:dyDescent="0.35">
      <c r="A30">
        <v>667733</v>
      </c>
      <c r="B30" t="s">
        <v>1071</v>
      </c>
      <c r="C30" t="s">
        <v>1072</v>
      </c>
      <c r="D30" t="s">
        <v>1073</v>
      </c>
      <c r="E30" t="e">
        <v>#N/A</v>
      </c>
      <c r="F30" t="s">
        <v>1074</v>
      </c>
      <c r="G30" t="s">
        <v>1073</v>
      </c>
      <c r="H30" t="s">
        <v>1075</v>
      </c>
      <c r="I30" t="s">
        <v>239</v>
      </c>
      <c r="J30" t="s">
        <v>1075</v>
      </c>
      <c r="K30">
        <v>667733</v>
      </c>
      <c r="L30">
        <v>667733</v>
      </c>
      <c r="M30">
        <v>667733</v>
      </c>
      <c r="N30" t="s">
        <v>202</v>
      </c>
      <c r="O30" t="s">
        <v>202</v>
      </c>
      <c r="P30" t="s">
        <v>202</v>
      </c>
      <c r="Q30" t="s">
        <v>203</v>
      </c>
      <c r="R30" t="s">
        <v>1076</v>
      </c>
      <c r="S30" t="s">
        <v>205</v>
      </c>
      <c r="T30" t="s">
        <v>1077</v>
      </c>
      <c r="U30">
        <v>69125</v>
      </c>
      <c r="V30" t="s">
        <v>1078</v>
      </c>
      <c r="W30" t="s">
        <v>249</v>
      </c>
      <c r="X30">
        <v>1500000</v>
      </c>
      <c r="Y30" t="s">
        <v>1079</v>
      </c>
      <c r="Z30" t="s">
        <v>406</v>
      </c>
      <c r="AA30" t="s">
        <v>1080</v>
      </c>
      <c r="AB30" t="s">
        <v>1081</v>
      </c>
      <c r="AC30" t="s">
        <v>213</v>
      </c>
      <c r="AD30" t="s">
        <v>1082</v>
      </c>
      <c r="AE30" t="s">
        <v>1081</v>
      </c>
      <c r="AF30" t="s">
        <v>1083</v>
      </c>
      <c r="AG30" t="s">
        <v>1084</v>
      </c>
      <c r="AH30" t="s">
        <v>1085</v>
      </c>
      <c r="AI30" t="s">
        <v>1086</v>
      </c>
      <c r="AJ30" t="s">
        <v>1087</v>
      </c>
      <c r="AK30" t="s">
        <v>1088</v>
      </c>
      <c r="AL30" t="s">
        <v>261</v>
      </c>
      <c r="AP30" t="s">
        <v>262</v>
      </c>
      <c r="AQ30" t="s">
        <v>263</v>
      </c>
      <c r="AU30" t="s">
        <v>263</v>
      </c>
      <c r="AV30" t="s">
        <v>685</v>
      </c>
      <c r="AW30" t="s">
        <v>1089</v>
      </c>
      <c r="AX30">
        <v>100000</v>
      </c>
      <c r="AY30" t="s">
        <v>974</v>
      </c>
      <c r="AZ30" t="s">
        <v>1090</v>
      </c>
      <c r="BA30">
        <v>100000</v>
      </c>
      <c r="BB30" t="s">
        <v>414</v>
      </c>
      <c r="BC30" t="s">
        <v>1091</v>
      </c>
      <c r="BD30">
        <v>100000</v>
      </c>
      <c r="BE30" t="s">
        <v>353</v>
      </c>
      <c r="BF30" t="s">
        <v>1092</v>
      </c>
      <c r="BG30">
        <v>200000</v>
      </c>
      <c r="BH30" t="s">
        <v>355</v>
      </c>
      <c r="BI30" t="s">
        <v>1093</v>
      </c>
      <c r="BJ30">
        <v>200000</v>
      </c>
      <c r="BK30" t="s">
        <v>979</v>
      </c>
      <c r="BL30" t="s">
        <v>1094</v>
      </c>
      <c r="BM30">
        <v>100000</v>
      </c>
      <c r="BN30" t="s">
        <v>692</v>
      </c>
      <c r="BO30" t="s">
        <v>1095</v>
      </c>
      <c r="BP30">
        <v>125000</v>
      </c>
      <c r="BQ30" t="s">
        <v>266</v>
      </c>
      <c r="BR30" t="s">
        <v>1096</v>
      </c>
      <c r="BS30">
        <v>745000</v>
      </c>
      <c r="BT30" t="s">
        <v>268</v>
      </c>
      <c r="BU30" t="s">
        <v>1097</v>
      </c>
      <c r="BV30">
        <v>125000</v>
      </c>
      <c r="BW30" t="s">
        <v>270</v>
      </c>
      <c r="BX30" t="s">
        <v>1098</v>
      </c>
      <c r="BY30">
        <v>125000</v>
      </c>
      <c r="BZ30" t="s">
        <v>272</v>
      </c>
      <c r="CA30" t="s">
        <v>1099</v>
      </c>
      <c r="CB30">
        <v>495000</v>
      </c>
      <c r="CC30" t="s">
        <v>274</v>
      </c>
      <c r="CD30" t="s">
        <v>1100</v>
      </c>
      <c r="CE30">
        <v>495000</v>
      </c>
      <c r="CF30" t="s">
        <v>276</v>
      </c>
      <c r="CG30" t="s">
        <v>1101</v>
      </c>
      <c r="CH30">
        <v>125000</v>
      </c>
      <c r="CI30" t="s">
        <v>278</v>
      </c>
      <c r="CJ30" t="s">
        <v>1102</v>
      </c>
      <c r="CK30">
        <v>100000</v>
      </c>
      <c r="CL30" t="s">
        <v>280</v>
      </c>
      <c r="CM30" t="s">
        <v>1103</v>
      </c>
      <c r="CN30">
        <v>300000</v>
      </c>
      <c r="CO30" t="s">
        <v>282</v>
      </c>
      <c r="CP30" t="s">
        <v>1104</v>
      </c>
      <c r="CQ30">
        <v>100000</v>
      </c>
      <c r="CR30" t="s">
        <v>284</v>
      </c>
      <c r="CS30" t="s">
        <v>1105</v>
      </c>
      <c r="CT30">
        <v>100000</v>
      </c>
      <c r="CU30" t="s">
        <v>286</v>
      </c>
      <c r="CV30" t="s">
        <v>1106</v>
      </c>
      <c r="CW30">
        <v>200000</v>
      </c>
      <c r="CX30" t="s">
        <v>288</v>
      </c>
      <c r="CY30" t="s">
        <v>1107</v>
      </c>
      <c r="CZ30">
        <v>200000</v>
      </c>
      <c r="DA30" t="s">
        <v>290</v>
      </c>
      <c r="DB30" t="s">
        <v>1108</v>
      </c>
      <c r="DC30">
        <v>100000</v>
      </c>
      <c r="DD30" t="s">
        <v>703</v>
      </c>
      <c r="DE30" t="s">
        <v>1109</v>
      </c>
      <c r="DF30">
        <v>100000</v>
      </c>
      <c r="DG30" t="s">
        <v>705</v>
      </c>
      <c r="DH30" t="s">
        <v>1110</v>
      </c>
      <c r="DI30">
        <v>375000</v>
      </c>
      <c r="DJ30" t="s">
        <v>1111</v>
      </c>
      <c r="DK30" t="s">
        <v>1112</v>
      </c>
      <c r="DL30">
        <v>100000</v>
      </c>
      <c r="DM30" t="s">
        <v>421</v>
      </c>
      <c r="DN30" t="s">
        <v>1113</v>
      </c>
      <c r="DO30">
        <v>100000</v>
      </c>
      <c r="DP30" t="s">
        <v>361</v>
      </c>
      <c r="DQ30" t="s">
        <v>1114</v>
      </c>
      <c r="DR30">
        <v>250000</v>
      </c>
      <c r="DS30" t="s">
        <v>363</v>
      </c>
      <c r="DT30" t="s">
        <v>1115</v>
      </c>
      <c r="DU30">
        <v>250000</v>
      </c>
      <c r="DV30" t="s">
        <v>1116</v>
      </c>
      <c r="DW30" t="s">
        <v>1117</v>
      </c>
      <c r="DX30">
        <v>100000</v>
      </c>
      <c r="DY30" t="s">
        <v>687</v>
      </c>
      <c r="DZ30" t="s">
        <v>1118</v>
      </c>
      <c r="EA30">
        <v>300000</v>
      </c>
      <c r="GG30">
        <v>5310000</v>
      </c>
      <c r="GH30" t="s">
        <v>238</v>
      </c>
      <c r="GI30">
        <v>80</v>
      </c>
      <c r="GJ30">
        <v>85</v>
      </c>
      <c r="GK30">
        <v>90</v>
      </c>
      <c r="GL30">
        <v>110</v>
      </c>
      <c r="GM30">
        <v>3540000</v>
      </c>
      <c r="GO30" t="s">
        <v>1077</v>
      </c>
      <c r="GP30">
        <v>69125</v>
      </c>
      <c r="GQ30" t="s">
        <v>1078</v>
      </c>
      <c r="GS30">
        <v>84</v>
      </c>
      <c r="GT30">
        <v>28</v>
      </c>
      <c r="GU30">
        <v>0</v>
      </c>
      <c r="GV30" t="s">
        <v>239</v>
      </c>
      <c r="GW30">
        <v>28</v>
      </c>
      <c r="GX30" t="s">
        <v>201</v>
      </c>
    </row>
    <row r="31" spans="1:206" x14ac:dyDescent="0.35">
      <c r="A31">
        <v>572503</v>
      </c>
      <c r="B31" t="s">
        <v>1119</v>
      </c>
      <c r="C31" t="s">
        <v>1120</v>
      </c>
      <c r="D31" t="s">
        <v>1121</v>
      </c>
      <c r="E31" t="e">
        <v>#N/A</v>
      </c>
      <c r="F31" t="s">
        <v>1122</v>
      </c>
      <c r="G31" t="s">
        <v>1121</v>
      </c>
      <c r="H31" t="s">
        <v>1122</v>
      </c>
      <c r="I31" t="s">
        <v>201</v>
      </c>
      <c r="J31" t="s">
        <v>1122</v>
      </c>
      <c r="K31">
        <v>572503</v>
      </c>
      <c r="L31">
        <v>572503</v>
      </c>
      <c r="M31">
        <v>572503</v>
      </c>
      <c r="N31" t="s">
        <v>202</v>
      </c>
      <c r="O31" t="s">
        <v>202</v>
      </c>
      <c r="P31" t="s">
        <v>202</v>
      </c>
      <c r="Q31" t="s">
        <v>203</v>
      </c>
      <c r="R31" t="s">
        <v>1119</v>
      </c>
      <c r="S31" t="s">
        <v>205</v>
      </c>
      <c r="T31" t="s">
        <v>1123</v>
      </c>
      <c r="U31">
        <v>92250</v>
      </c>
      <c r="V31" t="s">
        <v>1124</v>
      </c>
      <c r="W31" t="s">
        <v>1125</v>
      </c>
      <c r="X31">
        <v>2118720</v>
      </c>
      <c r="Y31" t="s">
        <v>1126</v>
      </c>
      <c r="Z31" t="s">
        <v>726</v>
      </c>
      <c r="AA31" t="s">
        <v>1127</v>
      </c>
      <c r="AB31" t="s">
        <v>1128</v>
      </c>
      <c r="AC31" t="s">
        <v>213</v>
      </c>
      <c r="AD31" t="s">
        <v>1129</v>
      </c>
      <c r="AE31" t="s">
        <v>1130</v>
      </c>
      <c r="AF31" t="s">
        <v>1131</v>
      </c>
      <c r="AG31" t="s">
        <v>1132</v>
      </c>
      <c r="AH31" t="s">
        <v>1133</v>
      </c>
      <c r="AI31" t="s">
        <v>1134</v>
      </c>
      <c r="AJ31" t="s">
        <v>1135</v>
      </c>
      <c r="AK31" t="s">
        <v>1136</v>
      </c>
      <c r="AL31" t="s">
        <v>219</v>
      </c>
      <c r="AP31" t="s">
        <v>220</v>
      </c>
      <c r="AQ31" t="s">
        <v>221</v>
      </c>
      <c r="AU31" t="s">
        <v>221</v>
      </c>
      <c r="AV31" t="s">
        <v>1137</v>
      </c>
      <c r="AW31" t="s">
        <v>1138</v>
      </c>
      <c r="AX31">
        <v>790000</v>
      </c>
      <c r="AY31" t="s">
        <v>541</v>
      </c>
      <c r="AZ31" t="s">
        <v>1139</v>
      </c>
      <c r="BA31">
        <v>630000</v>
      </c>
      <c r="BB31" t="s">
        <v>543</v>
      </c>
      <c r="BC31" t="s">
        <v>1140</v>
      </c>
      <c r="BD31">
        <v>240000</v>
      </c>
      <c r="BE31" t="s">
        <v>545</v>
      </c>
      <c r="BF31" t="s">
        <v>1141</v>
      </c>
      <c r="BG31">
        <v>235000</v>
      </c>
      <c r="BH31" t="s">
        <v>1142</v>
      </c>
      <c r="BI31" t="s">
        <v>1143</v>
      </c>
      <c r="BJ31">
        <v>395000</v>
      </c>
      <c r="BK31" t="s">
        <v>553</v>
      </c>
      <c r="BL31" t="s">
        <v>1144</v>
      </c>
      <c r="BM31">
        <v>315000</v>
      </c>
      <c r="BN31" t="s">
        <v>555</v>
      </c>
      <c r="BO31" t="s">
        <v>1145</v>
      </c>
      <c r="BP31">
        <v>120000</v>
      </c>
      <c r="BQ31" t="s">
        <v>557</v>
      </c>
      <c r="BR31" t="s">
        <v>1146</v>
      </c>
      <c r="BS31">
        <v>120000</v>
      </c>
      <c r="BT31" t="s">
        <v>1147</v>
      </c>
      <c r="BU31" t="s">
        <v>1148</v>
      </c>
      <c r="BV31">
        <v>315000</v>
      </c>
      <c r="BW31" t="s">
        <v>564</v>
      </c>
      <c r="BX31" t="s">
        <v>1149</v>
      </c>
      <c r="BY31">
        <v>250000</v>
      </c>
      <c r="BZ31" t="s">
        <v>566</v>
      </c>
      <c r="CA31" t="s">
        <v>1150</v>
      </c>
      <c r="CB31">
        <v>100000</v>
      </c>
      <c r="CC31" t="s">
        <v>568</v>
      </c>
      <c r="CD31" t="s">
        <v>1151</v>
      </c>
      <c r="CE31">
        <v>100000</v>
      </c>
      <c r="CF31" t="s">
        <v>1152</v>
      </c>
      <c r="CG31" t="s">
        <v>1153</v>
      </c>
      <c r="CH31">
        <v>315000</v>
      </c>
      <c r="CI31" t="s">
        <v>826</v>
      </c>
      <c r="CJ31" t="s">
        <v>1154</v>
      </c>
      <c r="CK31">
        <v>250000</v>
      </c>
      <c r="CL31" t="s">
        <v>828</v>
      </c>
      <c r="CM31" t="s">
        <v>1155</v>
      </c>
      <c r="CN31">
        <v>100000</v>
      </c>
      <c r="CO31" t="s">
        <v>1156</v>
      </c>
      <c r="CP31" t="s">
        <v>1157</v>
      </c>
      <c r="CQ31">
        <v>100000</v>
      </c>
      <c r="CR31" t="s">
        <v>1158</v>
      </c>
      <c r="CS31" t="s">
        <v>1159</v>
      </c>
      <c r="CT31">
        <v>520000</v>
      </c>
      <c r="CU31" t="s">
        <v>830</v>
      </c>
      <c r="CV31" t="s">
        <v>1160</v>
      </c>
      <c r="CW31">
        <v>420000</v>
      </c>
      <c r="CX31" t="s">
        <v>832</v>
      </c>
      <c r="CY31" t="s">
        <v>1161</v>
      </c>
      <c r="CZ31">
        <v>160000</v>
      </c>
      <c r="DA31" t="s">
        <v>1162</v>
      </c>
      <c r="DB31" t="s">
        <v>1163</v>
      </c>
      <c r="DC31">
        <v>160000</v>
      </c>
      <c r="GG31">
        <v>5395000</v>
      </c>
      <c r="GH31" t="s">
        <v>238</v>
      </c>
      <c r="GI31">
        <v>70</v>
      </c>
      <c r="GJ31">
        <v>75</v>
      </c>
      <c r="GK31">
        <v>85</v>
      </c>
      <c r="GL31">
        <v>70</v>
      </c>
      <c r="GM31">
        <v>3596666.6666666665</v>
      </c>
      <c r="GO31" t="s">
        <v>1123</v>
      </c>
      <c r="GP31">
        <v>92250</v>
      </c>
      <c r="GQ31" t="s">
        <v>1124</v>
      </c>
      <c r="GS31">
        <v>60</v>
      </c>
      <c r="GT31">
        <v>20</v>
      </c>
      <c r="GU31">
        <v>0</v>
      </c>
      <c r="GV31" t="s">
        <v>239</v>
      </c>
      <c r="GW31">
        <v>20</v>
      </c>
      <c r="GX31" t="s">
        <v>201</v>
      </c>
    </row>
    <row r="32" spans="1:206" x14ac:dyDescent="0.35">
      <c r="A32">
        <v>20014450</v>
      </c>
      <c r="B32" t="s">
        <v>1164</v>
      </c>
      <c r="C32" t="s">
        <v>1165</v>
      </c>
      <c r="D32" t="s">
        <v>1166</v>
      </c>
      <c r="E32" t="e">
        <v>#N/A</v>
      </c>
      <c r="F32" t="s">
        <v>1167</v>
      </c>
      <c r="G32" t="s">
        <v>1166</v>
      </c>
      <c r="H32" t="s">
        <v>1167</v>
      </c>
      <c r="I32" t="s">
        <v>201</v>
      </c>
      <c r="J32" t="s">
        <v>1167</v>
      </c>
      <c r="K32">
        <v>20014450</v>
      </c>
      <c r="L32">
        <v>20014450</v>
      </c>
      <c r="M32">
        <v>20014450</v>
      </c>
      <c r="N32" t="s">
        <v>202</v>
      </c>
      <c r="O32" t="s">
        <v>202</v>
      </c>
      <c r="P32" t="s">
        <v>202</v>
      </c>
      <c r="Q32" t="s">
        <v>203</v>
      </c>
      <c r="R32" t="s">
        <v>1164</v>
      </c>
      <c r="S32" t="s">
        <v>205</v>
      </c>
      <c r="T32" t="s">
        <v>1168</v>
      </c>
      <c r="U32">
        <v>75116</v>
      </c>
      <c r="V32" t="s">
        <v>1169</v>
      </c>
      <c r="W32" t="s">
        <v>646</v>
      </c>
      <c r="X32">
        <v>128510552.5</v>
      </c>
      <c r="Y32" t="s">
        <v>1170</v>
      </c>
      <c r="Z32" t="s">
        <v>1171</v>
      </c>
      <c r="AA32" t="s">
        <v>1172</v>
      </c>
      <c r="AB32" t="s">
        <v>1173</v>
      </c>
      <c r="AC32" t="s">
        <v>213</v>
      </c>
      <c r="AD32" t="s">
        <v>1174</v>
      </c>
      <c r="AE32" t="s">
        <v>1175</v>
      </c>
      <c r="AF32" t="s">
        <v>1176</v>
      </c>
      <c r="AG32" t="s">
        <v>1177</v>
      </c>
      <c r="AH32" t="s">
        <v>1178</v>
      </c>
      <c r="AI32" t="s">
        <v>1179</v>
      </c>
      <c r="AJ32" t="s">
        <v>1180</v>
      </c>
      <c r="AK32" t="s">
        <v>1181</v>
      </c>
      <c r="AL32" t="s">
        <v>1182</v>
      </c>
      <c r="AM32" t="s">
        <v>854</v>
      </c>
      <c r="AP32" t="s">
        <v>1183</v>
      </c>
      <c r="AQ32" t="s">
        <v>263</v>
      </c>
      <c r="AR32" t="s">
        <v>1184</v>
      </c>
      <c r="AU32" t="s">
        <v>1185</v>
      </c>
      <c r="AV32" t="s">
        <v>979</v>
      </c>
      <c r="AW32" t="s">
        <v>1186</v>
      </c>
      <c r="AX32">
        <v>100000</v>
      </c>
      <c r="AY32" t="s">
        <v>276</v>
      </c>
      <c r="AZ32" t="s">
        <v>1187</v>
      </c>
      <c r="BA32">
        <v>125000</v>
      </c>
      <c r="BB32" t="s">
        <v>290</v>
      </c>
      <c r="BC32" t="s">
        <v>1188</v>
      </c>
      <c r="BD32">
        <v>100000</v>
      </c>
      <c r="BE32" t="s">
        <v>1116</v>
      </c>
      <c r="BF32" t="s">
        <v>1189</v>
      </c>
      <c r="BG32">
        <v>100000</v>
      </c>
      <c r="BH32" t="s">
        <v>1190</v>
      </c>
      <c r="BI32" t="s">
        <v>1191</v>
      </c>
      <c r="BJ32">
        <v>100000</v>
      </c>
      <c r="BK32" t="s">
        <v>857</v>
      </c>
      <c r="BL32" t="s">
        <v>1192</v>
      </c>
      <c r="BM32">
        <v>145000</v>
      </c>
      <c r="BN32" t="s">
        <v>860</v>
      </c>
      <c r="BO32" t="s">
        <v>1193</v>
      </c>
      <c r="BP32">
        <v>365000</v>
      </c>
      <c r="BQ32" t="s">
        <v>863</v>
      </c>
      <c r="BR32" t="s">
        <v>1194</v>
      </c>
      <c r="BS32">
        <v>145000</v>
      </c>
      <c r="BT32" t="s">
        <v>866</v>
      </c>
      <c r="BU32" t="s">
        <v>1195</v>
      </c>
      <c r="BV32">
        <v>180000</v>
      </c>
      <c r="BW32" t="s">
        <v>869</v>
      </c>
      <c r="BX32" t="s">
        <v>1196</v>
      </c>
      <c r="BY32">
        <v>245000</v>
      </c>
      <c r="GG32">
        <v>1505000</v>
      </c>
      <c r="GH32" t="s">
        <v>238</v>
      </c>
      <c r="GI32">
        <v>80</v>
      </c>
      <c r="GJ32">
        <v>80</v>
      </c>
      <c r="GK32">
        <v>80</v>
      </c>
      <c r="GL32">
        <v>80</v>
      </c>
      <c r="GM32">
        <v>1003333.3333333333</v>
      </c>
      <c r="GO32" t="s">
        <v>1168</v>
      </c>
      <c r="GP32">
        <v>75116</v>
      </c>
      <c r="GQ32" t="s">
        <v>1169</v>
      </c>
      <c r="GS32">
        <v>30</v>
      </c>
      <c r="GT32">
        <v>10</v>
      </c>
      <c r="GU32">
        <v>0</v>
      </c>
      <c r="GV32" t="s">
        <v>239</v>
      </c>
      <c r="GW32">
        <v>10</v>
      </c>
      <c r="GX32" t="s">
        <v>201</v>
      </c>
    </row>
    <row r="33" spans="1:206" x14ac:dyDescent="0.35">
      <c r="A33">
        <v>772322</v>
      </c>
      <c r="B33" t="s">
        <v>1197</v>
      </c>
      <c r="C33" t="s">
        <v>1198</v>
      </c>
      <c r="D33" t="s">
        <v>1199</v>
      </c>
      <c r="E33" t="e">
        <v>#N/A</v>
      </c>
      <c r="F33" t="s">
        <v>1200</v>
      </c>
      <c r="G33" t="s">
        <v>1199</v>
      </c>
      <c r="H33" t="s">
        <v>1200</v>
      </c>
      <c r="I33" t="s">
        <v>201</v>
      </c>
      <c r="J33" t="s">
        <v>1200</v>
      </c>
      <c r="K33">
        <v>772322</v>
      </c>
      <c r="L33">
        <v>772322</v>
      </c>
      <c r="M33">
        <v>772322</v>
      </c>
      <c r="N33" t="s">
        <v>202</v>
      </c>
      <c r="O33" t="s">
        <v>202</v>
      </c>
      <c r="P33" t="s">
        <v>202</v>
      </c>
      <c r="Q33" t="s">
        <v>203</v>
      </c>
      <c r="R33" t="s">
        <v>1201</v>
      </c>
      <c r="S33" t="s">
        <v>205</v>
      </c>
      <c r="T33" t="s">
        <v>1202</v>
      </c>
      <c r="U33">
        <v>42530</v>
      </c>
      <c r="V33" t="s">
        <v>1203</v>
      </c>
      <c r="W33" t="s">
        <v>1204</v>
      </c>
      <c r="X33">
        <v>250000</v>
      </c>
      <c r="Y33" t="s">
        <v>1205</v>
      </c>
      <c r="Z33" t="s">
        <v>1206</v>
      </c>
      <c r="AA33" t="s">
        <v>1207</v>
      </c>
      <c r="AB33" t="s">
        <v>1208</v>
      </c>
      <c r="AC33" t="s">
        <v>213</v>
      </c>
      <c r="AD33" t="s">
        <v>1209</v>
      </c>
      <c r="AE33" t="s">
        <v>1208</v>
      </c>
      <c r="AF33" t="s">
        <v>1210</v>
      </c>
      <c r="AG33" t="s">
        <v>1211</v>
      </c>
      <c r="AH33" t="s">
        <v>1212</v>
      </c>
      <c r="AI33" t="s">
        <v>1208</v>
      </c>
      <c r="AJ33" t="s">
        <v>1210</v>
      </c>
      <c r="AK33" t="s">
        <v>1211</v>
      </c>
      <c r="AL33" t="s">
        <v>219</v>
      </c>
      <c r="AP33" t="s">
        <v>220</v>
      </c>
      <c r="AQ33" t="s">
        <v>221</v>
      </c>
      <c r="AU33" t="s">
        <v>221</v>
      </c>
      <c r="AV33" t="s">
        <v>613</v>
      </c>
      <c r="AW33" t="s">
        <v>1213</v>
      </c>
      <c r="AX33">
        <v>950000</v>
      </c>
      <c r="AY33" t="s">
        <v>1137</v>
      </c>
      <c r="AZ33" t="s">
        <v>1214</v>
      </c>
      <c r="BA33">
        <v>790000</v>
      </c>
      <c r="BB33" t="s">
        <v>222</v>
      </c>
      <c r="BC33" t="s">
        <v>1215</v>
      </c>
      <c r="BD33">
        <v>400000</v>
      </c>
      <c r="BE33" t="s">
        <v>1142</v>
      </c>
      <c r="BF33" t="s">
        <v>1216</v>
      </c>
      <c r="BG33">
        <v>395000</v>
      </c>
      <c r="GG33">
        <v>2135000</v>
      </c>
      <c r="GH33" t="s">
        <v>238</v>
      </c>
      <c r="GI33">
        <v>50</v>
      </c>
      <c r="GJ33">
        <v>55</v>
      </c>
      <c r="GK33">
        <v>55</v>
      </c>
      <c r="GL33">
        <v>55</v>
      </c>
      <c r="GM33">
        <v>1423333.3333333333</v>
      </c>
      <c r="GO33" t="s">
        <v>1202</v>
      </c>
      <c r="GP33">
        <v>42530</v>
      </c>
      <c r="GQ33" t="s">
        <v>1203</v>
      </c>
      <c r="GS33">
        <v>12</v>
      </c>
      <c r="GT33">
        <v>4</v>
      </c>
      <c r="GU33">
        <v>0</v>
      </c>
      <c r="GV33" t="s">
        <v>239</v>
      </c>
      <c r="GW33">
        <v>4</v>
      </c>
      <c r="GX33" t="s">
        <v>201</v>
      </c>
    </row>
    <row r="34" spans="1:206" x14ac:dyDescent="0.35">
      <c r="A34">
        <v>317395</v>
      </c>
      <c r="B34" t="s">
        <v>1217</v>
      </c>
      <c r="C34" t="s">
        <v>1218</v>
      </c>
      <c r="D34" t="s">
        <v>1219</v>
      </c>
      <c r="E34" t="e">
        <v>#N/A</v>
      </c>
      <c r="F34" t="s">
        <v>1220</v>
      </c>
      <c r="G34" t="s">
        <v>1219</v>
      </c>
      <c r="H34" t="s">
        <v>1221</v>
      </c>
      <c r="I34" t="s">
        <v>239</v>
      </c>
      <c r="J34" t="s">
        <v>1222</v>
      </c>
      <c r="K34" t="e">
        <v>#N/A</v>
      </c>
      <c r="L34">
        <v>317395</v>
      </c>
      <c r="M34">
        <v>317395</v>
      </c>
      <c r="N34" t="s">
        <v>202</v>
      </c>
      <c r="O34" t="s">
        <v>202</v>
      </c>
      <c r="P34" t="s">
        <v>202</v>
      </c>
      <c r="Q34" t="s">
        <v>203</v>
      </c>
      <c r="R34" t="s">
        <v>1217</v>
      </c>
      <c r="S34" t="s">
        <v>1223</v>
      </c>
      <c r="T34" t="s">
        <v>1224</v>
      </c>
      <c r="U34">
        <v>69003</v>
      </c>
      <c r="V34" t="s">
        <v>1225</v>
      </c>
      <c r="W34" t="s">
        <v>1226</v>
      </c>
      <c r="X34">
        <v>3500000</v>
      </c>
      <c r="Y34" t="s">
        <v>1227</v>
      </c>
      <c r="Z34" t="s">
        <v>1228</v>
      </c>
      <c r="AB34" t="s">
        <v>1229</v>
      </c>
      <c r="AC34" t="s">
        <v>213</v>
      </c>
      <c r="AD34" t="s">
        <v>1230</v>
      </c>
      <c r="AE34" t="s">
        <v>1231</v>
      </c>
      <c r="AF34" t="s">
        <v>1232</v>
      </c>
      <c r="AG34" t="s">
        <v>1233</v>
      </c>
      <c r="AH34" t="s">
        <v>1234</v>
      </c>
      <c r="AI34" t="s">
        <v>1235</v>
      </c>
      <c r="AJ34" t="s">
        <v>1236</v>
      </c>
      <c r="AK34" t="s">
        <v>1237</v>
      </c>
      <c r="AL34" t="s">
        <v>261</v>
      </c>
      <c r="AP34" t="s">
        <v>262</v>
      </c>
      <c r="AQ34" t="s">
        <v>263</v>
      </c>
      <c r="AU34" t="s">
        <v>263</v>
      </c>
      <c r="AV34" t="s">
        <v>979</v>
      </c>
      <c r="AW34" t="s">
        <v>1238</v>
      </c>
      <c r="AX34">
        <v>100000</v>
      </c>
      <c r="AY34" t="s">
        <v>276</v>
      </c>
      <c r="AZ34" t="s">
        <v>1239</v>
      </c>
      <c r="BA34">
        <v>125000</v>
      </c>
      <c r="BB34" t="s">
        <v>290</v>
      </c>
      <c r="BC34" t="s">
        <v>1240</v>
      </c>
      <c r="BD34">
        <v>100000</v>
      </c>
      <c r="BE34" t="s">
        <v>1116</v>
      </c>
      <c r="BF34" t="s">
        <v>1241</v>
      </c>
      <c r="BG34">
        <v>100000</v>
      </c>
      <c r="BH34" t="s">
        <v>1190</v>
      </c>
      <c r="BI34" t="s">
        <v>1242</v>
      </c>
      <c r="BJ34">
        <v>100000</v>
      </c>
      <c r="GG34">
        <v>425000</v>
      </c>
      <c r="GH34" t="s">
        <v>238</v>
      </c>
      <c r="GI34">
        <v>103</v>
      </c>
      <c r="GJ34">
        <v>63</v>
      </c>
      <c r="GK34">
        <v>75</v>
      </c>
      <c r="GL34">
        <v>95</v>
      </c>
      <c r="GM34">
        <v>283333.33333333331</v>
      </c>
      <c r="GO34" t="s">
        <v>1224</v>
      </c>
      <c r="GP34">
        <v>69003</v>
      </c>
      <c r="GQ34" t="s">
        <v>1225</v>
      </c>
      <c r="GS34">
        <v>15</v>
      </c>
      <c r="GT34">
        <v>5</v>
      </c>
      <c r="GU34">
        <v>0</v>
      </c>
      <c r="GV34" t="s">
        <v>239</v>
      </c>
      <c r="GW34">
        <v>5</v>
      </c>
      <c r="GX34" t="s">
        <v>201</v>
      </c>
    </row>
    <row r="35" spans="1:206" x14ac:dyDescent="0.35">
      <c r="A35">
        <v>584040</v>
      </c>
      <c r="B35" t="s">
        <v>1243</v>
      </c>
      <c r="C35" t="s">
        <v>1244</v>
      </c>
      <c r="D35" t="s">
        <v>1245</v>
      </c>
      <c r="E35" t="s">
        <v>1245</v>
      </c>
      <c r="F35" t="s">
        <v>1246</v>
      </c>
      <c r="G35" t="s">
        <v>1245</v>
      </c>
      <c r="H35" t="s">
        <v>1246</v>
      </c>
      <c r="I35" t="s">
        <v>201</v>
      </c>
      <c r="J35" t="s">
        <v>1246</v>
      </c>
      <c r="K35">
        <v>584040</v>
      </c>
      <c r="L35">
        <v>584040</v>
      </c>
      <c r="M35">
        <v>584040</v>
      </c>
      <c r="N35" t="s">
        <v>202</v>
      </c>
      <c r="O35" t="s">
        <v>202</v>
      </c>
      <c r="P35" t="s">
        <v>202</v>
      </c>
      <c r="Q35" t="s">
        <v>203</v>
      </c>
      <c r="R35" t="s">
        <v>1243</v>
      </c>
      <c r="S35" t="s">
        <v>205</v>
      </c>
      <c r="T35" t="s">
        <v>1247</v>
      </c>
      <c r="U35">
        <v>84000</v>
      </c>
      <c r="V35" t="s">
        <v>1248</v>
      </c>
      <c r="W35" t="s">
        <v>1226</v>
      </c>
      <c r="X35">
        <v>252000</v>
      </c>
      <c r="Y35" t="s">
        <v>1249</v>
      </c>
      <c r="Z35" t="s">
        <v>1250</v>
      </c>
      <c r="AA35" t="s">
        <v>1251</v>
      </c>
      <c r="AB35" t="s">
        <v>1252</v>
      </c>
      <c r="AC35" t="s">
        <v>1253</v>
      </c>
      <c r="AD35" t="s">
        <v>1254</v>
      </c>
      <c r="AE35" t="s">
        <v>1255</v>
      </c>
      <c r="AF35" t="s">
        <v>1256</v>
      </c>
      <c r="AG35" t="s">
        <v>1257</v>
      </c>
      <c r="AH35" t="s">
        <v>1258</v>
      </c>
      <c r="AI35" t="s">
        <v>1259</v>
      </c>
      <c r="AJ35" t="s">
        <v>1260</v>
      </c>
      <c r="AK35" t="s">
        <v>1261</v>
      </c>
      <c r="AL35" t="s">
        <v>1182</v>
      </c>
      <c r="AM35" t="s">
        <v>772</v>
      </c>
      <c r="AN35" t="s">
        <v>219</v>
      </c>
      <c r="AP35" t="s">
        <v>1262</v>
      </c>
      <c r="AQ35" t="s">
        <v>263</v>
      </c>
      <c r="AR35" t="s">
        <v>739</v>
      </c>
      <c r="AS35" t="s">
        <v>774</v>
      </c>
      <c r="AU35" t="s">
        <v>1263</v>
      </c>
      <c r="AV35" t="s">
        <v>355</v>
      </c>
      <c r="AW35" t="s">
        <v>1264</v>
      </c>
      <c r="AX35">
        <v>200000</v>
      </c>
      <c r="AY35" t="s">
        <v>979</v>
      </c>
      <c r="AZ35" t="s">
        <v>1265</v>
      </c>
      <c r="BA35">
        <v>100000</v>
      </c>
      <c r="BB35" t="s">
        <v>274</v>
      </c>
      <c r="BC35" t="s">
        <v>1266</v>
      </c>
      <c r="BD35">
        <v>495000</v>
      </c>
      <c r="BE35" t="s">
        <v>276</v>
      </c>
      <c r="BF35" t="s">
        <v>1267</v>
      </c>
      <c r="BG35">
        <v>125000</v>
      </c>
      <c r="BH35" t="s">
        <v>288</v>
      </c>
      <c r="BI35" t="s">
        <v>1268</v>
      </c>
      <c r="BJ35">
        <v>200000</v>
      </c>
      <c r="BK35" t="s">
        <v>290</v>
      </c>
      <c r="BL35" t="s">
        <v>1269</v>
      </c>
      <c r="BM35">
        <v>100000</v>
      </c>
      <c r="BN35" t="s">
        <v>363</v>
      </c>
      <c r="BO35" t="s">
        <v>1270</v>
      </c>
      <c r="BP35">
        <v>250000</v>
      </c>
      <c r="BQ35" t="s">
        <v>1116</v>
      </c>
      <c r="BR35" t="s">
        <v>1271</v>
      </c>
      <c r="BS35">
        <v>100000</v>
      </c>
      <c r="BT35" t="s">
        <v>367</v>
      </c>
      <c r="BU35" t="s">
        <v>1272</v>
      </c>
      <c r="BV35">
        <v>330000</v>
      </c>
      <c r="BW35" t="s">
        <v>1190</v>
      </c>
      <c r="BX35" t="s">
        <v>1273</v>
      </c>
      <c r="BY35">
        <v>100000</v>
      </c>
      <c r="BZ35" t="s">
        <v>427</v>
      </c>
      <c r="CA35" t="s">
        <v>1274</v>
      </c>
      <c r="CB35">
        <v>360000</v>
      </c>
      <c r="CC35" t="s">
        <v>315</v>
      </c>
      <c r="CD35" t="s">
        <v>1275</v>
      </c>
      <c r="CE35">
        <v>100000</v>
      </c>
      <c r="CF35" t="s">
        <v>657</v>
      </c>
      <c r="CG35" t="s">
        <v>1276</v>
      </c>
      <c r="CH35">
        <v>100000</v>
      </c>
      <c r="CI35" t="s">
        <v>431</v>
      </c>
      <c r="CJ35" t="s">
        <v>1277</v>
      </c>
      <c r="CK35">
        <v>895000</v>
      </c>
      <c r="CL35" t="s">
        <v>319</v>
      </c>
      <c r="CM35" t="s">
        <v>1278</v>
      </c>
      <c r="CN35">
        <v>100000</v>
      </c>
      <c r="CO35" t="s">
        <v>659</v>
      </c>
      <c r="CP35" t="s">
        <v>1279</v>
      </c>
      <c r="CQ35">
        <v>185000</v>
      </c>
      <c r="CR35" t="s">
        <v>435</v>
      </c>
      <c r="CS35" t="s">
        <v>1280</v>
      </c>
      <c r="CT35">
        <v>360000</v>
      </c>
      <c r="CU35" t="s">
        <v>323</v>
      </c>
      <c r="CV35" t="s">
        <v>1281</v>
      </c>
      <c r="CW35">
        <v>100000</v>
      </c>
      <c r="CX35" t="s">
        <v>661</v>
      </c>
      <c r="CY35" t="s">
        <v>1282</v>
      </c>
      <c r="CZ35">
        <v>100000</v>
      </c>
      <c r="DA35" t="s">
        <v>439</v>
      </c>
      <c r="DB35" t="s">
        <v>1283</v>
      </c>
      <c r="DC35">
        <v>445000</v>
      </c>
      <c r="DD35" t="s">
        <v>327</v>
      </c>
      <c r="DE35" t="s">
        <v>1284</v>
      </c>
      <c r="DF35">
        <v>100000</v>
      </c>
      <c r="DG35" t="s">
        <v>663</v>
      </c>
      <c r="DH35" t="s">
        <v>1285</v>
      </c>
      <c r="DI35">
        <v>100000</v>
      </c>
      <c r="DJ35" t="s">
        <v>443</v>
      </c>
      <c r="DK35" t="s">
        <v>1286</v>
      </c>
      <c r="DL35">
        <v>595000</v>
      </c>
      <c r="DM35" t="s">
        <v>331</v>
      </c>
      <c r="DN35" t="s">
        <v>1287</v>
      </c>
      <c r="DO35">
        <v>123000</v>
      </c>
      <c r="DP35" t="s">
        <v>665</v>
      </c>
      <c r="DQ35" t="s">
        <v>1288</v>
      </c>
      <c r="DR35">
        <v>123000</v>
      </c>
      <c r="DS35" t="s">
        <v>613</v>
      </c>
      <c r="DT35" t="s">
        <v>1289</v>
      </c>
      <c r="DU35">
        <v>950000</v>
      </c>
      <c r="DV35" t="s">
        <v>543</v>
      </c>
      <c r="DW35" t="s">
        <v>1290</v>
      </c>
      <c r="DX35">
        <v>240000</v>
      </c>
      <c r="DY35" t="s">
        <v>1291</v>
      </c>
      <c r="DZ35" t="s">
        <v>1292</v>
      </c>
      <c r="EA35">
        <v>100000</v>
      </c>
      <c r="EB35" t="s">
        <v>222</v>
      </c>
      <c r="EC35" t="s">
        <v>1293</v>
      </c>
      <c r="ED35">
        <v>400000</v>
      </c>
      <c r="EE35" t="s">
        <v>555</v>
      </c>
      <c r="EF35" t="s">
        <v>1294</v>
      </c>
      <c r="EG35">
        <v>120000</v>
      </c>
      <c r="EH35" t="s">
        <v>228</v>
      </c>
      <c r="EI35" t="s">
        <v>1295</v>
      </c>
      <c r="EJ35">
        <v>100000</v>
      </c>
      <c r="EK35" t="s">
        <v>463</v>
      </c>
      <c r="EL35" t="s">
        <v>1296</v>
      </c>
      <c r="EM35">
        <v>380000</v>
      </c>
      <c r="EN35" t="s">
        <v>566</v>
      </c>
      <c r="EO35" t="s">
        <v>1297</v>
      </c>
      <c r="EP35">
        <v>100000</v>
      </c>
      <c r="EQ35" t="s">
        <v>467</v>
      </c>
      <c r="ER35" t="s">
        <v>1298</v>
      </c>
      <c r="ES35">
        <v>100000</v>
      </c>
      <c r="ET35" t="s">
        <v>828</v>
      </c>
      <c r="EU35" t="s">
        <v>1299</v>
      </c>
      <c r="EV35">
        <v>100000</v>
      </c>
      <c r="EW35" t="s">
        <v>234</v>
      </c>
      <c r="EX35" t="s">
        <v>1300</v>
      </c>
      <c r="EY35">
        <v>100000</v>
      </c>
      <c r="EZ35" t="s">
        <v>236</v>
      </c>
      <c r="FA35" t="s">
        <v>1301</v>
      </c>
      <c r="FB35">
        <v>630000</v>
      </c>
      <c r="FC35" t="s">
        <v>832</v>
      </c>
      <c r="FD35" t="s">
        <v>1302</v>
      </c>
      <c r="FE35">
        <v>160000</v>
      </c>
      <c r="FF35" t="s">
        <v>331</v>
      </c>
      <c r="FG35" t="s">
        <v>1303</v>
      </c>
      <c r="FH35">
        <v>100000</v>
      </c>
      <c r="GG35">
        <v>8871000</v>
      </c>
      <c r="GH35" t="s">
        <v>238</v>
      </c>
      <c r="GI35">
        <v>37</v>
      </c>
      <c r="GJ35">
        <v>48</v>
      </c>
      <c r="GK35">
        <v>58</v>
      </c>
      <c r="GL35">
        <v>37</v>
      </c>
      <c r="GM35">
        <v>5914000</v>
      </c>
      <c r="GO35" t="s">
        <v>1247</v>
      </c>
      <c r="GP35">
        <v>84000</v>
      </c>
      <c r="GQ35" t="s">
        <v>1248</v>
      </c>
      <c r="GS35">
        <v>117</v>
      </c>
      <c r="GT35">
        <v>39</v>
      </c>
      <c r="GU35">
        <v>1</v>
      </c>
      <c r="GV35" t="s">
        <v>239</v>
      </c>
      <c r="GW35">
        <v>39</v>
      </c>
      <c r="GX35" t="s">
        <v>201</v>
      </c>
    </row>
    <row r="36" spans="1:206" x14ac:dyDescent="0.35">
      <c r="A36">
        <v>687284</v>
      </c>
      <c r="B36" t="s">
        <v>1304</v>
      </c>
      <c r="C36" t="s">
        <v>1305</v>
      </c>
      <c r="D36" t="s">
        <v>1306</v>
      </c>
      <c r="E36" t="s">
        <v>1306</v>
      </c>
      <c r="F36" t="s">
        <v>1307</v>
      </c>
      <c r="G36" t="s">
        <v>1306</v>
      </c>
      <c r="H36" t="s">
        <v>1307</v>
      </c>
      <c r="I36" t="s">
        <v>201</v>
      </c>
      <c r="J36" t="s">
        <v>1307</v>
      </c>
      <c r="K36">
        <v>687284</v>
      </c>
      <c r="L36">
        <v>687284</v>
      </c>
      <c r="M36">
        <v>687284</v>
      </c>
      <c r="N36" t="s">
        <v>202</v>
      </c>
      <c r="O36" t="s">
        <v>202</v>
      </c>
      <c r="P36" t="s">
        <v>202</v>
      </c>
      <c r="Q36" t="s">
        <v>203</v>
      </c>
      <c r="R36" t="s">
        <v>1304</v>
      </c>
      <c r="S36" t="s">
        <v>205</v>
      </c>
      <c r="T36" t="s">
        <v>1308</v>
      </c>
      <c r="U36">
        <v>65300</v>
      </c>
      <c r="V36" t="s">
        <v>1309</v>
      </c>
      <c r="W36" t="s">
        <v>1310</v>
      </c>
      <c r="X36">
        <v>428014</v>
      </c>
      <c r="Y36" t="s">
        <v>1311</v>
      </c>
      <c r="Z36" t="s">
        <v>1312</v>
      </c>
      <c r="AA36" t="s">
        <v>1307</v>
      </c>
      <c r="AB36" t="s">
        <v>1313</v>
      </c>
      <c r="AC36" t="s">
        <v>1253</v>
      </c>
      <c r="AD36" t="s">
        <v>1314</v>
      </c>
      <c r="AE36" t="s">
        <v>1313</v>
      </c>
      <c r="AF36" t="s">
        <v>1315</v>
      </c>
      <c r="AG36" t="s">
        <v>1316</v>
      </c>
      <c r="AH36" t="s">
        <v>1317</v>
      </c>
      <c r="AI36" t="s">
        <v>1318</v>
      </c>
      <c r="AJ36" t="s">
        <v>1319</v>
      </c>
      <c r="AK36" t="s">
        <v>1320</v>
      </c>
      <c r="AL36" t="s">
        <v>310</v>
      </c>
      <c r="AP36" t="s">
        <v>311</v>
      </c>
      <c r="AQ36" t="s">
        <v>312</v>
      </c>
      <c r="AU36" t="s">
        <v>312</v>
      </c>
      <c r="AV36" t="s">
        <v>1065</v>
      </c>
      <c r="AW36" t="s">
        <v>1321</v>
      </c>
      <c r="AX36">
        <v>960000</v>
      </c>
      <c r="AY36" t="s">
        <v>329</v>
      </c>
      <c r="AZ36" t="s">
        <v>1322</v>
      </c>
      <c r="BA36">
        <v>625000</v>
      </c>
      <c r="BB36" t="s">
        <v>1067</v>
      </c>
      <c r="BC36" t="s">
        <v>1323</v>
      </c>
      <c r="BD36">
        <v>3430000</v>
      </c>
      <c r="BE36" t="s">
        <v>331</v>
      </c>
      <c r="BF36" t="s">
        <v>1324</v>
      </c>
      <c r="BG36">
        <v>123000</v>
      </c>
      <c r="GG36">
        <v>1585000</v>
      </c>
      <c r="GH36" t="s">
        <v>238</v>
      </c>
      <c r="GI36">
        <v>66</v>
      </c>
      <c r="GJ36">
        <v>69</v>
      </c>
      <c r="GK36">
        <v>69</v>
      </c>
      <c r="GL36">
        <v>69</v>
      </c>
      <c r="GM36">
        <v>1056666.6666666665</v>
      </c>
      <c r="GO36" t="s">
        <v>1308</v>
      </c>
      <c r="GP36">
        <v>65300</v>
      </c>
      <c r="GQ36" t="s">
        <v>1309</v>
      </c>
      <c r="GS36">
        <v>12</v>
      </c>
      <c r="GT36">
        <v>4</v>
      </c>
      <c r="GU36">
        <v>3</v>
      </c>
      <c r="GV36" t="s">
        <v>239</v>
      </c>
      <c r="GW36">
        <v>3</v>
      </c>
      <c r="GX36" t="s">
        <v>201</v>
      </c>
    </row>
    <row r="37" spans="1:206" x14ac:dyDescent="0.35">
      <c r="A37">
        <v>388093</v>
      </c>
      <c r="B37" t="s">
        <v>1325</v>
      </c>
      <c r="C37" t="s">
        <v>1326</v>
      </c>
      <c r="D37" t="s">
        <v>1327</v>
      </c>
      <c r="E37" t="e">
        <v>#N/A</v>
      </c>
      <c r="F37" t="s">
        <v>1328</v>
      </c>
      <c r="G37" t="s">
        <v>1327</v>
      </c>
      <c r="H37" t="s">
        <v>1328</v>
      </c>
      <c r="I37" t="s">
        <v>201</v>
      </c>
      <c r="J37" t="s">
        <v>1328</v>
      </c>
      <c r="K37">
        <v>388093</v>
      </c>
      <c r="L37">
        <v>388093</v>
      </c>
      <c r="M37">
        <v>388093</v>
      </c>
      <c r="N37" t="s">
        <v>202</v>
      </c>
      <c r="O37" t="s">
        <v>202</v>
      </c>
      <c r="P37" t="s">
        <v>202</v>
      </c>
      <c r="Q37" t="s">
        <v>203</v>
      </c>
      <c r="R37" t="s">
        <v>1325</v>
      </c>
      <c r="S37" t="s">
        <v>838</v>
      </c>
      <c r="T37" t="s">
        <v>1329</v>
      </c>
      <c r="U37">
        <v>37100</v>
      </c>
      <c r="V37" t="s">
        <v>1330</v>
      </c>
      <c r="W37" t="s">
        <v>1226</v>
      </c>
      <c r="X37">
        <v>2947200</v>
      </c>
      <c r="Y37" t="s">
        <v>1331</v>
      </c>
      <c r="Z37" t="s">
        <v>1332</v>
      </c>
      <c r="AA37" t="s">
        <v>1333</v>
      </c>
      <c r="AB37" t="s">
        <v>1334</v>
      </c>
      <c r="AC37" t="s">
        <v>213</v>
      </c>
      <c r="AD37" t="s">
        <v>1335</v>
      </c>
      <c r="AE37" t="s">
        <v>1334</v>
      </c>
      <c r="AF37" t="s">
        <v>1336</v>
      </c>
      <c r="AG37" t="s">
        <v>1337</v>
      </c>
      <c r="AH37" t="s">
        <v>1338</v>
      </c>
      <c r="AI37" t="s">
        <v>1334</v>
      </c>
      <c r="AJ37" t="s">
        <v>1336</v>
      </c>
      <c r="AK37" t="s">
        <v>1337</v>
      </c>
      <c r="AL37" t="s">
        <v>310</v>
      </c>
      <c r="AP37" t="s">
        <v>311</v>
      </c>
      <c r="AQ37" t="s">
        <v>312</v>
      </c>
      <c r="AU37" t="s">
        <v>312</v>
      </c>
      <c r="AV37" t="s">
        <v>490</v>
      </c>
      <c r="AW37" t="s">
        <v>1339</v>
      </c>
      <c r="AX37">
        <v>100000</v>
      </c>
      <c r="AY37" t="s">
        <v>497</v>
      </c>
      <c r="AZ37" t="s">
        <v>1340</v>
      </c>
      <c r="BA37">
        <v>125000</v>
      </c>
      <c r="BB37" t="s">
        <v>504</v>
      </c>
      <c r="BC37" t="s">
        <v>1341</v>
      </c>
      <c r="BD37">
        <v>100000</v>
      </c>
      <c r="BE37" t="s">
        <v>511</v>
      </c>
      <c r="BF37" t="s">
        <v>1342</v>
      </c>
      <c r="BG37">
        <v>100000</v>
      </c>
      <c r="BH37" t="s">
        <v>518</v>
      </c>
      <c r="BI37" t="s">
        <v>1343</v>
      </c>
      <c r="BJ37">
        <v>100000</v>
      </c>
      <c r="GG37">
        <v>425000</v>
      </c>
      <c r="GH37" t="s">
        <v>1344</v>
      </c>
      <c r="GI37" t="s">
        <v>333</v>
      </c>
      <c r="GJ37" t="s">
        <v>333</v>
      </c>
      <c r="GK37" t="s">
        <v>333</v>
      </c>
      <c r="GL37" t="s">
        <v>333</v>
      </c>
      <c r="GM37">
        <v>283333.33333333331</v>
      </c>
      <c r="GO37" t="s">
        <v>1329</v>
      </c>
      <c r="GP37">
        <v>37100</v>
      </c>
      <c r="GQ37" t="s">
        <v>1330</v>
      </c>
      <c r="GS37">
        <v>15</v>
      </c>
      <c r="GT37">
        <v>5</v>
      </c>
      <c r="GU37">
        <v>0</v>
      </c>
      <c r="GV37" t="s">
        <v>239</v>
      </c>
      <c r="GW37">
        <v>5</v>
      </c>
      <c r="GX37" t="s">
        <v>201</v>
      </c>
    </row>
    <row r="38" spans="1:206" x14ac:dyDescent="0.35">
      <c r="A38">
        <v>372181</v>
      </c>
      <c r="B38" t="s">
        <v>1345</v>
      </c>
      <c r="C38" t="s">
        <v>1346</v>
      </c>
      <c r="D38" t="s">
        <v>1347</v>
      </c>
      <c r="E38" t="e">
        <v>#N/A</v>
      </c>
      <c r="F38" t="s">
        <v>1348</v>
      </c>
      <c r="G38" t="s">
        <v>1347</v>
      </c>
      <c r="H38" t="s">
        <v>1348</v>
      </c>
      <c r="I38" t="s">
        <v>201</v>
      </c>
      <c r="J38" t="s">
        <v>1348</v>
      </c>
      <c r="K38">
        <v>372181</v>
      </c>
      <c r="L38">
        <v>372181</v>
      </c>
      <c r="M38">
        <v>372181</v>
      </c>
      <c r="N38" t="s">
        <v>202</v>
      </c>
      <c r="O38" t="s">
        <v>202</v>
      </c>
      <c r="P38" t="s">
        <v>202</v>
      </c>
      <c r="Q38" t="s">
        <v>203</v>
      </c>
      <c r="R38" t="s">
        <v>1349</v>
      </c>
      <c r="S38" t="s">
        <v>1022</v>
      </c>
      <c r="T38" t="s">
        <v>1350</v>
      </c>
      <c r="U38">
        <v>73460</v>
      </c>
      <c r="V38" t="s">
        <v>1351</v>
      </c>
      <c r="W38" t="s">
        <v>1352</v>
      </c>
      <c r="X38">
        <v>7622.45</v>
      </c>
      <c r="Y38" t="s">
        <v>1353</v>
      </c>
      <c r="Z38" t="s">
        <v>1354</v>
      </c>
      <c r="AA38" t="s">
        <v>1355</v>
      </c>
      <c r="AB38" t="s">
        <v>1356</v>
      </c>
      <c r="AC38" t="s">
        <v>213</v>
      </c>
      <c r="AD38" t="s">
        <v>1357</v>
      </c>
      <c r="AE38" t="s">
        <v>1356</v>
      </c>
      <c r="AF38" t="s">
        <v>1358</v>
      </c>
      <c r="AG38" t="s">
        <v>1359</v>
      </c>
      <c r="AH38" t="s">
        <v>1360</v>
      </c>
      <c r="AI38" t="s">
        <v>1356</v>
      </c>
      <c r="AJ38" t="s">
        <v>1358</v>
      </c>
      <c r="AK38" t="s">
        <v>1359</v>
      </c>
      <c r="AL38" t="s">
        <v>219</v>
      </c>
      <c r="AP38" t="s">
        <v>220</v>
      </c>
      <c r="AQ38" t="s">
        <v>221</v>
      </c>
      <c r="AU38" t="s">
        <v>221</v>
      </c>
      <c r="AV38" t="s">
        <v>613</v>
      </c>
      <c r="AW38" t="s">
        <v>1361</v>
      </c>
      <c r="AX38">
        <v>950000</v>
      </c>
      <c r="AY38" t="s">
        <v>615</v>
      </c>
      <c r="AZ38" t="s">
        <v>1362</v>
      </c>
      <c r="BA38">
        <v>750000</v>
      </c>
      <c r="BB38" t="s">
        <v>549</v>
      </c>
      <c r="BC38" t="s">
        <v>1363</v>
      </c>
      <c r="BD38">
        <v>100000</v>
      </c>
      <c r="BE38" t="s">
        <v>1291</v>
      </c>
      <c r="BF38" t="s">
        <v>1364</v>
      </c>
      <c r="BG38">
        <v>100000</v>
      </c>
      <c r="GG38">
        <v>1800000</v>
      </c>
      <c r="GH38" t="s">
        <v>238</v>
      </c>
      <c r="GI38">
        <v>60</v>
      </c>
      <c r="GJ38">
        <v>70</v>
      </c>
      <c r="GK38">
        <v>70</v>
      </c>
      <c r="GL38">
        <v>80</v>
      </c>
      <c r="GM38">
        <v>1200000</v>
      </c>
      <c r="GO38" t="s">
        <v>1350</v>
      </c>
      <c r="GP38">
        <v>73460</v>
      </c>
      <c r="GQ38" t="s">
        <v>1351</v>
      </c>
      <c r="GS38">
        <v>12</v>
      </c>
      <c r="GT38">
        <v>4</v>
      </c>
      <c r="GU38">
        <v>0</v>
      </c>
      <c r="GV38" t="s">
        <v>239</v>
      </c>
      <c r="GW38">
        <v>4</v>
      </c>
      <c r="GX38" t="s">
        <v>201</v>
      </c>
    </row>
    <row r="39" spans="1:206" x14ac:dyDescent="0.35">
      <c r="A39">
        <v>476999</v>
      </c>
      <c r="B39" t="s">
        <v>1365</v>
      </c>
      <c r="C39" t="s">
        <v>1366</v>
      </c>
      <c r="D39" t="s">
        <v>1367</v>
      </c>
      <c r="E39" t="e">
        <v>#N/A</v>
      </c>
      <c r="F39" t="s">
        <v>1368</v>
      </c>
      <c r="G39" t="s">
        <v>1367</v>
      </c>
      <c r="H39" t="s">
        <v>1368</v>
      </c>
      <c r="I39" t="s">
        <v>201</v>
      </c>
      <c r="J39" t="s">
        <v>1368</v>
      </c>
      <c r="K39">
        <v>476999</v>
      </c>
      <c r="L39">
        <v>476999</v>
      </c>
      <c r="M39">
        <v>476999</v>
      </c>
      <c r="N39" t="s">
        <v>202</v>
      </c>
      <c r="O39" t="s">
        <v>202</v>
      </c>
      <c r="P39" t="s">
        <v>202</v>
      </c>
      <c r="Q39" t="s">
        <v>203</v>
      </c>
      <c r="R39" t="s">
        <v>1365</v>
      </c>
      <c r="S39" t="s">
        <v>205</v>
      </c>
      <c r="T39" t="s">
        <v>1369</v>
      </c>
      <c r="U39">
        <v>92100</v>
      </c>
      <c r="V39" t="s">
        <v>1370</v>
      </c>
      <c r="W39" t="s">
        <v>1371</v>
      </c>
      <c r="X39">
        <v>81941145</v>
      </c>
      <c r="Y39" t="s">
        <v>1372</v>
      </c>
      <c r="Z39" t="s">
        <v>726</v>
      </c>
      <c r="AA39" t="s">
        <v>1373</v>
      </c>
      <c r="AB39" t="s">
        <v>1374</v>
      </c>
      <c r="AC39" t="s">
        <v>213</v>
      </c>
      <c r="AD39" t="s">
        <v>1375</v>
      </c>
      <c r="AE39" t="s">
        <v>1376</v>
      </c>
      <c r="AF39" t="s">
        <v>1377</v>
      </c>
      <c r="AG39" t="s">
        <v>1378</v>
      </c>
      <c r="AH39" t="s">
        <v>1379</v>
      </c>
      <c r="AI39" t="s">
        <v>1380</v>
      </c>
      <c r="AJ39" t="s">
        <v>1381</v>
      </c>
      <c r="AK39" t="s">
        <v>1382</v>
      </c>
      <c r="AL39" t="s">
        <v>310</v>
      </c>
      <c r="AP39" t="s">
        <v>311</v>
      </c>
      <c r="AQ39" t="s">
        <v>312</v>
      </c>
      <c r="AU39" t="s">
        <v>312</v>
      </c>
      <c r="AV39" t="s">
        <v>1067</v>
      </c>
      <c r="AW39" t="s">
        <v>1383</v>
      </c>
      <c r="AX39">
        <v>3430000</v>
      </c>
      <c r="GG39">
        <v>3430000</v>
      </c>
      <c r="GH39" t="s">
        <v>238</v>
      </c>
      <c r="GI39">
        <v>79</v>
      </c>
      <c r="GJ39">
        <v>99</v>
      </c>
      <c r="GK39">
        <v>136</v>
      </c>
      <c r="GL39">
        <v>99</v>
      </c>
      <c r="GM39">
        <v>2286666.6666666665</v>
      </c>
      <c r="GO39" t="s">
        <v>1369</v>
      </c>
      <c r="GP39">
        <v>92100</v>
      </c>
      <c r="GQ39" t="s">
        <v>1370</v>
      </c>
      <c r="GS39">
        <v>3</v>
      </c>
      <c r="GT39">
        <v>1</v>
      </c>
      <c r="GU39">
        <v>1</v>
      </c>
      <c r="GV39" t="s">
        <v>201</v>
      </c>
      <c r="GW39">
        <v>1</v>
      </c>
      <c r="GX39" t="s">
        <v>201</v>
      </c>
    </row>
    <row r="40" spans="1:206" x14ac:dyDescent="0.35">
      <c r="A40">
        <v>329807</v>
      </c>
      <c r="B40" t="s">
        <v>1384</v>
      </c>
      <c r="C40" t="s">
        <v>1385</v>
      </c>
      <c r="D40" t="s">
        <v>1386</v>
      </c>
      <c r="E40" t="e">
        <v>#N/A</v>
      </c>
      <c r="F40" t="s">
        <v>1387</v>
      </c>
      <c r="G40" t="s">
        <v>1388</v>
      </c>
      <c r="H40" t="s">
        <v>1387</v>
      </c>
      <c r="I40" t="s">
        <v>201</v>
      </c>
      <c r="J40" t="s">
        <v>1387</v>
      </c>
      <c r="K40" t="e">
        <v>#N/A</v>
      </c>
      <c r="L40">
        <v>329807</v>
      </c>
      <c r="M40">
        <v>329807</v>
      </c>
      <c r="N40" t="s">
        <v>202</v>
      </c>
      <c r="O40" t="s">
        <v>202</v>
      </c>
      <c r="P40" t="s">
        <v>202</v>
      </c>
      <c r="Q40" t="s">
        <v>203</v>
      </c>
      <c r="R40" t="s">
        <v>1389</v>
      </c>
      <c r="S40" t="s">
        <v>205</v>
      </c>
      <c r="T40" t="s">
        <v>1390</v>
      </c>
      <c r="U40">
        <v>94250</v>
      </c>
      <c r="V40" t="s">
        <v>1391</v>
      </c>
      <c r="W40" t="s">
        <v>1392</v>
      </c>
      <c r="X40">
        <v>73160</v>
      </c>
      <c r="Y40" t="s">
        <v>1393</v>
      </c>
      <c r="Z40" t="s">
        <v>210</v>
      </c>
      <c r="AA40" t="s">
        <v>1394</v>
      </c>
      <c r="AB40" t="e">
        <v>#N/A</v>
      </c>
      <c r="AC40" t="s">
        <v>213</v>
      </c>
      <c r="AD40" t="s">
        <v>1395</v>
      </c>
      <c r="AE40" t="s">
        <v>1396</v>
      </c>
      <c r="AF40" t="s">
        <v>1397</v>
      </c>
      <c r="AG40" t="s">
        <v>1398</v>
      </c>
      <c r="AH40" t="s">
        <v>1399</v>
      </c>
      <c r="AI40" t="s">
        <v>1400</v>
      </c>
      <c r="AJ40" t="s">
        <v>1397</v>
      </c>
      <c r="AK40" t="s">
        <v>1398</v>
      </c>
      <c r="AL40" t="s">
        <v>310</v>
      </c>
      <c r="AP40" t="s">
        <v>311</v>
      </c>
      <c r="AQ40" t="s">
        <v>312</v>
      </c>
      <c r="AU40" t="s">
        <v>312</v>
      </c>
      <c r="AV40" t="s">
        <v>389</v>
      </c>
      <c r="AW40" t="s">
        <v>1401</v>
      </c>
      <c r="AX40">
        <v>575000</v>
      </c>
      <c r="AY40" t="s">
        <v>391</v>
      </c>
      <c r="AZ40" t="s">
        <v>1402</v>
      </c>
      <c r="BA40">
        <v>1430000</v>
      </c>
      <c r="BB40" t="s">
        <v>395</v>
      </c>
      <c r="BC40" t="s">
        <v>1403</v>
      </c>
      <c r="BD40">
        <v>715000</v>
      </c>
      <c r="GG40">
        <v>2005000</v>
      </c>
      <c r="GH40" t="s">
        <v>238</v>
      </c>
      <c r="GI40">
        <v>67</v>
      </c>
      <c r="GJ40">
        <v>71</v>
      </c>
      <c r="GK40">
        <v>73</v>
      </c>
      <c r="GL40">
        <v>71</v>
      </c>
      <c r="GM40">
        <v>1336666.6666666665</v>
      </c>
      <c r="GO40" t="s">
        <v>1390</v>
      </c>
      <c r="GP40">
        <v>94250</v>
      </c>
      <c r="GQ40" t="s">
        <v>1391</v>
      </c>
      <c r="GS40">
        <v>9</v>
      </c>
      <c r="GT40">
        <v>3</v>
      </c>
      <c r="GU40">
        <v>3</v>
      </c>
      <c r="GV40" t="s">
        <v>201</v>
      </c>
      <c r="GW40">
        <v>3</v>
      </c>
      <c r="GX40" t="s">
        <v>201</v>
      </c>
    </row>
    <row r="41" spans="1:206" x14ac:dyDescent="0.35">
      <c r="A41">
        <v>304110</v>
      </c>
      <c r="B41" t="s">
        <v>1404</v>
      </c>
      <c r="C41" t="s">
        <v>1405</v>
      </c>
      <c r="D41" t="s">
        <v>1406</v>
      </c>
      <c r="E41" t="e">
        <v>#N/A</v>
      </c>
      <c r="F41" t="s">
        <v>1407</v>
      </c>
      <c r="G41" t="s">
        <v>1406</v>
      </c>
      <c r="H41" t="s">
        <v>1408</v>
      </c>
      <c r="I41" t="s">
        <v>239</v>
      </c>
      <c r="J41" t="s">
        <v>1408</v>
      </c>
      <c r="K41">
        <v>304110</v>
      </c>
      <c r="L41">
        <v>304110</v>
      </c>
      <c r="M41">
        <v>304110</v>
      </c>
      <c r="N41" t="s">
        <v>202</v>
      </c>
      <c r="O41" t="s">
        <v>202</v>
      </c>
      <c r="P41" t="s">
        <v>202</v>
      </c>
      <c r="Q41" t="s">
        <v>203</v>
      </c>
      <c r="R41" t="s">
        <v>1409</v>
      </c>
      <c r="S41" t="s">
        <v>205</v>
      </c>
      <c r="T41" t="s">
        <v>1410</v>
      </c>
      <c r="U41">
        <v>82290</v>
      </c>
      <c r="V41" t="s">
        <v>1411</v>
      </c>
      <c r="W41" t="s">
        <v>1412</v>
      </c>
      <c r="X41">
        <v>245000</v>
      </c>
      <c r="Y41" t="s">
        <v>1413</v>
      </c>
      <c r="Z41" t="s">
        <v>1414</v>
      </c>
      <c r="AA41" t="s">
        <v>1415</v>
      </c>
      <c r="AB41" t="s">
        <v>1416</v>
      </c>
      <c r="AC41" t="s">
        <v>213</v>
      </c>
      <c r="AD41" t="s">
        <v>1417</v>
      </c>
      <c r="AE41" t="s">
        <v>1418</v>
      </c>
      <c r="AF41" t="s">
        <v>1419</v>
      </c>
      <c r="AG41" t="s">
        <v>1420</v>
      </c>
      <c r="AH41" t="s">
        <v>1421</v>
      </c>
      <c r="AI41" t="s">
        <v>1418</v>
      </c>
      <c r="AJ41" t="s">
        <v>1419</v>
      </c>
      <c r="AK41" t="s">
        <v>1420</v>
      </c>
      <c r="AL41" t="s">
        <v>219</v>
      </c>
      <c r="AP41" t="s">
        <v>220</v>
      </c>
      <c r="AQ41" t="s">
        <v>221</v>
      </c>
      <c r="AU41" t="s">
        <v>221</v>
      </c>
      <c r="AV41" t="s">
        <v>228</v>
      </c>
      <c r="AW41" t="s">
        <v>1422</v>
      </c>
      <c r="AX41">
        <v>100000</v>
      </c>
      <c r="AY41" t="s">
        <v>234</v>
      </c>
      <c r="AZ41" t="s">
        <v>1423</v>
      </c>
      <c r="BA41">
        <v>100000</v>
      </c>
      <c r="GG41">
        <v>200000</v>
      </c>
      <c r="GH41" t="s">
        <v>238</v>
      </c>
      <c r="GI41">
        <v>40</v>
      </c>
      <c r="GJ41">
        <v>55</v>
      </c>
      <c r="GK41">
        <v>55</v>
      </c>
      <c r="GL41">
        <v>55</v>
      </c>
      <c r="GM41">
        <v>133333.33333333331</v>
      </c>
      <c r="GO41" t="s">
        <v>1410</v>
      </c>
      <c r="GP41">
        <v>82290</v>
      </c>
      <c r="GQ41" t="s">
        <v>1411</v>
      </c>
      <c r="GS41">
        <v>6</v>
      </c>
      <c r="GT41">
        <v>2</v>
      </c>
      <c r="GU41">
        <v>0</v>
      </c>
      <c r="GV41" t="s">
        <v>239</v>
      </c>
      <c r="GW41">
        <v>2</v>
      </c>
      <c r="GX41" t="s">
        <v>201</v>
      </c>
    </row>
    <row r="42" spans="1:206" x14ac:dyDescent="0.35">
      <c r="A42">
        <v>513664</v>
      </c>
      <c r="B42" t="s">
        <v>1424</v>
      </c>
      <c r="C42" t="s">
        <v>1425</v>
      </c>
      <c r="D42" t="s">
        <v>1426</v>
      </c>
      <c r="E42" t="e">
        <v>#N/A</v>
      </c>
      <c r="F42" t="s">
        <v>1427</v>
      </c>
      <c r="G42" t="s">
        <v>1426</v>
      </c>
      <c r="H42" t="s">
        <v>1427</v>
      </c>
      <c r="I42" t="s">
        <v>201</v>
      </c>
      <c r="J42" t="s">
        <v>1427</v>
      </c>
      <c r="K42">
        <v>513664</v>
      </c>
      <c r="L42">
        <v>513664</v>
      </c>
      <c r="M42">
        <v>513664</v>
      </c>
      <c r="N42" t="s">
        <v>202</v>
      </c>
      <c r="O42" t="s">
        <v>202</v>
      </c>
      <c r="P42" t="s">
        <v>202</v>
      </c>
      <c r="Q42" t="s">
        <v>203</v>
      </c>
      <c r="R42" t="s">
        <v>1424</v>
      </c>
      <c r="S42" t="s">
        <v>1428</v>
      </c>
      <c r="T42" t="s">
        <v>1429</v>
      </c>
      <c r="U42">
        <v>13150</v>
      </c>
      <c r="V42" t="s">
        <v>1430</v>
      </c>
      <c r="W42" t="s">
        <v>1431</v>
      </c>
      <c r="X42">
        <v>200000</v>
      </c>
      <c r="Y42" t="s">
        <v>1432</v>
      </c>
      <c r="Z42" t="s">
        <v>1430</v>
      </c>
      <c r="AA42" t="s">
        <v>1427</v>
      </c>
      <c r="AB42" t="s">
        <v>1433</v>
      </c>
      <c r="AC42" t="s">
        <v>1253</v>
      </c>
      <c r="AD42" t="s">
        <v>1434</v>
      </c>
      <c r="AE42" t="s">
        <v>1433</v>
      </c>
      <c r="AF42" t="s">
        <v>1435</v>
      </c>
      <c r="AG42" t="s">
        <v>1436</v>
      </c>
      <c r="AH42" t="s">
        <v>1437</v>
      </c>
      <c r="AI42" t="s">
        <v>1438</v>
      </c>
      <c r="AJ42" t="s">
        <v>1439</v>
      </c>
      <c r="AK42" t="s">
        <v>1440</v>
      </c>
      <c r="AL42" t="s">
        <v>310</v>
      </c>
      <c r="AP42" t="s">
        <v>311</v>
      </c>
      <c r="AQ42" t="s">
        <v>312</v>
      </c>
      <c r="AU42" t="s">
        <v>312</v>
      </c>
      <c r="AV42" t="s">
        <v>427</v>
      </c>
      <c r="AW42" t="s">
        <v>1441</v>
      </c>
      <c r="AX42">
        <v>360000</v>
      </c>
      <c r="AY42" t="s">
        <v>313</v>
      </c>
      <c r="AZ42" t="s">
        <v>1442</v>
      </c>
      <c r="BA42">
        <v>375000</v>
      </c>
      <c r="BB42" t="s">
        <v>1443</v>
      </c>
      <c r="BC42" t="s">
        <v>1444</v>
      </c>
      <c r="BD42">
        <v>185000</v>
      </c>
      <c r="BE42" t="s">
        <v>431</v>
      </c>
      <c r="BF42" t="s">
        <v>1445</v>
      </c>
      <c r="BG42">
        <v>895000</v>
      </c>
      <c r="BH42" t="s">
        <v>317</v>
      </c>
      <c r="BI42" t="s">
        <v>1446</v>
      </c>
      <c r="BJ42">
        <v>935000</v>
      </c>
      <c r="BK42" t="s">
        <v>1447</v>
      </c>
      <c r="BL42" t="s">
        <v>1448</v>
      </c>
      <c r="BM42">
        <v>455000</v>
      </c>
      <c r="BN42" t="s">
        <v>435</v>
      </c>
      <c r="BO42" t="s">
        <v>1449</v>
      </c>
      <c r="BP42">
        <v>360000</v>
      </c>
      <c r="BQ42" t="s">
        <v>321</v>
      </c>
      <c r="BR42" t="s">
        <v>1450</v>
      </c>
      <c r="BS42">
        <v>375000</v>
      </c>
      <c r="BT42" t="s">
        <v>1451</v>
      </c>
      <c r="BU42" t="s">
        <v>1452</v>
      </c>
      <c r="BV42">
        <v>182000</v>
      </c>
      <c r="BW42" t="s">
        <v>439</v>
      </c>
      <c r="BX42" t="s">
        <v>1453</v>
      </c>
      <c r="BY42">
        <v>445000</v>
      </c>
      <c r="BZ42" t="s">
        <v>325</v>
      </c>
      <c r="CA42" t="s">
        <v>1454</v>
      </c>
      <c r="CB42">
        <v>470000</v>
      </c>
      <c r="CC42" t="s">
        <v>1455</v>
      </c>
      <c r="CD42" t="s">
        <v>1456</v>
      </c>
      <c r="CE42">
        <v>230000</v>
      </c>
      <c r="CF42" t="s">
        <v>443</v>
      </c>
      <c r="CG42" t="s">
        <v>1457</v>
      </c>
      <c r="CH42">
        <v>595000</v>
      </c>
      <c r="CI42" t="s">
        <v>329</v>
      </c>
      <c r="CJ42" t="s">
        <v>1458</v>
      </c>
      <c r="CK42">
        <v>625000</v>
      </c>
      <c r="CL42" t="s">
        <v>1459</v>
      </c>
      <c r="CM42" t="s">
        <v>1460</v>
      </c>
      <c r="CN42">
        <v>300000</v>
      </c>
      <c r="GG42">
        <v>6602000</v>
      </c>
      <c r="GH42" t="s">
        <v>1344</v>
      </c>
      <c r="GI42" t="s">
        <v>333</v>
      </c>
      <c r="GJ42" t="s">
        <v>333</v>
      </c>
      <c r="GK42" t="s">
        <v>333</v>
      </c>
      <c r="GL42" t="s">
        <v>333</v>
      </c>
      <c r="GM42">
        <v>4401333.333333333</v>
      </c>
      <c r="GO42" t="s">
        <v>1429</v>
      </c>
      <c r="GP42">
        <v>13150</v>
      </c>
      <c r="GQ42" t="s">
        <v>1430</v>
      </c>
      <c r="GS42">
        <v>45</v>
      </c>
      <c r="GT42">
        <v>15</v>
      </c>
      <c r="GU42">
        <v>0</v>
      </c>
      <c r="GV42" t="s">
        <v>239</v>
      </c>
      <c r="GW42">
        <v>15</v>
      </c>
      <c r="GX42" t="s">
        <v>201</v>
      </c>
    </row>
    <row r="43" spans="1:206" x14ac:dyDescent="0.35">
      <c r="A43">
        <v>315950</v>
      </c>
      <c r="B43" t="s">
        <v>1461</v>
      </c>
      <c r="C43" t="s">
        <v>1462</v>
      </c>
      <c r="D43" t="s">
        <v>1463</v>
      </c>
      <c r="E43" t="e">
        <v>#N/A</v>
      </c>
      <c r="F43" t="s">
        <v>1464</v>
      </c>
      <c r="G43" t="s">
        <v>1463</v>
      </c>
      <c r="H43" t="s">
        <v>1464</v>
      </c>
      <c r="I43" t="s">
        <v>201</v>
      </c>
      <c r="J43" t="s">
        <v>1464</v>
      </c>
      <c r="K43">
        <v>315950</v>
      </c>
      <c r="L43">
        <v>315950</v>
      </c>
      <c r="M43">
        <v>315950</v>
      </c>
      <c r="N43" t="s">
        <v>202</v>
      </c>
      <c r="O43" t="s">
        <v>202</v>
      </c>
      <c r="P43" t="s">
        <v>202</v>
      </c>
      <c r="Q43" t="s">
        <v>203</v>
      </c>
      <c r="R43" t="s">
        <v>1465</v>
      </c>
      <c r="S43" t="s">
        <v>205</v>
      </c>
      <c r="T43" t="s">
        <v>1466</v>
      </c>
      <c r="U43">
        <v>31140</v>
      </c>
      <c r="V43" t="s">
        <v>1467</v>
      </c>
      <c r="W43" t="s">
        <v>1226</v>
      </c>
      <c r="X43">
        <v>100000</v>
      </c>
      <c r="Y43" t="s">
        <v>1468</v>
      </c>
      <c r="Z43" t="s">
        <v>1469</v>
      </c>
      <c r="AA43" t="s">
        <v>1470</v>
      </c>
      <c r="AB43" t="s">
        <v>1471</v>
      </c>
      <c r="AC43" t="s">
        <v>213</v>
      </c>
      <c r="AD43" t="s">
        <v>1472</v>
      </c>
      <c r="AE43" t="s">
        <v>1473</v>
      </c>
      <c r="AF43" t="s">
        <v>1474</v>
      </c>
      <c r="AG43" t="s">
        <v>1475</v>
      </c>
      <c r="AH43" t="s">
        <v>1476</v>
      </c>
      <c r="AI43" t="s">
        <v>1477</v>
      </c>
      <c r="AJ43" t="s">
        <v>1478</v>
      </c>
      <c r="AK43" t="s">
        <v>1479</v>
      </c>
      <c r="AL43" t="s">
        <v>310</v>
      </c>
      <c r="AP43" t="s">
        <v>311</v>
      </c>
      <c r="AQ43" t="s">
        <v>312</v>
      </c>
      <c r="AU43" t="s">
        <v>312</v>
      </c>
      <c r="AV43" t="s">
        <v>509</v>
      </c>
      <c r="AW43" t="s">
        <v>1480</v>
      </c>
      <c r="AX43">
        <v>100000</v>
      </c>
      <c r="AY43" t="s">
        <v>516</v>
      </c>
      <c r="AZ43" t="s">
        <v>1481</v>
      </c>
      <c r="BA43">
        <v>120000</v>
      </c>
      <c r="GG43">
        <v>220000</v>
      </c>
      <c r="GH43" t="s">
        <v>238</v>
      </c>
      <c r="GI43">
        <v>60</v>
      </c>
      <c r="GJ43">
        <v>70</v>
      </c>
      <c r="GK43">
        <v>80</v>
      </c>
      <c r="GL43">
        <v>80</v>
      </c>
      <c r="GM43">
        <v>146666.66666666666</v>
      </c>
      <c r="GO43" t="s">
        <v>1466</v>
      </c>
      <c r="GP43">
        <v>31140</v>
      </c>
      <c r="GQ43" t="s">
        <v>1467</v>
      </c>
      <c r="GS43">
        <v>6</v>
      </c>
      <c r="GT43">
        <v>2</v>
      </c>
      <c r="GU43">
        <v>0</v>
      </c>
      <c r="GV43" t="s">
        <v>239</v>
      </c>
      <c r="GW43">
        <v>2</v>
      </c>
      <c r="GX43" t="s">
        <v>201</v>
      </c>
    </row>
    <row r="44" spans="1:206" x14ac:dyDescent="0.35">
      <c r="A44">
        <v>659373</v>
      </c>
      <c r="B44" t="s">
        <v>1482</v>
      </c>
      <c r="C44" t="s">
        <v>1483</v>
      </c>
      <c r="D44" t="s">
        <v>1484</v>
      </c>
      <c r="E44" t="s">
        <v>1484</v>
      </c>
      <c r="F44" t="s">
        <v>1485</v>
      </c>
      <c r="G44" t="s">
        <v>1484</v>
      </c>
      <c r="H44" t="s">
        <v>1486</v>
      </c>
      <c r="I44" t="s">
        <v>239</v>
      </c>
      <c r="J44" t="s">
        <v>1486</v>
      </c>
      <c r="K44" t="e">
        <v>#N/A</v>
      </c>
      <c r="L44">
        <v>659373</v>
      </c>
      <c r="M44">
        <v>659373</v>
      </c>
      <c r="N44" t="s">
        <v>202</v>
      </c>
      <c r="O44" t="s">
        <v>202</v>
      </c>
      <c r="P44" t="s">
        <v>202</v>
      </c>
      <c r="Q44" t="s">
        <v>203</v>
      </c>
      <c r="R44" t="s">
        <v>1482</v>
      </c>
      <c r="S44" t="s">
        <v>1022</v>
      </c>
      <c r="T44" t="s">
        <v>1487</v>
      </c>
      <c r="U44">
        <v>38190</v>
      </c>
      <c r="V44" t="s">
        <v>1488</v>
      </c>
      <c r="W44" t="s">
        <v>1489</v>
      </c>
      <c r="X44">
        <v>100000</v>
      </c>
      <c r="Y44" t="s">
        <v>1490</v>
      </c>
      <c r="Z44" t="s">
        <v>764</v>
      </c>
      <c r="AA44" t="s">
        <v>1491</v>
      </c>
      <c r="AB44" t="s">
        <v>1492</v>
      </c>
      <c r="AC44" t="s">
        <v>213</v>
      </c>
      <c r="AD44" t="s">
        <v>1493</v>
      </c>
      <c r="AE44" t="s">
        <v>1492</v>
      </c>
      <c r="AF44" t="s">
        <v>1494</v>
      </c>
      <c r="AG44" t="s">
        <v>1495</v>
      </c>
      <c r="AH44" t="s">
        <v>1496</v>
      </c>
      <c r="AI44" t="s">
        <v>1492</v>
      </c>
      <c r="AJ44" t="s">
        <v>1494</v>
      </c>
      <c r="AK44" t="s">
        <v>1495</v>
      </c>
      <c r="AL44" t="s">
        <v>310</v>
      </c>
      <c r="AP44" t="s">
        <v>311</v>
      </c>
      <c r="AQ44" t="s">
        <v>312</v>
      </c>
      <c r="AU44" t="s">
        <v>312</v>
      </c>
      <c r="AV44" t="s">
        <v>427</v>
      </c>
      <c r="AW44" t="s">
        <v>1497</v>
      </c>
      <c r="AX44">
        <v>360000</v>
      </c>
      <c r="AY44" t="s">
        <v>488</v>
      </c>
      <c r="AZ44" t="s">
        <v>1498</v>
      </c>
      <c r="BA44">
        <v>100000</v>
      </c>
      <c r="BB44" t="s">
        <v>315</v>
      </c>
      <c r="BC44" t="s">
        <v>1499</v>
      </c>
      <c r="BD44">
        <v>100000</v>
      </c>
      <c r="BE44" t="s">
        <v>431</v>
      </c>
      <c r="BF44" t="s">
        <v>1500</v>
      </c>
      <c r="BG44">
        <v>895000</v>
      </c>
      <c r="BH44" t="s">
        <v>495</v>
      </c>
      <c r="BI44" t="s">
        <v>1501</v>
      </c>
      <c r="BJ44">
        <v>180000</v>
      </c>
      <c r="BK44" t="s">
        <v>319</v>
      </c>
      <c r="BL44" t="s">
        <v>1502</v>
      </c>
      <c r="BM44">
        <v>100000</v>
      </c>
      <c r="BN44" t="s">
        <v>439</v>
      </c>
      <c r="BO44" t="s">
        <v>1503</v>
      </c>
      <c r="BP44">
        <v>445000</v>
      </c>
      <c r="BQ44" t="s">
        <v>509</v>
      </c>
      <c r="BR44" t="s">
        <v>1504</v>
      </c>
      <c r="BS44">
        <v>100000</v>
      </c>
      <c r="BT44" t="s">
        <v>327</v>
      </c>
      <c r="BU44" t="s">
        <v>1505</v>
      </c>
      <c r="BV44">
        <v>100000</v>
      </c>
      <c r="BW44" t="s">
        <v>443</v>
      </c>
      <c r="BX44" t="s">
        <v>1506</v>
      </c>
      <c r="BY44">
        <v>595000</v>
      </c>
      <c r="BZ44" t="s">
        <v>516</v>
      </c>
      <c r="CA44" t="s">
        <v>1507</v>
      </c>
      <c r="CB44">
        <v>120000</v>
      </c>
      <c r="CC44" t="s">
        <v>331</v>
      </c>
      <c r="CD44" t="s">
        <v>1508</v>
      </c>
      <c r="CE44">
        <v>123000</v>
      </c>
      <c r="CF44" t="s">
        <v>523</v>
      </c>
      <c r="CG44" t="s">
        <v>1509</v>
      </c>
      <c r="CH44">
        <v>100000</v>
      </c>
      <c r="GG44">
        <v>3218000</v>
      </c>
      <c r="GH44" t="s">
        <v>238</v>
      </c>
      <c r="GI44">
        <v>70</v>
      </c>
      <c r="GJ44">
        <v>70</v>
      </c>
      <c r="GK44">
        <v>70</v>
      </c>
      <c r="GL44">
        <v>70</v>
      </c>
      <c r="GM44">
        <v>2145333.333333333</v>
      </c>
      <c r="GO44" t="s">
        <v>1487</v>
      </c>
      <c r="GP44">
        <v>38190</v>
      </c>
      <c r="GQ44" t="s">
        <v>1488</v>
      </c>
      <c r="GS44">
        <v>39</v>
      </c>
      <c r="GT44">
        <v>13</v>
      </c>
      <c r="GU44">
        <v>1</v>
      </c>
      <c r="GV44" t="s">
        <v>239</v>
      </c>
      <c r="GW44">
        <v>13</v>
      </c>
      <c r="GX44" t="s">
        <v>201</v>
      </c>
    </row>
    <row r="45" spans="1:206" x14ac:dyDescent="0.35">
      <c r="A45">
        <v>669594</v>
      </c>
      <c r="B45" t="s">
        <v>1510</v>
      </c>
      <c r="C45" t="s">
        <v>1511</v>
      </c>
      <c r="D45" t="s">
        <v>1512</v>
      </c>
      <c r="E45" t="e">
        <v>#N/A</v>
      </c>
      <c r="F45" t="s">
        <v>1513</v>
      </c>
      <c r="G45" t="s">
        <v>1512</v>
      </c>
      <c r="H45" t="s">
        <v>1513</v>
      </c>
      <c r="I45" t="s">
        <v>201</v>
      </c>
      <c r="J45" t="s">
        <v>1513</v>
      </c>
      <c r="K45">
        <v>669594</v>
      </c>
      <c r="L45">
        <v>669594</v>
      </c>
      <c r="M45">
        <v>669594</v>
      </c>
      <c r="N45" t="s">
        <v>202</v>
      </c>
      <c r="O45" t="s">
        <v>202</v>
      </c>
      <c r="P45" t="s">
        <v>202</v>
      </c>
      <c r="Q45" t="s">
        <v>203</v>
      </c>
      <c r="R45" t="s">
        <v>1510</v>
      </c>
      <c r="S45" t="s">
        <v>205</v>
      </c>
      <c r="T45" t="s">
        <v>1514</v>
      </c>
      <c r="U45">
        <v>42150</v>
      </c>
      <c r="V45" t="s">
        <v>1515</v>
      </c>
      <c r="W45" t="s">
        <v>1516</v>
      </c>
      <c r="X45">
        <v>300000</v>
      </c>
      <c r="Y45" t="s">
        <v>1517</v>
      </c>
      <c r="Z45" t="s">
        <v>1206</v>
      </c>
      <c r="AA45">
        <v>443066980</v>
      </c>
      <c r="AB45" t="s">
        <v>1518</v>
      </c>
      <c r="AC45" t="s">
        <v>213</v>
      </c>
      <c r="AD45" t="s">
        <v>1519</v>
      </c>
      <c r="AE45" t="s">
        <v>1518</v>
      </c>
      <c r="AF45" t="s">
        <v>1520</v>
      </c>
      <c r="AG45" t="s">
        <v>1521</v>
      </c>
      <c r="AH45" t="s">
        <v>1522</v>
      </c>
      <c r="AI45" t="s">
        <v>1518</v>
      </c>
      <c r="AJ45" t="s">
        <v>1520</v>
      </c>
      <c r="AK45" t="s">
        <v>1521</v>
      </c>
      <c r="AL45" t="s">
        <v>219</v>
      </c>
      <c r="AP45" t="s">
        <v>220</v>
      </c>
      <c r="AQ45" t="s">
        <v>221</v>
      </c>
      <c r="AU45" t="s">
        <v>221</v>
      </c>
      <c r="AV45" t="s">
        <v>613</v>
      </c>
      <c r="AW45" t="s">
        <v>1523</v>
      </c>
      <c r="AX45">
        <v>950000</v>
      </c>
      <c r="AY45" t="s">
        <v>222</v>
      </c>
      <c r="AZ45" t="s">
        <v>1524</v>
      </c>
      <c r="BA45">
        <v>400000</v>
      </c>
      <c r="GG45">
        <v>1350000</v>
      </c>
      <c r="GH45" t="s">
        <v>238</v>
      </c>
      <c r="GI45">
        <v>44.2</v>
      </c>
      <c r="GJ45">
        <v>46.8</v>
      </c>
      <c r="GK45">
        <v>49.4</v>
      </c>
      <c r="GL45">
        <v>49.4</v>
      </c>
      <c r="GM45">
        <v>900000</v>
      </c>
      <c r="GO45" t="s">
        <v>1514</v>
      </c>
      <c r="GP45">
        <v>42150</v>
      </c>
      <c r="GQ45" t="s">
        <v>1515</v>
      </c>
      <c r="GS45">
        <v>6</v>
      </c>
      <c r="GT45">
        <v>2</v>
      </c>
      <c r="GU45">
        <v>0</v>
      </c>
      <c r="GV45" t="s">
        <v>239</v>
      </c>
      <c r="GW45">
        <v>2</v>
      </c>
      <c r="GX45" t="s">
        <v>201</v>
      </c>
    </row>
    <row r="46" spans="1:206" x14ac:dyDescent="0.35">
      <c r="A46">
        <v>20028480</v>
      </c>
      <c r="B46" t="s">
        <v>1525</v>
      </c>
      <c r="C46" t="s">
        <v>1526</v>
      </c>
      <c r="D46" t="s">
        <v>1527</v>
      </c>
      <c r="E46" t="e">
        <v>#N/A</v>
      </c>
      <c r="F46" t="s">
        <v>1528</v>
      </c>
      <c r="G46" t="s">
        <v>1527</v>
      </c>
      <c r="H46" t="s">
        <v>1529</v>
      </c>
      <c r="I46" t="s">
        <v>239</v>
      </c>
      <c r="J46" t="s">
        <v>1530</v>
      </c>
      <c r="K46">
        <v>20028480</v>
      </c>
      <c r="L46">
        <v>578309</v>
      </c>
      <c r="M46">
        <v>20028480</v>
      </c>
      <c r="N46" t="s">
        <v>202</v>
      </c>
      <c r="O46" t="s">
        <v>202</v>
      </c>
      <c r="P46" t="s">
        <v>202</v>
      </c>
      <c r="Q46" t="s">
        <v>203</v>
      </c>
      <c r="R46" t="s">
        <v>1525</v>
      </c>
      <c r="S46" t="s">
        <v>205</v>
      </c>
      <c r="T46" t="s">
        <v>1531</v>
      </c>
      <c r="U46">
        <v>84500</v>
      </c>
      <c r="V46" t="s">
        <v>1532</v>
      </c>
      <c r="W46" t="s">
        <v>208</v>
      </c>
      <c r="X46">
        <v>144000</v>
      </c>
      <c r="Y46" t="s">
        <v>1533</v>
      </c>
      <c r="Z46" t="s">
        <v>1248</v>
      </c>
      <c r="AA46" t="s">
        <v>1534</v>
      </c>
      <c r="AB46" t="s">
        <v>1535</v>
      </c>
      <c r="AC46" t="s">
        <v>213</v>
      </c>
      <c r="AD46" t="s">
        <v>1536</v>
      </c>
      <c r="AE46" t="s">
        <v>1537</v>
      </c>
      <c r="AF46" t="s">
        <v>1538</v>
      </c>
      <c r="AG46" t="s">
        <v>1539</v>
      </c>
      <c r="AH46" t="s">
        <v>1540</v>
      </c>
      <c r="AI46" t="s">
        <v>1541</v>
      </c>
      <c r="AJ46" t="s">
        <v>1538</v>
      </c>
      <c r="AK46" t="s">
        <v>1539</v>
      </c>
      <c r="AL46" t="s">
        <v>219</v>
      </c>
      <c r="AP46" t="s">
        <v>220</v>
      </c>
      <c r="AQ46" t="s">
        <v>221</v>
      </c>
      <c r="AU46" t="s">
        <v>221</v>
      </c>
      <c r="AV46" t="s">
        <v>778</v>
      </c>
      <c r="AW46" t="s">
        <v>1542</v>
      </c>
      <c r="AX46">
        <v>230000</v>
      </c>
      <c r="AY46" t="s">
        <v>1291</v>
      </c>
      <c r="AZ46" t="s">
        <v>1543</v>
      </c>
      <c r="BA46">
        <v>100000</v>
      </c>
      <c r="BB46" t="s">
        <v>226</v>
      </c>
      <c r="BC46" t="s">
        <v>1544</v>
      </c>
      <c r="BD46">
        <v>115000</v>
      </c>
      <c r="BE46" t="s">
        <v>228</v>
      </c>
      <c r="BF46" t="s">
        <v>1545</v>
      </c>
      <c r="BG46">
        <v>100000</v>
      </c>
      <c r="BH46" t="s">
        <v>909</v>
      </c>
      <c r="BI46" t="s">
        <v>1546</v>
      </c>
      <c r="BJ46">
        <v>100000</v>
      </c>
      <c r="BK46" t="s">
        <v>467</v>
      </c>
      <c r="BL46" t="s">
        <v>1547</v>
      </c>
      <c r="BM46">
        <v>100000</v>
      </c>
      <c r="BN46" t="s">
        <v>781</v>
      </c>
      <c r="BO46" t="s">
        <v>1548</v>
      </c>
      <c r="BP46">
        <v>100000</v>
      </c>
      <c r="BQ46" t="s">
        <v>232</v>
      </c>
      <c r="BR46" t="s">
        <v>1549</v>
      </c>
      <c r="BS46">
        <v>160000</v>
      </c>
      <c r="BT46" t="s">
        <v>234</v>
      </c>
      <c r="BU46" t="s">
        <v>1550</v>
      </c>
      <c r="BV46">
        <v>100000</v>
      </c>
      <c r="GG46">
        <v>990000</v>
      </c>
      <c r="GH46" t="s">
        <v>238</v>
      </c>
      <c r="GI46">
        <v>79</v>
      </c>
      <c r="GJ46">
        <v>96</v>
      </c>
      <c r="GK46">
        <v>96</v>
      </c>
      <c r="GL46">
        <v>96</v>
      </c>
      <c r="GM46">
        <v>660000</v>
      </c>
      <c r="GO46" t="s">
        <v>1531</v>
      </c>
      <c r="GP46">
        <v>84500</v>
      </c>
      <c r="GQ46" t="s">
        <v>1532</v>
      </c>
      <c r="GS46">
        <v>27</v>
      </c>
      <c r="GT46">
        <v>9</v>
      </c>
      <c r="GU46">
        <v>0</v>
      </c>
      <c r="GV46" t="s">
        <v>239</v>
      </c>
      <c r="GW46">
        <v>9</v>
      </c>
      <c r="GX46" t="s">
        <v>201</v>
      </c>
    </row>
    <row r="47" spans="1:206" x14ac:dyDescent="0.35">
      <c r="A47">
        <v>315882</v>
      </c>
      <c r="B47" t="s">
        <v>1551</v>
      </c>
      <c r="C47" t="s">
        <v>1552</v>
      </c>
      <c r="D47" t="s">
        <v>1553</v>
      </c>
      <c r="E47" t="e">
        <v>#N/A</v>
      </c>
      <c r="F47" t="s">
        <v>1554</v>
      </c>
      <c r="G47" t="s">
        <v>1553</v>
      </c>
      <c r="H47" t="s">
        <v>1554</v>
      </c>
      <c r="I47" t="s">
        <v>201</v>
      </c>
      <c r="J47" t="s">
        <v>1554</v>
      </c>
      <c r="K47">
        <v>315882</v>
      </c>
      <c r="L47">
        <v>315882</v>
      </c>
      <c r="M47">
        <v>315882</v>
      </c>
      <c r="N47" t="s">
        <v>202</v>
      </c>
      <c r="O47" t="s">
        <v>202</v>
      </c>
      <c r="P47" t="s">
        <v>202</v>
      </c>
      <c r="Q47" t="s">
        <v>203</v>
      </c>
      <c r="R47" t="s">
        <v>1551</v>
      </c>
      <c r="S47" t="s">
        <v>205</v>
      </c>
      <c r="T47" t="s">
        <v>1555</v>
      </c>
      <c r="U47">
        <v>69680</v>
      </c>
      <c r="V47" t="s">
        <v>1556</v>
      </c>
      <c r="W47" t="s">
        <v>340</v>
      </c>
      <c r="X47">
        <v>17442525</v>
      </c>
      <c r="Y47" t="s">
        <v>1557</v>
      </c>
      <c r="Z47" t="s">
        <v>406</v>
      </c>
      <c r="AA47">
        <v>712035401</v>
      </c>
      <c r="AB47" t="s">
        <v>1558</v>
      </c>
      <c r="AC47" t="s">
        <v>213</v>
      </c>
      <c r="AD47" t="s">
        <v>1559</v>
      </c>
      <c r="AE47" t="s">
        <v>1560</v>
      </c>
      <c r="AF47" t="s">
        <v>1561</v>
      </c>
      <c r="AG47" t="s">
        <v>1562</v>
      </c>
      <c r="AH47" t="s">
        <v>1563</v>
      </c>
      <c r="AI47" t="s">
        <v>1564</v>
      </c>
      <c r="AJ47" t="s">
        <v>1565</v>
      </c>
      <c r="AK47" t="s">
        <v>1566</v>
      </c>
      <c r="AL47" t="s">
        <v>261</v>
      </c>
      <c r="AP47" t="s">
        <v>262</v>
      </c>
      <c r="AQ47" t="s">
        <v>263</v>
      </c>
      <c r="AU47" t="s">
        <v>263</v>
      </c>
      <c r="AV47" t="s">
        <v>685</v>
      </c>
      <c r="AW47" t="s">
        <v>1567</v>
      </c>
      <c r="AX47">
        <v>100000</v>
      </c>
      <c r="AY47" t="s">
        <v>692</v>
      </c>
      <c r="AZ47" t="s">
        <v>1568</v>
      </c>
      <c r="BA47">
        <v>125000</v>
      </c>
      <c r="BB47" t="s">
        <v>266</v>
      </c>
      <c r="BC47" t="s">
        <v>1569</v>
      </c>
      <c r="BD47">
        <v>745000</v>
      </c>
      <c r="BE47" t="s">
        <v>1570</v>
      </c>
      <c r="BF47" t="s">
        <v>1571</v>
      </c>
      <c r="BG47">
        <v>100000</v>
      </c>
      <c r="BH47" t="s">
        <v>280</v>
      </c>
      <c r="BI47" t="s">
        <v>1572</v>
      </c>
      <c r="BJ47">
        <v>300000</v>
      </c>
      <c r="BK47" t="s">
        <v>703</v>
      </c>
      <c r="BL47" t="s">
        <v>1573</v>
      </c>
      <c r="BM47">
        <v>100000</v>
      </c>
      <c r="BN47" t="s">
        <v>705</v>
      </c>
      <c r="BO47" t="s">
        <v>1574</v>
      </c>
      <c r="BP47">
        <v>375000</v>
      </c>
      <c r="BQ47" t="s">
        <v>1575</v>
      </c>
      <c r="BR47" t="s">
        <v>1576</v>
      </c>
      <c r="BS47">
        <v>100000</v>
      </c>
      <c r="BT47" t="s">
        <v>712</v>
      </c>
      <c r="BU47" t="s">
        <v>1577</v>
      </c>
      <c r="BV47">
        <v>495000</v>
      </c>
      <c r="BW47" t="s">
        <v>687</v>
      </c>
      <c r="BX47" t="s">
        <v>1578</v>
      </c>
      <c r="BY47">
        <v>300000</v>
      </c>
      <c r="GG47">
        <v>1695000</v>
      </c>
      <c r="GH47" t="s">
        <v>238</v>
      </c>
      <c r="GI47">
        <v>106</v>
      </c>
      <c r="GJ47">
        <v>116</v>
      </c>
      <c r="GK47">
        <v>116</v>
      </c>
      <c r="GL47">
        <v>106</v>
      </c>
      <c r="GM47">
        <v>1130000</v>
      </c>
      <c r="GO47" t="s">
        <v>1555</v>
      </c>
      <c r="GP47">
        <v>69680</v>
      </c>
      <c r="GQ47" t="s">
        <v>1556</v>
      </c>
      <c r="GS47">
        <v>30</v>
      </c>
      <c r="GT47">
        <v>10</v>
      </c>
      <c r="GU47">
        <v>0</v>
      </c>
      <c r="GV47" t="s">
        <v>239</v>
      </c>
      <c r="GW47">
        <v>10</v>
      </c>
      <c r="GX47" t="s">
        <v>201</v>
      </c>
    </row>
    <row r="48" spans="1:206" x14ac:dyDescent="0.35">
      <c r="A48">
        <v>338896</v>
      </c>
      <c r="B48" t="s">
        <v>1579</v>
      </c>
      <c r="C48" t="s">
        <v>1580</v>
      </c>
      <c r="D48" t="s">
        <v>1581</v>
      </c>
      <c r="E48" t="e">
        <v>#N/A</v>
      </c>
      <c r="F48" t="s">
        <v>1582</v>
      </c>
      <c r="G48" t="s">
        <v>1581</v>
      </c>
      <c r="H48" t="s">
        <v>1583</v>
      </c>
      <c r="I48" t="s">
        <v>239</v>
      </c>
      <c r="J48" t="s">
        <v>1583</v>
      </c>
      <c r="K48">
        <v>338896</v>
      </c>
      <c r="L48">
        <v>338896</v>
      </c>
      <c r="M48">
        <v>338896</v>
      </c>
      <c r="N48" t="s">
        <v>202</v>
      </c>
      <c r="O48" t="s">
        <v>202</v>
      </c>
      <c r="P48" t="s">
        <v>202</v>
      </c>
      <c r="Q48" t="s">
        <v>203</v>
      </c>
      <c r="R48" t="s">
        <v>1579</v>
      </c>
      <c r="S48" t="s">
        <v>205</v>
      </c>
      <c r="T48" t="s">
        <v>1584</v>
      </c>
      <c r="U48">
        <v>69570</v>
      </c>
      <c r="V48" t="s">
        <v>1585</v>
      </c>
      <c r="W48" t="s">
        <v>1516</v>
      </c>
      <c r="X48">
        <v>3000000</v>
      </c>
      <c r="Y48" t="s">
        <v>1586</v>
      </c>
      <c r="Z48" t="s">
        <v>406</v>
      </c>
      <c r="AA48" t="s">
        <v>1587</v>
      </c>
      <c r="AB48" t="s">
        <v>1588</v>
      </c>
      <c r="AC48" t="s">
        <v>213</v>
      </c>
      <c r="AD48" t="s">
        <v>1589</v>
      </c>
      <c r="AE48" t="s">
        <v>1589</v>
      </c>
      <c r="AF48" t="s">
        <v>1590</v>
      </c>
      <c r="AG48" t="s">
        <v>1591</v>
      </c>
      <c r="AH48" t="s">
        <v>1592</v>
      </c>
      <c r="AI48" t="s">
        <v>1593</v>
      </c>
      <c r="AJ48" t="s">
        <v>1594</v>
      </c>
      <c r="AK48" t="s">
        <v>1595</v>
      </c>
      <c r="AL48" t="s">
        <v>219</v>
      </c>
      <c r="AP48" t="s">
        <v>220</v>
      </c>
      <c r="AQ48" t="s">
        <v>221</v>
      </c>
      <c r="AU48" t="s">
        <v>221</v>
      </c>
      <c r="AV48" t="s">
        <v>613</v>
      </c>
      <c r="AW48" t="s">
        <v>1596</v>
      </c>
      <c r="AX48">
        <v>950000</v>
      </c>
      <c r="GG48">
        <v>950000</v>
      </c>
      <c r="GH48" t="s">
        <v>238</v>
      </c>
      <c r="GI48">
        <v>81</v>
      </c>
      <c r="GJ48">
        <v>98</v>
      </c>
      <c r="GK48">
        <v>105</v>
      </c>
      <c r="GL48">
        <v>150</v>
      </c>
      <c r="GM48">
        <v>633333.33333333326</v>
      </c>
      <c r="GO48" t="s">
        <v>1584</v>
      </c>
      <c r="GP48">
        <v>69570</v>
      </c>
      <c r="GQ48" t="s">
        <v>1585</v>
      </c>
      <c r="GS48">
        <v>3</v>
      </c>
      <c r="GT48">
        <v>1</v>
      </c>
      <c r="GU48">
        <v>0</v>
      </c>
      <c r="GV48" t="s">
        <v>239</v>
      </c>
      <c r="GW48">
        <v>1</v>
      </c>
      <c r="GX48" t="s">
        <v>201</v>
      </c>
    </row>
    <row r="49" spans="1:206" x14ac:dyDescent="0.35">
      <c r="A49">
        <v>520665</v>
      </c>
      <c r="B49" t="s">
        <v>1597</v>
      </c>
      <c r="C49" t="s">
        <v>1598</v>
      </c>
      <c r="D49" t="s">
        <v>1599</v>
      </c>
      <c r="E49" t="e">
        <v>#N/A</v>
      </c>
      <c r="F49" t="s">
        <v>1600</v>
      </c>
      <c r="G49" t="s">
        <v>1599</v>
      </c>
      <c r="H49" t="s">
        <v>1600</v>
      </c>
      <c r="I49" t="s">
        <v>201</v>
      </c>
      <c r="J49" t="s">
        <v>1600</v>
      </c>
      <c r="K49">
        <v>520665</v>
      </c>
      <c r="L49">
        <v>520665</v>
      </c>
      <c r="M49">
        <v>520665</v>
      </c>
      <c r="N49" t="s">
        <v>202</v>
      </c>
      <c r="O49" t="s">
        <v>202</v>
      </c>
      <c r="P49" t="s">
        <v>202</v>
      </c>
      <c r="Q49" t="s">
        <v>203</v>
      </c>
      <c r="R49" t="s">
        <v>1597</v>
      </c>
      <c r="S49" t="s">
        <v>205</v>
      </c>
      <c r="T49" t="s">
        <v>1601</v>
      </c>
      <c r="U49">
        <v>84140</v>
      </c>
      <c r="V49" t="s">
        <v>1248</v>
      </c>
      <c r="W49" t="s">
        <v>404</v>
      </c>
      <c r="X49">
        <v>384520</v>
      </c>
      <c r="Y49" t="s">
        <v>1602</v>
      </c>
      <c r="Z49" t="s">
        <v>1248</v>
      </c>
      <c r="AA49" t="s">
        <v>1603</v>
      </c>
      <c r="AB49" t="s">
        <v>1604</v>
      </c>
      <c r="AC49" t="s">
        <v>213</v>
      </c>
      <c r="AD49" t="s">
        <v>1605</v>
      </c>
      <c r="AE49" t="s">
        <v>1606</v>
      </c>
      <c r="AF49" t="s">
        <v>1607</v>
      </c>
      <c r="AG49" t="s">
        <v>1608</v>
      </c>
      <c r="AH49" t="s">
        <v>1609</v>
      </c>
      <c r="AI49" t="s">
        <v>1606</v>
      </c>
      <c r="AJ49" t="s">
        <v>1607</v>
      </c>
      <c r="AK49" t="s">
        <v>1608</v>
      </c>
      <c r="AL49" t="s">
        <v>261</v>
      </c>
      <c r="AP49" t="s">
        <v>262</v>
      </c>
      <c r="AQ49" t="s">
        <v>263</v>
      </c>
      <c r="AU49" t="s">
        <v>263</v>
      </c>
      <c r="AV49" t="s">
        <v>355</v>
      </c>
      <c r="AW49" t="s">
        <v>1610</v>
      </c>
      <c r="AX49">
        <v>200000</v>
      </c>
      <c r="AY49" t="s">
        <v>274</v>
      </c>
      <c r="AZ49" t="s">
        <v>1611</v>
      </c>
      <c r="BA49">
        <v>495000</v>
      </c>
      <c r="BB49" t="s">
        <v>288</v>
      </c>
      <c r="BC49" t="s">
        <v>1612</v>
      </c>
      <c r="BD49">
        <v>200000</v>
      </c>
      <c r="BE49" t="s">
        <v>363</v>
      </c>
      <c r="BF49" t="s">
        <v>1613</v>
      </c>
      <c r="BG49">
        <v>250000</v>
      </c>
      <c r="BH49" t="s">
        <v>367</v>
      </c>
      <c r="BI49" t="s">
        <v>1614</v>
      </c>
      <c r="BJ49">
        <v>330000</v>
      </c>
      <c r="GG49">
        <v>1275000</v>
      </c>
      <c r="GH49" t="s">
        <v>238</v>
      </c>
      <c r="GI49">
        <v>85</v>
      </c>
      <c r="GJ49">
        <v>100</v>
      </c>
      <c r="GK49">
        <v>100</v>
      </c>
      <c r="GL49">
        <v>85</v>
      </c>
      <c r="GM49">
        <v>850000</v>
      </c>
      <c r="GO49" t="s">
        <v>1615</v>
      </c>
      <c r="GP49">
        <v>33160</v>
      </c>
      <c r="GQ49" t="s">
        <v>1616</v>
      </c>
      <c r="GS49">
        <v>15</v>
      </c>
      <c r="GT49">
        <v>5</v>
      </c>
      <c r="GU49">
        <v>0</v>
      </c>
      <c r="GV49" t="s">
        <v>239</v>
      </c>
      <c r="GW49">
        <v>5</v>
      </c>
      <c r="GX49" t="s">
        <v>201</v>
      </c>
    </row>
    <row r="50" spans="1:206" x14ac:dyDescent="0.35">
      <c r="A50">
        <v>321795</v>
      </c>
      <c r="B50" t="s">
        <v>1617</v>
      </c>
      <c r="C50" t="s">
        <v>1618</v>
      </c>
      <c r="D50" t="s">
        <v>1619</v>
      </c>
      <c r="E50" t="e">
        <v>#N/A</v>
      </c>
      <c r="F50" t="s">
        <v>1620</v>
      </c>
      <c r="G50" t="s">
        <v>1619</v>
      </c>
      <c r="H50" t="s">
        <v>1620</v>
      </c>
      <c r="I50" t="s">
        <v>201</v>
      </c>
      <c r="J50" t="s">
        <v>1620</v>
      </c>
      <c r="K50">
        <v>321795</v>
      </c>
      <c r="L50">
        <v>321795</v>
      </c>
      <c r="M50">
        <v>321795</v>
      </c>
      <c r="N50" t="s">
        <v>202</v>
      </c>
      <c r="O50" t="s">
        <v>202</v>
      </c>
      <c r="P50" t="s">
        <v>202</v>
      </c>
      <c r="Q50" t="s">
        <v>203</v>
      </c>
      <c r="R50" t="s">
        <v>1617</v>
      </c>
      <c r="S50" t="s">
        <v>205</v>
      </c>
      <c r="T50" t="s">
        <v>1621</v>
      </c>
      <c r="U50" t="s">
        <v>1622</v>
      </c>
      <c r="V50" t="s">
        <v>1623</v>
      </c>
      <c r="W50" t="s">
        <v>208</v>
      </c>
      <c r="X50">
        <v>60000</v>
      </c>
      <c r="Y50" t="s">
        <v>1624</v>
      </c>
      <c r="Z50" t="s">
        <v>1625</v>
      </c>
      <c r="AA50" t="s">
        <v>1626</v>
      </c>
      <c r="AB50" t="s">
        <v>1627</v>
      </c>
      <c r="AC50" t="s">
        <v>213</v>
      </c>
      <c r="AD50" t="s">
        <v>1628</v>
      </c>
      <c r="AE50" t="s">
        <v>1627</v>
      </c>
      <c r="AF50" t="s">
        <v>1629</v>
      </c>
      <c r="AG50" t="s">
        <v>1630</v>
      </c>
      <c r="AH50" t="s">
        <v>1631</v>
      </c>
      <c r="AI50" t="s">
        <v>1627</v>
      </c>
      <c r="AJ50" t="s">
        <v>1629</v>
      </c>
      <c r="AK50" t="s">
        <v>1630</v>
      </c>
      <c r="AL50" t="s">
        <v>772</v>
      </c>
      <c r="AM50" t="s">
        <v>219</v>
      </c>
      <c r="AP50" t="s">
        <v>773</v>
      </c>
      <c r="AQ50" t="s">
        <v>312</v>
      </c>
      <c r="AR50" t="s">
        <v>774</v>
      </c>
      <c r="AU50" t="s">
        <v>775</v>
      </c>
      <c r="AV50" t="s">
        <v>431</v>
      </c>
      <c r="AW50" t="s">
        <v>1632</v>
      </c>
      <c r="AX50">
        <v>895000</v>
      </c>
      <c r="AY50" t="s">
        <v>391</v>
      </c>
      <c r="AZ50" t="s">
        <v>1633</v>
      </c>
      <c r="BA50">
        <v>1430000</v>
      </c>
      <c r="BB50" t="s">
        <v>439</v>
      </c>
      <c r="BC50" t="s">
        <v>1634</v>
      </c>
      <c r="BD50">
        <v>445000</v>
      </c>
      <c r="BE50" t="s">
        <v>395</v>
      </c>
      <c r="BF50" t="s">
        <v>1635</v>
      </c>
      <c r="BG50">
        <v>715000</v>
      </c>
      <c r="BH50" t="s">
        <v>543</v>
      </c>
      <c r="BI50" t="s">
        <v>1636</v>
      </c>
      <c r="BJ50">
        <v>240000</v>
      </c>
      <c r="BK50" t="s">
        <v>778</v>
      </c>
      <c r="BL50" t="s">
        <v>1637</v>
      </c>
      <c r="BM50">
        <v>230000</v>
      </c>
      <c r="BN50" t="s">
        <v>555</v>
      </c>
      <c r="BO50" t="s">
        <v>1638</v>
      </c>
      <c r="BP50">
        <v>120000</v>
      </c>
      <c r="BQ50" t="s">
        <v>226</v>
      </c>
      <c r="BR50" t="s">
        <v>1639</v>
      </c>
      <c r="BS50">
        <v>115000</v>
      </c>
      <c r="GG50">
        <v>3745000</v>
      </c>
      <c r="GH50" t="s">
        <v>238</v>
      </c>
      <c r="GI50">
        <v>55</v>
      </c>
      <c r="GJ50">
        <v>60</v>
      </c>
      <c r="GK50">
        <v>62</v>
      </c>
      <c r="GL50" t="s">
        <v>333</v>
      </c>
      <c r="GM50">
        <v>2496666.6666666665</v>
      </c>
      <c r="GO50" t="s">
        <v>1621</v>
      </c>
      <c r="GP50" t="s">
        <v>1622</v>
      </c>
      <c r="GQ50" t="s">
        <v>1623</v>
      </c>
      <c r="GS50">
        <v>24</v>
      </c>
      <c r="GT50">
        <v>8</v>
      </c>
      <c r="GU50">
        <v>0</v>
      </c>
      <c r="GV50" t="s">
        <v>239</v>
      </c>
      <c r="GW50">
        <v>8</v>
      </c>
      <c r="GX50" t="s">
        <v>201</v>
      </c>
    </row>
    <row r="51" spans="1:206" x14ac:dyDescent="0.35">
      <c r="A51">
        <v>315387</v>
      </c>
      <c r="B51" t="s">
        <v>1640</v>
      </c>
      <c r="C51" t="s">
        <v>1641</v>
      </c>
      <c r="D51" t="s">
        <v>1642</v>
      </c>
      <c r="E51" t="e">
        <v>#N/A</v>
      </c>
      <c r="F51" t="s">
        <v>1643</v>
      </c>
      <c r="G51" t="s">
        <v>1642</v>
      </c>
      <c r="H51" t="s">
        <v>1643</v>
      </c>
      <c r="I51" t="s">
        <v>201</v>
      </c>
      <c r="J51" t="s">
        <v>1643</v>
      </c>
      <c r="K51">
        <v>315387</v>
      </c>
      <c r="L51">
        <v>315387</v>
      </c>
      <c r="M51">
        <v>315387</v>
      </c>
      <c r="N51" t="s">
        <v>202</v>
      </c>
      <c r="O51" t="s">
        <v>202</v>
      </c>
      <c r="P51" t="s">
        <v>202</v>
      </c>
      <c r="Q51" t="s">
        <v>203</v>
      </c>
      <c r="R51" t="s">
        <v>1640</v>
      </c>
      <c r="S51" t="s">
        <v>205</v>
      </c>
      <c r="T51" t="s">
        <v>1644</v>
      </c>
      <c r="U51">
        <v>42152</v>
      </c>
      <c r="V51" t="s">
        <v>1645</v>
      </c>
      <c r="W51" t="s">
        <v>1431</v>
      </c>
      <c r="X51">
        <v>500000</v>
      </c>
      <c r="Y51" t="s">
        <v>1646</v>
      </c>
      <c r="Z51" t="s">
        <v>1206</v>
      </c>
      <c r="AA51" t="s">
        <v>1647</v>
      </c>
      <c r="AB51" t="s">
        <v>1648</v>
      </c>
      <c r="AC51" t="s">
        <v>213</v>
      </c>
      <c r="AD51" t="s">
        <v>1649</v>
      </c>
      <c r="AE51" t="s">
        <v>1650</v>
      </c>
      <c r="AF51" t="s">
        <v>1651</v>
      </c>
      <c r="AG51" t="s">
        <v>1652</v>
      </c>
      <c r="AH51" t="s">
        <v>1653</v>
      </c>
      <c r="AI51" t="s">
        <v>1654</v>
      </c>
      <c r="AJ51" t="s">
        <v>1651</v>
      </c>
      <c r="AK51" t="s">
        <v>1655</v>
      </c>
      <c r="AL51" t="s">
        <v>310</v>
      </c>
      <c r="AP51" t="s">
        <v>311</v>
      </c>
      <c r="AQ51" t="s">
        <v>312</v>
      </c>
      <c r="AU51" t="s">
        <v>312</v>
      </c>
      <c r="AV51" t="s">
        <v>317</v>
      </c>
      <c r="AW51" t="s">
        <v>1656</v>
      </c>
      <c r="AX51">
        <v>935000</v>
      </c>
      <c r="AY51" t="s">
        <v>319</v>
      </c>
      <c r="AZ51" t="s">
        <v>1657</v>
      </c>
      <c r="BA51">
        <v>100000</v>
      </c>
      <c r="BB51" t="s">
        <v>1447</v>
      </c>
      <c r="BC51" t="s">
        <v>1658</v>
      </c>
      <c r="BD51">
        <v>455000</v>
      </c>
      <c r="BE51" t="s">
        <v>325</v>
      </c>
      <c r="BF51" t="s">
        <v>1659</v>
      </c>
      <c r="BG51">
        <v>470000</v>
      </c>
      <c r="BH51" t="s">
        <v>327</v>
      </c>
      <c r="BI51" t="s">
        <v>1660</v>
      </c>
      <c r="BJ51">
        <v>100000</v>
      </c>
      <c r="BK51" t="s">
        <v>1455</v>
      </c>
      <c r="BL51" t="s">
        <v>1661</v>
      </c>
      <c r="BM51">
        <v>230000</v>
      </c>
      <c r="BN51" t="s">
        <v>1067</v>
      </c>
      <c r="BO51" t="s">
        <v>1662</v>
      </c>
      <c r="BP51">
        <v>3430000</v>
      </c>
      <c r="GG51">
        <v>5388000</v>
      </c>
      <c r="GH51" t="s">
        <v>238</v>
      </c>
      <c r="GI51">
        <v>55</v>
      </c>
      <c r="GJ51">
        <v>65</v>
      </c>
      <c r="GK51">
        <v>65</v>
      </c>
      <c r="GL51">
        <v>65</v>
      </c>
      <c r="GM51">
        <v>3592000</v>
      </c>
      <c r="GO51" t="s">
        <v>1644</v>
      </c>
      <c r="GP51">
        <v>42152</v>
      </c>
      <c r="GQ51" t="s">
        <v>1645</v>
      </c>
      <c r="GS51">
        <v>21</v>
      </c>
      <c r="GT51">
        <v>7</v>
      </c>
      <c r="GU51">
        <v>6</v>
      </c>
      <c r="GV51" t="s">
        <v>239</v>
      </c>
      <c r="GW51">
        <v>6</v>
      </c>
      <c r="GX51" t="s">
        <v>201</v>
      </c>
    </row>
    <row r="52" spans="1:206" x14ac:dyDescent="0.35">
      <c r="A52">
        <v>757261</v>
      </c>
      <c r="B52" t="s">
        <v>1663</v>
      </c>
      <c r="C52" t="s">
        <v>1664</v>
      </c>
      <c r="D52" t="s">
        <v>1665</v>
      </c>
      <c r="E52" t="e">
        <v>#N/A</v>
      </c>
      <c r="F52" t="s">
        <v>1666</v>
      </c>
      <c r="G52" t="s">
        <v>1665</v>
      </c>
      <c r="H52" t="s">
        <v>1667</v>
      </c>
      <c r="I52" t="s">
        <v>239</v>
      </c>
      <c r="J52" t="s">
        <v>1666</v>
      </c>
      <c r="K52">
        <v>757261</v>
      </c>
      <c r="L52">
        <v>300980</v>
      </c>
      <c r="M52">
        <v>757261</v>
      </c>
      <c r="N52" t="s">
        <v>202</v>
      </c>
      <c r="O52" t="s">
        <v>202</v>
      </c>
      <c r="P52" t="s">
        <v>202</v>
      </c>
      <c r="Q52" t="s">
        <v>203</v>
      </c>
      <c r="R52" t="s">
        <v>1668</v>
      </c>
      <c r="S52" t="s">
        <v>205</v>
      </c>
      <c r="T52" t="s">
        <v>1669</v>
      </c>
      <c r="U52">
        <v>13120</v>
      </c>
      <c r="V52" t="s">
        <v>1670</v>
      </c>
      <c r="W52" t="s">
        <v>1226</v>
      </c>
      <c r="X52">
        <v>1845000</v>
      </c>
      <c r="Y52" t="s">
        <v>1671</v>
      </c>
      <c r="Z52" t="s">
        <v>1672</v>
      </c>
      <c r="AA52" t="s">
        <v>1673</v>
      </c>
      <c r="AB52" t="s">
        <v>1674</v>
      </c>
      <c r="AC52" t="s">
        <v>213</v>
      </c>
      <c r="AD52" t="s">
        <v>1675</v>
      </c>
      <c r="AE52" t="s">
        <v>1674</v>
      </c>
      <c r="AF52" t="s">
        <v>1676</v>
      </c>
      <c r="AG52" t="s">
        <v>1677</v>
      </c>
      <c r="AH52" t="s">
        <v>1678</v>
      </c>
      <c r="AI52" t="s">
        <v>1679</v>
      </c>
      <c r="AJ52" t="s">
        <v>1680</v>
      </c>
      <c r="AK52" t="s">
        <v>1681</v>
      </c>
      <c r="AL52" t="s">
        <v>310</v>
      </c>
      <c r="AP52" t="s">
        <v>311</v>
      </c>
      <c r="AQ52" t="s">
        <v>312</v>
      </c>
      <c r="AU52" t="s">
        <v>312</v>
      </c>
      <c r="AV52" t="s">
        <v>389</v>
      </c>
      <c r="AW52" t="s">
        <v>1682</v>
      </c>
      <c r="AX52">
        <v>575000</v>
      </c>
      <c r="AY52" t="s">
        <v>657</v>
      </c>
      <c r="AZ52" t="s">
        <v>1683</v>
      </c>
      <c r="BA52">
        <v>100000</v>
      </c>
      <c r="BB52" t="s">
        <v>391</v>
      </c>
      <c r="BC52" t="s">
        <v>1684</v>
      </c>
      <c r="BD52">
        <v>1430000</v>
      </c>
      <c r="BE52" t="s">
        <v>659</v>
      </c>
      <c r="BF52" t="s">
        <v>1685</v>
      </c>
      <c r="BG52">
        <v>185000</v>
      </c>
      <c r="BH52" t="s">
        <v>393</v>
      </c>
      <c r="BI52" t="s">
        <v>1686</v>
      </c>
      <c r="BJ52">
        <v>575000</v>
      </c>
      <c r="BK52" t="s">
        <v>661</v>
      </c>
      <c r="BL52" t="s">
        <v>1687</v>
      </c>
      <c r="BM52">
        <v>100000</v>
      </c>
      <c r="BN52" t="s">
        <v>395</v>
      </c>
      <c r="BO52" t="s">
        <v>1688</v>
      </c>
      <c r="BP52">
        <v>715000</v>
      </c>
      <c r="BQ52" t="s">
        <v>663</v>
      </c>
      <c r="BR52" t="s">
        <v>1689</v>
      </c>
      <c r="BS52">
        <v>100000</v>
      </c>
      <c r="BT52" t="s">
        <v>1065</v>
      </c>
      <c r="BU52" t="s">
        <v>1690</v>
      </c>
      <c r="BV52">
        <v>960000</v>
      </c>
      <c r="BW52" t="s">
        <v>665</v>
      </c>
      <c r="BX52" t="s">
        <v>1691</v>
      </c>
      <c r="BY52">
        <v>123000</v>
      </c>
      <c r="GG52">
        <v>3433000</v>
      </c>
      <c r="GH52" t="s">
        <v>238</v>
      </c>
      <c r="GI52">
        <v>50</v>
      </c>
      <c r="GJ52">
        <v>80</v>
      </c>
      <c r="GK52">
        <v>80</v>
      </c>
      <c r="GL52">
        <v>50</v>
      </c>
      <c r="GM52">
        <v>2288666.6666666665</v>
      </c>
      <c r="GO52" t="s">
        <v>1669</v>
      </c>
      <c r="GP52">
        <v>13120</v>
      </c>
      <c r="GQ52" t="s">
        <v>1670</v>
      </c>
      <c r="GS52">
        <v>30</v>
      </c>
      <c r="GT52">
        <v>10</v>
      </c>
      <c r="GU52">
        <v>0</v>
      </c>
      <c r="GV52" t="s">
        <v>239</v>
      </c>
      <c r="GW52">
        <v>10</v>
      </c>
      <c r="GX52" t="s">
        <v>201</v>
      </c>
    </row>
    <row r="53" spans="1:206" x14ac:dyDescent="0.35">
      <c r="A53">
        <v>488447</v>
      </c>
      <c r="B53" t="s">
        <v>1692</v>
      </c>
      <c r="C53" t="s">
        <v>1693</v>
      </c>
      <c r="D53" t="s">
        <v>1694</v>
      </c>
      <c r="E53" t="e">
        <v>#N/A</v>
      </c>
      <c r="F53" t="s">
        <v>1695</v>
      </c>
      <c r="G53" t="s">
        <v>1694</v>
      </c>
      <c r="H53" t="s">
        <v>1696</v>
      </c>
      <c r="I53" t="s">
        <v>239</v>
      </c>
      <c r="J53" t="s">
        <v>1696</v>
      </c>
      <c r="K53" t="e">
        <v>#N/A</v>
      </c>
      <c r="L53">
        <v>488447</v>
      </c>
      <c r="M53">
        <v>488447</v>
      </c>
      <c r="N53" t="s">
        <v>202</v>
      </c>
      <c r="O53" t="s">
        <v>202</v>
      </c>
      <c r="P53" t="s">
        <v>202</v>
      </c>
      <c r="Q53" t="s">
        <v>203</v>
      </c>
      <c r="R53" t="s">
        <v>1692</v>
      </c>
      <c r="S53" t="s">
        <v>205</v>
      </c>
      <c r="T53" t="s">
        <v>1697</v>
      </c>
      <c r="U53" t="s">
        <v>1698</v>
      </c>
      <c r="V53" t="s">
        <v>1699</v>
      </c>
      <c r="W53" t="s">
        <v>1700</v>
      </c>
      <c r="X53">
        <v>121920</v>
      </c>
      <c r="Y53" t="s">
        <v>1701</v>
      </c>
      <c r="Z53" t="s">
        <v>1702</v>
      </c>
      <c r="AA53" t="s">
        <v>1703</v>
      </c>
      <c r="AB53" t="s">
        <v>1704</v>
      </c>
      <c r="AC53" t="s">
        <v>213</v>
      </c>
      <c r="AD53" t="s">
        <v>1705</v>
      </c>
      <c r="AE53" t="s">
        <v>1705</v>
      </c>
      <c r="AF53" t="s">
        <v>1706</v>
      </c>
      <c r="AG53" t="s">
        <v>1707</v>
      </c>
      <c r="AH53" t="s">
        <v>1708</v>
      </c>
      <c r="AI53" t="s">
        <v>1709</v>
      </c>
      <c r="AJ53" t="s">
        <v>1706</v>
      </c>
      <c r="AK53" t="s">
        <v>1707</v>
      </c>
      <c r="AL53" t="s">
        <v>219</v>
      </c>
      <c r="AP53" t="s">
        <v>220</v>
      </c>
      <c r="AQ53" t="s">
        <v>221</v>
      </c>
      <c r="AU53" t="s">
        <v>221</v>
      </c>
      <c r="AV53" t="s">
        <v>613</v>
      </c>
      <c r="AW53" t="s">
        <v>1710</v>
      </c>
      <c r="AX53">
        <v>950000</v>
      </c>
      <c r="AY53" t="s">
        <v>615</v>
      </c>
      <c r="AZ53" t="s">
        <v>1711</v>
      </c>
      <c r="BA53">
        <v>750000</v>
      </c>
      <c r="BB53" t="s">
        <v>1291</v>
      </c>
      <c r="BC53" t="s">
        <v>1712</v>
      </c>
      <c r="BD53">
        <v>100000</v>
      </c>
      <c r="GG53">
        <v>1700000</v>
      </c>
      <c r="GH53" t="s">
        <v>238</v>
      </c>
      <c r="GI53">
        <v>30.25</v>
      </c>
      <c r="GJ53">
        <v>45</v>
      </c>
      <c r="GK53">
        <v>50</v>
      </c>
      <c r="GL53">
        <v>35</v>
      </c>
      <c r="GM53">
        <v>1133333.3333333333</v>
      </c>
      <c r="GO53" t="s">
        <v>1697</v>
      </c>
      <c r="GP53" t="s">
        <v>1698</v>
      </c>
      <c r="GQ53" t="s">
        <v>1699</v>
      </c>
      <c r="GS53">
        <v>9</v>
      </c>
      <c r="GT53">
        <v>3</v>
      </c>
      <c r="GU53">
        <v>0</v>
      </c>
      <c r="GV53" t="s">
        <v>239</v>
      </c>
      <c r="GW53">
        <v>3</v>
      </c>
      <c r="GX53" t="s">
        <v>201</v>
      </c>
    </row>
    <row r="54" spans="1:206" x14ac:dyDescent="0.35">
      <c r="A54">
        <v>308952</v>
      </c>
      <c r="B54" t="s">
        <v>1713</v>
      </c>
      <c r="C54" t="s">
        <v>1714</v>
      </c>
      <c r="D54" t="s">
        <v>1715</v>
      </c>
      <c r="E54" t="e">
        <v>#N/A</v>
      </c>
      <c r="F54" t="s">
        <v>1716</v>
      </c>
      <c r="G54" t="s">
        <v>1715</v>
      </c>
      <c r="H54" t="s">
        <v>1716</v>
      </c>
      <c r="I54" t="s">
        <v>201</v>
      </c>
      <c r="J54" t="s">
        <v>1716</v>
      </c>
      <c r="K54">
        <v>308952</v>
      </c>
      <c r="L54">
        <v>308952</v>
      </c>
      <c r="M54">
        <v>308952</v>
      </c>
      <c r="N54" t="s">
        <v>202</v>
      </c>
      <c r="O54" t="s">
        <v>202</v>
      </c>
      <c r="P54" t="s">
        <v>202</v>
      </c>
      <c r="Q54" t="s">
        <v>203</v>
      </c>
      <c r="R54" t="s">
        <v>1717</v>
      </c>
      <c r="S54" t="s">
        <v>1022</v>
      </c>
      <c r="T54" t="s">
        <v>1718</v>
      </c>
      <c r="U54">
        <v>12140</v>
      </c>
      <c r="V54" t="s">
        <v>1719</v>
      </c>
      <c r="W54" t="s">
        <v>1720</v>
      </c>
      <c r="X54">
        <v>15244.9</v>
      </c>
      <c r="Y54" t="s">
        <v>1721</v>
      </c>
      <c r="Z54" t="s">
        <v>1722</v>
      </c>
      <c r="AA54" t="s">
        <v>1723</v>
      </c>
      <c r="AB54" t="s">
        <v>1724</v>
      </c>
      <c r="AC54" t="s">
        <v>213</v>
      </c>
      <c r="AD54" t="s">
        <v>1725</v>
      </c>
      <c r="AE54" t="s">
        <v>1724</v>
      </c>
      <c r="AF54" t="s">
        <v>1726</v>
      </c>
      <c r="AG54" t="s">
        <v>1727</v>
      </c>
      <c r="AH54" t="s">
        <v>1728</v>
      </c>
      <c r="AI54" t="s">
        <v>1724</v>
      </c>
      <c r="AJ54" t="s">
        <v>1726</v>
      </c>
      <c r="AK54" t="s">
        <v>1727</v>
      </c>
      <c r="AL54" t="s">
        <v>219</v>
      </c>
      <c r="AP54" t="s">
        <v>220</v>
      </c>
      <c r="AQ54" t="s">
        <v>221</v>
      </c>
      <c r="AU54" t="s">
        <v>221</v>
      </c>
      <c r="AV54" t="s">
        <v>222</v>
      </c>
      <c r="AW54" t="s">
        <v>1729</v>
      </c>
      <c r="AX54">
        <v>400000</v>
      </c>
      <c r="AY54" t="s">
        <v>555</v>
      </c>
      <c r="AZ54" t="s">
        <v>1730</v>
      </c>
      <c r="BA54">
        <v>120000</v>
      </c>
      <c r="BB54" t="s">
        <v>557</v>
      </c>
      <c r="BC54" t="s">
        <v>1731</v>
      </c>
      <c r="BD54">
        <v>120000</v>
      </c>
      <c r="BE54" t="s">
        <v>1732</v>
      </c>
      <c r="BF54" t="s">
        <v>1733</v>
      </c>
      <c r="BG54">
        <v>375000</v>
      </c>
      <c r="BH54" t="s">
        <v>560</v>
      </c>
      <c r="BI54" t="s">
        <v>1734</v>
      </c>
      <c r="BJ54">
        <v>100000</v>
      </c>
      <c r="BK54" t="s">
        <v>562</v>
      </c>
      <c r="BL54" t="s">
        <v>1735</v>
      </c>
      <c r="BM54">
        <v>100000</v>
      </c>
      <c r="BN54" t="s">
        <v>228</v>
      </c>
      <c r="BO54" t="s">
        <v>1736</v>
      </c>
      <c r="BP54">
        <v>100000</v>
      </c>
      <c r="BQ54" t="s">
        <v>1737</v>
      </c>
      <c r="BR54" t="s">
        <v>1738</v>
      </c>
      <c r="BS54">
        <v>100000</v>
      </c>
      <c r="BT54" t="s">
        <v>917</v>
      </c>
      <c r="BU54" t="s">
        <v>1739</v>
      </c>
      <c r="BV54">
        <v>100000</v>
      </c>
      <c r="BW54" t="s">
        <v>234</v>
      </c>
      <c r="BX54" t="s">
        <v>1740</v>
      </c>
      <c r="BY54">
        <v>100000</v>
      </c>
      <c r="BZ54" t="s">
        <v>236</v>
      </c>
      <c r="CA54" t="s">
        <v>1741</v>
      </c>
      <c r="CB54">
        <v>630000</v>
      </c>
      <c r="CC54" t="s">
        <v>832</v>
      </c>
      <c r="CD54" t="s">
        <v>1742</v>
      </c>
      <c r="CE54">
        <v>160000</v>
      </c>
      <c r="CF54" t="s">
        <v>1162</v>
      </c>
      <c r="CG54" t="s">
        <v>1743</v>
      </c>
      <c r="CH54">
        <v>160000</v>
      </c>
      <c r="CI54" t="s">
        <v>1016</v>
      </c>
      <c r="CJ54" t="s">
        <v>1744</v>
      </c>
      <c r="CK54">
        <v>500000</v>
      </c>
      <c r="GG54">
        <v>2945000</v>
      </c>
      <c r="GH54" t="s">
        <v>238</v>
      </c>
      <c r="GI54">
        <v>45</v>
      </c>
      <c r="GJ54">
        <v>45</v>
      </c>
      <c r="GK54">
        <v>55</v>
      </c>
      <c r="GL54">
        <v>45</v>
      </c>
      <c r="GM54">
        <v>1963333.3333333333</v>
      </c>
      <c r="GO54" t="s">
        <v>1718</v>
      </c>
      <c r="GP54">
        <v>12140</v>
      </c>
      <c r="GQ54" t="s">
        <v>1719</v>
      </c>
      <c r="GS54">
        <v>42</v>
      </c>
      <c r="GT54">
        <v>14</v>
      </c>
      <c r="GU54">
        <v>0</v>
      </c>
      <c r="GV54" t="s">
        <v>239</v>
      </c>
      <c r="GW54">
        <v>14</v>
      </c>
      <c r="GX54" t="s">
        <v>201</v>
      </c>
    </row>
    <row r="55" spans="1:206" x14ac:dyDescent="0.35">
      <c r="A55">
        <v>706384</v>
      </c>
      <c r="B55" t="s">
        <v>1745</v>
      </c>
      <c r="C55" t="s">
        <v>1746</v>
      </c>
      <c r="D55" t="s">
        <v>1747</v>
      </c>
      <c r="E55" t="e">
        <v>#N/A</v>
      </c>
      <c r="F55" t="s">
        <v>1748</v>
      </c>
      <c r="G55" t="s">
        <v>1747</v>
      </c>
      <c r="H55" t="s">
        <v>1748</v>
      </c>
      <c r="I55" t="s">
        <v>201</v>
      </c>
      <c r="J55" t="s">
        <v>1748</v>
      </c>
      <c r="K55">
        <v>706384</v>
      </c>
      <c r="L55">
        <v>706384</v>
      </c>
      <c r="M55">
        <v>706384</v>
      </c>
      <c r="N55" t="s">
        <v>202</v>
      </c>
      <c r="O55" t="s">
        <v>202</v>
      </c>
      <c r="P55" t="s">
        <v>202</v>
      </c>
      <c r="Q55" t="s">
        <v>203</v>
      </c>
      <c r="R55" t="s">
        <v>1745</v>
      </c>
      <c r="S55" t="s">
        <v>205</v>
      </c>
      <c r="T55" t="s">
        <v>1749</v>
      </c>
      <c r="U55">
        <v>33600</v>
      </c>
      <c r="V55" t="s">
        <v>1750</v>
      </c>
      <c r="W55" t="s">
        <v>208</v>
      </c>
      <c r="X55">
        <v>2120000</v>
      </c>
      <c r="Y55" t="s">
        <v>1751</v>
      </c>
      <c r="Z55" t="s">
        <v>1752</v>
      </c>
      <c r="AA55" t="s">
        <v>1753</v>
      </c>
      <c r="AB55" t="s">
        <v>1754</v>
      </c>
      <c r="AC55" t="s">
        <v>213</v>
      </c>
      <c r="AD55" t="s">
        <v>1755</v>
      </c>
      <c r="AE55" t="s">
        <v>1754</v>
      </c>
      <c r="AF55" t="s">
        <v>1756</v>
      </c>
      <c r="AG55" t="s">
        <v>1757</v>
      </c>
      <c r="AH55" t="s">
        <v>1758</v>
      </c>
      <c r="AI55" t="s">
        <v>1759</v>
      </c>
      <c r="AJ55" t="s">
        <v>1760</v>
      </c>
      <c r="AK55" t="s">
        <v>1761</v>
      </c>
      <c r="AL55" t="s">
        <v>219</v>
      </c>
      <c r="AP55" t="s">
        <v>220</v>
      </c>
      <c r="AQ55" t="s">
        <v>221</v>
      </c>
      <c r="AU55" t="s">
        <v>221</v>
      </c>
      <c r="AV55" t="s">
        <v>230</v>
      </c>
      <c r="AW55" t="s">
        <v>1762</v>
      </c>
      <c r="AX55">
        <v>100000</v>
      </c>
      <c r="AY55" t="s">
        <v>232</v>
      </c>
      <c r="AZ55" t="s">
        <v>1763</v>
      </c>
      <c r="BA55">
        <v>160000</v>
      </c>
      <c r="GG55">
        <v>260000</v>
      </c>
      <c r="GH55" t="s">
        <v>238</v>
      </c>
      <c r="GI55">
        <v>61.6</v>
      </c>
      <c r="GJ55">
        <v>61.6</v>
      </c>
      <c r="GK55">
        <v>72.900000000000006</v>
      </c>
      <c r="GL55">
        <v>56.6</v>
      </c>
      <c r="GM55">
        <v>173333.33333333331</v>
      </c>
      <c r="GO55" t="s">
        <v>1749</v>
      </c>
      <c r="GP55">
        <v>33600</v>
      </c>
      <c r="GQ55" t="s">
        <v>1750</v>
      </c>
      <c r="GS55">
        <v>6</v>
      </c>
      <c r="GT55">
        <v>2</v>
      </c>
      <c r="GU55">
        <v>0</v>
      </c>
      <c r="GV55" t="s">
        <v>239</v>
      </c>
      <c r="GW55">
        <v>2</v>
      </c>
      <c r="GX55" t="s">
        <v>201</v>
      </c>
    </row>
    <row r="56" spans="1:206" x14ac:dyDescent="0.35">
      <c r="A56" s="47">
        <v>338652</v>
      </c>
      <c r="B56" t="s">
        <v>1764</v>
      </c>
      <c r="C56" t="s">
        <v>1765</v>
      </c>
      <c r="D56" t="s">
        <v>1766</v>
      </c>
      <c r="E56" t="e">
        <v>#N/A</v>
      </c>
      <c r="F56" t="s">
        <v>1767</v>
      </c>
      <c r="G56" t="s">
        <v>1766</v>
      </c>
      <c r="H56" t="s">
        <v>1768</v>
      </c>
      <c r="I56" t="s">
        <v>239</v>
      </c>
      <c r="J56" t="s">
        <v>1767</v>
      </c>
      <c r="K56" t="e">
        <v>#N/A</v>
      </c>
      <c r="L56">
        <v>338652</v>
      </c>
      <c r="M56" s="47">
        <v>338652</v>
      </c>
      <c r="N56" t="s">
        <v>202</v>
      </c>
      <c r="O56" t="s">
        <v>202</v>
      </c>
      <c r="P56" t="s">
        <v>1769</v>
      </c>
      <c r="Q56" t="s">
        <v>203</v>
      </c>
      <c r="R56" t="s">
        <v>1764</v>
      </c>
      <c r="S56" t="s">
        <v>205</v>
      </c>
      <c r="T56" t="s">
        <v>1770</v>
      </c>
      <c r="U56">
        <v>92500</v>
      </c>
      <c r="V56" t="s">
        <v>1771</v>
      </c>
      <c r="W56" t="s">
        <v>1700</v>
      </c>
      <c r="X56">
        <v>31700000</v>
      </c>
      <c r="Y56" t="s">
        <v>1772</v>
      </c>
      <c r="Z56" t="s">
        <v>1773</v>
      </c>
      <c r="AA56" t="s">
        <v>1774</v>
      </c>
      <c r="AB56" t="s">
        <v>1775</v>
      </c>
      <c r="AC56" t="s">
        <v>213</v>
      </c>
      <c r="AD56" t="s">
        <v>1776</v>
      </c>
      <c r="AE56" t="s">
        <v>1776</v>
      </c>
      <c r="AF56" t="s">
        <v>1777</v>
      </c>
      <c r="AG56" t="s">
        <v>1778</v>
      </c>
      <c r="AH56" t="s">
        <v>1779</v>
      </c>
      <c r="AI56" t="s">
        <v>1780</v>
      </c>
      <c r="AJ56" t="s">
        <v>1777</v>
      </c>
      <c r="AK56" t="s">
        <v>1778</v>
      </c>
      <c r="AL56" t="s">
        <v>219</v>
      </c>
      <c r="AP56" t="s">
        <v>220</v>
      </c>
      <c r="AQ56" t="s">
        <v>221</v>
      </c>
      <c r="AU56" t="s">
        <v>221</v>
      </c>
      <c r="AV56" t="s">
        <v>222</v>
      </c>
      <c r="AW56" t="s">
        <v>1781</v>
      </c>
      <c r="AX56">
        <v>400000</v>
      </c>
      <c r="AY56" t="s">
        <v>1732</v>
      </c>
      <c r="AZ56" t="s">
        <v>1782</v>
      </c>
      <c r="BA56">
        <v>375000</v>
      </c>
      <c r="BB56" t="s">
        <v>224</v>
      </c>
      <c r="BC56" t="s">
        <v>1783</v>
      </c>
      <c r="BD56">
        <v>100000</v>
      </c>
      <c r="BE56" t="s">
        <v>560</v>
      </c>
      <c r="BF56" t="s">
        <v>1784</v>
      </c>
      <c r="BG56">
        <v>100000</v>
      </c>
      <c r="BH56" t="s">
        <v>226</v>
      </c>
      <c r="BI56" t="s">
        <v>1785</v>
      </c>
      <c r="BJ56">
        <v>115000</v>
      </c>
      <c r="BK56" t="s">
        <v>228</v>
      </c>
      <c r="BL56" t="s">
        <v>1786</v>
      </c>
      <c r="BM56">
        <v>100000</v>
      </c>
      <c r="BN56" t="s">
        <v>230</v>
      </c>
      <c r="BO56" t="s">
        <v>1787</v>
      </c>
      <c r="BP56">
        <v>100000</v>
      </c>
      <c r="BQ56" t="s">
        <v>1737</v>
      </c>
      <c r="BR56" t="s">
        <v>1788</v>
      </c>
      <c r="BS56">
        <v>100000</v>
      </c>
      <c r="BT56" t="s">
        <v>232</v>
      </c>
      <c r="BU56" t="s">
        <v>1789</v>
      </c>
      <c r="BV56">
        <v>160000</v>
      </c>
      <c r="BW56" t="s">
        <v>234</v>
      </c>
      <c r="BX56" t="s">
        <v>1790</v>
      </c>
      <c r="BY56">
        <v>100000</v>
      </c>
      <c r="BZ56" t="s">
        <v>236</v>
      </c>
      <c r="CA56" t="s">
        <v>1791</v>
      </c>
      <c r="CB56">
        <v>630000</v>
      </c>
      <c r="CC56" t="s">
        <v>1016</v>
      </c>
      <c r="CD56" t="s">
        <v>1792</v>
      </c>
      <c r="CE56">
        <v>500000</v>
      </c>
      <c r="GG56">
        <v>2680000</v>
      </c>
      <c r="GH56" t="s">
        <v>238</v>
      </c>
      <c r="GI56">
        <v>27</v>
      </c>
      <c r="GJ56">
        <v>29</v>
      </c>
      <c r="GK56">
        <v>32</v>
      </c>
      <c r="GL56">
        <v>27</v>
      </c>
      <c r="GM56">
        <v>1786666.6666666665</v>
      </c>
      <c r="GO56" t="s">
        <v>1770</v>
      </c>
      <c r="GP56">
        <v>92500</v>
      </c>
      <c r="GQ56" t="s">
        <v>1771</v>
      </c>
      <c r="GS56">
        <v>36</v>
      </c>
      <c r="GT56">
        <v>12</v>
      </c>
      <c r="GU56">
        <v>0</v>
      </c>
      <c r="GV56" t="s">
        <v>239</v>
      </c>
      <c r="GW56">
        <v>12</v>
      </c>
      <c r="GX56" t="s">
        <v>201</v>
      </c>
    </row>
    <row r="57" spans="1:206" x14ac:dyDescent="0.35">
      <c r="A57">
        <v>749258</v>
      </c>
      <c r="B57" t="s">
        <v>1793</v>
      </c>
      <c r="C57" t="s">
        <v>1794</v>
      </c>
      <c r="D57" t="s">
        <v>1795</v>
      </c>
      <c r="E57" t="e">
        <v>#N/A</v>
      </c>
      <c r="F57" t="s">
        <v>1796</v>
      </c>
      <c r="G57" t="s">
        <v>1795</v>
      </c>
      <c r="H57" t="s">
        <v>1796</v>
      </c>
      <c r="I57" t="s">
        <v>201</v>
      </c>
      <c r="J57" t="s">
        <v>1796</v>
      </c>
      <c r="K57">
        <v>749258</v>
      </c>
      <c r="L57">
        <v>749258</v>
      </c>
      <c r="M57">
        <v>749258</v>
      </c>
      <c r="N57" t="s">
        <v>202</v>
      </c>
      <c r="O57" t="s">
        <v>202</v>
      </c>
      <c r="P57" t="s">
        <v>202</v>
      </c>
      <c r="Q57" t="s">
        <v>203</v>
      </c>
      <c r="R57" t="s">
        <v>1793</v>
      </c>
      <c r="S57" t="s">
        <v>205</v>
      </c>
      <c r="T57" t="s">
        <v>1797</v>
      </c>
      <c r="U57">
        <v>42400</v>
      </c>
      <c r="V57" t="s">
        <v>1798</v>
      </c>
      <c r="W57" t="s">
        <v>1799</v>
      </c>
      <c r="X57">
        <v>343640</v>
      </c>
      <c r="Y57" t="s">
        <v>1800</v>
      </c>
      <c r="Z57" t="s">
        <v>1801</v>
      </c>
      <c r="AA57" t="s">
        <v>1802</v>
      </c>
      <c r="AB57" t="s">
        <v>1803</v>
      </c>
      <c r="AC57" t="s">
        <v>213</v>
      </c>
      <c r="AD57" t="s">
        <v>1804</v>
      </c>
      <c r="AE57" t="s">
        <v>1803</v>
      </c>
      <c r="AF57" t="s">
        <v>1805</v>
      </c>
      <c r="AG57" t="s">
        <v>1806</v>
      </c>
      <c r="AH57" t="s">
        <v>1807</v>
      </c>
      <c r="AI57" t="s">
        <v>1803</v>
      </c>
      <c r="AJ57" t="s">
        <v>1805</v>
      </c>
      <c r="AK57" t="s">
        <v>1806</v>
      </c>
      <c r="AL57" t="s">
        <v>219</v>
      </c>
      <c r="AP57" t="s">
        <v>220</v>
      </c>
      <c r="AQ57" t="s">
        <v>221</v>
      </c>
      <c r="AU57" t="s">
        <v>221</v>
      </c>
      <c r="AV57" t="s">
        <v>1137</v>
      </c>
      <c r="AW57" t="s">
        <v>1808</v>
      </c>
      <c r="AX57">
        <v>790000</v>
      </c>
      <c r="AY57" t="s">
        <v>541</v>
      </c>
      <c r="AZ57" t="s">
        <v>1809</v>
      </c>
      <c r="BA57">
        <v>630000</v>
      </c>
      <c r="BB57" t="s">
        <v>545</v>
      </c>
      <c r="BC57" t="s">
        <v>1810</v>
      </c>
      <c r="BD57">
        <v>235000</v>
      </c>
      <c r="BE57" t="s">
        <v>1142</v>
      </c>
      <c r="BF57" t="s">
        <v>1811</v>
      </c>
      <c r="BG57">
        <v>395000</v>
      </c>
      <c r="BH57" t="s">
        <v>553</v>
      </c>
      <c r="BI57" t="s">
        <v>1812</v>
      </c>
      <c r="BJ57">
        <v>315000</v>
      </c>
      <c r="BK57" t="s">
        <v>557</v>
      </c>
      <c r="BL57" t="s">
        <v>1813</v>
      </c>
      <c r="BM57">
        <v>120000</v>
      </c>
      <c r="BN57" t="s">
        <v>1147</v>
      </c>
      <c r="BO57" t="s">
        <v>1814</v>
      </c>
      <c r="BP57">
        <v>315000</v>
      </c>
      <c r="BQ57" t="s">
        <v>564</v>
      </c>
      <c r="BR57" t="s">
        <v>1815</v>
      </c>
      <c r="BS57">
        <v>250000</v>
      </c>
      <c r="BT57" t="s">
        <v>568</v>
      </c>
      <c r="BU57" t="s">
        <v>1816</v>
      </c>
      <c r="BV57">
        <v>100000</v>
      </c>
      <c r="BW57" t="s">
        <v>1152</v>
      </c>
      <c r="BX57" t="s">
        <v>1817</v>
      </c>
      <c r="BY57">
        <v>315000</v>
      </c>
      <c r="BZ57" t="s">
        <v>826</v>
      </c>
      <c r="CA57" t="s">
        <v>1818</v>
      </c>
      <c r="CB57">
        <v>250000</v>
      </c>
      <c r="CC57" t="s">
        <v>1156</v>
      </c>
      <c r="CD57" t="s">
        <v>1819</v>
      </c>
      <c r="CE57">
        <v>100000</v>
      </c>
      <c r="CF57" t="s">
        <v>1158</v>
      </c>
      <c r="CG57" t="s">
        <v>1820</v>
      </c>
      <c r="CH57">
        <v>520000</v>
      </c>
      <c r="CI57" t="s">
        <v>830</v>
      </c>
      <c r="CJ57" t="s">
        <v>1821</v>
      </c>
      <c r="CK57">
        <v>420000</v>
      </c>
      <c r="CL57" t="s">
        <v>1162</v>
      </c>
      <c r="CM57" t="s">
        <v>1822</v>
      </c>
      <c r="CN57">
        <v>160000</v>
      </c>
      <c r="GG57">
        <v>4680000</v>
      </c>
      <c r="GH57" t="s">
        <v>238</v>
      </c>
      <c r="GI57">
        <v>60</v>
      </c>
      <c r="GJ57">
        <v>65</v>
      </c>
      <c r="GK57">
        <v>79</v>
      </c>
      <c r="GL57">
        <v>60</v>
      </c>
      <c r="GM57">
        <v>3120000</v>
      </c>
      <c r="GO57" t="s">
        <v>1797</v>
      </c>
      <c r="GP57">
        <v>42400</v>
      </c>
      <c r="GQ57" t="s">
        <v>1798</v>
      </c>
      <c r="GS57">
        <v>45</v>
      </c>
      <c r="GT57">
        <v>15</v>
      </c>
      <c r="GU57">
        <v>0</v>
      </c>
      <c r="GV57" t="s">
        <v>239</v>
      </c>
      <c r="GW57">
        <v>15</v>
      </c>
      <c r="GX57" t="s">
        <v>201</v>
      </c>
    </row>
    <row r="58" spans="1:206" x14ac:dyDescent="0.35">
      <c r="A58">
        <v>582988</v>
      </c>
      <c r="B58" t="s">
        <v>1823</v>
      </c>
      <c r="C58" t="s">
        <v>1824</v>
      </c>
      <c r="D58" t="s">
        <v>1825</v>
      </c>
      <c r="E58" t="e">
        <v>#N/A</v>
      </c>
      <c r="F58" t="s">
        <v>1826</v>
      </c>
      <c r="G58" t="s">
        <v>1825</v>
      </c>
      <c r="H58" t="s">
        <v>1826</v>
      </c>
      <c r="I58" t="s">
        <v>201</v>
      </c>
      <c r="J58" t="s">
        <v>1826</v>
      </c>
      <c r="K58">
        <v>582988</v>
      </c>
      <c r="L58">
        <v>582988</v>
      </c>
      <c r="M58">
        <v>582988</v>
      </c>
      <c r="N58" t="s">
        <v>202</v>
      </c>
      <c r="O58" t="s">
        <v>202</v>
      </c>
      <c r="P58" t="s">
        <v>202</v>
      </c>
      <c r="Q58" t="s">
        <v>203</v>
      </c>
      <c r="R58" t="s">
        <v>1827</v>
      </c>
      <c r="S58" t="s">
        <v>205</v>
      </c>
      <c r="T58" t="s">
        <v>1828</v>
      </c>
      <c r="U58">
        <v>11400</v>
      </c>
      <c r="V58" t="s">
        <v>1829</v>
      </c>
      <c r="W58" t="s">
        <v>531</v>
      </c>
      <c r="X58">
        <v>700000</v>
      </c>
      <c r="Y58" t="s">
        <v>1830</v>
      </c>
      <c r="Z58" t="s">
        <v>1831</v>
      </c>
      <c r="AA58" t="s">
        <v>1832</v>
      </c>
      <c r="AB58" t="s">
        <v>1833</v>
      </c>
      <c r="AC58" t="s">
        <v>213</v>
      </c>
      <c r="AD58" t="s">
        <v>1834</v>
      </c>
      <c r="AE58" t="s">
        <v>1833</v>
      </c>
      <c r="AF58" t="s">
        <v>1835</v>
      </c>
      <c r="AG58" t="s">
        <v>1836</v>
      </c>
      <c r="AH58" t="s">
        <v>1837</v>
      </c>
      <c r="AI58" t="s">
        <v>1838</v>
      </c>
      <c r="AJ58" t="s">
        <v>1839</v>
      </c>
      <c r="AK58" t="s">
        <v>1840</v>
      </c>
      <c r="AL58" t="s">
        <v>219</v>
      </c>
      <c r="AP58" t="s">
        <v>220</v>
      </c>
      <c r="AQ58" t="s">
        <v>221</v>
      </c>
      <c r="AU58" t="s">
        <v>221</v>
      </c>
      <c r="AV58" t="s">
        <v>222</v>
      </c>
      <c r="AW58" t="s">
        <v>1841</v>
      </c>
      <c r="AX58">
        <v>400000</v>
      </c>
      <c r="AY58" t="s">
        <v>562</v>
      </c>
      <c r="AZ58" t="s">
        <v>1842</v>
      </c>
      <c r="BA58">
        <v>100000</v>
      </c>
      <c r="BB58" t="s">
        <v>917</v>
      </c>
      <c r="BC58" t="s">
        <v>1843</v>
      </c>
      <c r="BD58">
        <v>100000</v>
      </c>
      <c r="BE58" t="s">
        <v>236</v>
      </c>
      <c r="BF58" t="s">
        <v>1844</v>
      </c>
      <c r="BG58">
        <v>630000</v>
      </c>
      <c r="GG58">
        <v>1130000</v>
      </c>
      <c r="GH58" t="s">
        <v>238</v>
      </c>
      <c r="GI58">
        <v>50</v>
      </c>
      <c r="GJ58">
        <v>65</v>
      </c>
      <c r="GK58">
        <v>80</v>
      </c>
      <c r="GL58">
        <v>80</v>
      </c>
      <c r="GM58">
        <v>753333.33333333326</v>
      </c>
      <c r="GO58" t="s">
        <v>1828</v>
      </c>
      <c r="GP58">
        <v>11400</v>
      </c>
      <c r="GQ58" t="s">
        <v>1829</v>
      </c>
      <c r="GS58">
        <v>12</v>
      </c>
      <c r="GT58">
        <v>4</v>
      </c>
      <c r="GU58">
        <v>0</v>
      </c>
      <c r="GV58" t="s">
        <v>239</v>
      </c>
      <c r="GW58">
        <v>4</v>
      </c>
      <c r="GX58" t="s">
        <v>201</v>
      </c>
    </row>
    <row r="59" spans="1:206" x14ac:dyDescent="0.35">
      <c r="A59">
        <v>307327</v>
      </c>
      <c r="B59" t="s">
        <v>1845</v>
      </c>
      <c r="C59" t="s">
        <v>1846</v>
      </c>
      <c r="D59" t="s">
        <v>1847</v>
      </c>
      <c r="E59" t="s">
        <v>1847</v>
      </c>
      <c r="F59" t="s">
        <v>1848</v>
      </c>
      <c r="G59" t="s">
        <v>1847</v>
      </c>
      <c r="H59" t="s">
        <v>1849</v>
      </c>
      <c r="I59" t="s">
        <v>239</v>
      </c>
      <c r="J59" t="s">
        <v>1849</v>
      </c>
      <c r="K59">
        <v>307327</v>
      </c>
      <c r="L59">
        <v>307327</v>
      </c>
      <c r="M59">
        <v>307327</v>
      </c>
      <c r="N59" t="s">
        <v>202</v>
      </c>
      <c r="O59" t="s">
        <v>202</v>
      </c>
      <c r="P59" t="s">
        <v>202</v>
      </c>
      <c r="Q59" t="s">
        <v>203</v>
      </c>
      <c r="R59" t="s">
        <v>1850</v>
      </c>
      <c r="S59" t="s">
        <v>205</v>
      </c>
      <c r="T59" t="s">
        <v>1851</v>
      </c>
      <c r="U59">
        <v>33870</v>
      </c>
      <c r="V59" t="s">
        <v>1852</v>
      </c>
      <c r="W59" t="s">
        <v>623</v>
      </c>
      <c r="X59">
        <v>4600000</v>
      </c>
      <c r="Y59" t="s">
        <v>1853</v>
      </c>
      <c r="Z59" t="s">
        <v>1854</v>
      </c>
      <c r="AA59" t="s">
        <v>1848</v>
      </c>
      <c r="AB59" t="s">
        <v>1855</v>
      </c>
      <c r="AC59" t="s">
        <v>213</v>
      </c>
      <c r="AD59" t="s">
        <v>1855</v>
      </c>
      <c r="AE59" t="s">
        <v>1855</v>
      </c>
      <c r="AF59" t="s">
        <v>1856</v>
      </c>
      <c r="AG59" t="s">
        <v>1857</v>
      </c>
      <c r="AH59" t="s">
        <v>1858</v>
      </c>
      <c r="AI59" t="s">
        <v>1855</v>
      </c>
      <c r="AJ59" t="s">
        <v>1856</v>
      </c>
      <c r="AK59" t="s">
        <v>1857</v>
      </c>
      <c r="AL59" t="s">
        <v>1182</v>
      </c>
      <c r="AM59" t="s">
        <v>310</v>
      </c>
      <c r="AP59" t="s">
        <v>1859</v>
      </c>
      <c r="AQ59" t="s">
        <v>263</v>
      </c>
      <c r="AR59" t="s">
        <v>739</v>
      </c>
      <c r="AU59" t="s">
        <v>1860</v>
      </c>
      <c r="AV59" t="s">
        <v>414</v>
      </c>
      <c r="AW59" t="s">
        <v>1861</v>
      </c>
      <c r="AX59">
        <v>100000</v>
      </c>
      <c r="AY59" t="s">
        <v>353</v>
      </c>
      <c r="AZ59" t="s">
        <v>1862</v>
      </c>
      <c r="BA59">
        <v>200000</v>
      </c>
      <c r="BB59" t="s">
        <v>270</v>
      </c>
      <c r="BC59" t="s">
        <v>1863</v>
      </c>
      <c r="BD59">
        <v>125000</v>
      </c>
      <c r="BE59" t="s">
        <v>272</v>
      </c>
      <c r="BF59" t="s">
        <v>1864</v>
      </c>
      <c r="BG59">
        <v>495000</v>
      </c>
      <c r="BH59" t="s">
        <v>284</v>
      </c>
      <c r="BI59" t="s">
        <v>1865</v>
      </c>
      <c r="BJ59">
        <v>100000</v>
      </c>
      <c r="BK59" t="s">
        <v>286</v>
      </c>
      <c r="BL59" t="s">
        <v>1866</v>
      </c>
      <c r="BM59">
        <v>200000</v>
      </c>
      <c r="BN59" t="s">
        <v>421</v>
      </c>
      <c r="BO59" t="s">
        <v>1867</v>
      </c>
      <c r="BP59">
        <v>100000</v>
      </c>
      <c r="BQ59" t="s">
        <v>361</v>
      </c>
      <c r="BR59" t="s">
        <v>1868</v>
      </c>
      <c r="BS59">
        <v>250000</v>
      </c>
      <c r="BT59" t="s">
        <v>488</v>
      </c>
      <c r="BU59" t="s">
        <v>1869</v>
      </c>
      <c r="BV59">
        <v>100000</v>
      </c>
      <c r="BW59" t="s">
        <v>490</v>
      </c>
      <c r="BX59" t="s">
        <v>1870</v>
      </c>
      <c r="BY59">
        <v>100000</v>
      </c>
      <c r="BZ59" t="s">
        <v>492</v>
      </c>
      <c r="CA59" t="s">
        <v>1871</v>
      </c>
      <c r="CB59">
        <v>100000</v>
      </c>
      <c r="CC59" t="s">
        <v>315</v>
      </c>
      <c r="CD59" t="s">
        <v>1872</v>
      </c>
      <c r="CE59">
        <v>100000</v>
      </c>
      <c r="CF59" t="s">
        <v>657</v>
      </c>
      <c r="CG59" t="s">
        <v>1873</v>
      </c>
      <c r="CH59">
        <v>100000</v>
      </c>
      <c r="CI59" t="s">
        <v>495</v>
      </c>
      <c r="CJ59" t="s">
        <v>1874</v>
      </c>
      <c r="CK59">
        <v>180000</v>
      </c>
      <c r="CL59" t="s">
        <v>497</v>
      </c>
      <c r="CM59" t="s">
        <v>1875</v>
      </c>
      <c r="CN59">
        <v>125000</v>
      </c>
      <c r="CO59" t="s">
        <v>499</v>
      </c>
      <c r="CP59" t="s">
        <v>1876</v>
      </c>
      <c r="CQ59">
        <v>190000</v>
      </c>
      <c r="CR59" t="s">
        <v>319</v>
      </c>
      <c r="CS59" t="s">
        <v>1877</v>
      </c>
      <c r="CT59">
        <v>100000</v>
      </c>
      <c r="CU59" t="s">
        <v>659</v>
      </c>
      <c r="CV59" t="s">
        <v>1878</v>
      </c>
      <c r="CW59">
        <v>185000</v>
      </c>
      <c r="CX59" t="s">
        <v>502</v>
      </c>
      <c r="CY59" t="s">
        <v>1879</v>
      </c>
      <c r="CZ59">
        <v>100000</v>
      </c>
      <c r="DA59" t="s">
        <v>504</v>
      </c>
      <c r="DB59" t="s">
        <v>1880</v>
      </c>
      <c r="DC59">
        <v>100000</v>
      </c>
      <c r="DD59" t="s">
        <v>506</v>
      </c>
      <c r="DE59" t="s">
        <v>1881</v>
      </c>
      <c r="DF59">
        <v>100000</v>
      </c>
      <c r="DG59" t="s">
        <v>323</v>
      </c>
      <c r="DH59" t="s">
        <v>1882</v>
      </c>
      <c r="DI59">
        <v>100000</v>
      </c>
      <c r="DJ59" t="s">
        <v>661</v>
      </c>
      <c r="DK59" t="s">
        <v>1883</v>
      </c>
      <c r="DL59">
        <v>100000</v>
      </c>
      <c r="DM59" t="s">
        <v>509</v>
      </c>
      <c r="DN59" t="s">
        <v>1884</v>
      </c>
      <c r="DO59">
        <v>100000</v>
      </c>
      <c r="DP59" t="s">
        <v>511</v>
      </c>
      <c r="DQ59" t="s">
        <v>1885</v>
      </c>
      <c r="DR59">
        <v>100000</v>
      </c>
      <c r="DS59" t="s">
        <v>513</v>
      </c>
      <c r="DT59" t="s">
        <v>1886</v>
      </c>
      <c r="DU59">
        <v>100000</v>
      </c>
      <c r="DV59" t="s">
        <v>663</v>
      </c>
      <c r="DW59" t="s">
        <v>1887</v>
      </c>
      <c r="DX59">
        <v>100000</v>
      </c>
      <c r="DY59" t="s">
        <v>516</v>
      </c>
      <c r="DZ59" t="s">
        <v>1888</v>
      </c>
      <c r="EA59">
        <v>120000</v>
      </c>
      <c r="EB59" t="s">
        <v>518</v>
      </c>
      <c r="EC59" t="s">
        <v>1889</v>
      </c>
      <c r="ED59">
        <v>100000</v>
      </c>
      <c r="EE59" t="s">
        <v>520</v>
      </c>
      <c r="EF59" t="s">
        <v>1890</v>
      </c>
      <c r="EG59">
        <v>130000</v>
      </c>
      <c r="EH59" t="s">
        <v>665</v>
      </c>
      <c r="EI59" t="s">
        <v>1891</v>
      </c>
      <c r="EJ59">
        <v>123000</v>
      </c>
      <c r="EK59" t="s">
        <v>523</v>
      </c>
      <c r="EL59" t="s">
        <v>1892</v>
      </c>
      <c r="EM59">
        <v>100000</v>
      </c>
      <c r="EN59" t="s">
        <v>331</v>
      </c>
      <c r="EO59" t="s">
        <v>1893</v>
      </c>
      <c r="EP59">
        <v>123000</v>
      </c>
      <c r="GG59">
        <v>4198000</v>
      </c>
      <c r="GH59" t="s">
        <v>238</v>
      </c>
      <c r="GI59">
        <v>80</v>
      </c>
      <c r="GJ59">
        <v>100</v>
      </c>
      <c r="GK59">
        <v>100</v>
      </c>
      <c r="GL59">
        <v>100</v>
      </c>
      <c r="GM59">
        <v>2798666.6666666665</v>
      </c>
      <c r="GO59" t="s">
        <v>1851</v>
      </c>
      <c r="GP59">
        <v>33870</v>
      </c>
      <c r="GQ59" t="s">
        <v>1852</v>
      </c>
      <c r="GS59">
        <v>99</v>
      </c>
      <c r="GT59">
        <v>33</v>
      </c>
      <c r="GU59">
        <v>1</v>
      </c>
      <c r="GV59" t="s">
        <v>239</v>
      </c>
      <c r="GW59">
        <v>33</v>
      </c>
      <c r="GX59" t="s">
        <v>201</v>
      </c>
    </row>
    <row r="60" spans="1:206" x14ac:dyDescent="0.35">
      <c r="A60">
        <v>320277</v>
      </c>
      <c r="B60" t="s">
        <v>1894</v>
      </c>
      <c r="C60" t="s">
        <v>1895</v>
      </c>
      <c r="D60" t="s">
        <v>1896</v>
      </c>
      <c r="E60" t="e">
        <v>#N/A</v>
      </c>
      <c r="F60" t="s">
        <v>1897</v>
      </c>
      <c r="G60" t="s">
        <v>1896</v>
      </c>
      <c r="H60" t="s">
        <v>1897</v>
      </c>
      <c r="I60" t="s">
        <v>201</v>
      </c>
      <c r="J60" t="s">
        <v>1897</v>
      </c>
      <c r="K60">
        <v>320277</v>
      </c>
      <c r="L60">
        <v>320277</v>
      </c>
      <c r="M60">
        <v>320277</v>
      </c>
      <c r="N60" t="s">
        <v>202</v>
      </c>
      <c r="O60" t="s">
        <v>202</v>
      </c>
      <c r="P60" t="s">
        <v>202</v>
      </c>
      <c r="Q60" t="s">
        <v>203</v>
      </c>
      <c r="R60" t="s">
        <v>1898</v>
      </c>
      <c r="S60" t="s">
        <v>205</v>
      </c>
      <c r="T60" t="s">
        <v>1899</v>
      </c>
      <c r="U60" t="s">
        <v>1900</v>
      </c>
      <c r="V60" t="s">
        <v>1901</v>
      </c>
      <c r="W60" t="s">
        <v>208</v>
      </c>
      <c r="X60">
        <v>88000</v>
      </c>
      <c r="Y60" t="s">
        <v>1902</v>
      </c>
      <c r="Z60" t="s">
        <v>1903</v>
      </c>
      <c r="AA60" t="s">
        <v>1904</v>
      </c>
      <c r="AB60" t="s">
        <v>1905</v>
      </c>
      <c r="AC60" t="s">
        <v>213</v>
      </c>
      <c r="AD60" t="s">
        <v>533</v>
      </c>
      <c r="AE60" t="s">
        <v>1905</v>
      </c>
      <c r="AF60" t="s">
        <v>1906</v>
      </c>
      <c r="AG60" t="s">
        <v>1907</v>
      </c>
      <c r="AH60" t="s">
        <v>1908</v>
      </c>
      <c r="AI60" t="s">
        <v>1905</v>
      </c>
      <c r="AJ60" t="s">
        <v>1906</v>
      </c>
      <c r="AK60" t="s">
        <v>1907</v>
      </c>
      <c r="AL60" t="s">
        <v>219</v>
      </c>
      <c r="AP60" t="s">
        <v>220</v>
      </c>
      <c r="AQ60" t="s">
        <v>221</v>
      </c>
      <c r="AU60" t="s">
        <v>221</v>
      </c>
      <c r="AV60" t="s">
        <v>778</v>
      </c>
      <c r="AW60" t="s">
        <v>1909</v>
      </c>
      <c r="AX60">
        <v>230000</v>
      </c>
      <c r="AY60" t="s">
        <v>1291</v>
      </c>
      <c r="AZ60" t="s">
        <v>1910</v>
      </c>
      <c r="BA60">
        <v>100000</v>
      </c>
      <c r="BB60" t="s">
        <v>909</v>
      </c>
      <c r="BC60" t="s">
        <v>1911</v>
      </c>
      <c r="BD60">
        <v>100000</v>
      </c>
      <c r="BE60" t="s">
        <v>467</v>
      </c>
      <c r="BF60" t="s">
        <v>1912</v>
      </c>
      <c r="BG60">
        <v>100000</v>
      </c>
      <c r="GG60">
        <v>430000</v>
      </c>
      <c r="GH60" t="s">
        <v>238</v>
      </c>
      <c r="GI60">
        <v>63</v>
      </c>
      <c r="GJ60">
        <v>76</v>
      </c>
      <c r="GK60">
        <v>92</v>
      </c>
      <c r="GL60">
        <v>70</v>
      </c>
      <c r="GM60">
        <v>286666.66666666663</v>
      </c>
      <c r="GO60" t="s">
        <v>1899</v>
      </c>
      <c r="GP60" t="s">
        <v>1900</v>
      </c>
      <c r="GQ60" t="s">
        <v>1901</v>
      </c>
      <c r="GS60">
        <v>12</v>
      </c>
      <c r="GT60">
        <v>4</v>
      </c>
      <c r="GU60">
        <v>0</v>
      </c>
      <c r="GV60" t="s">
        <v>239</v>
      </c>
      <c r="GW60">
        <v>4</v>
      </c>
      <c r="GX60" t="s">
        <v>201</v>
      </c>
    </row>
    <row r="61" spans="1:206" x14ac:dyDescent="0.35">
      <c r="A61">
        <v>335880</v>
      </c>
      <c r="B61" t="s">
        <v>1913</v>
      </c>
      <c r="C61" t="s">
        <v>1914</v>
      </c>
      <c r="D61" t="s">
        <v>1915</v>
      </c>
      <c r="E61" t="e">
        <v>#N/A</v>
      </c>
      <c r="F61" t="s">
        <v>1916</v>
      </c>
      <c r="G61" t="s">
        <v>1915</v>
      </c>
      <c r="H61" t="s">
        <v>1916</v>
      </c>
      <c r="I61" t="s">
        <v>201</v>
      </c>
      <c r="J61" t="s">
        <v>1916</v>
      </c>
      <c r="K61">
        <v>335880</v>
      </c>
      <c r="L61">
        <v>335880</v>
      </c>
      <c r="M61">
        <v>335880</v>
      </c>
      <c r="N61" t="s">
        <v>202</v>
      </c>
      <c r="O61" t="s">
        <v>202</v>
      </c>
      <c r="P61" t="s">
        <v>202</v>
      </c>
      <c r="Q61" t="s">
        <v>203</v>
      </c>
      <c r="R61" t="s">
        <v>1913</v>
      </c>
      <c r="S61" t="s">
        <v>246</v>
      </c>
      <c r="T61" t="s">
        <v>1917</v>
      </c>
      <c r="U61">
        <v>84140</v>
      </c>
      <c r="V61" t="s">
        <v>1248</v>
      </c>
      <c r="W61" t="s">
        <v>646</v>
      </c>
      <c r="X61">
        <v>975673.71</v>
      </c>
      <c r="Y61" t="s">
        <v>1918</v>
      </c>
      <c r="Z61" t="s">
        <v>1248</v>
      </c>
      <c r="AA61">
        <v>582621561</v>
      </c>
      <c r="AB61" t="s">
        <v>1919</v>
      </c>
      <c r="AC61" t="s">
        <v>213</v>
      </c>
      <c r="AD61" t="s">
        <v>1920</v>
      </c>
      <c r="AE61" t="s">
        <v>1919</v>
      </c>
      <c r="AF61" t="s">
        <v>1921</v>
      </c>
      <c r="AG61" t="s">
        <v>1922</v>
      </c>
      <c r="AH61" t="s">
        <v>1923</v>
      </c>
      <c r="AI61" t="s">
        <v>1924</v>
      </c>
      <c r="AJ61" t="s">
        <v>1925</v>
      </c>
      <c r="AK61" t="s">
        <v>1926</v>
      </c>
      <c r="AL61" t="s">
        <v>854</v>
      </c>
      <c r="AP61" t="s">
        <v>855</v>
      </c>
      <c r="AQ61" t="s">
        <v>738</v>
      </c>
      <c r="AU61" t="s">
        <v>738</v>
      </c>
      <c r="AV61" t="s">
        <v>746</v>
      </c>
      <c r="AW61" t="s">
        <v>1927</v>
      </c>
      <c r="AX61">
        <v>150000</v>
      </c>
      <c r="AY61" t="s">
        <v>857</v>
      </c>
      <c r="AZ61" t="s">
        <v>1928</v>
      </c>
      <c r="BA61">
        <v>145000</v>
      </c>
      <c r="BB61" t="s">
        <v>748</v>
      </c>
      <c r="BC61" t="s">
        <v>1929</v>
      </c>
      <c r="BD61">
        <v>380000</v>
      </c>
      <c r="BE61" t="s">
        <v>860</v>
      </c>
      <c r="BF61" t="s">
        <v>1930</v>
      </c>
      <c r="BG61">
        <v>365000</v>
      </c>
      <c r="BH61" t="s">
        <v>750</v>
      </c>
      <c r="BI61" t="s">
        <v>1931</v>
      </c>
      <c r="BJ61">
        <v>150000</v>
      </c>
      <c r="BK61" t="s">
        <v>863</v>
      </c>
      <c r="BL61" t="s">
        <v>1932</v>
      </c>
      <c r="BM61">
        <v>145000</v>
      </c>
      <c r="BN61" t="s">
        <v>752</v>
      </c>
      <c r="BO61" t="s">
        <v>1933</v>
      </c>
      <c r="BP61">
        <v>190000</v>
      </c>
      <c r="BQ61" t="s">
        <v>866</v>
      </c>
      <c r="BR61" t="s">
        <v>1934</v>
      </c>
      <c r="BS61">
        <v>180000</v>
      </c>
      <c r="BT61" t="s">
        <v>754</v>
      </c>
      <c r="BU61" t="s">
        <v>1935</v>
      </c>
      <c r="BV61">
        <v>250000</v>
      </c>
      <c r="BW61" t="s">
        <v>869</v>
      </c>
      <c r="BX61" t="s">
        <v>1936</v>
      </c>
      <c r="BY61">
        <v>245000</v>
      </c>
      <c r="GG61">
        <v>1820000</v>
      </c>
      <c r="GH61" t="s">
        <v>238</v>
      </c>
      <c r="GI61">
        <v>75</v>
      </c>
      <c r="GJ61">
        <v>95</v>
      </c>
      <c r="GK61">
        <v>100</v>
      </c>
      <c r="GL61">
        <v>165</v>
      </c>
      <c r="GM61">
        <v>1213333.3333333333</v>
      </c>
      <c r="GO61" t="s">
        <v>1917</v>
      </c>
      <c r="GP61">
        <v>84140</v>
      </c>
      <c r="GQ61" t="s">
        <v>1248</v>
      </c>
      <c r="GS61">
        <v>30</v>
      </c>
      <c r="GT61">
        <v>10</v>
      </c>
      <c r="GU61">
        <v>0</v>
      </c>
      <c r="GV61" t="s">
        <v>239</v>
      </c>
      <c r="GW61">
        <v>10</v>
      </c>
      <c r="GX61" t="s">
        <v>201</v>
      </c>
    </row>
    <row r="62" spans="1:206" x14ac:dyDescent="0.35">
      <c r="A62">
        <v>441248</v>
      </c>
      <c r="B62" t="s">
        <v>1937</v>
      </c>
      <c r="C62" t="s">
        <v>1938</v>
      </c>
      <c r="D62" t="s">
        <v>1939</v>
      </c>
      <c r="E62" t="e">
        <v>#N/A</v>
      </c>
      <c r="F62" t="s">
        <v>1940</v>
      </c>
      <c r="G62" t="s">
        <v>1939</v>
      </c>
      <c r="H62" t="s">
        <v>1940</v>
      </c>
      <c r="I62" t="s">
        <v>201</v>
      </c>
      <c r="J62" t="s">
        <v>1940</v>
      </c>
      <c r="K62">
        <v>441248</v>
      </c>
      <c r="L62">
        <v>441248</v>
      </c>
      <c r="M62">
        <v>441248</v>
      </c>
      <c r="N62" t="s">
        <v>202</v>
      </c>
      <c r="O62" t="s">
        <v>202</v>
      </c>
      <c r="P62" t="s">
        <v>202</v>
      </c>
      <c r="Q62" t="s">
        <v>203</v>
      </c>
      <c r="R62" t="s">
        <v>1937</v>
      </c>
      <c r="S62" t="s">
        <v>205</v>
      </c>
      <c r="T62" t="s">
        <v>1941</v>
      </c>
      <c r="U62">
        <v>34420</v>
      </c>
      <c r="V62" t="s">
        <v>1942</v>
      </c>
      <c r="W62" t="s">
        <v>1943</v>
      </c>
      <c r="X62">
        <v>1500000</v>
      </c>
      <c r="Y62" t="s">
        <v>1944</v>
      </c>
      <c r="Z62" t="s">
        <v>1945</v>
      </c>
      <c r="AA62" t="s">
        <v>1946</v>
      </c>
      <c r="AB62" t="s">
        <v>1947</v>
      </c>
      <c r="AC62" t="s">
        <v>213</v>
      </c>
      <c r="AD62" t="s">
        <v>1948</v>
      </c>
      <c r="AE62" t="s">
        <v>1947</v>
      </c>
      <c r="AF62" t="s">
        <v>1949</v>
      </c>
      <c r="AG62" t="s">
        <v>1950</v>
      </c>
      <c r="AH62" t="s">
        <v>1951</v>
      </c>
      <c r="AI62" t="s">
        <v>1947</v>
      </c>
      <c r="AJ62" t="s">
        <v>1949</v>
      </c>
      <c r="AK62" t="s">
        <v>1950</v>
      </c>
      <c r="AL62" t="s">
        <v>219</v>
      </c>
      <c r="AP62" t="s">
        <v>220</v>
      </c>
      <c r="AQ62" t="s">
        <v>221</v>
      </c>
      <c r="AU62" t="s">
        <v>221</v>
      </c>
      <c r="AV62" t="s">
        <v>545</v>
      </c>
      <c r="AW62" t="s">
        <v>1952</v>
      </c>
      <c r="AX62">
        <v>235000</v>
      </c>
      <c r="AY62" t="s">
        <v>615</v>
      </c>
      <c r="AZ62" t="s">
        <v>1953</v>
      </c>
      <c r="BA62">
        <v>750000</v>
      </c>
      <c r="BB62" t="s">
        <v>1291</v>
      </c>
      <c r="BC62" t="s">
        <v>1954</v>
      </c>
      <c r="BD62">
        <v>100000</v>
      </c>
      <c r="BE62" t="s">
        <v>557</v>
      </c>
      <c r="BF62" t="s">
        <v>1955</v>
      </c>
      <c r="BG62">
        <v>120000</v>
      </c>
      <c r="BH62" t="s">
        <v>1732</v>
      </c>
      <c r="BI62" t="s">
        <v>1956</v>
      </c>
      <c r="BJ62">
        <v>375000</v>
      </c>
      <c r="BK62" t="s">
        <v>228</v>
      </c>
      <c r="BL62" t="s">
        <v>1957</v>
      </c>
      <c r="BM62">
        <v>100000</v>
      </c>
      <c r="BN62" t="s">
        <v>568</v>
      </c>
      <c r="BO62" t="s">
        <v>1958</v>
      </c>
      <c r="BP62">
        <v>100000</v>
      </c>
      <c r="BQ62" t="s">
        <v>465</v>
      </c>
      <c r="BR62" t="s">
        <v>1959</v>
      </c>
      <c r="BS62">
        <v>300000</v>
      </c>
      <c r="BT62" t="s">
        <v>467</v>
      </c>
      <c r="BU62" t="s">
        <v>1960</v>
      </c>
      <c r="BV62">
        <v>100000</v>
      </c>
      <c r="BW62" t="s">
        <v>1156</v>
      </c>
      <c r="BX62" t="s">
        <v>1961</v>
      </c>
      <c r="BY62">
        <v>100000</v>
      </c>
      <c r="BZ62" t="s">
        <v>234</v>
      </c>
      <c r="CA62" t="s">
        <v>1962</v>
      </c>
      <c r="CB62">
        <v>100000</v>
      </c>
      <c r="CC62" t="s">
        <v>1162</v>
      </c>
      <c r="CD62" t="s">
        <v>1963</v>
      </c>
      <c r="CE62">
        <v>160000</v>
      </c>
      <c r="CF62" t="s">
        <v>1016</v>
      </c>
      <c r="CG62" t="s">
        <v>1964</v>
      </c>
      <c r="CH62">
        <v>500000</v>
      </c>
      <c r="GG62">
        <v>2940000</v>
      </c>
      <c r="GH62" t="s">
        <v>238</v>
      </c>
      <c r="GI62">
        <v>60</v>
      </c>
      <c r="GJ62">
        <v>80</v>
      </c>
      <c r="GK62">
        <v>100</v>
      </c>
      <c r="GL62">
        <v>100</v>
      </c>
      <c r="GM62">
        <v>1960000</v>
      </c>
      <c r="GO62" t="s">
        <v>1941</v>
      </c>
      <c r="GP62">
        <v>34420</v>
      </c>
      <c r="GQ62" t="s">
        <v>1942</v>
      </c>
      <c r="GS62">
        <v>39</v>
      </c>
      <c r="GT62">
        <v>13</v>
      </c>
      <c r="GU62">
        <v>0</v>
      </c>
      <c r="GV62" t="s">
        <v>239</v>
      </c>
      <c r="GW62">
        <v>13</v>
      </c>
      <c r="GX62" t="s">
        <v>201</v>
      </c>
    </row>
    <row r="63" spans="1:206" x14ac:dyDescent="0.35">
      <c r="A63">
        <v>307419</v>
      </c>
      <c r="B63" t="s">
        <v>1965</v>
      </c>
      <c r="C63" t="s">
        <v>1966</v>
      </c>
      <c r="D63" t="s">
        <v>1967</v>
      </c>
      <c r="E63" t="e">
        <v>#N/A</v>
      </c>
      <c r="F63" t="s">
        <v>1968</v>
      </c>
      <c r="G63" t="s">
        <v>1967</v>
      </c>
      <c r="H63" t="s">
        <v>1969</v>
      </c>
      <c r="I63" t="s">
        <v>239</v>
      </c>
      <c r="J63" t="s">
        <v>1968</v>
      </c>
      <c r="K63">
        <v>307419</v>
      </c>
      <c r="L63">
        <v>721413</v>
      </c>
      <c r="M63">
        <v>307419</v>
      </c>
      <c r="N63" t="s">
        <v>202</v>
      </c>
      <c r="O63" t="s">
        <v>202</v>
      </c>
      <c r="P63" t="s">
        <v>202</v>
      </c>
      <c r="Q63" t="s">
        <v>203</v>
      </c>
      <c r="R63" t="s">
        <v>1970</v>
      </c>
      <c r="S63" t="s">
        <v>205</v>
      </c>
      <c r="T63" t="s">
        <v>1971</v>
      </c>
      <c r="U63">
        <v>76600</v>
      </c>
      <c r="V63" t="s">
        <v>1972</v>
      </c>
      <c r="W63" t="s">
        <v>1799</v>
      </c>
      <c r="X63">
        <v>6000000</v>
      </c>
      <c r="Y63" t="s">
        <v>1973</v>
      </c>
      <c r="Z63" t="s">
        <v>1972</v>
      </c>
      <c r="AA63" t="s">
        <v>1974</v>
      </c>
      <c r="AB63" t="s">
        <v>1975</v>
      </c>
      <c r="AC63" t="s">
        <v>213</v>
      </c>
      <c r="AD63" t="s">
        <v>1976</v>
      </c>
      <c r="AE63" t="s">
        <v>1975</v>
      </c>
      <c r="AF63" t="s">
        <v>1977</v>
      </c>
      <c r="AG63" t="s">
        <v>1978</v>
      </c>
      <c r="AH63" t="s">
        <v>1979</v>
      </c>
      <c r="AI63" t="s">
        <v>1975</v>
      </c>
      <c r="AJ63" t="s">
        <v>1977</v>
      </c>
      <c r="AK63" t="s">
        <v>1978</v>
      </c>
      <c r="AL63" t="s">
        <v>772</v>
      </c>
      <c r="AM63" t="s">
        <v>219</v>
      </c>
      <c r="AP63" t="s">
        <v>773</v>
      </c>
      <c r="AQ63" t="s">
        <v>312</v>
      </c>
      <c r="AR63" t="s">
        <v>774</v>
      </c>
      <c r="AU63" t="s">
        <v>775</v>
      </c>
      <c r="AV63" t="s">
        <v>429</v>
      </c>
      <c r="AW63" t="s">
        <v>1980</v>
      </c>
      <c r="AX63">
        <v>100000</v>
      </c>
      <c r="AY63" t="s">
        <v>433</v>
      </c>
      <c r="AZ63" t="s">
        <v>1981</v>
      </c>
      <c r="BA63">
        <v>190000</v>
      </c>
      <c r="BB63" t="s">
        <v>437</v>
      </c>
      <c r="BC63" t="s">
        <v>1982</v>
      </c>
      <c r="BD63">
        <v>100000</v>
      </c>
      <c r="BE63" t="s">
        <v>441</v>
      </c>
      <c r="BF63" t="s">
        <v>1983</v>
      </c>
      <c r="BG63">
        <v>100000</v>
      </c>
      <c r="BH63" t="s">
        <v>445</v>
      </c>
      <c r="BI63" t="s">
        <v>1984</v>
      </c>
      <c r="BJ63">
        <v>130000</v>
      </c>
      <c r="BK63" t="s">
        <v>541</v>
      </c>
      <c r="BL63" t="s">
        <v>1985</v>
      </c>
      <c r="BM63">
        <v>630000</v>
      </c>
      <c r="BN63" t="s">
        <v>553</v>
      </c>
      <c r="BO63" t="s">
        <v>1986</v>
      </c>
      <c r="BP63">
        <v>315000</v>
      </c>
      <c r="BQ63" t="s">
        <v>564</v>
      </c>
      <c r="BR63" t="s">
        <v>1987</v>
      </c>
      <c r="BS63">
        <v>250000</v>
      </c>
      <c r="BT63" t="s">
        <v>826</v>
      </c>
      <c r="BU63" t="s">
        <v>1988</v>
      </c>
      <c r="BV63">
        <v>250000</v>
      </c>
      <c r="BW63" t="s">
        <v>830</v>
      </c>
      <c r="BX63" t="s">
        <v>1989</v>
      </c>
      <c r="BY63">
        <v>420000</v>
      </c>
      <c r="GG63">
        <v>2385000</v>
      </c>
      <c r="GH63" t="s">
        <v>238</v>
      </c>
      <c r="GI63">
        <v>57</v>
      </c>
      <c r="GJ63">
        <v>59</v>
      </c>
      <c r="GK63">
        <v>65</v>
      </c>
      <c r="GL63">
        <v>57</v>
      </c>
      <c r="GM63">
        <v>1590000</v>
      </c>
      <c r="GO63" t="s">
        <v>1971</v>
      </c>
      <c r="GP63">
        <v>76600</v>
      </c>
      <c r="GQ63" t="s">
        <v>1972</v>
      </c>
      <c r="GS63">
        <v>30</v>
      </c>
      <c r="GT63">
        <v>10</v>
      </c>
      <c r="GU63">
        <v>0</v>
      </c>
      <c r="GV63" t="s">
        <v>239</v>
      </c>
      <c r="GW63">
        <v>10</v>
      </c>
      <c r="GX63" t="s">
        <v>201</v>
      </c>
    </row>
    <row r="64" spans="1:206" x14ac:dyDescent="0.35">
      <c r="A64">
        <v>339289</v>
      </c>
      <c r="B64" t="s">
        <v>1990</v>
      </c>
      <c r="C64" t="s">
        <v>1991</v>
      </c>
      <c r="D64" t="s">
        <v>1992</v>
      </c>
      <c r="E64" t="e">
        <v>#N/A</v>
      </c>
      <c r="F64" t="s">
        <v>1993</v>
      </c>
      <c r="G64" t="s">
        <v>1992</v>
      </c>
      <c r="H64" t="s">
        <v>1994</v>
      </c>
      <c r="I64" t="s">
        <v>239</v>
      </c>
      <c r="J64" t="s">
        <v>1994</v>
      </c>
      <c r="K64">
        <v>339289</v>
      </c>
      <c r="L64">
        <v>339289</v>
      </c>
      <c r="M64">
        <v>339289</v>
      </c>
      <c r="N64" t="s">
        <v>202</v>
      </c>
      <c r="O64" t="s">
        <v>202</v>
      </c>
      <c r="P64" t="s">
        <v>202</v>
      </c>
      <c r="Q64" t="s">
        <v>203</v>
      </c>
      <c r="R64" t="s">
        <v>1990</v>
      </c>
      <c r="S64" t="s">
        <v>246</v>
      </c>
      <c r="T64" t="s">
        <v>1995</v>
      </c>
      <c r="U64">
        <v>57360</v>
      </c>
      <c r="V64" t="s">
        <v>1996</v>
      </c>
      <c r="W64" t="s">
        <v>1431</v>
      </c>
      <c r="X64">
        <v>500000</v>
      </c>
      <c r="Y64" t="s">
        <v>1997</v>
      </c>
      <c r="Z64" t="s">
        <v>456</v>
      </c>
      <c r="AA64" t="s">
        <v>1998</v>
      </c>
      <c r="AB64" t="s">
        <v>1999</v>
      </c>
      <c r="AC64" t="s">
        <v>213</v>
      </c>
      <c r="AD64" t="s">
        <v>2000</v>
      </c>
      <c r="AE64" t="s">
        <v>2001</v>
      </c>
      <c r="AF64" t="s">
        <v>2002</v>
      </c>
      <c r="AG64" t="s">
        <v>2003</v>
      </c>
      <c r="AH64" t="s">
        <v>2004</v>
      </c>
      <c r="AI64" t="s">
        <v>2005</v>
      </c>
      <c r="AJ64" t="s">
        <v>2006</v>
      </c>
      <c r="AK64" t="s">
        <v>2003</v>
      </c>
      <c r="AL64" t="s">
        <v>310</v>
      </c>
      <c r="AP64" t="s">
        <v>311</v>
      </c>
      <c r="AQ64" t="s">
        <v>312</v>
      </c>
      <c r="AU64" t="s">
        <v>312</v>
      </c>
      <c r="AV64" t="s">
        <v>427</v>
      </c>
      <c r="AW64" t="s">
        <v>2007</v>
      </c>
      <c r="AX64">
        <v>360000</v>
      </c>
      <c r="AY64" t="s">
        <v>313</v>
      </c>
      <c r="AZ64" t="s">
        <v>2008</v>
      </c>
      <c r="BA64">
        <v>375000</v>
      </c>
      <c r="BB64" t="s">
        <v>1443</v>
      </c>
      <c r="BC64" t="s">
        <v>2009</v>
      </c>
      <c r="BD64">
        <v>185000</v>
      </c>
      <c r="BE64" t="s">
        <v>431</v>
      </c>
      <c r="BF64" t="s">
        <v>2010</v>
      </c>
      <c r="BG64">
        <v>895000</v>
      </c>
      <c r="BH64" t="s">
        <v>317</v>
      </c>
      <c r="BI64" t="s">
        <v>2011</v>
      </c>
      <c r="BJ64">
        <v>935000</v>
      </c>
      <c r="BK64" t="s">
        <v>1447</v>
      </c>
      <c r="BL64" t="s">
        <v>2012</v>
      </c>
      <c r="BM64">
        <v>455000</v>
      </c>
      <c r="BN64" t="s">
        <v>435</v>
      </c>
      <c r="BO64" t="s">
        <v>2013</v>
      </c>
      <c r="BP64">
        <v>360000</v>
      </c>
      <c r="BQ64" t="s">
        <v>321</v>
      </c>
      <c r="BR64" t="s">
        <v>2014</v>
      </c>
      <c r="BS64">
        <v>375000</v>
      </c>
      <c r="BT64" t="s">
        <v>1451</v>
      </c>
      <c r="BU64" t="s">
        <v>2015</v>
      </c>
      <c r="BV64">
        <v>182000</v>
      </c>
      <c r="BW64" t="s">
        <v>439</v>
      </c>
      <c r="BX64" t="s">
        <v>2016</v>
      </c>
      <c r="BY64">
        <v>445000</v>
      </c>
      <c r="BZ64" t="s">
        <v>325</v>
      </c>
      <c r="CA64" t="s">
        <v>2017</v>
      </c>
      <c r="CB64">
        <v>470000</v>
      </c>
      <c r="CC64" t="s">
        <v>1455</v>
      </c>
      <c r="CD64" t="s">
        <v>2018</v>
      </c>
      <c r="CE64">
        <v>230000</v>
      </c>
      <c r="CF64" t="s">
        <v>443</v>
      </c>
      <c r="CG64" t="s">
        <v>2019</v>
      </c>
      <c r="CH64">
        <v>595000</v>
      </c>
      <c r="CI64" t="s">
        <v>329</v>
      </c>
      <c r="CJ64" t="s">
        <v>2020</v>
      </c>
      <c r="CK64">
        <v>625000</v>
      </c>
      <c r="CL64" t="s">
        <v>1459</v>
      </c>
      <c r="CM64" t="s">
        <v>2021</v>
      </c>
      <c r="CN64">
        <v>300000</v>
      </c>
      <c r="GG64">
        <v>6602000</v>
      </c>
      <c r="GH64" t="s">
        <v>1344</v>
      </c>
      <c r="GI64" t="s">
        <v>333</v>
      </c>
      <c r="GJ64" t="s">
        <v>333</v>
      </c>
      <c r="GK64" t="s">
        <v>333</v>
      </c>
      <c r="GL64" t="s">
        <v>333</v>
      </c>
      <c r="GM64">
        <v>4401333.333333333</v>
      </c>
      <c r="GO64" t="s">
        <v>1995</v>
      </c>
      <c r="GP64">
        <v>57360</v>
      </c>
      <c r="GQ64" t="s">
        <v>1996</v>
      </c>
      <c r="GS64">
        <v>45</v>
      </c>
      <c r="GT64">
        <v>15</v>
      </c>
      <c r="GU64">
        <v>0</v>
      </c>
      <c r="GV64" t="s">
        <v>239</v>
      </c>
      <c r="GW64">
        <v>15</v>
      </c>
      <c r="GX64" t="s">
        <v>201</v>
      </c>
    </row>
    <row r="65" spans="1:206" x14ac:dyDescent="0.35">
      <c r="A65">
        <v>661643</v>
      </c>
      <c r="B65" t="s">
        <v>2022</v>
      </c>
      <c r="C65" t="s">
        <v>2023</v>
      </c>
      <c r="D65" t="s">
        <v>2024</v>
      </c>
      <c r="E65" t="e">
        <v>#N/A</v>
      </c>
      <c r="F65" t="s">
        <v>2025</v>
      </c>
      <c r="G65" t="s">
        <v>2024</v>
      </c>
      <c r="H65" t="s">
        <v>2026</v>
      </c>
      <c r="I65" t="s">
        <v>239</v>
      </c>
      <c r="J65" t="s">
        <v>2025</v>
      </c>
      <c r="K65">
        <v>661643</v>
      </c>
      <c r="L65">
        <v>371398</v>
      </c>
      <c r="M65">
        <v>661643</v>
      </c>
      <c r="N65" t="s">
        <v>202</v>
      </c>
      <c r="O65" t="s">
        <v>202</v>
      </c>
      <c r="P65" t="s">
        <v>202</v>
      </c>
      <c r="Q65" t="s">
        <v>203</v>
      </c>
      <c r="R65" t="s">
        <v>2027</v>
      </c>
      <c r="S65" t="s">
        <v>205</v>
      </c>
      <c r="T65" t="s">
        <v>2028</v>
      </c>
      <c r="U65">
        <v>54520</v>
      </c>
      <c r="V65" t="s">
        <v>2029</v>
      </c>
      <c r="W65" t="s">
        <v>2030</v>
      </c>
      <c r="X65">
        <v>643140</v>
      </c>
      <c r="Y65" t="s">
        <v>2031</v>
      </c>
      <c r="Z65" t="s">
        <v>2032</v>
      </c>
      <c r="AA65" t="s">
        <v>2033</v>
      </c>
      <c r="AB65" t="s">
        <v>2034</v>
      </c>
      <c r="AC65" t="s">
        <v>213</v>
      </c>
      <c r="AD65" t="s">
        <v>2035</v>
      </c>
      <c r="AE65" t="s">
        <v>2035</v>
      </c>
      <c r="AF65" t="s">
        <v>2036</v>
      </c>
      <c r="AG65" t="s">
        <v>2037</v>
      </c>
      <c r="AH65" t="s">
        <v>2038</v>
      </c>
      <c r="AI65" t="s">
        <v>2039</v>
      </c>
      <c r="AJ65" t="s">
        <v>2040</v>
      </c>
      <c r="AK65" t="s">
        <v>2041</v>
      </c>
      <c r="AL65" t="s">
        <v>219</v>
      </c>
      <c r="AP65" t="s">
        <v>220</v>
      </c>
      <c r="AQ65" t="s">
        <v>221</v>
      </c>
      <c r="AU65" t="s">
        <v>221</v>
      </c>
      <c r="AV65" t="s">
        <v>463</v>
      </c>
      <c r="AW65" t="s">
        <v>2042</v>
      </c>
      <c r="AX65">
        <v>380000</v>
      </c>
      <c r="AY65" t="s">
        <v>1147</v>
      </c>
      <c r="AZ65" t="s">
        <v>2043</v>
      </c>
      <c r="BA65">
        <v>315000</v>
      </c>
      <c r="BB65" t="s">
        <v>465</v>
      </c>
      <c r="BC65" t="s">
        <v>2044</v>
      </c>
      <c r="BD65">
        <v>300000</v>
      </c>
      <c r="BE65" t="s">
        <v>570</v>
      </c>
      <c r="BF65" t="s">
        <v>2045</v>
      </c>
      <c r="BG65">
        <v>100000</v>
      </c>
      <c r="GG65">
        <v>795000</v>
      </c>
      <c r="GH65" t="s">
        <v>238</v>
      </c>
      <c r="GI65">
        <v>45</v>
      </c>
      <c r="GJ65">
        <v>55</v>
      </c>
      <c r="GK65">
        <v>70</v>
      </c>
      <c r="GL65">
        <v>55</v>
      </c>
      <c r="GM65">
        <v>530000</v>
      </c>
      <c r="GO65" t="s">
        <v>2028</v>
      </c>
      <c r="GP65">
        <v>54520</v>
      </c>
      <c r="GQ65" t="s">
        <v>2029</v>
      </c>
      <c r="GS65">
        <v>12</v>
      </c>
      <c r="GT65">
        <v>4</v>
      </c>
      <c r="GU65">
        <v>0</v>
      </c>
      <c r="GV65" t="s">
        <v>239</v>
      </c>
      <c r="GW65">
        <v>4</v>
      </c>
      <c r="GX65" t="s">
        <v>201</v>
      </c>
    </row>
    <row r="66" spans="1:206" x14ac:dyDescent="0.35">
      <c r="A66">
        <v>302749</v>
      </c>
      <c r="B66" t="s">
        <v>2046</v>
      </c>
      <c r="C66" t="s">
        <v>2047</v>
      </c>
      <c r="D66" t="s">
        <v>2048</v>
      </c>
      <c r="E66" t="s">
        <v>2048</v>
      </c>
      <c r="F66" t="s">
        <v>2049</v>
      </c>
      <c r="G66" t="s">
        <v>2048</v>
      </c>
      <c r="H66" t="s">
        <v>2050</v>
      </c>
      <c r="I66" t="s">
        <v>239</v>
      </c>
      <c r="J66" t="s">
        <v>2050</v>
      </c>
      <c r="K66">
        <v>302749</v>
      </c>
      <c r="L66">
        <v>302749</v>
      </c>
      <c r="M66">
        <v>302749</v>
      </c>
      <c r="N66" t="s">
        <v>202</v>
      </c>
      <c r="O66" t="s">
        <v>202</v>
      </c>
      <c r="P66" t="s">
        <v>202</v>
      </c>
      <c r="Q66" t="s">
        <v>203</v>
      </c>
      <c r="R66" t="s">
        <v>2051</v>
      </c>
      <c r="S66" t="s">
        <v>1022</v>
      </c>
      <c r="T66" t="s">
        <v>2052</v>
      </c>
      <c r="U66">
        <v>31830</v>
      </c>
      <c r="V66" t="s">
        <v>2053</v>
      </c>
      <c r="W66" t="s">
        <v>623</v>
      </c>
      <c r="X66">
        <v>9200000</v>
      </c>
      <c r="Y66" t="s">
        <v>2054</v>
      </c>
      <c r="Z66" t="s">
        <v>1469</v>
      </c>
      <c r="AA66" t="s">
        <v>2055</v>
      </c>
      <c r="AB66" t="s">
        <v>2056</v>
      </c>
      <c r="AC66" t="s">
        <v>213</v>
      </c>
      <c r="AD66" t="s">
        <v>2057</v>
      </c>
      <c r="AE66" t="s">
        <v>2056</v>
      </c>
      <c r="AF66" t="s">
        <v>2058</v>
      </c>
      <c r="AG66" t="s">
        <v>2059</v>
      </c>
      <c r="AH66" t="s">
        <v>2060</v>
      </c>
      <c r="AI66" t="s">
        <v>2056</v>
      </c>
      <c r="AJ66" t="s">
        <v>2058</v>
      </c>
      <c r="AK66" t="s">
        <v>2061</v>
      </c>
      <c r="AL66" t="s">
        <v>310</v>
      </c>
      <c r="AP66" t="s">
        <v>311</v>
      </c>
      <c r="AQ66" t="s">
        <v>312</v>
      </c>
      <c r="AU66" t="s">
        <v>312</v>
      </c>
      <c r="AV66" t="s">
        <v>509</v>
      </c>
      <c r="AW66" t="s">
        <v>2062</v>
      </c>
      <c r="AX66">
        <v>100000</v>
      </c>
      <c r="AY66" t="s">
        <v>511</v>
      </c>
      <c r="AZ66" t="s">
        <v>2063</v>
      </c>
      <c r="BA66">
        <v>100000</v>
      </c>
      <c r="BB66" t="s">
        <v>327</v>
      </c>
      <c r="BC66" t="s">
        <v>2064</v>
      </c>
      <c r="BD66">
        <v>100000</v>
      </c>
      <c r="BE66" t="s">
        <v>516</v>
      </c>
      <c r="BF66" t="s">
        <v>2065</v>
      </c>
      <c r="BG66">
        <v>120000</v>
      </c>
      <c r="BH66" t="s">
        <v>518</v>
      </c>
      <c r="BI66" t="s">
        <v>2066</v>
      </c>
      <c r="BJ66">
        <v>100000</v>
      </c>
      <c r="BK66" t="s">
        <v>331</v>
      </c>
      <c r="BL66" t="s">
        <v>2067</v>
      </c>
      <c r="BM66">
        <v>123000</v>
      </c>
      <c r="GG66">
        <v>543000</v>
      </c>
      <c r="GH66" t="s">
        <v>238</v>
      </c>
      <c r="GI66">
        <v>55</v>
      </c>
      <c r="GJ66">
        <v>60</v>
      </c>
      <c r="GK66">
        <v>65</v>
      </c>
      <c r="GL66" t="s">
        <v>333</v>
      </c>
      <c r="GM66">
        <v>362000</v>
      </c>
      <c r="GO66" t="s">
        <v>2052</v>
      </c>
      <c r="GP66">
        <v>31830</v>
      </c>
      <c r="GQ66" t="s">
        <v>2053</v>
      </c>
      <c r="GS66">
        <v>18</v>
      </c>
      <c r="GT66">
        <v>6</v>
      </c>
      <c r="GU66">
        <v>0</v>
      </c>
      <c r="GV66" t="s">
        <v>239</v>
      </c>
      <c r="GW66">
        <v>6</v>
      </c>
      <c r="GX66" t="s">
        <v>201</v>
      </c>
    </row>
    <row r="67" spans="1:206" x14ac:dyDescent="0.35">
      <c r="A67">
        <v>310037</v>
      </c>
      <c r="B67" t="s">
        <v>2068</v>
      </c>
      <c r="C67" t="s">
        <v>2069</v>
      </c>
      <c r="D67" t="s">
        <v>2070</v>
      </c>
      <c r="E67" t="e">
        <v>#N/A</v>
      </c>
      <c r="F67" t="s">
        <v>2071</v>
      </c>
      <c r="G67" t="s">
        <v>2070</v>
      </c>
      <c r="H67" t="s">
        <v>2071</v>
      </c>
      <c r="I67" t="s">
        <v>201</v>
      </c>
      <c r="J67" t="s">
        <v>2071</v>
      </c>
      <c r="K67">
        <v>310037</v>
      </c>
      <c r="L67">
        <v>310037</v>
      </c>
      <c r="M67">
        <v>310037</v>
      </c>
      <c r="N67" t="s">
        <v>202</v>
      </c>
      <c r="O67" t="s">
        <v>202</v>
      </c>
      <c r="P67" t="s">
        <v>202</v>
      </c>
      <c r="Q67" t="s">
        <v>203</v>
      </c>
      <c r="R67" t="s">
        <v>2068</v>
      </c>
      <c r="S67" t="s">
        <v>205</v>
      </c>
      <c r="T67" t="s">
        <v>2072</v>
      </c>
      <c r="U67">
        <v>12300</v>
      </c>
      <c r="V67" t="s">
        <v>2073</v>
      </c>
      <c r="W67" t="s">
        <v>1431</v>
      </c>
      <c r="X67">
        <v>152449</v>
      </c>
      <c r="Y67" t="s">
        <v>2074</v>
      </c>
      <c r="Z67" t="s">
        <v>2075</v>
      </c>
      <c r="AA67" t="s">
        <v>2076</v>
      </c>
      <c r="AB67" t="s">
        <v>2077</v>
      </c>
      <c r="AC67" t="s">
        <v>213</v>
      </c>
      <c r="AD67" t="s">
        <v>2078</v>
      </c>
      <c r="AE67" t="s">
        <v>2077</v>
      </c>
      <c r="AF67" t="s">
        <v>2079</v>
      </c>
      <c r="AG67" t="s">
        <v>2080</v>
      </c>
      <c r="AH67" t="s">
        <v>2081</v>
      </c>
      <c r="AI67" t="s">
        <v>2082</v>
      </c>
      <c r="AJ67" t="s">
        <v>2079</v>
      </c>
      <c r="AK67" t="s">
        <v>2083</v>
      </c>
      <c r="AL67" t="s">
        <v>310</v>
      </c>
      <c r="AP67" t="s">
        <v>311</v>
      </c>
      <c r="AQ67" t="s">
        <v>312</v>
      </c>
      <c r="AU67" t="s">
        <v>312</v>
      </c>
      <c r="AV67" t="s">
        <v>427</v>
      </c>
      <c r="AW67" t="s">
        <v>2084</v>
      </c>
      <c r="AX67">
        <v>360000</v>
      </c>
      <c r="AY67" t="s">
        <v>389</v>
      </c>
      <c r="AZ67" t="s">
        <v>2085</v>
      </c>
      <c r="BA67">
        <v>575000</v>
      </c>
      <c r="BB67" t="s">
        <v>313</v>
      </c>
      <c r="BC67" t="s">
        <v>2086</v>
      </c>
      <c r="BD67">
        <v>375000</v>
      </c>
      <c r="BE67" t="s">
        <v>1443</v>
      </c>
      <c r="BF67" t="s">
        <v>2087</v>
      </c>
      <c r="BG67">
        <v>185000</v>
      </c>
      <c r="BH67" t="s">
        <v>431</v>
      </c>
      <c r="BI67" t="s">
        <v>2088</v>
      </c>
      <c r="BJ67">
        <v>895000</v>
      </c>
      <c r="BK67" t="s">
        <v>391</v>
      </c>
      <c r="BL67" t="s">
        <v>2089</v>
      </c>
      <c r="BM67">
        <v>1430000</v>
      </c>
      <c r="BN67" t="s">
        <v>317</v>
      </c>
      <c r="BO67" t="s">
        <v>2090</v>
      </c>
      <c r="BP67">
        <v>935000</v>
      </c>
      <c r="BQ67" t="s">
        <v>1447</v>
      </c>
      <c r="BR67" t="s">
        <v>2091</v>
      </c>
      <c r="BS67">
        <v>455000</v>
      </c>
      <c r="BT67" t="s">
        <v>435</v>
      </c>
      <c r="BU67" t="s">
        <v>2092</v>
      </c>
      <c r="BV67">
        <v>360000</v>
      </c>
      <c r="BW67" t="s">
        <v>393</v>
      </c>
      <c r="BX67" t="s">
        <v>2093</v>
      </c>
      <c r="BY67">
        <v>575000</v>
      </c>
      <c r="BZ67" t="s">
        <v>321</v>
      </c>
      <c r="CA67" t="s">
        <v>2094</v>
      </c>
      <c r="CB67">
        <v>375000</v>
      </c>
      <c r="CC67" t="s">
        <v>1451</v>
      </c>
      <c r="CD67" t="s">
        <v>2095</v>
      </c>
      <c r="CE67">
        <v>182000</v>
      </c>
      <c r="CF67" t="s">
        <v>439</v>
      </c>
      <c r="CG67" t="s">
        <v>2096</v>
      </c>
      <c r="CH67">
        <v>445000</v>
      </c>
      <c r="CI67" t="s">
        <v>395</v>
      </c>
      <c r="CJ67" t="s">
        <v>2097</v>
      </c>
      <c r="CK67">
        <v>715000</v>
      </c>
      <c r="CL67" t="s">
        <v>325</v>
      </c>
      <c r="CM67" t="s">
        <v>2098</v>
      </c>
      <c r="CN67">
        <v>470000</v>
      </c>
      <c r="CO67" t="s">
        <v>1455</v>
      </c>
      <c r="CP67" t="s">
        <v>2099</v>
      </c>
      <c r="CQ67">
        <v>230000</v>
      </c>
      <c r="CR67" t="s">
        <v>443</v>
      </c>
      <c r="CS67" t="s">
        <v>2100</v>
      </c>
      <c r="CT67">
        <v>595000</v>
      </c>
      <c r="CU67" t="s">
        <v>1065</v>
      </c>
      <c r="CV67" t="s">
        <v>2101</v>
      </c>
      <c r="CW67">
        <v>960000</v>
      </c>
      <c r="CX67" t="s">
        <v>329</v>
      </c>
      <c r="CY67" t="s">
        <v>2102</v>
      </c>
      <c r="CZ67">
        <v>625000</v>
      </c>
      <c r="DA67" t="s">
        <v>1459</v>
      </c>
      <c r="DB67" t="s">
        <v>2103</v>
      </c>
      <c r="DC67">
        <v>300000</v>
      </c>
      <c r="GG67">
        <v>10667000</v>
      </c>
      <c r="GH67" t="s">
        <v>238</v>
      </c>
      <c r="GI67">
        <v>50</v>
      </c>
      <c r="GJ67">
        <v>60</v>
      </c>
      <c r="GK67">
        <v>60</v>
      </c>
      <c r="GL67">
        <v>60</v>
      </c>
      <c r="GM67">
        <v>7111333.333333333</v>
      </c>
      <c r="GO67" t="s">
        <v>2072</v>
      </c>
      <c r="GP67">
        <v>12300</v>
      </c>
      <c r="GQ67" t="s">
        <v>2073</v>
      </c>
      <c r="GS67">
        <v>60</v>
      </c>
      <c r="GT67">
        <v>20</v>
      </c>
      <c r="GU67">
        <v>0</v>
      </c>
      <c r="GV67" t="s">
        <v>239</v>
      </c>
      <c r="GW67">
        <v>20</v>
      </c>
      <c r="GX67" t="s">
        <v>201</v>
      </c>
    </row>
    <row r="68" spans="1:206" x14ac:dyDescent="0.35">
      <c r="A68">
        <v>315919</v>
      </c>
      <c r="B68" t="s">
        <v>2104</v>
      </c>
      <c r="C68" t="s">
        <v>2105</v>
      </c>
      <c r="D68" t="s">
        <v>2106</v>
      </c>
      <c r="E68" t="e">
        <v>#N/A</v>
      </c>
      <c r="F68" t="s">
        <v>2107</v>
      </c>
      <c r="G68" t="s">
        <v>2106</v>
      </c>
      <c r="H68" t="s">
        <v>2107</v>
      </c>
      <c r="I68" t="s">
        <v>201</v>
      </c>
      <c r="J68" t="s">
        <v>2107</v>
      </c>
      <c r="K68">
        <v>315919</v>
      </c>
      <c r="L68">
        <v>315919</v>
      </c>
      <c r="M68">
        <v>315919</v>
      </c>
      <c r="N68" t="s">
        <v>202</v>
      </c>
      <c r="O68" t="s">
        <v>202</v>
      </c>
      <c r="P68" t="s">
        <v>202</v>
      </c>
      <c r="Q68" t="s">
        <v>203</v>
      </c>
      <c r="R68" t="s">
        <v>2104</v>
      </c>
      <c r="S68" t="s">
        <v>246</v>
      </c>
      <c r="T68" t="s">
        <v>2108</v>
      </c>
      <c r="U68">
        <v>81660</v>
      </c>
      <c r="V68" t="s">
        <v>2109</v>
      </c>
      <c r="W68" t="s">
        <v>1431</v>
      </c>
      <c r="X68">
        <v>500000</v>
      </c>
      <c r="Y68" t="s">
        <v>2110</v>
      </c>
      <c r="Z68" t="s">
        <v>2111</v>
      </c>
      <c r="AA68" t="s">
        <v>2112</v>
      </c>
      <c r="AB68" t="s">
        <v>2113</v>
      </c>
      <c r="AC68" t="s">
        <v>213</v>
      </c>
      <c r="AD68" t="s">
        <v>2114</v>
      </c>
      <c r="AE68" t="s">
        <v>2113</v>
      </c>
      <c r="AF68" t="s">
        <v>2115</v>
      </c>
      <c r="AG68" t="s">
        <v>2116</v>
      </c>
      <c r="AH68" t="s">
        <v>2117</v>
      </c>
      <c r="AI68" t="s">
        <v>2113</v>
      </c>
      <c r="AJ68" t="s">
        <v>2115</v>
      </c>
      <c r="AK68" t="s">
        <v>2116</v>
      </c>
      <c r="AL68" t="s">
        <v>310</v>
      </c>
      <c r="AP68" t="s">
        <v>311</v>
      </c>
      <c r="AQ68" t="s">
        <v>312</v>
      </c>
      <c r="AU68" t="s">
        <v>312</v>
      </c>
      <c r="AV68" t="s">
        <v>389</v>
      </c>
      <c r="AW68" t="s">
        <v>2118</v>
      </c>
      <c r="AX68">
        <v>575000</v>
      </c>
      <c r="AY68" t="s">
        <v>313</v>
      </c>
      <c r="AZ68" t="s">
        <v>2119</v>
      </c>
      <c r="BA68">
        <v>375000</v>
      </c>
      <c r="BB68" t="s">
        <v>391</v>
      </c>
      <c r="BC68" t="s">
        <v>2120</v>
      </c>
      <c r="BD68">
        <v>1430000</v>
      </c>
      <c r="BE68" t="s">
        <v>317</v>
      </c>
      <c r="BF68" t="s">
        <v>2121</v>
      </c>
      <c r="BG68">
        <v>935000</v>
      </c>
      <c r="BH68" t="s">
        <v>395</v>
      </c>
      <c r="BI68" t="s">
        <v>2122</v>
      </c>
      <c r="BJ68">
        <v>715000</v>
      </c>
      <c r="BK68" t="s">
        <v>325</v>
      </c>
      <c r="BL68" t="s">
        <v>2123</v>
      </c>
      <c r="BM68">
        <v>470000</v>
      </c>
      <c r="BN68" t="s">
        <v>1065</v>
      </c>
      <c r="BO68" t="s">
        <v>2124</v>
      </c>
      <c r="BP68">
        <v>960000</v>
      </c>
      <c r="BQ68" t="s">
        <v>329</v>
      </c>
      <c r="BR68" t="s">
        <v>2125</v>
      </c>
      <c r="BS68">
        <v>625000</v>
      </c>
      <c r="BT68" t="s">
        <v>1067</v>
      </c>
      <c r="BU68" t="s">
        <v>2126</v>
      </c>
      <c r="BV68">
        <v>3430000</v>
      </c>
      <c r="GG68">
        <v>8085000</v>
      </c>
      <c r="GH68" t="s">
        <v>238</v>
      </c>
      <c r="GI68">
        <v>70</v>
      </c>
      <c r="GJ68">
        <v>75</v>
      </c>
      <c r="GK68">
        <v>75</v>
      </c>
      <c r="GL68">
        <v>75</v>
      </c>
      <c r="GM68">
        <v>5390000</v>
      </c>
      <c r="GO68" t="s">
        <v>2108</v>
      </c>
      <c r="GP68">
        <v>81660</v>
      </c>
      <c r="GQ68" t="s">
        <v>2109</v>
      </c>
      <c r="GS68">
        <v>27</v>
      </c>
      <c r="GT68">
        <v>9</v>
      </c>
      <c r="GU68">
        <v>8</v>
      </c>
      <c r="GV68" t="s">
        <v>239</v>
      </c>
      <c r="GW68">
        <v>8</v>
      </c>
      <c r="GX68" t="s">
        <v>201</v>
      </c>
    </row>
    <row r="69" spans="1:206" x14ac:dyDescent="0.35">
      <c r="A69">
        <v>749898</v>
      </c>
      <c r="B69" t="s">
        <v>2127</v>
      </c>
      <c r="C69" t="s">
        <v>2128</v>
      </c>
      <c r="D69" t="s">
        <v>2129</v>
      </c>
      <c r="E69" t="e">
        <v>#N/A</v>
      </c>
      <c r="F69" t="s">
        <v>2130</v>
      </c>
      <c r="G69" t="s">
        <v>2129</v>
      </c>
      <c r="H69" t="s">
        <v>2131</v>
      </c>
      <c r="I69" t="s">
        <v>239</v>
      </c>
      <c r="J69" t="s">
        <v>2130</v>
      </c>
      <c r="K69">
        <v>749898</v>
      </c>
      <c r="L69">
        <v>626220</v>
      </c>
      <c r="M69">
        <v>749898</v>
      </c>
      <c r="N69" t="s">
        <v>202</v>
      </c>
      <c r="O69" t="s">
        <v>202</v>
      </c>
      <c r="P69" t="s">
        <v>202</v>
      </c>
      <c r="Q69" t="s">
        <v>203</v>
      </c>
      <c r="R69" t="s">
        <v>2127</v>
      </c>
      <c r="S69" t="s">
        <v>205</v>
      </c>
      <c r="T69" t="s">
        <v>2132</v>
      </c>
      <c r="U69">
        <v>92000</v>
      </c>
      <c r="V69" t="s">
        <v>2133</v>
      </c>
      <c r="W69" t="s">
        <v>646</v>
      </c>
      <c r="X69">
        <v>273714</v>
      </c>
      <c r="Y69" t="s">
        <v>2134</v>
      </c>
      <c r="Z69" t="s">
        <v>726</v>
      </c>
      <c r="AA69" t="s">
        <v>2135</v>
      </c>
      <c r="AB69" t="s">
        <v>2136</v>
      </c>
      <c r="AC69" t="s">
        <v>213</v>
      </c>
      <c r="AD69" t="s">
        <v>2137</v>
      </c>
      <c r="AE69" t="s">
        <v>2136</v>
      </c>
      <c r="AF69" t="s">
        <v>2138</v>
      </c>
      <c r="AG69" t="s">
        <v>2139</v>
      </c>
      <c r="AH69" t="s">
        <v>2140</v>
      </c>
      <c r="AI69" t="s">
        <v>2141</v>
      </c>
      <c r="AJ69" t="s">
        <v>2138</v>
      </c>
      <c r="AK69" t="s">
        <v>2142</v>
      </c>
      <c r="AL69" t="s">
        <v>854</v>
      </c>
      <c r="AP69" t="s">
        <v>855</v>
      </c>
      <c r="AQ69" t="s">
        <v>738</v>
      </c>
      <c r="AU69" t="s">
        <v>738</v>
      </c>
      <c r="AV69" t="s">
        <v>937</v>
      </c>
      <c r="AW69" t="s">
        <v>2143</v>
      </c>
      <c r="AX69">
        <v>100000</v>
      </c>
      <c r="AY69" t="s">
        <v>746</v>
      </c>
      <c r="AZ69" t="s">
        <v>2144</v>
      </c>
      <c r="BA69">
        <v>150000</v>
      </c>
      <c r="BB69" t="s">
        <v>857</v>
      </c>
      <c r="BC69" t="s">
        <v>2145</v>
      </c>
      <c r="BD69">
        <v>145000</v>
      </c>
      <c r="BE69" t="s">
        <v>941</v>
      </c>
      <c r="BF69" t="s">
        <v>2146</v>
      </c>
      <c r="BG69">
        <v>250000</v>
      </c>
      <c r="BH69" t="s">
        <v>748</v>
      </c>
      <c r="BI69" t="s">
        <v>2147</v>
      </c>
      <c r="BJ69">
        <v>380000</v>
      </c>
      <c r="BK69" t="s">
        <v>860</v>
      </c>
      <c r="BL69" t="s">
        <v>2148</v>
      </c>
      <c r="BM69">
        <v>365000</v>
      </c>
      <c r="BN69" t="s">
        <v>945</v>
      </c>
      <c r="BO69" t="s">
        <v>2149</v>
      </c>
      <c r="BP69">
        <v>100000</v>
      </c>
      <c r="BQ69" t="s">
        <v>750</v>
      </c>
      <c r="BR69" t="s">
        <v>2150</v>
      </c>
      <c r="BS69">
        <v>150000</v>
      </c>
      <c r="BT69" t="s">
        <v>863</v>
      </c>
      <c r="BU69" t="s">
        <v>2151</v>
      </c>
      <c r="BV69">
        <v>145000</v>
      </c>
      <c r="BW69" t="s">
        <v>879</v>
      </c>
      <c r="BX69" t="s">
        <v>2152</v>
      </c>
      <c r="BY69">
        <v>125000</v>
      </c>
      <c r="BZ69" t="s">
        <v>752</v>
      </c>
      <c r="CA69" t="s">
        <v>2153</v>
      </c>
      <c r="CB69">
        <v>190000</v>
      </c>
      <c r="CC69" t="s">
        <v>866</v>
      </c>
      <c r="CD69" t="s">
        <v>2154</v>
      </c>
      <c r="CE69">
        <v>180000</v>
      </c>
      <c r="CF69" t="s">
        <v>952</v>
      </c>
      <c r="CG69" t="s">
        <v>2155</v>
      </c>
      <c r="CH69">
        <v>165000</v>
      </c>
      <c r="CI69" t="s">
        <v>754</v>
      </c>
      <c r="CJ69" t="s">
        <v>2156</v>
      </c>
      <c r="CK69">
        <v>250000</v>
      </c>
      <c r="CL69" t="s">
        <v>869</v>
      </c>
      <c r="CM69" t="s">
        <v>2157</v>
      </c>
      <c r="CN69">
        <v>245000</v>
      </c>
      <c r="GG69">
        <v>2795000</v>
      </c>
      <c r="GH69" t="s">
        <v>238</v>
      </c>
      <c r="GI69">
        <v>40</v>
      </c>
      <c r="GJ69">
        <v>75</v>
      </c>
      <c r="GK69">
        <v>55</v>
      </c>
      <c r="GL69">
        <v>70</v>
      </c>
      <c r="GM69">
        <v>1863333.3333333333</v>
      </c>
      <c r="GO69" t="s">
        <v>2132</v>
      </c>
      <c r="GP69">
        <v>92000</v>
      </c>
      <c r="GQ69" t="s">
        <v>2133</v>
      </c>
      <c r="GS69">
        <v>45</v>
      </c>
      <c r="GT69">
        <v>15</v>
      </c>
      <c r="GU69">
        <v>0</v>
      </c>
      <c r="GV69" t="s">
        <v>239</v>
      </c>
      <c r="GW69">
        <v>15</v>
      </c>
      <c r="GX69" t="s">
        <v>201</v>
      </c>
    </row>
    <row r="70" spans="1:206" x14ac:dyDescent="0.35">
      <c r="A70">
        <v>694749</v>
      </c>
      <c r="B70" t="s">
        <v>2158</v>
      </c>
      <c r="C70" t="s">
        <v>2159</v>
      </c>
      <c r="D70" t="s">
        <v>2160</v>
      </c>
      <c r="E70" t="e">
        <v>#N/A</v>
      </c>
      <c r="F70" t="s">
        <v>2161</v>
      </c>
      <c r="G70" t="s">
        <v>2160</v>
      </c>
      <c r="H70" t="s">
        <v>2161</v>
      </c>
      <c r="I70" t="s">
        <v>201</v>
      </c>
      <c r="J70" t="s">
        <v>2161</v>
      </c>
      <c r="K70">
        <v>694749</v>
      </c>
      <c r="L70">
        <v>694749</v>
      </c>
      <c r="M70">
        <v>694749</v>
      </c>
      <c r="N70" t="s">
        <v>202</v>
      </c>
      <c r="O70" t="s">
        <v>202</v>
      </c>
      <c r="P70" t="s">
        <v>202</v>
      </c>
      <c r="Q70" t="s">
        <v>203</v>
      </c>
      <c r="R70" t="s">
        <v>2162</v>
      </c>
      <c r="S70" t="s">
        <v>1022</v>
      </c>
      <c r="T70" t="s">
        <v>2163</v>
      </c>
      <c r="U70">
        <v>38460</v>
      </c>
      <c r="V70" t="s">
        <v>2164</v>
      </c>
      <c r="W70" t="s">
        <v>1431</v>
      </c>
      <c r="X70">
        <v>300000</v>
      </c>
      <c r="Y70" t="s">
        <v>2165</v>
      </c>
      <c r="Z70" t="s">
        <v>2166</v>
      </c>
      <c r="AA70" t="s">
        <v>2167</v>
      </c>
      <c r="AB70" t="s">
        <v>2168</v>
      </c>
      <c r="AC70" t="s">
        <v>213</v>
      </c>
      <c r="AD70" t="s">
        <v>2169</v>
      </c>
      <c r="AE70" t="s">
        <v>2168</v>
      </c>
      <c r="AF70" t="s">
        <v>2170</v>
      </c>
      <c r="AG70" t="s">
        <v>2171</v>
      </c>
      <c r="AH70" t="s">
        <v>2172</v>
      </c>
      <c r="AI70" t="s">
        <v>2173</v>
      </c>
      <c r="AJ70" t="s">
        <v>2174</v>
      </c>
      <c r="AK70" t="s">
        <v>2175</v>
      </c>
      <c r="AL70" t="s">
        <v>310</v>
      </c>
      <c r="AP70" t="s">
        <v>311</v>
      </c>
      <c r="AQ70" t="s">
        <v>312</v>
      </c>
      <c r="AU70" t="s">
        <v>312</v>
      </c>
      <c r="AV70" t="s">
        <v>431</v>
      </c>
      <c r="AW70" t="s">
        <v>2176</v>
      </c>
      <c r="AX70">
        <v>895000</v>
      </c>
      <c r="AY70" t="s">
        <v>1447</v>
      </c>
      <c r="AZ70" t="s">
        <v>2177</v>
      </c>
      <c r="BA70">
        <v>455000</v>
      </c>
      <c r="GG70">
        <v>1350000</v>
      </c>
      <c r="GH70" t="s">
        <v>238</v>
      </c>
      <c r="GI70">
        <v>47</v>
      </c>
      <c r="GJ70">
        <v>52</v>
      </c>
      <c r="GK70">
        <v>57</v>
      </c>
      <c r="GL70">
        <v>47</v>
      </c>
      <c r="GM70">
        <v>900000</v>
      </c>
      <c r="GO70" t="s">
        <v>2163</v>
      </c>
      <c r="GP70">
        <v>38460</v>
      </c>
      <c r="GQ70" t="s">
        <v>2164</v>
      </c>
      <c r="GS70">
        <v>6</v>
      </c>
      <c r="GT70">
        <v>2</v>
      </c>
      <c r="GU70">
        <v>0</v>
      </c>
      <c r="GV70" t="s">
        <v>239</v>
      </c>
      <c r="GW70">
        <v>2</v>
      </c>
      <c r="GX70" t="s">
        <v>201</v>
      </c>
    </row>
    <row r="71" spans="1:206" x14ac:dyDescent="0.35">
      <c r="A71">
        <v>737396</v>
      </c>
      <c r="B71" t="s">
        <v>2178</v>
      </c>
      <c r="C71" t="s">
        <v>2179</v>
      </c>
      <c r="D71" t="s">
        <v>2180</v>
      </c>
      <c r="E71" t="e">
        <v>#N/A</v>
      </c>
      <c r="F71" t="s">
        <v>2181</v>
      </c>
      <c r="G71" t="s">
        <v>2182</v>
      </c>
      <c r="H71" t="s">
        <v>2181</v>
      </c>
      <c r="I71" t="s">
        <v>201</v>
      </c>
      <c r="J71" t="s">
        <v>2181</v>
      </c>
      <c r="K71">
        <v>737396</v>
      </c>
      <c r="L71">
        <v>366112</v>
      </c>
      <c r="M71">
        <v>737396</v>
      </c>
      <c r="N71" t="s">
        <v>202</v>
      </c>
      <c r="O71" t="s">
        <v>202</v>
      </c>
      <c r="P71" t="s">
        <v>202</v>
      </c>
      <c r="Q71" t="s">
        <v>203</v>
      </c>
      <c r="R71" t="s">
        <v>2183</v>
      </c>
      <c r="S71" t="s">
        <v>838</v>
      </c>
      <c r="T71" t="s">
        <v>2184</v>
      </c>
      <c r="U71">
        <v>81000</v>
      </c>
      <c r="V71" t="s">
        <v>2185</v>
      </c>
      <c r="W71" t="s">
        <v>404</v>
      </c>
      <c r="X71">
        <v>3000</v>
      </c>
      <c r="Y71" t="s">
        <v>2186</v>
      </c>
      <c r="Z71" t="s">
        <v>2185</v>
      </c>
      <c r="AA71" t="s">
        <v>2187</v>
      </c>
      <c r="AB71" t="e">
        <v>#N/A</v>
      </c>
      <c r="AC71" t="s">
        <v>213</v>
      </c>
      <c r="AD71" t="s">
        <v>2188</v>
      </c>
      <c r="AE71" t="s">
        <v>2189</v>
      </c>
      <c r="AF71" t="s">
        <v>2190</v>
      </c>
      <c r="AG71" t="s">
        <v>2191</v>
      </c>
      <c r="AH71" t="s">
        <v>2192</v>
      </c>
      <c r="AI71" t="s">
        <v>2189</v>
      </c>
      <c r="AJ71" t="s">
        <v>2190</v>
      </c>
      <c r="AK71" t="s">
        <v>2191</v>
      </c>
      <c r="AL71" t="s">
        <v>261</v>
      </c>
      <c r="AP71" t="s">
        <v>262</v>
      </c>
      <c r="AQ71" t="s">
        <v>263</v>
      </c>
      <c r="AU71" t="s">
        <v>263</v>
      </c>
      <c r="AV71" t="s">
        <v>355</v>
      </c>
      <c r="AW71" t="s">
        <v>2193</v>
      </c>
      <c r="AX71">
        <v>200000</v>
      </c>
      <c r="AY71" t="s">
        <v>274</v>
      </c>
      <c r="AZ71" t="s">
        <v>2194</v>
      </c>
      <c r="BA71">
        <v>495000</v>
      </c>
      <c r="BB71" t="s">
        <v>363</v>
      </c>
      <c r="BC71" t="s">
        <v>2195</v>
      </c>
      <c r="BD71">
        <v>250000</v>
      </c>
      <c r="BE71" t="s">
        <v>367</v>
      </c>
      <c r="BF71" t="s">
        <v>2196</v>
      </c>
      <c r="BG71">
        <v>330000</v>
      </c>
      <c r="GG71">
        <v>1025000</v>
      </c>
      <c r="GH71" t="s">
        <v>238</v>
      </c>
      <c r="GI71">
        <v>75</v>
      </c>
      <c r="GJ71">
        <v>75</v>
      </c>
      <c r="GK71">
        <v>75</v>
      </c>
      <c r="GL71">
        <v>75</v>
      </c>
      <c r="GM71">
        <v>683333.33333333326</v>
      </c>
      <c r="GO71" t="s">
        <v>2184</v>
      </c>
      <c r="GP71">
        <v>81000</v>
      </c>
      <c r="GQ71" t="s">
        <v>2185</v>
      </c>
      <c r="GS71">
        <v>12</v>
      </c>
      <c r="GT71">
        <v>4</v>
      </c>
      <c r="GU71">
        <v>4</v>
      </c>
      <c r="GV71" t="s">
        <v>201</v>
      </c>
      <c r="GW71">
        <v>4</v>
      </c>
      <c r="GX71" t="s">
        <v>201</v>
      </c>
    </row>
    <row r="72" spans="1:206" x14ac:dyDescent="0.35">
      <c r="A72">
        <v>306400</v>
      </c>
      <c r="B72" t="s">
        <v>2197</v>
      </c>
      <c r="C72" t="s">
        <v>2198</v>
      </c>
      <c r="D72" t="s">
        <v>2199</v>
      </c>
      <c r="E72" t="e">
        <v>#N/A</v>
      </c>
      <c r="F72" t="s">
        <v>2200</v>
      </c>
      <c r="G72" t="s">
        <v>2199</v>
      </c>
      <c r="H72" t="s">
        <v>2201</v>
      </c>
      <c r="I72" t="s">
        <v>239</v>
      </c>
      <c r="J72" t="s">
        <v>2201</v>
      </c>
      <c r="K72">
        <v>306400</v>
      </c>
      <c r="L72">
        <v>306400</v>
      </c>
      <c r="M72">
        <v>306400</v>
      </c>
      <c r="N72" t="s">
        <v>202</v>
      </c>
      <c r="O72" t="s">
        <v>202</v>
      </c>
      <c r="P72" t="s">
        <v>202</v>
      </c>
      <c r="Q72" t="s">
        <v>203</v>
      </c>
      <c r="R72" t="s">
        <v>2197</v>
      </c>
      <c r="S72" t="s">
        <v>205</v>
      </c>
      <c r="T72" t="s">
        <v>2202</v>
      </c>
      <c r="U72">
        <v>73200</v>
      </c>
      <c r="V72" t="s">
        <v>2203</v>
      </c>
      <c r="W72" t="s">
        <v>2204</v>
      </c>
      <c r="X72">
        <v>3811225</v>
      </c>
      <c r="Y72" t="s">
        <v>2205</v>
      </c>
      <c r="Z72" t="s">
        <v>1354</v>
      </c>
      <c r="AA72" t="s">
        <v>2206</v>
      </c>
      <c r="AB72" t="s">
        <v>2207</v>
      </c>
      <c r="AC72" t="s">
        <v>213</v>
      </c>
      <c r="AD72" t="s">
        <v>2208</v>
      </c>
      <c r="AE72" t="s">
        <v>2208</v>
      </c>
      <c r="AF72" t="s">
        <v>2209</v>
      </c>
      <c r="AG72" t="s">
        <v>2210</v>
      </c>
      <c r="AH72" t="s">
        <v>2211</v>
      </c>
      <c r="AI72" t="s">
        <v>2208</v>
      </c>
      <c r="AJ72" t="s">
        <v>2209</v>
      </c>
      <c r="AK72" t="s">
        <v>2210</v>
      </c>
      <c r="AL72" t="s">
        <v>310</v>
      </c>
      <c r="AP72" t="s">
        <v>311</v>
      </c>
      <c r="AQ72" t="s">
        <v>312</v>
      </c>
      <c r="AU72" t="s">
        <v>312</v>
      </c>
      <c r="AV72" t="s">
        <v>657</v>
      </c>
      <c r="AW72" t="s">
        <v>2212</v>
      </c>
      <c r="AX72">
        <v>100000</v>
      </c>
      <c r="AY72" t="s">
        <v>659</v>
      </c>
      <c r="AZ72" t="s">
        <v>2213</v>
      </c>
      <c r="BA72">
        <v>185000</v>
      </c>
      <c r="GG72">
        <v>285000</v>
      </c>
      <c r="GH72" t="s">
        <v>238</v>
      </c>
      <c r="GI72">
        <v>50</v>
      </c>
      <c r="GJ72">
        <v>55</v>
      </c>
      <c r="GK72">
        <v>65</v>
      </c>
      <c r="GL72">
        <v>50</v>
      </c>
      <c r="GM72">
        <v>190000</v>
      </c>
      <c r="GO72" t="s">
        <v>2202</v>
      </c>
      <c r="GP72">
        <v>73200</v>
      </c>
      <c r="GQ72" t="s">
        <v>2203</v>
      </c>
      <c r="GS72">
        <v>6</v>
      </c>
      <c r="GT72">
        <v>2</v>
      </c>
      <c r="GU72">
        <v>0</v>
      </c>
      <c r="GV72" t="s">
        <v>239</v>
      </c>
      <c r="GW72">
        <v>2</v>
      </c>
      <c r="GX72" t="s">
        <v>201</v>
      </c>
    </row>
    <row r="73" spans="1:206" x14ac:dyDescent="0.35">
      <c r="A73">
        <v>308335</v>
      </c>
      <c r="B73" t="s">
        <v>2214</v>
      </c>
      <c r="C73" t="s">
        <v>2215</v>
      </c>
      <c r="D73" t="s">
        <v>2216</v>
      </c>
      <c r="E73" t="e">
        <v>#N/A</v>
      </c>
      <c r="F73" t="s">
        <v>2217</v>
      </c>
      <c r="G73" t="s">
        <v>2216</v>
      </c>
      <c r="H73" t="s">
        <v>2217</v>
      </c>
      <c r="I73" t="s">
        <v>201</v>
      </c>
      <c r="J73" t="s">
        <v>2217</v>
      </c>
      <c r="K73">
        <v>308335</v>
      </c>
      <c r="L73">
        <v>308335</v>
      </c>
      <c r="M73">
        <v>308335</v>
      </c>
      <c r="N73" t="s">
        <v>202</v>
      </c>
      <c r="O73" t="s">
        <v>202</v>
      </c>
      <c r="P73" t="s">
        <v>202</v>
      </c>
      <c r="Q73" t="s">
        <v>203</v>
      </c>
      <c r="R73" t="s">
        <v>2214</v>
      </c>
      <c r="S73" t="s">
        <v>1022</v>
      </c>
      <c r="T73" t="s">
        <v>2218</v>
      </c>
      <c r="U73">
        <v>42000</v>
      </c>
      <c r="V73" t="s">
        <v>2219</v>
      </c>
      <c r="W73" t="s">
        <v>623</v>
      </c>
      <c r="X73">
        <v>7622.45</v>
      </c>
      <c r="Y73" t="s">
        <v>2220</v>
      </c>
      <c r="Z73" t="s">
        <v>2219</v>
      </c>
      <c r="AA73" t="s">
        <v>2221</v>
      </c>
      <c r="AB73" t="s">
        <v>2222</v>
      </c>
      <c r="AC73" t="s">
        <v>213</v>
      </c>
      <c r="AD73" t="s">
        <v>2223</v>
      </c>
      <c r="AE73" t="s">
        <v>2222</v>
      </c>
      <c r="AF73" t="s">
        <v>2224</v>
      </c>
      <c r="AG73" t="s">
        <v>2225</v>
      </c>
      <c r="AH73" t="s">
        <v>2226</v>
      </c>
      <c r="AI73" t="s">
        <v>2222</v>
      </c>
      <c r="AJ73" t="s">
        <v>2224</v>
      </c>
      <c r="AK73" t="s">
        <v>2225</v>
      </c>
      <c r="AL73" t="s">
        <v>310</v>
      </c>
      <c r="AP73" t="s">
        <v>311</v>
      </c>
      <c r="AQ73" t="s">
        <v>312</v>
      </c>
      <c r="AU73" t="s">
        <v>312</v>
      </c>
      <c r="AV73" t="s">
        <v>427</v>
      </c>
      <c r="AW73" t="s">
        <v>2227</v>
      </c>
      <c r="AX73">
        <v>360000</v>
      </c>
      <c r="AY73" t="s">
        <v>490</v>
      </c>
      <c r="AZ73" t="s">
        <v>2228</v>
      </c>
      <c r="BA73">
        <v>100000</v>
      </c>
      <c r="BB73" t="s">
        <v>492</v>
      </c>
      <c r="BC73" t="s">
        <v>2229</v>
      </c>
      <c r="BD73">
        <v>100000</v>
      </c>
      <c r="BE73" t="s">
        <v>431</v>
      </c>
      <c r="BF73" t="s">
        <v>2230</v>
      </c>
      <c r="BG73">
        <v>895000</v>
      </c>
      <c r="BH73" t="s">
        <v>497</v>
      </c>
      <c r="BI73" t="s">
        <v>2231</v>
      </c>
      <c r="BJ73">
        <v>125000</v>
      </c>
      <c r="BK73" t="s">
        <v>499</v>
      </c>
      <c r="BL73" t="s">
        <v>2232</v>
      </c>
      <c r="BM73">
        <v>190000</v>
      </c>
      <c r="BN73" t="s">
        <v>435</v>
      </c>
      <c r="BO73" t="s">
        <v>2233</v>
      </c>
      <c r="BP73">
        <v>360000</v>
      </c>
      <c r="BQ73" t="s">
        <v>504</v>
      </c>
      <c r="BR73" t="s">
        <v>2234</v>
      </c>
      <c r="BS73">
        <v>100000</v>
      </c>
      <c r="BT73" t="s">
        <v>506</v>
      </c>
      <c r="BU73" t="s">
        <v>2235</v>
      </c>
      <c r="BV73">
        <v>100000</v>
      </c>
      <c r="BW73" t="s">
        <v>439</v>
      </c>
      <c r="BX73" t="s">
        <v>2236</v>
      </c>
      <c r="BY73">
        <v>445000</v>
      </c>
      <c r="BZ73" t="s">
        <v>511</v>
      </c>
      <c r="CA73" t="s">
        <v>2237</v>
      </c>
      <c r="CB73">
        <v>100000</v>
      </c>
      <c r="CC73" t="s">
        <v>513</v>
      </c>
      <c r="CD73" t="s">
        <v>2238</v>
      </c>
      <c r="CE73">
        <v>100000</v>
      </c>
      <c r="CF73" t="s">
        <v>443</v>
      </c>
      <c r="CG73" t="s">
        <v>2239</v>
      </c>
      <c r="CH73">
        <v>595000</v>
      </c>
      <c r="CI73" t="s">
        <v>518</v>
      </c>
      <c r="CJ73" t="s">
        <v>2240</v>
      </c>
      <c r="CK73">
        <v>100000</v>
      </c>
      <c r="CL73" t="s">
        <v>520</v>
      </c>
      <c r="CM73" t="s">
        <v>2241</v>
      </c>
      <c r="CN73">
        <v>130000</v>
      </c>
      <c r="GG73">
        <v>3700000</v>
      </c>
      <c r="GH73" t="s">
        <v>1344</v>
      </c>
      <c r="GI73" t="s">
        <v>333</v>
      </c>
      <c r="GJ73" t="s">
        <v>333</v>
      </c>
      <c r="GK73" t="s">
        <v>333</v>
      </c>
      <c r="GL73" t="s">
        <v>333</v>
      </c>
      <c r="GM73">
        <v>2466666.6666666665</v>
      </c>
      <c r="GO73" t="s">
        <v>2218</v>
      </c>
      <c r="GP73">
        <v>42000</v>
      </c>
      <c r="GQ73" t="s">
        <v>2219</v>
      </c>
      <c r="GS73">
        <v>45</v>
      </c>
      <c r="GT73">
        <v>15</v>
      </c>
      <c r="GU73">
        <v>0</v>
      </c>
      <c r="GV73" t="s">
        <v>239</v>
      </c>
      <c r="GW73">
        <v>15</v>
      </c>
      <c r="GX73" t="s">
        <v>201</v>
      </c>
    </row>
    <row r="74" spans="1:206" x14ac:dyDescent="0.35">
      <c r="A74">
        <v>391425</v>
      </c>
      <c r="B74" t="s">
        <v>2242</v>
      </c>
      <c r="C74" t="s">
        <v>2243</v>
      </c>
      <c r="D74" t="s">
        <v>2244</v>
      </c>
      <c r="E74" t="e">
        <v>#N/A</v>
      </c>
      <c r="F74" t="s">
        <v>2245</v>
      </c>
      <c r="G74" t="s">
        <v>2244</v>
      </c>
      <c r="H74" t="s">
        <v>2245</v>
      </c>
      <c r="I74" t="s">
        <v>201</v>
      </c>
      <c r="J74" t="s">
        <v>2245</v>
      </c>
      <c r="K74">
        <v>391425</v>
      </c>
      <c r="L74">
        <v>391425</v>
      </c>
      <c r="M74">
        <v>391425</v>
      </c>
      <c r="N74" t="s">
        <v>202</v>
      </c>
      <c r="O74" t="s">
        <v>202</v>
      </c>
      <c r="P74" t="s">
        <v>202</v>
      </c>
      <c r="Q74" t="s">
        <v>203</v>
      </c>
      <c r="R74" t="s">
        <v>2242</v>
      </c>
      <c r="S74" t="s">
        <v>205</v>
      </c>
      <c r="T74" t="s">
        <v>2246</v>
      </c>
      <c r="U74">
        <v>16430</v>
      </c>
      <c r="V74" t="s">
        <v>2247</v>
      </c>
      <c r="W74" t="s">
        <v>208</v>
      </c>
      <c r="X74">
        <v>200000</v>
      </c>
      <c r="Y74" t="s">
        <v>2248</v>
      </c>
      <c r="Z74" t="s">
        <v>2249</v>
      </c>
      <c r="AA74" t="s">
        <v>2250</v>
      </c>
      <c r="AB74" t="s">
        <v>2251</v>
      </c>
      <c r="AC74" t="s">
        <v>213</v>
      </c>
      <c r="AD74" t="s">
        <v>2252</v>
      </c>
      <c r="AE74" t="s">
        <v>2251</v>
      </c>
      <c r="AF74" t="s">
        <v>2253</v>
      </c>
      <c r="AG74" t="s">
        <v>2254</v>
      </c>
      <c r="AH74" t="s">
        <v>2255</v>
      </c>
      <c r="AI74" t="s">
        <v>2251</v>
      </c>
      <c r="AJ74" t="s">
        <v>2253</v>
      </c>
      <c r="AK74" t="s">
        <v>2254</v>
      </c>
      <c r="AL74" t="s">
        <v>219</v>
      </c>
      <c r="AP74" t="s">
        <v>220</v>
      </c>
      <c r="AQ74" t="s">
        <v>221</v>
      </c>
      <c r="AU74" t="s">
        <v>221</v>
      </c>
      <c r="AV74" t="s">
        <v>222</v>
      </c>
      <c r="AW74" t="s">
        <v>2256</v>
      </c>
      <c r="AX74">
        <v>400000</v>
      </c>
      <c r="AY74" t="s">
        <v>226</v>
      </c>
      <c r="AZ74" t="s">
        <v>2257</v>
      </c>
      <c r="BA74">
        <v>115000</v>
      </c>
      <c r="BB74" t="s">
        <v>228</v>
      </c>
      <c r="BC74" t="s">
        <v>2258</v>
      </c>
      <c r="BD74">
        <v>100000</v>
      </c>
      <c r="BE74" t="s">
        <v>232</v>
      </c>
      <c r="BF74" t="s">
        <v>2259</v>
      </c>
      <c r="BG74">
        <v>160000</v>
      </c>
      <c r="BH74" t="s">
        <v>234</v>
      </c>
      <c r="BI74" t="s">
        <v>2260</v>
      </c>
      <c r="BJ74">
        <v>100000</v>
      </c>
      <c r="BK74" t="s">
        <v>236</v>
      </c>
      <c r="BL74" t="s">
        <v>2261</v>
      </c>
      <c r="BM74">
        <v>630000</v>
      </c>
      <c r="GG74">
        <v>1405000</v>
      </c>
      <c r="GH74" t="s">
        <v>238</v>
      </c>
      <c r="GI74">
        <v>66</v>
      </c>
      <c r="GJ74">
        <v>66</v>
      </c>
      <c r="GK74">
        <v>67</v>
      </c>
      <c r="GL74">
        <v>70</v>
      </c>
      <c r="GM74">
        <v>936666.66666666663</v>
      </c>
      <c r="GO74" t="s">
        <v>2262</v>
      </c>
      <c r="GP74">
        <v>16430</v>
      </c>
      <c r="GQ74" t="s">
        <v>2247</v>
      </c>
      <c r="GS74">
        <v>18</v>
      </c>
      <c r="GT74">
        <v>6</v>
      </c>
      <c r="GU74">
        <v>0</v>
      </c>
      <c r="GV74" t="s">
        <v>239</v>
      </c>
      <c r="GW74">
        <v>6</v>
      </c>
      <c r="GX74" t="s">
        <v>201</v>
      </c>
    </row>
    <row r="75" spans="1:206" x14ac:dyDescent="0.35">
      <c r="A75">
        <v>618631</v>
      </c>
      <c r="B75" t="s">
        <v>2263</v>
      </c>
      <c r="C75" t="s">
        <v>2264</v>
      </c>
      <c r="D75" t="s">
        <v>2265</v>
      </c>
      <c r="E75" t="e">
        <v>#N/A</v>
      </c>
      <c r="F75" t="s">
        <v>2266</v>
      </c>
      <c r="G75" t="s">
        <v>2265</v>
      </c>
      <c r="H75" t="s">
        <v>2267</v>
      </c>
      <c r="I75" t="s">
        <v>239</v>
      </c>
      <c r="J75" t="s">
        <v>2266</v>
      </c>
      <c r="K75">
        <v>618631</v>
      </c>
      <c r="L75">
        <v>333598</v>
      </c>
      <c r="M75">
        <v>618631</v>
      </c>
      <c r="N75" t="s">
        <v>202</v>
      </c>
      <c r="O75" t="s">
        <v>202</v>
      </c>
      <c r="P75" t="s">
        <v>202</v>
      </c>
      <c r="Q75" t="s">
        <v>203</v>
      </c>
      <c r="R75" t="s">
        <v>2268</v>
      </c>
      <c r="S75" t="s">
        <v>205</v>
      </c>
      <c r="T75" t="s">
        <v>2269</v>
      </c>
      <c r="U75">
        <v>31100</v>
      </c>
      <c r="V75" t="s">
        <v>2270</v>
      </c>
      <c r="W75" t="s">
        <v>646</v>
      </c>
      <c r="X75">
        <v>75072</v>
      </c>
      <c r="Y75" t="s">
        <v>2271</v>
      </c>
      <c r="Z75" t="s">
        <v>2272</v>
      </c>
      <c r="AA75" t="s">
        <v>2273</v>
      </c>
      <c r="AB75" t="s">
        <v>2274</v>
      </c>
      <c r="AC75" t="s">
        <v>1253</v>
      </c>
      <c r="AD75" t="s">
        <v>2275</v>
      </c>
      <c r="AE75" t="s">
        <v>2276</v>
      </c>
      <c r="AF75" t="s">
        <v>2277</v>
      </c>
      <c r="AG75" t="s">
        <v>2278</v>
      </c>
      <c r="AH75" t="s">
        <v>2279</v>
      </c>
      <c r="AI75" t="s">
        <v>2274</v>
      </c>
      <c r="AJ75" t="s">
        <v>2277</v>
      </c>
      <c r="AK75" t="s">
        <v>2278</v>
      </c>
      <c r="AL75" t="s">
        <v>854</v>
      </c>
      <c r="AP75" t="s">
        <v>855</v>
      </c>
      <c r="AQ75" t="s">
        <v>738</v>
      </c>
      <c r="AU75" t="s">
        <v>738</v>
      </c>
      <c r="AV75" t="s">
        <v>746</v>
      </c>
      <c r="AW75" t="s">
        <v>2280</v>
      </c>
      <c r="AX75">
        <v>150000</v>
      </c>
      <c r="AY75" t="s">
        <v>857</v>
      </c>
      <c r="AZ75" t="s">
        <v>2281</v>
      </c>
      <c r="BA75">
        <v>145000</v>
      </c>
      <c r="BB75" t="s">
        <v>752</v>
      </c>
      <c r="BC75" t="s">
        <v>2282</v>
      </c>
      <c r="BD75">
        <v>190000</v>
      </c>
      <c r="BE75" t="s">
        <v>866</v>
      </c>
      <c r="BF75" t="s">
        <v>2283</v>
      </c>
      <c r="BG75">
        <v>180000</v>
      </c>
      <c r="BH75" t="s">
        <v>754</v>
      </c>
      <c r="BI75" t="s">
        <v>2284</v>
      </c>
      <c r="BJ75">
        <v>250000</v>
      </c>
      <c r="BK75" t="s">
        <v>869</v>
      </c>
      <c r="BL75" t="s">
        <v>2285</v>
      </c>
      <c r="BM75">
        <v>245000</v>
      </c>
      <c r="GG75">
        <v>970000</v>
      </c>
      <c r="GH75" t="s">
        <v>238</v>
      </c>
      <c r="GI75">
        <v>65</v>
      </c>
      <c r="GJ75">
        <v>65</v>
      </c>
      <c r="GK75">
        <v>85</v>
      </c>
      <c r="GL75">
        <v>85</v>
      </c>
      <c r="GM75">
        <v>646666.66666666663</v>
      </c>
      <c r="GO75" t="s">
        <v>2269</v>
      </c>
      <c r="GP75">
        <v>31100</v>
      </c>
      <c r="GQ75" t="s">
        <v>2270</v>
      </c>
      <c r="GS75">
        <v>18</v>
      </c>
      <c r="GT75">
        <v>6</v>
      </c>
      <c r="GU75">
        <v>0</v>
      </c>
      <c r="GV75" t="s">
        <v>239</v>
      </c>
      <c r="GW75">
        <v>6</v>
      </c>
      <c r="GX75" t="s">
        <v>201</v>
      </c>
    </row>
    <row r="76" spans="1:206" x14ac:dyDescent="0.35">
      <c r="A76">
        <v>331012</v>
      </c>
      <c r="B76" t="s">
        <v>2286</v>
      </c>
      <c r="C76" t="s">
        <v>2287</v>
      </c>
      <c r="D76" t="s">
        <v>2288</v>
      </c>
      <c r="E76" t="e">
        <v>#N/A</v>
      </c>
      <c r="F76" t="s">
        <v>2289</v>
      </c>
      <c r="G76" t="s">
        <v>2288</v>
      </c>
      <c r="H76" t="s">
        <v>2289</v>
      </c>
      <c r="I76" t="s">
        <v>201</v>
      </c>
      <c r="J76" t="s">
        <v>2289</v>
      </c>
      <c r="K76">
        <v>331012</v>
      </c>
      <c r="L76">
        <v>331012</v>
      </c>
      <c r="M76">
        <v>331012</v>
      </c>
      <c r="N76" t="s">
        <v>202</v>
      </c>
      <c r="O76" t="s">
        <v>202</v>
      </c>
      <c r="P76" t="s">
        <v>202</v>
      </c>
      <c r="Q76" t="s">
        <v>203</v>
      </c>
      <c r="R76" t="s">
        <v>2286</v>
      </c>
      <c r="S76" t="s">
        <v>205</v>
      </c>
      <c r="T76" t="s">
        <v>2290</v>
      </c>
      <c r="U76">
        <v>94700</v>
      </c>
      <c r="V76" t="s">
        <v>2291</v>
      </c>
      <c r="W76" t="s">
        <v>1125</v>
      </c>
      <c r="X76">
        <v>560000</v>
      </c>
      <c r="Y76" t="s">
        <v>2292</v>
      </c>
      <c r="Z76" t="s">
        <v>2293</v>
      </c>
      <c r="AA76" t="s">
        <v>2294</v>
      </c>
      <c r="AB76" t="s">
        <v>2295</v>
      </c>
      <c r="AC76" t="s">
        <v>213</v>
      </c>
      <c r="AD76" t="s">
        <v>2296</v>
      </c>
      <c r="AE76" t="s">
        <v>2297</v>
      </c>
      <c r="AF76" t="s">
        <v>2298</v>
      </c>
      <c r="AG76" t="s">
        <v>2299</v>
      </c>
      <c r="AH76" t="s">
        <v>2300</v>
      </c>
      <c r="AI76" t="s">
        <v>2297</v>
      </c>
      <c r="AJ76" t="s">
        <v>2298</v>
      </c>
      <c r="AK76" t="s">
        <v>2299</v>
      </c>
      <c r="AL76" t="s">
        <v>219</v>
      </c>
      <c r="AP76" t="s">
        <v>220</v>
      </c>
      <c r="AQ76" t="s">
        <v>221</v>
      </c>
      <c r="AU76" t="s">
        <v>221</v>
      </c>
      <c r="AV76" t="s">
        <v>545</v>
      </c>
      <c r="AW76" t="s">
        <v>2301</v>
      </c>
      <c r="AX76">
        <v>235000</v>
      </c>
      <c r="AY76" t="s">
        <v>557</v>
      </c>
      <c r="AZ76" t="s">
        <v>2302</v>
      </c>
      <c r="BA76">
        <v>120000</v>
      </c>
      <c r="BB76" t="s">
        <v>568</v>
      </c>
      <c r="BC76" t="s">
        <v>2303</v>
      </c>
      <c r="BD76">
        <v>100000</v>
      </c>
      <c r="BE76" t="s">
        <v>1156</v>
      </c>
      <c r="BF76" t="s">
        <v>2304</v>
      </c>
      <c r="BG76">
        <v>100000</v>
      </c>
      <c r="BH76" t="s">
        <v>1162</v>
      </c>
      <c r="BI76" t="s">
        <v>2305</v>
      </c>
      <c r="BJ76">
        <v>160000</v>
      </c>
      <c r="GG76">
        <v>615000</v>
      </c>
      <c r="GH76" t="s">
        <v>238</v>
      </c>
      <c r="GI76">
        <v>68.900000000000006</v>
      </c>
      <c r="GJ76">
        <v>76.73</v>
      </c>
      <c r="GK76">
        <v>81.94</v>
      </c>
      <c r="GL76">
        <v>109.25</v>
      </c>
      <c r="GM76">
        <v>410000</v>
      </c>
      <c r="GO76" t="s">
        <v>2290</v>
      </c>
      <c r="GP76">
        <v>94700</v>
      </c>
      <c r="GQ76" t="s">
        <v>2291</v>
      </c>
      <c r="GS76">
        <v>15</v>
      </c>
      <c r="GT76">
        <v>5</v>
      </c>
      <c r="GU76">
        <v>0</v>
      </c>
      <c r="GV76" t="s">
        <v>239</v>
      </c>
      <c r="GW76">
        <v>5</v>
      </c>
      <c r="GX76" t="s">
        <v>201</v>
      </c>
    </row>
    <row r="77" spans="1:206" x14ac:dyDescent="0.35">
      <c r="A77">
        <v>701188</v>
      </c>
      <c r="B77" t="s">
        <v>2306</v>
      </c>
      <c r="C77" t="s">
        <v>2307</v>
      </c>
      <c r="D77" t="s">
        <v>2308</v>
      </c>
      <c r="E77" t="e">
        <v>#N/A</v>
      </c>
      <c r="F77" t="s">
        <v>2309</v>
      </c>
      <c r="G77" t="s">
        <v>2308</v>
      </c>
      <c r="H77" t="s">
        <v>2309</v>
      </c>
      <c r="I77" t="s">
        <v>201</v>
      </c>
      <c r="J77" t="s">
        <v>2309</v>
      </c>
      <c r="K77">
        <v>701188</v>
      </c>
      <c r="L77">
        <v>701188</v>
      </c>
      <c r="M77">
        <v>701188</v>
      </c>
      <c r="N77" t="s">
        <v>202</v>
      </c>
      <c r="O77" t="s">
        <v>202</v>
      </c>
      <c r="P77" t="s">
        <v>202</v>
      </c>
      <c r="Q77" t="s">
        <v>203</v>
      </c>
      <c r="R77" t="s">
        <v>2306</v>
      </c>
      <c r="S77" t="s">
        <v>205</v>
      </c>
      <c r="T77" t="s">
        <v>2310</v>
      </c>
      <c r="U77">
        <v>31100</v>
      </c>
      <c r="V77" t="s">
        <v>1469</v>
      </c>
      <c r="W77" t="s">
        <v>531</v>
      </c>
      <c r="X77">
        <v>40000</v>
      </c>
      <c r="Y77" t="s">
        <v>2311</v>
      </c>
      <c r="Z77" t="s">
        <v>2312</v>
      </c>
      <c r="AA77" t="s">
        <v>2313</v>
      </c>
      <c r="AB77" t="s">
        <v>2314</v>
      </c>
      <c r="AC77" t="s">
        <v>213</v>
      </c>
      <c r="AD77" t="s">
        <v>2315</v>
      </c>
      <c r="AE77" t="s">
        <v>2314</v>
      </c>
      <c r="AF77" t="s">
        <v>2316</v>
      </c>
      <c r="AG77" t="s">
        <v>2317</v>
      </c>
      <c r="AH77" t="s">
        <v>2318</v>
      </c>
      <c r="AI77" t="s">
        <v>2314</v>
      </c>
      <c r="AJ77" t="s">
        <v>2316</v>
      </c>
      <c r="AK77" t="s">
        <v>2317</v>
      </c>
      <c r="AL77" t="s">
        <v>219</v>
      </c>
      <c r="AP77" t="s">
        <v>220</v>
      </c>
      <c r="AQ77" t="s">
        <v>221</v>
      </c>
      <c r="AU77" t="s">
        <v>221</v>
      </c>
      <c r="AV77" t="s">
        <v>222</v>
      </c>
      <c r="AW77" t="s">
        <v>2319</v>
      </c>
      <c r="AX77">
        <v>400000</v>
      </c>
      <c r="AY77" t="s">
        <v>236</v>
      </c>
      <c r="AZ77" t="s">
        <v>2320</v>
      </c>
      <c r="BA77">
        <v>630000</v>
      </c>
      <c r="GG77">
        <v>700000</v>
      </c>
      <c r="GH77" t="s">
        <v>238</v>
      </c>
      <c r="GI77">
        <v>37</v>
      </c>
      <c r="GJ77">
        <v>55</v>
      </c>
      <c r="GK77">
        <v>60</v>
      </c>
      <c r="GL77" t="s">
        <v>333</v>
      </c>
      <c r="GM77">
        <v>466666.66666666663</v>
      </c>
      <c r="GO77" t="s">
        <v>2310</v>
      </c>
      <c r="GP77">
        <v>31100</v>
      </c>
      <c r="GQ77" t="s">
        <v>1469</v>
      </c>
      <c r="GS77">
        <v>6</v>
      </c>
      <c r="GT77">
        <v>2</v>
      </c>
      <c r="GU77">
        <v>0</v>
      </c>
      <c r="GV77" t="s">
        <v>239</v>
      </c>
      <c r="GW77">
        <v>2</v>
      </c>
      <c r="GX77" t="s">
        <v>201</v>
      </c>
    </row>
    <row r="78" spans="1:206" x14ac:dyDescent="0.35">
      <c r="A78">
        <v>306803</v>
      </c>
      <c r="B78" t="s">
        <v>2321</v>
      </c>
      <c r="C78" t="s">
        <v>2322</v>
      </c>
      <c r="D78" t="s">
        <v>2323</v>
      </c>
      <c r="E78" t="e">
        <v>#N/A</v>
      </c>
      <c r="F78" t="s">
        <v>2324</v>
      </c>
      <c r="G78" t="s">
        <v>2323</v>
      </c>
      <c r="H78" t="s">
        <v>2324</v>
      </c>
      <c r="I78" t="s">
        <v>201</v>
      </c>
      <c r="J78" t="s">
        <v>2324</v>
      </c>
      <c r="K78">
        <v>306803</v>
      </c>
      <c r="L78">
        <v>306803</v>
      </c>
      <c r="M78">
        <v>306803</v>
      </c>
      <c r="N78" t="s">
        <v>202</v>
      </c>
      <c r="O78" t="s">
        <v>202</v>
      </c>
      <c r="P78" t="s">
        <v>202</v>
      </c>
      <c r="Q78" t="s">
        <v>203</v>
      </c>
      <c r="R78" t="s">
        <v>2321</v>
      </c>
      <c r="S78" t="s">
        <v>205</v>
      </c>
      <c r="T78" t="s">
        <v>2325</v>
      </c>
      <c r="U78">
        <v>19110</v>
      </c>
      <c r="V78" t="s">
        <v>2326</v>
      </c>
      <c r="W78" t="s">
        <v>249</v>
      </c>
      <c r="X78">
        <v>300000</v>
      </c>
      <c r="Y78" t="s">
        <v>2327</v>
      </c>
      <c r="Z78" t="s">
        <v>2328</v>
      </c>
      <c r="AA78">
        <v>349912873</v>
      </c>
      <c r="AB78" t="s">
        <v>2329</v>
      </c>
      <c r="AC78" t="s">
        <v>213</v>
      </c>
      <c r="AD78" t="s">
        <v>2330</v>
      </c>
      <c r="AE78" t="s">
        <v>2329</v>
      </c>
      <c r="AF78" t="s">
        <v>2331</v>
      </c>
      <c r="AG78" t="s">
        <v>2332</v>
      </c>
      <c r="AH78" t="s">
        <v>2333</v>
      </c>
      <c r="AI78" t="s">
        <v>2329</v>
      </c>
      <c r="AJ78" t="s">
        <v>2331</v>
      </c>
      <c r="AK78" t="s">
        <v>2332</v>
      </c>
      <c r="AL78" t="s">
        <v>261</v>
      </c>
      <c r="AP78" t="s">
        <v>262</v>
      </c>
      <c r="AQ78" t="s">
        <v>263</v>
      </c>
      <c r="AU78" t="s">
        <v>263</v>
      </c>
      <c r="AV78" t="s">
        <v>705</v>
      </c>
      <c r="AW78" t="s">
        <v>2334</v>
      </c>
      <c r="AX78">
        <v>375000</v>
      </c>
      <c r="AY78" t="s">
        <v>1111</v>
      </c>
      <c r="AZ78" t="s">
        <v>2335</v>
      </c>
      <c r="BA78">
        <v>100000</v>
      </c>
      <c r="BB78" t="s">
        <v>421</v>
      </c>
      <c r="BC78" t="s">
        <v>2336</v>
      </c>
      <c r="BD78">
        <v>100000</v>
      </c>
      <c r="BE78" t="s">
        <v>361</v>
      </c>
      <c r="BF78" t="s">
        <v>2337</v>
      </c>
      <c r="BG78">
        <v>250000</v>
      </c>
      <c r="BH78" t="s">
        <v>363</v>
      </c>
      <c r="BI78" t="s">
        <v>2338</v>
      </c>
      <c r="BJ78">
        <v>250000</v>
      </c>
      <c r="BK78" t="s">
        <v>1116</v>
      </c>
      <c r="BL78" t="s">
        <v>2339</v>
      </c>
      <c r="BM78">
        <v>100000</v>
      </c>
      <c r="GG78">
        <v>1075000</v>
      </c>
      <c r="GH78" t="s">
        <v>238</v>
      </c>
      <c r="GI78">
        <v>66</v>
      </c>
      <c r="GJ78">
        <v>72</v>
      </c>
      <c r="GK78">
        <v>72</v>
      </c>
      <c r="GL78">
        <v>70</v>
      </c>
      <c r="GM78">
        <v>716666.66666666663</v>
      </c>
      <c r="GO78" t="s">
        <v>2325</v>
      </c>
      <c r="GP78">
        <v>19110</v>
      </c>
      <c r="GQ78" t="s">
        <v>2326</v>
      </c>
      <c r="GS78">
        <v>18</v>
      </c>
      <c r="GT78">
        <v>6</v>
      </c>
      <c r="GU78">
        <v>0</v>
      </c>
      <c r="GV78" t="s">
        <v>239</v>
      </c>
      <c r="GW78">
        <v>6</v>
      </c>
      <c r="GX78" t="s">
        <v>201</v>
      </c>
    </row>
    <row r="79" spans="1:206" x14ac:dyDescent="0.35">
      <c r="A79">
        <v>329767</v>
      </c>
      <c r="B79" t="s">
        <v>2340</v>
      </c>
      <c r="C79" t="s">
        <v>2341</v>
      </c>
      <c r="D79" t="s">
        <v>2342</v>
      </c>
      <c r="E79" t="e">
        <v>#N/A</v>
      </c>
      <c r="F79" t="s">
        <v>2343</v>
      </c>
      <c r="G79" t="s">
        <v>2342</v>
      </c>
      <c r="H79" t="s">
        <v>2343</v>
      </c>
      <c r="I79" t="s">
        <v>201</v>
      </c>
      <c r="J79" t="s">
        <v>2343</v>
      </c>
      <c r="K79" t="e">
        <v>#N/A</v>
      </c>
      <c r="L79">
        <v>329767</v>
      </c>
      <c r="M79">
        <v>329767</v>
      </c>
      <c r="N79" t="s">
        <v>202</v>
      </c>
      <c r="O79" t="s">
        <v>202</v>
      </c>
      <c r="P79" t="s">
        <v>202</v>
      </c>
      <c r="Q79" t="s">
        <v>203</v>
      </c>
      <c r="R79" t="s">
        <v>2340</v>
      </c>
      <c r="S79" t="s">
        <v>205</v>
      </c>
      <c r="T79" t="s">
        <v>2344</v>
      </c>
      <c r="U79">
        <v>64470</v>
      </c>
      <c r="V79" t="s">
        <v>2345</v>
      </c>
      <c r="W79" t="s">
        <v>2030</v>
      </c>
      <c r="X79">
        <v>250000</v>
      </c>
      <c r="Y79" t="s">
        <v>2346</v>
      </c>
      <c r="Z79" t="s">
        <v>1004</v>
      </c>
      <c r="AA79" t="s">
        <v>2347</v>
      </c>
      <c r="AB79" t="s">
        <v>2348</v>
      </c>
      <c r="AC79" t="s">
        <v>213</v>
      </c>
      <c r="AD79" t="s">
        <v>2349</v>
      </c>
      <c r="AE79" t="s">
        <v>2350</v>
      </c>
      <c r="AF79" t="s">
        <v>2351</v>
      </c>
      <c r="AG79" t="s">
        <v>2352</v>
      </c>
      <c r="AH79" t="s">
        <v>2353</v>
      </c>
      <c r="AI79" t="s">
        <v>2354</v>
      </c>
      <c r="AJ79" t="s">
        <v>2351</v>
      </c>
      <c r="AK79" t="s">
        <v>2355</v>
      </c>
      <c r="AL79" t="s">
        <v>219</v>
      </c>
      <c r="AP79" t="s">
        <v>220</v>
      </c>
      <c r="AQ79" t="s">
        <v>221</v>
      </c>
      <c r="AU79" t="s">
        <v>221</v>
      </c>
      <c r="AV79" t="s">
        <v>232</v>
      </c>
      <c r="AW79" t="s">
        <v>2356</v>
      </c>
      <c r="AX79">
        <v>160000</v>
      </c>
      <c r="AY79" t="s">
        <v>236</v>
      </c>
      <c r="AZ79" t="s">
        <v>2357</v>
      </c>
      <c r="BA79">
        <v>630000</v>
      </c>
      <c r="GG79">
        <v>790000</v>
      </c>
      <c r="GH79" t="s">
        <v>238</v>
      </c>
      <c r="GI79">
        <v>55</v>
      </c>
      <c r="GJ79">
        <v>67</v>
      </c>
      <c r="GK79">
        <v>67</v>
      </c>
      <c r="GL79">
        <v>55</v>
      </c>
      <c r="GM79">
        <v>526666.66666666663</v>
      </c>
      <c r="GO79" t="s">
        <v>2344</v>
      </c>
      <c r="GP79">
        <v>64470</v>
      </c>
      <c r="GQ79" t="s">
        <v>2345</v>
      </c>
      <c r="GS79">
        <v>6</v>
      </c>
      <c r="GT79">
        <v>2</v>
      </c>
      <c r="GU79">
        <v>0</v>
      </c>
      <c r="GV79" t="s">
        <v>239</v>
      </c>
      <c r="GW79">
        <v>2</v>
      </c>
      <c r="GX79" t="s">
        <v>201</v>
      </c>
    </row>
    <row r="80" spans="1:206" x14ac:dyDescent="0.35">
      <c r="A80">
        <v>678274</v>
      </c>
      <c r="B80" t="s">
        <v>2358</v>
      </c>
      <c r="C80" t="s">
        <v>2359</v>
      </c>
      <c r="D80" t="s">
        <v>2360</v>
      </c>
      <c r="E80" t="e">
        <v>#N/A</v>
      </c>
      <c r="F80" t="s">
        <v>2361</v>
      </c>
      <c r="G80" t="s">
        <v>2360</v>
      </c>
      <c r="H80" t="s">
        <v>2361</v>
      </c>
      <c r="I80" t="s">
        <v>201</v>
      </c>
      <c r="J80" t="s">
        <v>2361</v>
      </c>
      <c r="K80">
        <v>678274</v>
      </c>
      <c r="L80">
        <v>678274</v>
      </c>
      <c r="M80">
        <v>678274</v>
      </c>
      <c r="N80" t="s">
        <v>202</v>
      </c>
      <c r="O80" t="s">
        <v>202</v>
      </c>
      <c r="P80" t="s">
        <v>202</v>
      </c>
      <c r="Q80" t="s">
        <v>203</v>
      </c>
      <c r="R80" t="s">
        <v>2358</v>
      </c>
      <c r="S80" t="s">
        <v>205</v>
      </c>
      <c r="T80" t="s">
        <v>2362</v>
      </c>
      <c r="U80">
        <v>38360</v>
      </c>
      <c r="V80" t="s">
        <v>2363</v>
      </c>
      <c r="W80" t="s">
        <v>2364</v>
      </c>
      <c r="X80">
        <v>130000</v>
      </c>
      <c r="Y80" t="s">
        <v>2365</v>
      </c>
      <c r="Z80" t="s">
        <v>625</v>
      </c>
      <c r="AA80" t="s">
        <v>2366</v>
      </c>
      <c r="AB80" t="s">
        <v>2367</v>
      </c>
      <c r="AC80" t="s">
        <v>213</v>
      </c>
      <c r="AD80" t="s">
        <v>2368</v>
      </c>
      <c r="AE80" t="s">
        <v>2367</v>
      </c>
      <c r="AF80" t="s">
        <v>2369</v>
      </c>
      <c r="AG80" t="s">
        <v>2370</v>
      </c>
      <c r="AH80" t="s">
        <v>2371</v>
      </c>
      <c r="AI80" t="s">
        <v>2367</v>
      </c>
      <c r="AJ80" t="s">
        <v>2369</v>
      </c>
      <c r="AK80" t="s">
        <v>2370</v>
      </c>
      <c r="AL80" t="s">
        <v>261</v>
      </c>
      <c r="AP80" t="s">
        <v>262</v>
      </c>
      <c r="AQ80" t="s">
        <v>263</v>
      </c>
      <c r="AU80" t="s">
        <v>263</v>
      </c>
      <c r="AV80" t="s">
        <v>270</v>
      </c>
      <c r="AW80" t="s">
        <v>2372</v>
      </c>
      <c r="AX80">
        <v>125000</v>
      </c>
      <c r="AY80" t="s">
        <v>272</v>
      </c>
      <c r="AZ80" t="s">
        <v>2373</v>
      </c>
      <c r="BA80">
        <v>495000</v>
      </c>
      <c r="GG80">
        <v>620000</v>
      </c>
      <c r="GH80" t="s">
        <v>238</v>
      </c>
      <c r="GI80">
        <v>0</v>
      </c>
      <c r="GJ80">
        <v>0</v>
      </c>
      <c r="GK80">
        <v>0</v>
      </c>
      <c r="GL80" t="s">
        <v>333</v>
      </c>
      <c r="GM80">
        <v>413333.33333333331</v>
      </c>
      <c r="GO80" t="s">
        <v>2362</v>
      </c>
      <c r="GP80">
        <v>38360</v>
      </c>
      <c r="GQ80" t="s">
        <v>2363</v>
      </c>
      <c r="GS80">
        <v>6</v>
      </c>
      <c r="GT80">
        <v>2</v>
      </c>
      <c r="GU80">
        <v>0</v>
      </c>
      <c r="GV80" t="s">
        <v>239</v>
      </c>
      <c r="GW80">
        <v>2</v>
      </c>
      <c r="GX80" t="s">
        <v>201</v>
      </c>
    </row>
    <row r="81" spans="1:206" x14ac:dyDescent="0.35">
      <c r="A81">
        <v>499933</v>
      </c>
      <c r="B81" t="s">
        <v>2374</v>
      </c>
      <c r="C81" t="s">
        <v>2375</v>
      </c>
      <c r="D81" t="s">
        <v>2376</v>
      </c>
      <c r="E81" t="e">
        <v>#N/A</v>
      </c>
      <c r="F81" t="s">
        <v>2377</v>
      </c>
      <c r="G81" t="s">
        <v>2376</v>
      </c>
      <c r="H81" t="s">
        <v>2377</v>
      </c>
      <c r="I81" t="s">
        <v>201</v>
      </c>
      <c r="J81" t="s">
        <v>2377</v>
      </c>
      <c r="K81">
        <v>499933</v>
      </c>
      <c r="L81">
        <v>499933</v>
      </c>
      <c r="M81">
        <v>499933</v>
      </c>
      <c r="N81" t="s">
        <v>202</v>
      </c>
      <c r="O81" t="s">
        <v>202</v>
      </c>
      <c r="P81" t="s">
        <v>202</v>
      </c>
      <c r="Q81" t="s">
        <v>203</v>
      </c>
      <c r="R81" t="s">
        <v>2374</v>
      </c>
      <c r="S81" t="s">
        <v>205</v>
      </c>
      <c r="T81" t="s">
        <v>2378</v>
      </c>
      <c r="U81">
        <v>38370</v>
      </c>
      <c r="V81" t="s">
        <v>2379</v>
      </c>
      <c r="W81" t="s">
        <v>249</v>
      </c>
      <c r="X81">
        <v>1500000</v>
      </c>
      <c r="Y81" t="s">
        <v>2380</v>
      </c>
      <c r="Z81" t="s">
        <v>2381</v>
      </c>
      <c r="AA81" t="s">
        <v>2382</v>
      </c>
      <c r="AB81" t="s">
        <v>2383</v>
      </c>
      <c r="AC81" t="s">
        <v>213</v>
      </c>
      <c r="AD81" t="s">
        <v>2384</v>
      </c>
      <c r="AE81" t="s">
        <v>2385</v>
      </c>
      <c r="AF81" t="s">
        <v>2386</v>
      </c>
      <c r="AG81" t="s">
        <v>2387</v>
      </c>
      <c r="AH81" t="s">
        <v>2388</v>
      </c>
      <c r="AI81" t="s">
        <v>2389</v>
      </c>
      <c r="AJ81" t="s">
        <v>2390</v>
      </c>
      <c r="AK81" t="s">
        <v>2391</v>
      </c>
      <c r="AL81" t="s">
        <v>261</v>
      </c>
      <c r="AP81" t="s">
        <v>262</v>
      </c>
      <c r="AQ81" t="s">
        <v>263</v>
      </c>
      <c r="AU81" t="s">
        <v>263</v>
      </c>
      <c r="AV81" t="s">
        <v>266</v>
      </c>
      <c r="AW81" t="s">
        <v>2392</v>
      </c>
      <c r="AX81">
        <v>745000</v>
      </c>
      <c r="AY81" t="s">
        <v>270</v>
      </c>
      <c r="AZ81" t="s">
        <v>2393</v>
      </c>
      <c r="BA81">
        <v>125000</v>
      </c>
      <c r="BB81" t="s">
        <v>272</v>
      </c>
      <c r="BC81" t="s">
        <v>2394</v>
      </c>
      <c r="BD81">
        <v>495000</v>
      </c>
      <c r="GG81">
        <v>870000</v>
      </c>
      <c r="GH81" t="s">
        <v>238</v>
      </c>
      <c r="GI81">
        <v>65</v>
      </c>
      <c r="GJ81">
        <v>66.5</v>
      </c>
      <c r="GK81">
        <v>68</v>
      </c>
      <c r="GL81">
        <v>75</v>
      </c>
      <c r="GM81">
        <v>580000</v>
      </c>
      <c r="GO81" t="s">
        <v>2378</v>
      </c>
      <c r="GP81">
        <v>38370</v>
      </c>
      <c r="GQ81" t="s">
        <v>2379</v>
      </c>
      <c r="GS81">
        <v>9</v>
      </c>
      <c r="GT81">
        <v>3</v>
      </c>
      <c r="GU81">
        <v>0</v>
      </c>
      <c r="GV81" t="s">
        <v>239</v>
      </c>
      <c r="GW81">
        <v>3</v>
      </c>
      <c r="GX81" t="s">
        <v>201</v>
      </c>
    </row>
    <row r="82" spans="1:206" x14ac:dyDescent="0.35">
      <c r="A82">
        <v>454816</v>
      </c>
      <c r="B82" t="s">
        <v>2395</v>
      </c>
      <c r="C82" t="s">
        <v>2396</v>
      </c>
      <c r="D82" t="s">
        <v>2397</v>
      </c>
      <c r="E82" t="e">
        <v>#N/A</v>
      </c>
      <c r="F82" t="s">
        <v>2398</v>
      </c>
      <c r="G82" t="s">
        <v>2397</v>
      </c>
      <c r="H82" t="s">
        <v>2398</v>
      </c>
      <c r="I82" t="s">
        <v>201</v>
      </c>
      <c r="J82" t="s">
        <v>2398</v>
      </c>
      <c r="K82">
        <v>454816</v>
      </c>
      <c r="L82">
        <v>454816</v>
      </c>
      <c r="M82">
        <v>454816</v>
      </c>
      <c r="N82" t="s">
        <v>202</v>
      </c>
      <c r="O82" t="s">
        <v>202</v>
      </c>
      <c r="P82" t="s">
        <v>202</v>
      </c>
      <c r="Q82" t="s">
        <v>203</v>
      </c>
      <c r="R82" t="s">
        <v>2399</v>
      </c>
      <c r="S82" t="s">
        <v>205</v>
      </c>
      <c r="T82" t="s">
        <v>2400</v>
      </c>
      <c r="U82">
        <v>38920</v>
      </c>
      <c r="V82" t="s">
        <v>2401</v>
      </c>
      <c r="W82" t="s">
        <v>646</v>
      </c>
      <c r="X82">
        <v>100000</v>
      </c>
      <c r="Y82" t="s">
        <v>2402</v>
      </c>
      <c r="Z82" t="s">
        <v>2403</v>
      </c>
      <c r="AA82" t="s">
        <v>2404</v>
      </c>
      <c r="AB82" t="s">
        <v>2405</v>
      </c>
      <c r="AC82" t="s">
        <v>213</v>
      </c>
      <c r="AD82" t="s">
        <v>2406</v>
      </c>
      <c r="AE82" t="s">
        <v>2405</v>
      </c>
      <c r="AF82" t="s">
        <v>2407</v>
      </c>
      <c r="AG82" t="s">
        <v>2408</v>
      </c>
      <c r="AH82" t="s">
        <v>2409</v>
      </c>
      <c r="AI82" t="s">
        <v>2405</v>
      </c>
      <c r="AJ82" t="s">
        <v>2407</v>
      </c>
      <c r="AK82" t="s">
        <v>2408</v>
      </c>
      <c r="AL82" t="s">
        <v>310</v>
      </c>
      <c r="AP82" t="s">
        <v>311</v>
      </c>
      <c r="AQ82" t="s">
        <v>312</v>
      </c>
      <c r="AU82" t="s">
        <v>312</v>
      </c>
      <c r="AV82" t="s">
        <v>657</v>
      </c>
      <c r="AW82" t="s">
        <v>2410</v>
      </c>
      <c r="AX82">
        <v>100000</v>
      </c>
      <c r="AY82" t="s">
        <v>659</v>
      </c>
      <c r="AZ82" t="s">
        <v>2411</v>
      </c>
      <c r="BA82">
        <v>185000</v>
      </c>
      <c r="BB82" t="s">
        <v>661</v>
      </c>
      <c r="BC82" t="s">
        <v>2412</v>
      </c>
      <c r="BD82">
        <v>100000</v>
      </c>
      <c r="BE82" t="s">
        <v>663</v>
      </c>
      <c r="BF82" t="s">
        <v>2413</v>
      </c>
      <c r="BG82">
        <v>100000</v>
      </c>
      <c r="BH82" t="s">
        <v>665</v>
      </c>
      <c r="BI82" t="s">
        <v>2414</v>
      </c>
      <c r="BJ82">
        <v>123000</v>
      </c>
      <c r="GG82">
        <v>508000</v>
      </c>
      <c r="GH82" t="s">
        <v>238</v>
      </c>
      <c r="GI82">
        <v>60</v>
      </c>
      <c r="GJ82">
        <v>70</v>
      </c>
      <c r="GK82">
        <v>70</v>
      </c>
      <c r="GL82">
        <v>70</v>
      </c>
      <c r="GM82">
        <v>338666.66666666663</v>
      </c>
      <c r="GO82" t="s">
        <v>2400</v>
      </c>
      <c r="GP82">
        <v>38920</v>
      </c>
      <c r="GQ82" t="s">
        <v>2401</v>
      </c>
      <c r="GS82">
        <v>15</v>
      </c>
      <c r="GT82">
        <v>5</v>
      </c>
      <c r="GU82">
        <v>0</v>
      </c>
      <c r="GV82" t="s">
        <v>239</v>
      </c>
      <c r="GW82">
        <v>5</v>
      </c>
      <c r="GX82" t="s">
        <v>201</v>
      </c>
    </row>
    <row r="83" spans="1:206" x14ac:dyDescent="0.35">
      <c r="A83">
        <v>610782</v>
      </c>
      <c r="B83" t="s">
        <v>2415</v>
      </c>
      <c r="C83" t="s">
        <v>2416</v>
      </c>
      <c r="D83" t="s">
        <v>2417</v>
      </c>
      <c r="E83" t="e">
        <v>#N/A</v>
      </c>
      <c r="F83" t="s">
        <v>2418</v>
      </c>
      <c r="G83" t="s">
        <v>2417</v>
      </c>
      <c r="H83" t="s">
        <v>2418</v>
      </c>
      <c r="I83" t="s">
        <v>201</v>
      </c>
      <c r="J83" t="s">
        <v>2418</v>
      </c>
      <c r="K83">
        <v>610782</v>
      </c>
      <c r="L83">
        <v>610782</v>
      </c>
      <c r="M83">
        <v>610782</v>
      </c>
      <c r="N83" t="s">
        <v>202</v>
      </c>
      <c r="O83" t="s">
        <v>202</v>
      </c>
      <c r="P83" t="s">
        <v>202</v>
      </c>
      <c r="Q83" t="s">
        <v>203</v>
      </c>
      <c r="R83" t="s">
        <v>2415</v>
      </c>
      <c r="S83" t="s">
        <v>205</v>
      </c>
      <c r="T83" t="s">
        <v>2419</v>
      </c>
      <c r="U83">
        <v>49610</v>
      </c>
      <c r="V83" t="s">
        <v>2420</v>
      </c>
      <c r="W83" t="s">
        <v>646</v>
      </c>
      <c r="X83">
        <v>100000</v>
      </c>
      <c r="Y83" t="s">
        <v>2421</v>
      </c>
      <c r="Z83" t="s">
        <v>2422</v>
      </c>
      <c r="AA83" t="s">
        <v>2423</v>
      </c>
      <c r="AB83" t="s">
        <v>2424</v>
      </c>
      <c r="AC83" t="s">
        <v>213</v>
      </c>
      <c r="AD83" t="s">
        <v>2425</v>
      </c>
      <c r="AE83" t="s">
        <v>2424</v>
      </c>
      <c r="AF83" t="s">
        <v>2426</v>
      </c>
      <c r="AG83" t="s">
        <v>2427</v>
      </c>
      <c r="AH83" t="s">
        <v>2428</v>
      </c>
      <c r="AI83" t="s">
        <v>2429</v>
      </c>
      <c r="AJ83" t="s">
        <v>2426</v>
      </c>
      <c r="AK83" t="s">
        <v>2427</v>
      </c>
      <c r="AL83" t="s">
        <v>310</v>
      </c>
      <c r="AP83" t="s">
        <v>311</v>
      </c>
      <c r="AQ83" t="s">
        <v>312</v>
      </c>
      <c r="AU83" t="s">
        <v>312</v>
      </c>
      <c r="AV83" t="s">
        <v>657</v>
      </c>
      <c r="AW83" t="s">
        <v>2430</v>
      </c>
      <c r="AX83">
        <v>100000</v>
      </c>
      <c r="AY83" t="s">
        <v>659</v>
      </c>
      <c r="AZ83" t="s">
        <v>2431</v>
      </c>
      <c r="BA83">
        <v>185000</v>
      </c>
      <c r="BB83" t="s">
        <v>661</v>
      </c>
      <c r="BC83" t="s">
        <v>2432</v>
      </c>
      <c r="BD83">
        <v>100000</v>
      </c>
      <c r="BE83" t="s">
        <v>663</v>
      </c>
      <c r="BF83" t="s">
        <v>2433</v>
      </c>
      <c r="BG83">
        <v>100000</v>
      </c>
      <c r="BH83" t="s">
        <v>665</v>
      </c>
      <c r="BI83" t="s">
        <v>2434</v>
      </c>
      <c r="BJ83">
        <v>123000</v>
      </c>
      <c r="GG83">
        <v>508000</v>
      </c>
      <c r="GH83" t="s">
        <v>238</v>
      </c>
      <c r="GI83">
        <v>0</v>
      </c>
      <c r="GJ83">
        <v>0</v>
      </c>
      <c r="GK83">
        <v>0</v>
      </c>
      <c r="GL83" t="s">
        <v>333</v>
      </c>
      <c r="GM83">
        <v>338666.66666666663</v>
      </c>
      <c r="GO83" t="s">
        <v>2419</v>
      </c>
      <c r="GP83">
        <v>49610</v>
      </c>
      <c r="GQ83" t="s">
        <v>2420</v>
      </c>
      <c r="GS83">
        <v>15</v>
      </c>
      <c r="GT83">
        <v>5</v>
      </c>
      <c r="GU83">
        <v>0</v>
      </c>
      <c r="GV83" t="s">
        <v>239</v>
      </c>
      <c r="GW83">
        <v>5</v>
      </c>
      <c r="GX83" t="s">
        <v>201</v>
      </c>
    </row>
    <row r="84" spans="1:206" x14ac:dyDescent="0.35">
      <c r="A84">
        <v>622430</v>
      </c>
      <c r="B84" t="s">
        <v>2435</v>
      </c>
      <c r="C84" t="s">
        <v>2436</v>
      </c>
      <c r="D84" t="s">
        <v>2437</v>
      </c>
      <c r="E84" t="e">
        <v>#N/A</v>
      </c>
      <c r="F84" t="s">
        <v>2438</v>
      </c>
      <c r="G84" t="s">
        <v>2437</v>
      </c>
      <c r="H84" t="s">
        <v>2439</v>
      </c>
      <c r="I84" t="s">
        <v>239</v>
      </c>
      <c r="J84" t="s">
        <v>2439</v>
      </c>
      <c r="K84">
        <v>622430</v>
      </c>
      <c r="L84">
        <v>622430</v>
      </c>
      <c r="M84">
        <v>622430</v>
      </c>
      <c r="N84" t="s">
        <v>202</v>
      </c>
      <c r="O84" t="s">
        <v>202</v>
      </c>
      <c r="P84" t="s">
        <v>202</v>
      </c>
      <c r="Q84" t="s">
        <v>203</v>
      </c>
      <c r="R84" t="s">
        <v>2435</v>
      </c>
      <c r="S84" t="s">
        <v>205</v>
      </c>
      <c r="T84" t="s">
        <v>2440</v>
      </c>
      <c r="U84">
        <v>44700</v>
      </c>
      <c r="V84" t="s">
        <v>2441</v>
      </c>
      <c r="W84" t="s">
        <v>2442</v>
      </c>
      <c r="X84">
        <v>400000</v>
      </c>
      <c r="Y84" t="s">
        <v>2443</v>
      </c>
      <c r="Z84" t="s">
        <v>2444</v>
      </c>
      <c r="AA84" t="s">
        <v>2445</v>
      </c>
      <c r="AB84" t="s">
        <v>2446</v>
      </c>
      <c r="AC84" t="s">
        <v>213</v>
      </c>
      <c r="AD84" t="s">
        <v>2447</v>
      </c>
      <c r="AE84" t="s">
        <v>2446</v>
      </c>
      <c r="AF84" t="s">
        <v>2448</v>
      </c>
      <c r="AG84" t="s">
        <v>2449</v>
      </c>
      <c r="AH84" t="s">
        <v>2450</v>
      </c>
      <c r="AI84" t="s">
        <v>2451</v>
      </c>
      <c r="AJ84" t="s">
        <v>2452</v>
      </c>
      <c r="AK84" t="s">
        <v>2453</v>
      </c>
      <c r="AL84" t="s">
        <v>772</v>
      </c>
      <c r="AM84" t="s">
        <v>219</v>
      </c>
      <c r="AP84" t="s">
        <v>773</v>
      </c>
      <c r="AQ84" t="s">
        <v>312</v>
      </c>
      <c r="AR84" t="s">
        <v>774</v>
      </c>
      <c r="AU84" t="s">
        <v>775</v>
      </c>
      <c r="AV84" t="s">
        <v>441</v>
      </c>
      <c r="AW84" t="s">
        <v>2454</v>
      </c>
      <c r="AX84">
        <v>100000</v>
      </c>
      <c r="AY84" t="s">
        <v>222</v>
      </c>
      <c r="AZ84" t="s">
        <v>2455</v>
      </c>
      <c r="BA84">
        <v>400000</v>
      </c>
      <c r="BB84" t="s">
        <v>1142</v>
      </c>
      <c r="BC84" t="s">
        <v>2456</v>
      </c>
      <c r="BD84">
        <v>395000</v>
      </c>
      <c r="BE84" t="s">
        <v>553</v>
      </c>
      <c r="BF84" t="s">
        <v>2457</v>
      </c>
      <c r="BG84">
        <v>315000</v>
      </c>
      <c r="BH84" t="s">
        <v>226</v>
      </c>
      <c r="BI84" t="s">
        <v>2458</v>
      </c>
      <c r="BJ84">
        <v>115000</v>
      </c>
      <c r="GG84">
        <v>930000</v>
      </c>
      <c r="GH84" t="s">
        <v>238</v>
      </c>
      <c r="GI84">
        <v>62</v>
      </c>
      <c r="GJ84">
        <v>62</v>
      </c>
      <c r="GK84">
        <v>62</v>
      </c>
      <c r="GL84">
        <v>80</v>
      </c>
      <c r="GM84">
        <v>620000</v>
      </c>
      <c r="GO84" t="s">
        <v>2440</v>
      </c>
      <c r="GP84">
        <v>44700</v>
      </c>
      <c r="GQ84" t="s">
        <v>2441</v>
      </c>
      <c r="GS84">
        <v>15</v>
      </c>
      <c r="GT84">
        <v>5</v>
      </c>
      <c r="GU84">
        <v>0</v>
      </c>
      <c r="GV84" t="s">
        <v>239</v>
      </c>
      <c r="GW84">
        <v>5</v>
      </c>
      <c r="GX84" t="s">
        <v>201</v>
      </c>
    </row>
    <row r="85" spans="1:206" x14ac:dyDescent="0.35">
      <c r="A85">
        <v>728099</v>
      </c>
      <c r="B85" t="s">
        <v>2459</v>
      </c>
      <c r="C85" t="s">
        <v>2460</v>
      </c>
      <c r="D85" t="s">
        <v>2461</v>
      </c>
      <c r="E85" t="e">
        <v>#N/A</v>
      </c>
      <c r="F85" t="s">
        <v>2462</v>
      </c>
      <c r="G85" t="s">
        <v>2461</v>
      </c>
      <c r="H85" t="s">
        <v>2462</v>
      </c>
      <c r="I85" t="s">
        <v>201</v>
      </c>
      <c r="J85" t="s">
        <v>2462</v>
      </c>
      <c r="K85">
        <v>728099</v>
      </c>
      <c r="L85">
        <v>728099</v>
      </c>
      <c r="M85">
        <v>728099</v>
      </c>
      <c r="N85" t="s">
        <v>202</v>
      </c>
      <c r="O85" t="s">
        <v>202</v>
      </c>
      <c r="P85" t="s">
        <v>202</v>
      </c>
      <c r="Q85" t="s">
        <v>203</v>
      </c>
      <c r="R85" t="s">
        <v>2463</v>
      </c>
      <c r="S85" t="s">
        <v>205</v>
      </c>
      <c r="T85" t="s">
        <v>2464</v>
      </c>
      <c r="U85">
        <v>73200</v>
      </c>
      <c r="V85" t="s">
        <v>2203</v>
      </c>
      <c r="W85" t="s">
        <v>2465</v>
      </c>
      <c r="X85">
        <v>400000</v>
      </c>
      <c r="Y85" t="s">
        <v>2466</v>
      </c>
      <c r="Z85" t="s">
        <v>1354</v>
      </c>
      <c r="AA85" t="s">
        <v>2467</v>
      </c>
      <c r="AB85" t="s">
        <v>2468</v>
      </c>
      <c r="AC85" t="s">
        <v>213</v>
      </c>
      <c r="AD85" t="s">
        <v>2469</v>
      </c>
      <c r="AE85" t="s">
        <v>2470</v>
      </c>
      <c r="AF85" t="s">
        <v>2471</v>
      </c>
      <c r="AG85" t="s">
        <v>2472</v>
      </c>
      <c r="AH85" t="s">
        <v>2473</v>
      </c>
      <c r="AI85" t="s">
        <v>2468</v>
      </c>
      <c r="AJ85" t="s">
        <v>2474</v>
      </c>
      <c r="AK85" t="s">
        <v>2475</v>
      </c>
      <c r="AL85" t="s">
        <v>310</v>
      </c>
      <c r="AP85" t="s">
        <v>311</v>
      </c>
      <c r="AQ85" t="s">
        <v>312</v>
      </c>
      <c r="AU85" t="s">
        <v>312</v>
      </c>
      <c r="AV85" t="s">
        <v>490</v>
      </c>
      <c r="AW85" t="s">
        <v>2476</v>
      </c>
      <c r="AX85">
        <v>100000</v>
      </c>
      <c r="AY85" t="s">
        <v>492</v>
      </c>
      <c r="AZ85" t="s">
        <v>2477</v>
      </c>
      <c r="BA85">
        <v>100000</v>
      </c>
      <c r="BB85" t="s">
        <v>497</v>
      </c>
      <c r="BC85" t="s">
        <v>2478</v>
      </c>
      <c r="BD85">
        <v>125000</v>
      </c>
      <c r="BE85" t="s">
        <v>499</v>
      </c>
      <c r="BF85" t="s">
        <v>2479</v>
      </c>
      <c r="BG85">
        <v>190000</v>
      </c>
      <c r="BH85" t="s">
        <v>504</v>
      </c>
      <c r="BI85" t="s">
        <v>2480</v>
      </c>
      <c r="BJ85">
        <v>100000</v>
      </c>
      <c r="BK85" t="s">
        <v>506</v>
      </c>
      <c r="BL85" t="s">
        <v>2481</v>
      </c>
      <c r="BM85">
        <v>100000</v>
      </c>
      <c r="BN85" t="s">
        <v>511</v>
      </c>
      <c r="BO85" t="s">
        <v>2482</v>
      </c>
      <c r="BP85">
        <v>100000</v>
      </c>
      <c r="BQ85" t="s">
        <v>513</v>
      </c>
      <c r="BR85" t="s">
        <v>2483</v>
      </c>
      <c r="BS85">
        <v>100000</v>
      </c>
      <c r="BT85" t="s">
        <v>518</v>
      </c>
      <c r="BU85" t="s">
        <v>2484</v>
      </c>
      <c r="BV85">
        <v>100000</v>
      </c>
      <c r="BW85" t="s">
        <v>520</v>
      </c>
      <c r="BX85" t="s">
        <v>2485</v>
      </c>
      <c r="BY85">
        <v>130000</v>
      </c>
      <c r="BZ85" t="s">
        <v>1067</v>
      </c>
      <c r="CA85" t="s">
        <v>2486</v>
      </c>
      <c r="CB85">
        <v>3430000</v>
      </c>
      <c r="GG85">
        <v>4450000</v>
      </c>
      <c r="GH85" t="s">
        <v>238</v>
      </c>
      <c r="GI85">
        <v>70</v>
      </c>
      <c r="GJ85">
        <v>70</v>
      </c>
      <c r="GK85">
        <v>70</v>
      </c>
      <c r="GL85">
        <v>70</v>
      </c>
      <c r="GM85">
        <v>2966666.6666666665</v>
      </c>
      <c r="GO85" t="s">
        <v>2464</v>
      </c>
      <c r="GP85">
        <v>73200</v>
      </c>
      <c r="GQ85" t="s">
        <v>2203</v>
      </c>
      <c r="GS85">
        <v>33</v>
      </c>
      <c r="GT85">
        <v>11</v>
      </c>
      <c r="GU85">
        <v>10</v>
      </c>
      <c r="GV85" t="s">
        <v>239</v>
      </c>
      <c r="GW85">
        <v>10</v>
      </c>
      <c r="GX85" t="s">
        <v>201</v>
      </c>
    </row>
    <row r="86" spans="1:206" x14ac:dyDescent="0.35">
      <c r="A86">
        <v>385617</v>
      </c>
      <c r="B86" t="s">
        <v>2487</v>
      </c>
      <c r="C86" t="s">
        <v>2488</v>
      </c>
      <c r="D86" t="s">
        <v>2489</v>
      </c>
      <c r="E86" t="e">
        <v>#N/A</v>
      </c>
      <c r="F86" t="s">
        <v>2490</v>
      </c>
      <c r="G86" t="s">
        <v>2489</v>
      </c>
      <c r="H86" t="s">
        <v>2491</v>
      </c>
      <c r="I86" t="s">
        <v>239</v>
      </c>
      <c r="J86" t="s">
        <v>2491</v>
      </c>
      <c r="K86" t="e">
        <v>#N/A</v>
      </c>
      <c r="L86">
        <v>385617</v>
      </c>
      <c r="M86">
        <v>385617</v>
      </c>
      <c r="N86" t="s">
        <v>202</v>
      </c>
      <c r="O86" t="s">
        <v>202</v>
      </c>
      <c r="P86" t="s">
        <v>202</v>
      </c>
      <c r="Q86" t="s">
        <v>203</v>
      </c>
      <c r="R86" t="s">
        <v>2487</v>
      </c>
      <c r="S86" t="s">
        <v>205</v>
      </c>
      <c r="T86" t="s">
        <v>2492</v>
      </c>
      <c r="U86">
        <v>78130</v>
      </c>
      <c r="V86" t="s">
        <v>2493</v>
      </c>
      <c r="W86" t="s">
        <v>1002</v>
      </c>
      <c r="X86">
        <v>2325000</v>
      </c>
      <c r="Y86" t="s">
        <v>2494</v>
      </c>
      <c r="Z86" t="s">
        <v>2495</v>
      </c>
      <c r="AA86" t="s">
        <v>2496</v>
      </c>
      <c r="AB86" t="s">
        <v>2497</v>
      </c>
      <c r="AC86" t="s">
        <v>213</v>
      </c>
      <c r="AD86" t="s">
        <v>2498</v>
      </c>
      <c r="AE86" t="s">
        <v>2497</v>
      </c>
      <c r="AF86" t="s">
        <v>2499</v>
      </c>
      <c r="AG86" t="s">
        <v>2500</v>
      </c>
      <c r="AH86" t="s">
        <v>2501</v>
      </c>
      <c r="AI86" t="s">
        <v>2497</v>
      </c>
      <c r="AJ86" t="s">
        <v>2499</v>
      </c>
      <c r="AK86" t="s">
        <v>2500</v>
      </c>
      <c r="AL86" t="s">
        <v>219</v>
      </c>
      <c r="AP86" t="s">
        <v>220</v>
      </c>
      <c r="AQ86" t="s">
        <v>221</v>
      </c>
      <c r="AU86" t="s">
        <v>221</v>
      </c>
      <c r="AV86" t="s">
        <v>463</v>
      </c>
      <c r="AW86" t="s">
        <v>2502</v>
      </c>
      <c r="AX86">
        <v>380000</v>
      </c>
      <c r="GG86">
        <v>380000</v>
      </c>
      <c r="GH86" t="s">
        <v>238</v>
      </c>
      <c r="GI86">
        <v>36.4</v>
      </c>
      <c r="GJ86">
        <v>43.6</v>
      </c>
      <c r="GK86">
        <v>50.2</v>
      </c>
      <c r="GL86">
        <v>40</v>
      </c>
      <c r="GM86">
        <v>253333.33333333331</v>
      </c>
      <c r="GO86" t="s">
        <v>2503</v>
      </c>
      <c r="GP86">
        <v>25600</v>
      </c>
      <c r="GQ86" t="s">
        <v>2504</v>
      </c>
      <c r="GS86">
        <v>3</v>
      </c>
      <c r="GT86">
        <v>1</v>
      </c>
      <c r="GU86">
        <v>1</v>
      </c>
      <c r="GV86" t="s">
        <v>201</v>
      </c>
      <c r="GW86">
        <v>1</v>
      </c>
      <c r="GX86" t="s">
        <v>201</v>
      </c>
    </row>
    <row r="87" spans="1:206" x14ac:dyDescent="0.35">
      <c r="A87">
        <v>310213</v>
      </c>
      <c r="B87" t="s">
        <v>2505</v>
      </c>
      <c r="C87" t="s">
        <v>2506</v>
      </c>
      <c r="D87" t="s">
        <v>2507</v>
      </c>
      <c r="E87" t="e">
        <v>#N/A</v>
      </c>
      <c r="F87" t="s">
        <v>2508</v>
      </c>
      <c r="G87" t="s">
        <v>2507</v>
      </c>
      <c r="H87" t="s">
        <v>2508</v>
      </c>
      <c r="I87" t="s">
        <v>201</v>
      </c>
      <c r="J87" t="s">
        <v>2508</v>
      </c>
      <c r="K87">
        <v>310213</v>
      </c>
      <c r="L87">
        <v>310213</v>
      </c>
      <c r="M87">
        <v>310213</v>
      </c>
      <c r="N87" t="s">
        <v>202</v>
      </c>
      <c r="O87" t="s">
        <v>202</v>
      </c>
      <c r="P87" t="s">
        <v>202</v>
      </c>
      <c r="Q87" t="s">
        <v>203</v>
      </c>
      <c r="R87" t="s">
        <v>2505</v>
      </c>
      <c r="S87" t="s">
        <v>205</v>
      </c>
      <c r="T87" t="s">
        <v>2509</v>
      </c>
      <c r="U87">
        <v>31260</v>
      </c>
      <c r="V87" t="s">
        <v>2510</v>
      </c>
      <c r="W87" t="s">
        <v>1516</v>
      </c>
      <c r="X87">
        <v>60000</v>
      </c>
      <c r="Y87" t="s">
        <v>2511</v>
      </c>
      <c r="Z87" t="s">
        <v>1469</v>
      </c>
      <c r="AA87" t="s">
        <v>2512</v>
      </c>
      <c r="AB87" t="s">
        <v>2513</v>
      </c>
      <c r="AC87" t="s">
        <v>213</v>
      </c>
      <c r="AD87" t="s">
        <v>2514</v>
      </c>
      <c r="AE87" t="s">
        <v>2513</v>
      </c>
      <c r="AF87" t="s">
        <v>2515</v>
      </c>
      <c r="AG87" t="s">
        <v>2516</v>
      </c>
      <c r="AH87" t="s">
        <v>2517</v>
      </c>
      <c r="AI87" t="s">
        <v>2518</v>
      </c>
      <c r="AJ87" t="s">
        <v>2519</v>
      </c>
      <c r="AK87" t="s">
        <v>2520</v>
      </c>
      <c r="AL87" t="s">
        <v>219</v>
      </c>
      <c r="AP87" t="s">
        <v>220</v>
      </c>
      <c r="AQ87" t="s">
        <v>221</v>
      </c>
      <c r="AU87" t="s">
        <v>221</v>
      </c>
      <c r="AV87" t="s">
        <v>232</v>
      </c>
      <c r="AW87" t="s">
        <v>2521</v>
      </c>
      <c r="AX87">
        <v>160000</v>
      </c>
      <c r="AY87" t="s">
        <v>236</v>
      </c>
      <c r="AZ87" t="s">
        <v>2522</v>
      </c>
      <c r="BA87">
        <v>630000</v>
      </c>
      <c r="BB87" t="s">
        <v>1016</v>
      </c>
      <c r="BC87" t="s">
        <v>2523</v>
      </c>
      <c r="BD87">
        <v>500000</v>
      </c>
      <c r="GG87">
        <v>790000</v>
      </c>
      <c r="GH87" t="s">
        <v>238</v>
      </c>
      <c r="GI87">
        <v>41.8</v>
      </c>
      <c r="GJ87">
        <v>46</v>
      </c>
      <c r="GK87">
        <v>58.7</v>
      </c>
      <c r="GL87">
        <v>54.9</v>
      </c>
      <c r="GM87">
        <v>526666.66666666663</v>
      </c>
      <c r="GO87" t="s">
        <v>2509</v>
      </c>
      <c r="GP87">
        <v>31260</v>
      </c>
      <c r="GQ87" t="s">
        <v>2510</v>
      </c>
      <c r="GS87">
        <v>9</v>
      </c>
      <c r="GT87">
        <v>3</v>
      </c>
      <c r="GU87">
        <v>0</v>
      </c>
      <c r="GV87" t="s">
        <v>239</v>
      </c>
      <c r="GW87">
        <v>3</v>
      </c>
      <c r="GX87" t="s">
        <v>201</v>
      </c>
    </row>
    <row r="88" spans="1:206" x14ac:dyDescent="0.35">
      <c r="A88">
        <v>729729</v>
      </c>
      <c r="B88" t="s">
        <v>2524</v>
      </c>
      <c r="C88" t="s">
        <v>2525</v>
      </c>
      <c r="D88" t="s">
        <v>2526</v>
      </c>
      <c r="E88" t="e">
        <v>#N/A</v>
      </c>
      <c r="F88" t="s">
        <v>2527</v>
      </c>
      <c r="G88" t="s">
        <v>2526</v>
      </c>
      <c r="H88" t="s">
        <v>2527</v>
      </c>
      <c r="I88" t="s">
        <v>201</v>
      </c>
      <c r="J88" t="s">
        <v>2527</v>
      </c>
      <c r="K88">
        <v>729729</v>
      </c>
      <c r="L88">
        <v>729729</v>
      </c>
      <c r="M88">
        <v>729729</v>
      </c>
      <c r="N88" t="s">
        <v>202</v>
      </c>
      <c r="O88" t="s">
        <v>202</v>
      </c>
      <c r="P88" t="s">
        <v>202</v>
      </c>
      <c r="Q88" t="s">
        <v>203</v>
      </c>
      <c r="R88" t="s">
        <v>2524</v>
      </c>
      <c r="S88" t="s">
        <v>205</v>
      </c>
      <c r="T88" t="s">
        <v>2528</v>
      </c>
      <c r="U88">
        <v>69830</v>
      </c>
      <c r="V88" t="s">
        <v>2529</v>
      </c>
      <c r="W88" t="s">
        <v>1799</v>
      </c>
      <c r="X88">
        <v>66429</v>
      </c>
      <c r="Y88" t="s">
        <v>2530</v>
      </c>
      <c r="Z88" t="s">
        <v>2531</v>
      </c>
      <c r="AA88" t="s">
        <v>2532</v>
      </c>
      <c r="AB88" t="s">
        <v>2533</v>
      </c>
      <c r="AC88" t="s">
        <v>213</v>
      </c>
      <c r="AD88" t="s">
        <v>2533</v>
      </c>
      <c r="AE88" t="s">
        <v>2533</v>
      </c>
      <c r="AF88" t="s">
        <v>2534</v>
      </c>
      <c r="AG88" t="s">
        <v>2535</v>
      </c>
      <c r="AH88" t="s">
        <v>2536</v>
      </c>
      <c r="AI88" t="s">
        <v>2533</v>
      </c>
      <c r="AJ88" t="s">
        <v>2534</v>
      </c>
      <c r="AK88" t="s">
        <v>2537</v>
      </c>
      <c r="AL88" t="s">
        <v>219</v>
      </c>
      <c r="AP88" t="s">
        <v>220</v>
      </c>
      <c r="AQ88" t="s">
        <v>221</v>
      </c>
      <c r="AU88" t="s">
        <v>221</v>
      </c>
      <c r="AV88" t="s">
        <v>541</v>
      </c>
      <c r="AW88" t="s">
        <v>2538</v>
      </c>
      <c r="AX88">
        <v>630000</v>
      </c>
      <c r="AY88" t="s">
        <v>553</v>
      </c>
      <c r="AZ88" t="s">
        <v>2539</v>
      </c>
      <c r="BA88">
        <v>315000</v>
      </c>
      <c r="BB88" t="s">
        <v>564</v>
      </c>
      <c r="BC88" t="s">
        <v>2540</v>
      </c>
      <c r="BD88">
        <v>250000</v>
      </c>
      <c r="GG88">
        <v>945000</v>
      </c>
      <c r="GH88" t="s">
        <v>238</v>
      </c>
      <c r="GI88">
        <v>40</v>
      </c>
      <c r="GJ88">
        <v>45</v>
      </c>
      <c r="GK88">
        <v>48</v>
      </c>
      <c r="GL88">
        <v>62</v>
      </c>
      <c r="GM88">
        <v>630000</v>
      </c>
      <c r="GO88" t="s">
        <v>2528</v>
      </c>
      <c r="GP88">
        <v>69830</v>
      </c>
      <c r="GQ88" t="s">
        <v>2529</v>
      </c>
      <c r="GS88">
        <v>9</v>
      </c>
      <c r="GT88">
        <v>3</v>
      </c>
      <c r="GU88">
        <v>0</v>
      </c>
      <c r="GV88" t="s">
        <v>239</v>
      </c>
      <c r="GW88">
        <v>3</v>
      </c>
      <c r="GX88" t="s">
        <v>201</v>
      </c>
    </row>
    <row r="89" spans="1:206" x14ac:dyDescent="0.35">
      <c r="A89">
        <v>300459</v>
      </c>
      <c r="B89" t="s">
        <v>2541</v>
      </c>
      <c r="C89" t="s">
        <v>2542</v>
      </c>
      <c r="D89" t="s">
        <v>2543</v>
      </c>
      <c r="E89" t="e">
        <v>#N/A</v>
      </c>
      <c r="F89" t="s">
        <v>2544</v>
      </c>
      <c r="G89" t="s">
        <v>2543</v>
      </c>
      <c r="H89" t="s">
        <v>2544</v>
      </c>
      <c r="I89" t="s">
        <v>201</v>
      </c>
      <c r="J89" t="s">
        <v>2544</v>
      </c>
      <c r="K89" t="e">
        <v>#N/A</v>
      </c>
      <c r="L89">
        <v>300459</v>
      </c>
      <c r="M89">
        <v>300459</v>
      </c>
      <c r="N89" t="s">
        <v>202</v>
      </c>
      <c r="O89" t="s">
        <v>202</v>
      </c>
      <c r="P89" t="s">
        <v>202</v>
      </c>
      <c r="Q89" t="s">
        <v>203</v>
      </c>
      <c r="R89" t="s">
        <v>2541</v>
      </c>
      <c r="S89" t="s">
        <v>205</v>
      </c>
      <c r="T89" t="s">
        <v>2545</v>
      </c>
      <c r="U89">
        <v>38130</v>
      </c>
      <c r="V89" t="s">
        <v>645</v>
      </c>
      <c r="W89" t="s">
        <v>475</v>
      </c>
      <c r="X89">
        <v>169075</v>
      </c>
      <c r="Y89" t="s">
        <v>2546</v>
      </c>
      <c r="Z89" t="s">
        <v>625</v>
      </c>
      <c r="AA89" t="s">
        <v>2547</v>
      </c>
      <c r="AB89" t="s">
        <v>2548</v>
      </c>
      <c r="AC89" t="s">
        <v>213</v>
      </c>
      <c r="AD89" t="s">
        <v>2549</v>
      </c>
      <c r="AE89" t="s">
        <v>2548</v>
      </c>
      <c r="AF89" t="s">
        <v>2550</v>
      </c>
      <c r="AG89" t="s">
        <v>2551</v>
      </c>
      <c r="AH89" t="s">
        <v>2552</v>
      </c>
      <c r="AI89" t="s">
        <v>2548</v>
      </c>
      <c r="AJ89" t="s">
        <v>2550</v>
      </c>
      <c r="AK89" t="s">
        <v>2551</v>
      </c>
      <c r="AL89" t="s">
        <v>261</v>
      </c>
      <c r="AP89" t="s">
        <v>262</v>
      </c>
      <c r="AQ89" t="s">
        <v>263</v>
      </c>
      <c r="AU89" t="s">
        <v>263</v>
      </c>
      <c r="AV89" t="s">
        <v>264</v>
      </c>
      <c r="AW89" t="s">
        <v>2553</v>
      </c>
      <c r="AX89">
        <v>125000</v>
      </c>
      <c r="AY89" t="s">
        <v>266</v>
      </c>
      <c r="AZ89" t="s">
        <v>2554</v>
      </c>
      <c r="BA89">
        <v>745000</v>
      </c>
      <c r="BB89" t="s">
        <v>270</v>
      </c>
      <c r="BC89" t="s">
        <v>2555</v>
      </c>
      <c r="BD89">
        <v>125000</v>
      </c>
      <c r="BE89" t="s">
        <v>272</v>
      </c>
      <c r="BF89" t="s">
        <v>2556</v>
      </c>
      <c r="BG89">
        <v>495000</v>
      </c>
      <c r="BH89" t="s">
        <v>276</v>
      </c>
      <c r="BI89" t="s">
        <v>2557</v>
      </c>
      <c r="BJ89">
        <v>125000</v>
      </c>
      <c r="GG89">
        <v>1490000</v>
      </c>
      <c r="GH89" t="s">
        <v>238</v>
      </c>
      <c r="GI89">
        <v>37</v>
      </c>
      <c r="GJ89">
        <v>45</v>
      </c>
      <c r="GK89">
        <v>45</v>
      </c>
      <c r="GL89">
        <v>45</v>
      </c>
      <c r="GM89">
        <v>993333.33333333326</v>
      </c>
      <c r="GO89" t="s">
        <v>2545</v>
      </c>
      <c r="GP89">
        <v>38130</v>
      </c>
      <c r="GQ89" t="s">
        <v>645</v>
      </c>
      <c r="GS89">
        <v>15</v>
      </c>
      <c r="GT89">
        <v>5</v>
      </c>
      <c r="GU89">
        <v>0</v>
      </c>
      <c r="GV89" t="s">
        <v>239</v>
      </c>
      <c r="GW89">
        <v>5</v>
      </c>
      <c r="GX89" t="s">
        <v>201</v>
      </c>
    </row>
    <row r="90" spans="1:206" x14ac:dyDescent="0.35">
      <c r="A90">
        <v>709889</v>
      </c>
      <c r="B90" t="s">
        <v>2558</v>
      </c>
      <c r="C90" t="s">
        <v>2559</v>
      </c>
      <c r="D90" t="s">
        <v>2560</v>
      </c>
      <c r="E90" t="e">
        <v>#N/A</v>
      </c>
      <c r="F90" t="s">
        <v>2561</v>
      </c>
      <c r="G90" t="s">
        <v>2560</v>
      </c>
      <c r="H90" t="s">
        <v>2561</v>
      </c>
      <c r="I90" t="s">
        <v>201</v>
      </c>
      <c r="J90" t="s">
        <v>2561</v>
      </c>
      <c r="K90">
        <v>709889</v>
      </c>
      <c r="L90">
        <v>709889</v>
      </c>
      <c r="M90">
        <v>709889</v>
      </c>
      <c r="N90" t="s">
        <v>202</v>
      </c>
      <c r="O90" t="s">
        <v>202</v>
      </c>
      <c r="P90" t="s">
        <v>202</v>
      </c>
      <c r="Q90" t="s">
        <v>203</v>
      </c>
      <c r="R90" t="s">
        <v>2562</v>
      </c>
      <c r="S90" t="s">
        <v>205</v>
      </c>
      <c r="T90" t="s">
        <v>2563</v>
      </c>
      <c r="U90">
        <v>29490</v>
      </c>
      <c r="V90" t="s">
        <v>2564</v>
      </c>
      <c r="W90" t="s">
        <v>340</v>
      </c>
      <c r="X90">
        <v>17066520</v>
      </c>
      <c r="Y90" t="s">
        <v>2565</v>
      </c>
      <c r="Z90" t="s">
        <v>2566</v>
      </c>
      <c r="AA90" t="s">
        <v>2567</v>
      </c>
      <c r="AB90" t="s">
        <v>2568</v>
      </c>
      <c r="AC90" t="s">
        <v>213</v>
      </c>
      <c r="AD90" t="s">
        <v>2569</v>
      </c>
      <c r="AE90" t="s">
        <v>2570</v>
      </c>
      <c r="AF90" t="s">
        <v>2571</v>
      </c>
      <c r="AG90" t="s">
        <v>2572</v>
      </c>
      <c r="AH90" t="s">
        <v>2573</v>
      </c>
      <c r="AI90" t="s">
        <v>2574</v>
      </c>
      <c r="AJ90" t="s">
        <v>2575</v>
      </c>
      <c r="AK90" t="s">
        <v>2576</v>
      </c>
      <c r="AL90" t="s">
        <v>1182</v>
      </c>
      <c r="AM90" t="s">
        <v>310</v>
      </c>
      <c r="AP90" t="s">
        <v>1859</v>
      </c>
      <c r="AQ90" t="s">
        <v>263</v>
      </c>
      <c r="AR90" t="s">
        <v>739</v>
      </c>
      <c r="AU90" t="s">
        <v>1860</v>
      </c>
      <c r="AV90" t="s">
        <v>685</v>
      </c>
      <c r="AW90" t="s">
        <v>2577</v>
      </c>
      <c r="AX90">
        <v>100000</v>
      </c>
      <c r="AY90" t="s">
        <v>353</v>
      </c>
      <c r="AZ90" t="s">
        <v>2578</v>
      </c>
      <c r="BA90">
        <v>200000</v>
      </c>
      <c r="BB90" t="s">
        <v>692</v>
      </c>
      <c r="BC90" t="s">
        <v>2579</v>
      </c>
      <c r="BD90">
        <v>125000</v>
      </c>
      <c r="BE90" t="s">
        <v>272</v>
      </c>
      <c r="BF90" t="s">
        <v>2580</v>
      </c>
      <c r="BG90">
        <v>495000</v>
      </c>
      <c r="BH90" t="s">
        <v>278</v>
      </c>
      <c r="BI90" t="s">
        <v>2581</v>
      </c>
      <c r="BJ90">
        <v>100000</v>
      </c>
      <c r="BK90" t="s">
        <v>286</v>
      </c>
      <c r="BL90" t="s">
        <v>2582</v>
      </c>
      <c r="BM90">
        <v>200000</v>
      </c>
      <c r="BN90" t="s">
        <v>703</v>
      </c>
      <c r="BO90" t="s">
        <v>2583</v>
      </c>
      <c r="BP90">
        <v>100000</v>
      </c>
      <c r="BQ90" t="s">
        <v>361</v>
      </c>
      <c r="BR90" t="s">
        <v>2584</v>
      </c>
      <c r="BS90">
        <v>250000</v>
      </c>
      <c r="BT90" t="s">
        <v>1575</v>
      </c>
      <c r="BU90" t="s">
        <v>2585</v>
      </c>
      <c r="BV90">
        <v>100000</v>
      </c>
      <c r="BW90" t="s">
        <v>365</v>
      </c>
      <c r="BX90" t="s">
        <v>2586</v>
      </c>
      <c r="BY90">
        <v>330000</v>
      </c>
      <c r="BZ90" t="s">
        <v>488</v>
      </c>
      <c r="CA90" t="s">
        <v>2587</v>
      </c>
      <c r="CB90">
        <v>100000</v>
      </c>
      <c r="CC90" t="s">
        <v>495</v>
      </c>
      <c r="CD90" t="s">
        <v>2588</v>
      </c>
      <c r="CE90">
        <v>180000</v>
      </c>
      <c r="CF90" t="s">
        <v>502</v>
      </c>
      <c r="CG90" t="s">
        <v>2589</v>
      </c>
      <c r="CH90">
        <v>100000</v>
      </c>
      <c r="CI90" t="s">
        <v>509</v>
      </c>
      <c r="CJ90" t="s">
        <v>2590</v>
      </c>
      <c r="CK90">
        <v>100000</v>
      </c>
      <c r="CL90" t="s">
        <v>516</v>
      </c>
      <c r="CM90" t="s">
        <v>2591</v>
      </c>
      <c r="CN90">
        <v>120000</v>
      </c>
      <c r="GG90">
        <v>2475000</v>
      </c>
      <c r="GH90" t="s">
        <v>238</v>
      </c>
      <c r="GI90">
        <v>87</v>
      </c>
      <c r="GJ90">
        <v>115</v>
      </c>
      <c r="GK90">
        <v>115</v>
      </c>
      <c r="GL90">
        <v>79</v>
      </c>
      <c r="GM90">
        <v>1650000</v>
      </c>
      <c r="GO90" t="s">
        <v>2563</v>
      </c>
      <c r="GP90">
        <v>29490</v>
      </c>
      <c r="GQ90" t="s">
        <v>2564</v>
      </c>
      <c r="GS90">
        <v>45</v>
      </c>
      <c r="GT90">
        <v>15</v>
      </c>
      <c r="GU90">
        <v>0</v>
      </c>
      <c r="GV90" t="s">
        <v>239</v>
      </c>
      <c r="GW90">
        <v>15</v>
      </c>
      <c r="GX90" t="s">
        <v>201</v>
      </c>
    </row>
    <row r="91" spans="1:206" x14ac:dyDescent="0.35">
      <c r="A91">
        <v>700521</v>
      </c>
      <c r="B91" t="s">
        <v>2592</v>
      </c>
      <c r="C91" t="s">
        <v>2593</v>
      </c>
      <c r="D91" t="s">
        <v>2594</v>
      </c>
      <c r="E91" t="e">
        <v>#N/A</v>
      </c>
      <c r="F91" t="s">
        <v>2595</v>
      </c>
      <c r="G91" t="s">
        <v>2594</v>
      </c>
      <c r="H91" t="s">
        <v>2595</v>
      </c>
      <c r="I91" t="s">
        <v>201</v>
      </c>
      <c r="J91" t="s">
        <v>2595</v>
      </c>
      <c r="K91">
        <v>700521</v>
      </c>
      <c r="L91">
        <v>700521</v>
      </c>
      <c r="M91">
        <v>700521</v>
      </c>
      <c r="N91" t="s">
        <v>202</v>
      </c>
      <c r="O91" t="s">
        <v>202</v>
      </c>
      <c r="P91" t="s">
        <v>202</v>
      </c>
      <c r="Q91" t="s">
        <v>203</v>
      </c>
      <c r="R91" t="s">
        <v>2596</v>
      </c>
      <c r="S91" t="s">
        <v>205</v>
      </c>
      <c r="T91" t="s">
        <v>2597</v>
      </c>
      <c r="U91">
        <v>82310</v>
      </c>
      <c r="V91" t="s">
        <v>2598</v>
      </c>
      <c r="W91" t="s">
        <v>249</v>
      </c>
      <c r="X91">
        <v>1376000</v>
      </c>
      <c r="Y91" t="s">
        <v>2599</v>
      </c>
      <c r="Z91" t="s">
        <v>2600</v>
      </c>
      <c r="AA91" t="s">
        <v>2601</v>
      </c>
      <c r="AB91" t="s">
        <v>2602</v>
      </c>
      <c r="AC91" t="s">
        <v>213</v>
      </c>
      <c r="AD91" t="s">
        <v>2603</v>
      </c>
      <c r="AE91" t="s">
        <v>2604</v>
      </c>
      <c r="AF91" t="s">
        <v>2605</v>
      </c>
      <c r="AG91" t="s">
        <v>2606</v>
      </c>
      <c r="AH91" t="s">
        <v>2607</v>
      </c>
      <c r="AI91" t="s">
        <v>2608</v>
      </c>
      <c r="AJ91" t="s">
        <v>2609</v>
      </c>
      <c r="AK91" t="s">
        <v>2610</v>
      </c>
      <c r="AL91" t="s">
        <v>261</v>
      </c>
      <c r="AP91" t="s">
        <v>262</v>
      </c>
      <c r="AQ91" t="s">
        <v>263</v>
      </c>
      <c r="AU91" t="s">
        <v>263</v>
      </c>
      <c r="AV91" t="s">
        <v>703</v>
      </c>
      <c r="AW91" t="s">
        <v>2611</v>
      </c>
      <c r="AX91">
        <v>100000</v>
      </c>
      <c r="AY91" t="s">
        <v>705</v>
      </c>
      <c r="AZ91" t="s">
        <v>2612</v>
      </c>
      <c r="BA91">
        <v>375000</v>
      </c>
      <c r="BB91" t="s">
        <v>1111</v>
      </c>
      <c r="BC91" t="s">
        <v>2613</v>
      </c>
      <c r="BD91">
        <v>100000</v>
      </c>
      <c r="BE91" t="s">
        <v>421</v>
      </c>
      <c r="BF91" t="s">
        <v>2614</v>
      </c>
      <c r="BG91">
        <v>100000</v>
      </c>
      <c r="BH91" t="s">
        <v>361</v>
      </c>
      <c r="BI91" t="s">
        <v>2615</v>
      </c>
      <c r="BJ91">
        <v>250000</v>
      </c>
      <c r="BK91" t="s">
        <v>363</v>
      </c>
      <c r="BL91" t="s">
        <v>2616</v>
      </c>
      <c r="BM91">
        <v>250000</v>
      </c>
      <c r="BN91" t="s">
        <v>1116</v>
      </c>
      <c r="BO91" t="s">
        <v>2617</v>
      </c>
      <c r="BP91">
        <v>100000</v>
      </c>
      <c r="BQ91" t="s">
        <v>1575</v>
      </c>
      <c r="BR91" t="s">
        <v>2618</v>
      </c>
      <c r="BS91">
        <v>100000</v>
      </c>
      <c r="BT91" t="s">
        <v>712</v>
      </c>
      <c r="BU91" t="s">
        <v>2619</v>
      </c>
      <c r="BV91">
        <v>495000</v>
      </c>
      <c r="BW91" t="s">
        <v>2620</v>
      </c>
      <c r="BX91" t="s">
        <v>2621</v>
      </c>
      <c r="BY91">
        <v>100000</v>
      </c>
      <c r="BZ91" t="s">
        <v>714</v>
      </c>
      <c r="CA91" t="s">
        <v>2622</v>
      </c>
      <c r="CB91">
        <v>100000</v>
      </c>
      <c r="CC91" t="s">
        <v>365</v>
      </c>
      <c r="CD91" t="s">
        <v>2623</v>
      </c>
      <c r="CE91">
        <v>330000</v>
      </c>
      <c r="CF91" t="s">
        <v>367</v>
      </c>
      <c r="CG91" t="s">
        <v>2624</v>
      </c>
      <c r="CH91">
        <v>330000</v>
      </c>
      <c r="CI91" t="s">
        <v>1190</v>
      </c>
      <c r="CJ91" t="s">
        <v>2625</v>
      </c>
      <c r="CK91">
        <v>100000</v>
      </c>
      <c r="GG91">
        <v>2730000</v>
      </c>
      <c r="GH91" t="s">
        <v>238</v>
      </c>
      <c r="GI91">
        <v>48</v>
      </c>
      <c r="GJ91">
        <v>50</v>
      </c>
      <c r="GK91">
        <v>53</v>
      </c>
      <c r="GL91">
        <v>53</v>
      </c>
      <c r="GM91">
        <v>1820000</v>
      </c>
      <c r="GO91" t="s">
        <v>2626</v>
      </c>
      <c r="GP91">
        <v>82400</v>
      </c>
      <c r="GQ91" t="s">
        <v>2627</v>
      </c>
      <c r="GS91">
        <v>42</v>
      </c>
      <c r="GT91">
        <v>14</v>
      </c>
      <c r="GU91">
        <v>0</v>
      </c>
      <c r="GV91" t="s">
        <v>239</v>
      </c>
      <c r="GW91">
        <v>14</v>
      </c>
      <c r="GX91" t="s">
        <v>201</v>
      </c>
    </row>
    <row r="92" spans="1:206" x14ac:dyDescent="0.35">
      <c r="A92">
        <v>768638</v>
      </c>
      <c r="B92" t="s">
        <v>2628</v>
      </c>
      <c r="C92" t="s">
        <v>2629</v>
      </c>
      <c r="D92" t="s">
        <v>2630</v>
      </c>
      <c r="E92" t="e">
        <v>#N/A</v>
      </c>
      <c r="F92" t="s">
        <v>837</v>
      </c>
      <c r="G92" t="s">
        <v>2630</v>
      </c>
      <c r="H92" t="s">
        <v>2631</v>
      </c>
      <c r="I92" t="s">
        <v>239</v>
      </c>
      <c r="J92" t="s">
        <v>837</v>
      </c>
      <c r="K92">
        <v>461522</v>
      </c>
      <c r="L92">
        <v>768638</v>
      </c>
      <c r="M92">
        <v>461522</v>
      </c>
      <c r="N92" t="s">
        <v>202</v>
      </c>
      <c r="O92" t="s">
        <v>202</v>
      </c>
      <c r="P92" t="s">
        <v>202</v>
      </c>
      <c r="Q92" t="s">
        <v>203</v>
      </c>
      <c r="R92" t="s">
        <v>2632</v>
      </c>
      <c r="S92" t="s">
        <v>205</v>
      </c>
      <c r="T92" t="s">
        <v>2633</v>
      </c>
      <c r="U92">
        <v>92000</v>
      </c>
      <c r="V92" t="s">
        <v>726</v>
      </c>
      <c r="W92" t="s">
        <v>646</v>
      </c>
      <c r="X92">
        <v>2597660</v>
      </c>
      <c r="Y92" t="s">
        <v>2634</v>
      </c>
      <c r="Z92" t="s">
        <v>2635</v>
      </c>
      <c r="AA92">
        <v>412442519</v>
      </c>
      <c r="AB92" t="s">
        <v>2636</v>
      </c>
      <c r="AC92" t="s">
        <v>213</v>
      </c>
      <c r="AD92" t="s">
        <v>2637</v>
      </c>
      <c r="AE92" t="s">
        <v>2636</v>
      </c>
      <c r="AF92" t="s">
        <v>2638</v>
      </c>
      <c r="AG92" t="s">
        <v>2639</v>
      </c>
      <c r="AH92" t="s">
        <v>2640</v>
      </c>
      <c r="AI92" t="s">
        <v>2641</v>
      </c>
      <c r="AJ92" t="s">
        <v>2642</v>
      </c>
      <c r="AK92" t="s">
        <v>2643</v>
      </c>
      <c r="AL92" t="s">
        <v>854</v>
      </c>
      <c r="AP92" t="s">
        <v>855</v>
      </c>
      <c r="AQ92" t="s">
        <v>738</v>
      </c>
      <c r="AU92" t="s">
        <v>738</v>
      </c>
      <c r="AV92" t="s">
        <v>857</v>
      </c>
      <c r="AW92" t="s">
        <v>2644</v>
      </c>
      <c r="AX92">
        <v>145000</v>
      </c>
      <c r="AY92" t="s">
        <v>860</v>
      </c>
      <c r="AZ92" t="s">
        <v>2645</v>
      </c>
      <c r="BA92">
        <v>365000</v>
      </c>
      <c r="BB92" t="s">
        <v>863</v>
      </c>
      <c r="BC92" t="s">
        <v>2646</v>
      </c>
      <c r="BD92">
        <v>145000</v>
      </c>
      <c r="BE92" t="s">
        <v>866</v>
      </c>
      <c r="BF92" t="s">
        <v>2647</v>
      </c>
      <c r="BG92">
        <v>180000</v>
      </c>
      <c r="BH92" t="s">
        <v>869</v>
      </c>
      <c r="BI92" t="s">
        <v>2648</v>
      </c>
      <c r="BJ92">
        <v>245000</v>
      </c>
      <c r="GG92">
        <v>935000</v>
      </c>
      <c r="GH92" t="s">
        <v>238</v>
      </c>
      <c r="GI92">
        <v>150</v>
      </c>
      <c r="GJ92">
        <v>170</v>
      </c>
      <c r="GK92">
        <v>170</v>
      </c>
      <c r="GL92" t="s">
        <v>333</v>
      </c>
      <c r="GM92">
        <v>623333.33333333326</v>
      </c>
      <c r="GO92" t="s">
        <v>2633</v>
      </c>
      <c r="GP92">
        <v>92000</v>
      </c>
      <c r="GQ92" t="s">
        <v>726</v>
      </c>
      <c r="GS92">
        <v>15</v>
      </c>
      <c r="GT92">
        <v>5</v>
      </c>
      <c r="GU92">
        <v>0</v>
      </c>
      <c r="GV92" t="s">
        <v>239</v>
      </c>
      <c r="GW92">
        <v>5</v>
      </c>
      <c r="GX92" t="s">
        <v>201</v>
      </c>
    </row>
    <row r="93" spans="1:206" x14ac:dyDescent="0.35">
      <c r="A93">
        <v>390588</v>
      </c>
      <c r="B93" t="s">
        <v>2649</v>
      </c>
      <c r="C93" t="s">
        <v>2650</v>
      </c>
      <c r="D93" t="s">
        <v>2651</v>
      </c>
      <c r="E93" t="e">
        <v>#N/A</v>
      </c>
      <c r="F93" t="s">
        <v>2652</v>
      </c>
      <c r="G93" t="s">
        <v>2651</v>
      </c>
      <c r="H93" t="s">
        <v>2652</v>
      </c>
      <c r="I93" t="s">
        <v>201</v>
      </c>
      <c r="J93" t="s">
        <v>2652</v>
      </c>
      <c r="K93">
        <v>390588</v>
      </c>
      <c r="L93">
        <v>390588</v>
      </c>
      <c r="M93">
        <v>390588</v>
      </c>
      <c r="N93" t="s">
        <v>202</v>
      </c>
      <c r="O93" t="s">
        <v>202</v>
      </c>
      <c r="P93" t="s">
        <v>202</v>
      </c>
      <c r="Q93" t="s">
        <v>203</v>
      </c>
      <c r="R93" t="s">
        <v>2649</v>
      </c>
      <c r="S93" t="s">
        <v>205</v>
      </c>
      <c r="T93" t="s">
        <v>2653</v>
      </c>
      <c r="U93">
        <v>76600</v>
      </c>
      <c r="V93" t="s">
        <v>2654</v>
      </c>
      <c r="W93" t="s">
        <v>1431</v>
      </c>
      <c r="X93">
        <v>2150000</v>
      </c>
      <c r="Y93" t="s">
        <v>2655</v>
      </c>
      <c r="Z93" t="s">
        <v>1972</v>
      </c>
      <c r="AA93" t="s">
        <v>2656</v>
      </c>
      <c r="AB93" t="s">
        <v>2657</v>
      </c>
      <c r="AC93" t="s">
        <v>213</v>
      </c>
      <c r="AD93" t="s">
        <v>2658</v>
      </c>
      <c r="AE93" t="s">
        <v>2657</v>
      </c>
      <c r="AF93" t="s">
        <v>2659</v>
      </c>
      <c r="AG93" t="s">
        <v>2660</v>
      </c>
      <c r="AH93" t="s">
        <v>2661</v>
      </c>
      <c r="AI93" t="s">
        <v>2662</v>
      </c>
      <c r="AJ93" t="s">
        <v>2659</v>
      </c>
      <c r="AK93" t="s">
        <v>2663</v>
      </c>
      <c r="AL93" t="s">
        <v>310</v>
      </c>
      <c r="AP93" t="s">
        <v>311</v>
      </c>
      <c r="AQ93" t="s">
        <v>312</v>
      </c>
      <c r="AU93" t="s">
        <v>312</v>
      </c>
      <c r="AV93" t="s">
        <v>389</v>
      </c>
      <c r="AW93" t="s">
        <v>2664</v>
      </c>
      <c r="AX93">
        <v>575000</v>
      </c>
      <c r="AY93" t="s">
        <v>391</v>
      </c>
      <c r="AZ93" t="s">
        <v>2665</v>
      </c>
      <c r="BA93">
        <v>1430000</v>
      </c>
      <c r="BB93" t="s">
        <v>393</v>
      </c>
      <c r="BC93" t="s">
        <v>2666</v>
      </c>
      <c r="BD93">
        <v>575000</v>
      </c>
      <c r="BE93" t="s">
        <v>395</v>
      </c>
      <c r="BF93" t="s">
        <v>2667</v>
      </c>
      <c r="BG93">
        <v>715000</v>
      </c>
      <c r="BH93" t="s">
        <v>1065</v>
      </c>
      <c r="BI93" t="s">
        <v>2668</v>
      </c>
      <c r="BJ93">
        <v>960000</v>
      </c>
      <c r="GG93">
        <v>3680000</v>
      </c>
      <c r="GH93" t="s">
        <v>238</v>
      </c>
      <c r="GI93">
        <v>70</v>
      </c>
      <c r="GJ93">
        <v>75</v>
      </c>
      <c r="GK93">
        <v>80</v>
      </c>
      <c r="GL93">
        <v>70</v>
      </c>
      <c r="GM93">
        <v>2453333.333333333</v>
      </c>
      <c r="GO93" t="s">
        <v>2653</v>
      </c>
      <c r="GP93">
        <v>76600</v>
      </c>
      <c r="GQ93" t="s">
        <v>2654</v>
      </c>
      <c r="GS93">
        <v>15</v>
      </c>
      <c r="GT93">
        <v>5</v>
      </c>
      <c r="GU93">
        <v>0</v>
      </c>
      <c r="GV93" t="s">
        <v>239</v>
      </c>
      <c r="GW93">
        <v>5</v>
      </c>
      <c r="GX93" t="s">
        <v>201</v>
      </c>
    </row>
    <row r="94" spans="1:206" x14ac:dyDescent="0.35">
      <c r="A94">
        <v>327992</v>
      </c>
      <c r="B94" t="s">
        <v>2669</v>
      </c>
      <c r="C94" t="s">
        <v>2670</v>
      </c>
      <c r="D94" t="s">
        <v>2671</v>
      </c>
      <c r="E94" t="e">
        <v>#N/A</v>
      </c>
      <c r="F94" t="s">
        <v>2672</v>
      </c>
      <c r="G94" t="s">
        <v>2671</v>
      </c>
      <c r="H94" t="s">
        <v>2672</v>
      </c>
      <c r="I94" t="s">
        <v>201</v>
      </c>
      <c r="J94" t="s">
        <v>2672</v>
      </c>
      <c r="K94">
        <v>327992</v>
      </c>
      <c r="L94">
        <v>327992</v>
      </c>
      <c r="M94">
        <v>327992</v>
      </c>
      <c r="N94" t="s">
        <v>202</v>
      </c>
      <c r="O94" t="s">
        <v>202</v>
      </c>
      <c r="P94" t="s">
        <v>202</v>
      </c>
      <c r="Q94" t="s">
        <v>203</v>
      </c>
      <c r="R94" t="s">
        <v>2669</v>
      </c>
      <c r="S94" t="s">
        <v>205</v>
      </c>
      <c r="T94" t="s">
        <v>2673</v>
      </c>
      <c r="U94" t="s">
        <v>2674</v>
      </c>
      <c r="V94" t="s">
        <v>2675</v>
      </c>
      <c r="W94" t="s">
        <v>298</v>
      </c>
      <c r="X94">
        <v>1002000</v>
      </c>
      <c r="Y94" t="s">
        <v>2676</v>
      </c>
      <c r="Z94" t="s">
        <v>625</v>
      </c>
      <c r="AA94" t="s">
        <v>2677</v>
      </c>
      <c r="AB94" t="s">
        <v>2678</v>
      </c>
      <c r="AC94" t="s">
        <v>213</v>
      </c>
      <c r="AD94" t="s">
        <v>2679</v>
      </c>
      <c r="AE94" t="s">
        <v>2678</v>
      </c>
      <c r="AF94" t="s">
        <v>2680</v>
      </c>
      <c r="AG94" t="s">
        <v>2681</v>
      </c>
      <c r="AH94" t="s">
        <v>2682</v>
      </c>
      <c r="AI94" t="s">
        <v>2683</v>
      </c>
      <c r="AJ94" t="s">
        <v>2684</v>
      </c>
      <c r="AK94" t="s">
        <v>2685</v>
      </c>
      <c r="AL94" t="s">
        <v>261</v>
      </c>
      <c r="AP94" t="s">
        <v>262</v>
      </c>
      <c r="AQ94" t="s">
        <v>263</v>
      </c>
      <c r="AU94" t="s">
        <v>263</v>
      </c>
      <c r="AV94" t="s">
        <v>685</v>
      </c>
      <c r="AW94" t="s">
        <v>2686</v>
      </c>
      <c r="AX94">
        <v>100000</v>
      </c>
      <c r="AY94" t="s">
        <v>974</v>
      </c>
      <c r="AZ94" t="s">
        <v>2687</v>
      </c>
      <c r="BA94">
        <v>100000</v>
      </c>
      <c r="BB94" t="s">
        <v>414</v>
      </c>
      <c r="BC94" t="s">
        <v>2688</v>
      </c>
      <c r="BD94">
        <v>100000</v>
      </c>
      <c r="BE94" t="s">
        <v>353</v>
      </c>
      <c r="BF94" t="s">
        <v>2689</v>
      </c>
      <c r="BG94">
        <v>200000</v>
      </c>
      <c r="BH94" t="s">
        <v>979</v>
      </c>
      <c r="BI94" t="s">
        <v>2690</v>
      </c>
      <c r="BJ94">
        <v>100000</v>
      </c>
      <c r="BK94" t="s">
        <v>692</v>
      </c>
      <c r="BL94" t="s">
        <v>2691</v>
      </c>
      <c r="BM94">
        <v>125000</v>
      </c>
      <c r="BN94" t="s">
        <v>266</v>
      </c>
      <c r="BO94" t="s">
        <v>2692</v>
      </c>
      <c r="BP94">
        <v>745000</v>
      </c>
      <c r="BQ94" t="s">
        <v>268</v>
      </c>
      <c r="BR94" t="s">
        <v>2693</v>
      </c>
      <c r="BS94">
        <v>125000</v>
      </c>
      <c r="BT94" t="s">
        <v>270</v>
      </c>
      <c r="BU94" t="s">
        <v>2694</v>
      </c>
      <c r="BV94">
        <v>125000</v>
      </c>
      <c r="BW94" t="s">
        <v>272</v>
      </c>
      <c r="BX94" t="s">
        <v>2695</v>
      </c>
      <c r="BY94">
        <v>495000</v>
      </c>
      <c r="BZ94" t="s">
        <v>276</v>
      </c>
      <c r="CA94" t="s">
        <v>2696</v>
      </c>
      <c r="CB94">
        <v>125000</v>
      </c>
      <c r="CC94" t="s">
        <v>2697</v>
      </c>
      <c r="CD94" t="s">
        <v>2698</v>
      </c>
      <c r="CE94">
        <v>100000</v>
      </c>
      <c r="CF94" t="s">
        <v>280</v>
      </c>
      <c r="CG94" t="s">
        <v>2699</v>
      </c>
      <c r="CH94">
        <v>300000</v>
      </c>
      <c r="CI94" t="s">
        <v>282</v>
      </c>
      <c r="CJ94" t="s">
        <v>2700</v>
      </c>
      <c r="CK94">
        <v>100000</v>
      </c>
      <c r="CL94" t="s">
        <v>284</v>
      </c>
      <c r="CM94" t="s">
        <v>2701</v>
      </c>
      <c r="CN94">
        <v>100000</v>
      </c>
      <c r="CO94" t="s">
        <v>286</v>
      </c>
      <c r="CP94" t="s">
        <v>2702</v>
      </c>
      <c r="CQ94">
        <v>200000</v>
      </c>
      <c r="CR94" t="s">
        <v>290</v>
      </c>
      <c r="CS94" t="s">
        <v>2703</v>
      </c>
      <c r="CT94">
        <v>100000</v>
      </c>
      <c r="CU94" t="s">
        <v>703</v>
      </c>
      <c r="CV94" t="s">
        <v>2704</v>
      </c>
      <c r="CW94">
        <v>100000</v>
      </c>
      <c r="CX94" t="s">
        <v>705</v>
      </c>
      <c r="CY94" t="s">
        <v>2705</v>
      </c>
      <c r="CZ94">
        <v>375000</v>
      </c>
      <c r="DA94" t="s">
        <v>1111</v>
      </c>
      <c r="DB94" t="s">
        <v>2706</v>
      </c>
      <c r="DC94">
        <v>100000</v>
      </c>
      <c r="DD94" t="s">
        <v>421</v>
      </c>
      <c r="DE94" t="s">
        <v>2707</v>
      </c>
      <c r="DF94">
        <v>100000</v>
      </c>
      <c r="DG94" t="s">
        <v>361</v>
      </c>
      <c r="DH94" t="s">
        <v>2708</v>
      </c>
      <c r="DI94">
        <v>250000</v>
      </c>
      <c r="DJ94" t="s">
        <v>1116</v>
      </c>
      <c r="DK94" t="s">
        <v>2709</v>
      </c>
      <c r="DL94">
        <v>100000</v>
      </c>
      <c r="DM94" t="s">
        <v>2710</v>
      </c>
      <c r="DN94" t="s">
        <v>2711</v>
      </c>
      <c r="DO94">
        <v>100000</v>
      </c>
      <c r="DP94" t="s">
        <v>712</v>
      </c>
      <c r="DQ94" t="s">
        <v>2712</v>
      </c>
      <c r="DR94">
        <v>495000</v>
      </c>
      <c r="DS94" t="s">
        <v>2620</v>
      </c>
      <c r="DT94" t="s">
        <v>2713</v>
      </c>
      <c r="DU94">
        <v>100000</v>
      </c>
      <c r="DV94" t="s">
        <v>714</v>
      </c>
      <c r="DW94" t="s">
        <v>2714</v>
      </c>
      <c r="DX94">
        <v>100000</v>
      </c>
      <c r="DY94" t="s">
        <v>365</v>
      </c>
      <c r="DZ94" t="s">
        <v>2715</v>
      </c>
      <c r="EA94">
        <v>330000</v>
      </c>
      <c r="EB94" t="s">
        <v>1190</v>
      </c>
      <c r="EC94" t="s">
        <v>2716</v>
      </c>
      <c r="ED94">
        <v>100000</v>
      </c>
      <c r="EE94" t="s">
        <v>687</v>
      </c>
      <c r="EF94" t="s">
        <v>2717</v>
      </c>
      <c r="EG94">
        <v>300000</v>
      </c>
      <c r="GG94">
        <v>5390000</v>
      </c>
      <c r="GH94" t="s">
        <v>238</v>
      </c>
      <c r="GI94">
        <v>35</v>
      </c>
      <c r="GJ94">
        <v>40</v>
      </c>
      <c r="GK94">
        <v>45</v>
      </c>
      <c r="GL94">
        <v>55</v>
      </c>
      <c r="GM94">
        <v>3593333.333333333</v>
      </c>
      <c r="GO94" t="s">
        <v>2673</v>
      </c>
      <c r="GP94" t="s">
        <v>2674</v>
      </c>
      <c r="GQ94" t="s">
        <v>2675</v>
      </c>
      <c r="GS94">
        <v>90</v>
      </c>
      <c r="GT94">
        <v>30</v>
      </c>
      <c r="GU94">
        <v>0</v>
      </c>
      <c r="GV94" t="s">
        <v>239</v>
      </c>
      <c r="GW94">
        <v>30</v>
      </c>
      <c r="GX94" t="s">
        <v>201</v>
      </c>
    </row>
    <row r="95" spans="1:206" x14ac:dyDescent="0.35">
      <c r="A95">
        <v>613051</v>
      </c>
      <c r="B95" t="s">
        <v>2718</v>
      </c>
      <c r="C95" t="s">
        <v>2719</v>
      </c>
      <c r="D95" t="s">
        <v>2720</v>
      </c>
      <c r="E95" t="e">
        <v>#N/A</v>
      </c>
      <c r="F95" t="s">
        <v>2721</v>
      </c>
      <c r="G95" t="s">
        <v>2720</v>
      </c>
      <c r="H95" t="s">
        <v>2722</v>
      </c>
      <c r="I95" t="s">
        <v>239</v>
      </c>
      <c r="J95" t="s">
        <v>2721</v>
      </c>
      <c r="K95">
        <v>613051</v>
      </c>
      <c r="L95">
        <v>434345</v>
      </c>
      <c r="M95">
        <v>613051</v>
      </c>
      <c r="N95" t="s">
        <v>202</v>
      </c>
      <c r="O95" t="s">
        <v>202</v>
      </c>
      <c r="P95" t="s">
        <v>202</v>
      </c>
      <c r="Q95" t="s">
        <v>203</v>
      </c>
      <c r="R95" t="s">
        <v>2723</v>
      </c>
      <c r="S95" t="s">
        <v>838</v>
      </c>
      <c r="T95" t="s">
        <v>2724</v>
      </c>
      <c r="U95">
        <v>62220</v>
      </c>
      <c r="V95" t="s">
        <v>2725</v>
      </c>
      <c r="W95" t="s">
        <v>1431</v>
      </c>
      <c r="X95">
        <v>1500000</v>
      </c>
      <c r="Y95" t="s">
        <v>2726</v>
      </c>
      <c r="Z95" t="s">
        <v>2727</v>
      </c>
      <c r="AA95" t="s">
        <v>2728</v>
      </c>
      <c r="AB95" t="s">
        <v>2729</v>
      </c>
      <c r="AC95" t="s">
        <v>213</v>
      </c>
      <c r="AD95" t="s">
        <v>2730</v>
      </c>
      <c r="AE95" t="s">
        <v>2730</v>
      </c>
      <c r="AF95" t="s">
        <v>2731</v>
      </c>
      <c r="AG95" t="s">
        <v>2732</v>
      </c>
      <c r="AH95" t="s">
        <v>2733</v>
      </c>
      <c r="AI95" t="s">
        <v>2730</v>
      </c>
      <c r="AJ95" t="s">
        <v>2731</v>
      </c>
      <c r="AK95" t="s">
        <v>2734</v>
      </c>
      <c r="AL95" t="s">
        <v>310</v>
      </c>
      <c r="AP95" t="s">
        <v>311</v>
      </c>
      <c r="AQ95" t="s">
        <v>312</v>
      </c>
      <c r="AU95" t="s">
        <v>312</v>
      </c>
      <c r="AV95" t="s">
        <v>1443</v>
      </c>
      <c r="AW95" t="s">
        <v>2735</v>
      </c>
      <c r="AX95">
        <v>185000</v>
      </c>
      <c r="AY95" t="s">
        <v>657</v>
      </c>
      <c r="AZ95" t="s">
        <v>2736</v>
      </c>
      <c r="BA95">
        <v>100000</v>
      </c>
      <c r="BB95" t="s">
        <v>1447</v>
      </c>
      <c r="BC95" t="s">
        <v>2737</v>
      </c>
      <c r="BD95">
        <v>455000</v>
      </c>
      <c r="BE95" t="s">
        <v>659</v>
      </c>
      <c r="BF95" t="s">
        <v>2738</v>
      </c>
      <c r="BG95">
        <v>185000</v>
      </c>
      <c r="BH95" t="s">
        <v>1451</v>
      </c>
      <c r="BI95" t="s">
        <v>2739</v>
      </c>
      <c r="BJ95">
        <v>182000</v>
      </c>
      <c r="BK95" t="s">
        <v>661</v>
      </c>
      <c r="BL95" t="s">
        <v>2740</v>
      </c>
      <c r="BM95">
        <v>100000</v>
      </c>
      <c r="BN95" t="s">
        <v>1455</v>
      </c>
      <c r="BO95" t="s">
        <v>2741</v>
      </c>
      <c r="BP95">
        <v>230000</v>
      </c>
      <c r="BQ95" t="s">
        <v>663</v>
      </c>
      <c r="BR95" t="s">
        <v>2742</v>
      </c>
      <c r="BS95">
        <v>100000</v>
      </c>
      <c r="BT95" t="s">
        <v>1459</v>
      </c>
      <c r="BU95" t="s">
        <v>2743</v>
      </c>
      <c r="BV95">
        <v>300000</v>
      </c>
      <c r="BW95" t="s">
        <v>665</v>
      </c>
      <c r="BX95" t="s">
        <v>2744</v>
      </c>
      <c r="BY95">
        <v>123000</v>
      </c>
      <c r="GG95">
        <v>1505000</v>
      </c>
      <c r="GH95" t="s">
        <v>238</v>
      </c>
      <c r="GI95">
        <v>94</v>
      </c>
      <c r="GJ95">
        <v>94</v>
      </c>
      <c r="GK95">
        <v>94</v>
      </c>
      <c r="GL95">
        <v>94</v>
      </c>
      <c r="GM95">
        <v>1003333.3333333333</v>
      </c>
      <c r="GO95" t="s">
        <v>2724</v>
      </c>
      <c r="GP95">
        <v>62220</v>
      </c>
      <c r="GQ95" t="s">
        <v>2725</v>
      </c>
      <c r="GS95">
        <v>30</v>
      </c>
      <c r="GT95">
        <v>10</v>
      </c>
      <c r="GU95">
        <v>0</v>
      </c>
      <c r="GV95" t="s">
        <v>239</v>
      </c>
      <c r="GW95">
        <v>10</v>
      </c>
      <c r="GX95" t="s">
        <v>201</v>
      </c>
    </row>
    <row r="96" spans="1:206" x14ac:dyDescent="0.35">
      <c r="A96">
        <v>311073</v>
      </c>
      <c r="B96" t="s">
        <v>2745</v>
      </c>
      <c r="C96" t="s">
        <v>2746</v>
      </c>
      <c r="D96" t="s">
        <v>2747</v>
      </c>
      <c r="E96" t="e">
        <v>#N/A</v>
      </c>
      <c r="F96" t="s">
        <v>2748</v>
      </c>
      <c r="G96" t="s">
        <v>2747</v>
      </c>
      <c r="H96" t="s">
        <v>2748</v>
      </c>
      <c r="I96" t="s">
        <v>201</v>
      </c>
      <c r="J96" t="s">
        <v>2748</v>
      </c>
      <c r="K96">
        <v>311073</v>
      </c>
      <c r="L96">
        <v>311073</v>
      </c>
      <c r="M96">
        <v>311073</v>
      </c>
      <c r="N96" t="s">
        <v>202</v>
      </c>
      <c r="O96" t="s">
        <v>202</v>
      </c>
      <c r="P96" t="s">
        <v>202</v>
      </c>
      <c r="Q96" t="s">
        <v>203</v>
      </c>
      <c r="R96" t="s">
        <v>2745</v>
      </c>
      <c r="S96" t="s">
        <v>1022</v>
      </c>
      <c r="T96" t="s">
        <v>2749</v>
      </c>
      <c r="U96">
        <v>65240</v>
      </c>
      <c r="V96" t="s">
        <v>2750</v>
      </c>
      <c r="W96" t="s">
        <v>531</v>
      </c>
      <c r="X96">
        <v>400000</v>
      </c>
      <c r="Y96" t="s">
        <v>2751</v>
      </c>
      <c r="Z96" t="s">
        <v>2752</v>
      </c>
      <c r="AA96" t="s">
        <v>2753</v>
      </c>
      <c r="AB96" t="s">
        <v>2754</v>
      </c>
      <c r="AC96" t="s">
        <v>213</v>
      </c>
      <c r="AD96" t="s">
        <v>2755</v>
      </c>
      <c r="AE96" t="s">
        <v>2754</v>
      </c>
      <c r="AF96" t="s">
        <v>2756</v>
      </c>
      <c r="AG96" t="s">
        <v>2757</v>
      </c>
      <c r="AH96" t="s">
        <v>2758</v>
      </c>
      <c r="AI96" t="s">
        <v>2754</v>
      </c>
      <c r="AJ96" t="s">
        <v>2756</v>
      </c>
      <c r="AK96" t="s">
        <v>2757</v>
      </c>
      <c r="AL96" t="s">
        <v>219</v>
      </c>
      <c r="AP96" t="s">
        <v>220</v>
      </c>
      <c r="AQ96" t="s">
        <v>221</v>
      </c>
      <c r="AU96" t="s">
        <v>221</v>
      </c>
      <c r="AV96" t="s">
        <v>222</v>
      </c>
      <c r="AW96" t="s">
        <v>2759</v>
      </c>
      <c r="AX96">
        <v>400000</v>
      </c>
      <c r="AY96" t="s">
        <v>1142</v>
      </c>
      <c r="AZ96" t="s">
        <v>2760</v>
      </c>
      <c r="BA96">
        <v>395000</v>
      </c>
      <c r="BB96" t="s">
        <v>224</v>
      </c>
      <c r="BC96" t="s">
        <v>2761</v>
      </c>
      <c r="BD96">
        <v>100000</v>
      </c>
      <c r="BE96" t="s">
        <v>230</v>
      </c>
      <c r="BF96" t="s">
        <v>2762</v>
      </c>
      <c r="BG96">
        <v>100000</v>
      </c>
      <c r="BH96" t="s">
        <v>236</v>
      </c>
      <c r="BI96" t="s">
        <v>2763</v>
      </c>
      <c r="BJ96">
        <v>630000</v>
      </c>
      <c r="BK96" t="s">
        <v>1158</v>
      </c>
      <c r="BL96" t="s">
        <v>2764</v>
      </c>
      <c r="BM96">
        <v>520000</v>
      </c>
      <c r="GG96">
        <v>2045000</v>
      </c>
      <c r="GH96" t="s">
        <v>238</v>
      </c>
      <c r="GI96">
        <v>53</v>
      </c>
      <c r="GJ96">
        <v>57</v>
      </c>
      <c r="GK96">
        <v>60</v>
      </c>
      <c r="GL96">
        <v>53</v>
      </c>
      <c r="GM96">
        <v>1363333.3333333333</v>
      </c>
      <c r="GO96" t="s">
        <v>2749</v>
      </c>
      <c r="GP96">
        <v>65240</v>
      </c>
      <c r="GQ96" t="s">
        <v>2750</v>
      </c>
      <c r="GS96">
        <v>18</v>
      </c>
      <c r="GT96">
        <v>6</v>
      </c>
      <c r="GU96">
        <v>0</v>
      </c>
      <c r="GV96" t="s">
        <v>239</v>
      </c>
      <c r="GW96">
        <v>6</v>
      </c>
      <c r="GX96" t="s">
        <v>201</v>
      </c>
    </row>
    <row r="97" spans="1:206" x14ac:dyDescent="0.35">
      <c r="A97">
        <v>439281</v>
      </c>
      <c r="B97" t="s">
        <v>2765</v>
      </c>
      <c r="C97" t="s">
        <v>2766</v>
      </c>
      <c r="D97" t="s">
        <v>2767</v>
      </c>
      <c r="E97" t="e">
        <v>#N/A</v>
      </c>
      <c r="F97" t="s">
        <v>2768</v>
      </c>
      <c r="G97" t="s">
        <v>2767</v>
      </c>
      <c r="H97" t="s">
        <v>2768</v>
      </c>
      <c r="I97" t="s">
        <v>201</v>
      </c>
      <c r="J97" t="s">
        <v>2768</v>
      </c>
      <c r="K97">
        <v>439281</v>
      </c>
      <c r="L97">
        <v>439281</v>
      </c>
      <c r="M97">
        <v>439281</v>
      </c>
      <c r="N97" t="s">
        <v>202</v>
      </c>
      <c r="O97" t="s">
        <v>202</v>
      </c>
      <c r="P97" t="s">
        <v>202</v>
      </c>
      <c r="Q97" t="s">
        <v>203</v>
      </c>
      <c r="R97" t="s">
        <v>2765</v>
      </c>
      <c r="S97" t="s">
        <v>1428</v>
      </c>
      <c r="T97" t="s">
        <v>2769</v>
      </c>
      <c r="U97" t="s">
        <v>2770</v>
      </c>
      <c r="V97" t="s">
        <v>2771</v>
      </c>
      <c r="W97" t="s">
        <v>603</v>
      </c>
      <c r="X97">
        <v>60979.61</v>
      </c>
      <c r="Y97" t="s">
        <v>2772</v>
      </c>
      <c r="Z97" t="s">
        <v>2773</v>
      </c>
      <c r="AA97" t="s">
        <v>2774</v>
      </c>
      <c r="AB97" t="s">
        <v>2775</v>
      </c>
      <c r="AC97" t="s">
        <v>213</v>
      </c>
      <c r="AD97" t="s">
        <v>2776</v>
      </c>
      <c r="AE97" t="s">
        <v>2777</v>
      </c>
      <c r="AF97" t="s">
        <v>2778</v>
      </c>
      <c r="AG97" t="s">
        <v>2779</v>
      </c>
      <c r="AH97" t="s">
        <v>2780</v>
      </c>
      <c r="AI97" t="s">
        <v>2777</v>
      </c>
      <c r="AJ97" t="s">
        <v>2778</v>
      </c>
      <c r="AK97" t="s">
        <v>2779</v>
      </c>
      <c r="AL97" t="s">
        <v>261</v>
      </c>
      <c r="AP97" t="s">
        <v>262</v>
      </c>
      <c r="AQ97" t="s">
        <v>263</v>
      </c>
      <c r="AU97" t="s">
        <v>263</v>
      </c>
      <c r="AV97" t="s">
        <v>1575</v>
      </c>
      <c r="AW97" t="s">
        <v>2781</v>
      </c>
      <c r="AX97">
        <v>100000</v>
      </c>
      <c r="AY97" t="s">
        <v>712</v>
      </c>
      <c r="AZ97" t="s">
        <v>2782</v>
      </c>
      <c r="BA97">
        <v>495000</v>
      </c>
      <c r="BB97" t="s">
        <v>714</v>
      </c>
      <c r="BC97" t="s">
        <v>2783</v>
      </c>
      <c r="BD97">
        <v>100000</v>
      </c>
      <c r="BE97" t="s">
        <v>365</v>
      </c>
      <c r="BF97" t="s">
        <v>2784</v>
      </c>
      <c r="BG97">
        <v>330000</v>
      </c>
      <c r="BH97" t="s">
        <v>367</v>
      </c>
      <c r="BI97" t="s">
        <v>2785</v>
      </c>
      <c r="BJ97">
        <v>330000</v>
      </c>
      <c r="GG97">
        <v>1255000</v>
      </c>
      <c r="GH97" t="s">
        <v>238</v>
      </c>
      <c r="GI97">
        <v>75</v>
      </c>
      <c r="GJ97">
        <v>85</v>
      </c>
      <c r="GK97">
        <v>85</v>
      </c>
      <c r="GL97">
        <v>85</v>
      </c>
      <c r="GM97">
        <v>836666.66666666663</v>
      </c>
      <c r="GO97" t="s">
        <v>2769</v>
      </c>
      <c r="GP97" t="s">
        <v>2770</v>
      </c>
      <c r="GQ97" t="s">
        <v>2771</v>
      </c>
      <c r="GS97">
        <v>15</v>
      </c>
      <c r="GT97">
        <v>5</v>
      </c>
      <c r="GU97">
        <v>0</v>
      </c>
      <c r="GV97" t="s">
        <v>239</v>
      </c>
      <c r="GW97">
        <v>5</v>
      </c>
      <c r="GX97" t="s">
        <v>201</v>
      </c>
    </row>
    <row r="98" spans="1:206" x14ac:dyDescent="0.35">
      <c r="A98">
        <v>565901</v>
      </c>
      <c r="B98" t="s">
        <v>2786</v>
      </c>
      <c r="C98" t="s">
        <v>2787</v>
      </c>
      <c r="D98" t="s">
        <v>2788</v>
      </c>
      <c r="E98" t="e">
        <v>#N/A</v>
      </c>
      <c r="F98" t="s">
        <v>2789</v>
      </c>
      <c r="G98" t="s">
        <v>2788</v>
      </c>
      <c r="H98" t="s">
        <v>2789</v>
      </c>
      <c r="I98" t="s">
        <v>201</v>
      </c>
      <c r="J98" t="s">
        <v>2789</v>
      </c>
      <c r="K98">
        <v>565901</v>
      </c>
      <c r="L98">
        <v>565901</v>
      </c>
      <c r="M98">
        <v>565901</v>
      </c>
      <c r="N98" t="s">
        <v>202</v>
      </c>
      <c r="O98" t="s">
        <v>202</v>
      </c>
      <c r="P98" t="s">
        <v>202</v>
      </c>
      <c r="Q98" t="s">
        <v>203</v>
      </c>
      <c r="R98" t="s">
        <v>2790</v>
      </c>
      <c r="S98" t="s">
        <v>1022</v>
      </c>
      <c r="T98" t="s">
        <v>2791</v>
      </c>
      <c r="U98">
        <v>64370</v>
      </c>
      <c r="V98" t="s">
        <v>2792</v>
      </c>
      <c r="W98" t="s">
        <v>2793</v>
      </c>
      <c r="X98">
        <v>100000</v>
      </c>
      <c r="Y98" t="s">
        <v>2794</v>
      </c>
      <c r="Z98" t="s">
        <v>1004</v>
      </c>
      <c r="AA98" t="s">
        <v>2789</v>
      </c>
      <c r="AB98" t="s">
        <v>2795</v>
      </c>
      <c r="AC98" t="s">
        <v>213</v>
      </c>
      <c r="AD98" t="s">
        <v>2796</v>
      </c>
      <c r="AE98" t="s">
        <v>2795</v>
      </c>
      <c r="AF98" t="s">
        <v>2797</v>
      </c>
      <c r="AG98" t="s">
        <v>2798</v>
      </c>
      <c r="AH98" t="s">
        <v>2799</v>
      </c>
      <c r="AI98" t="s">
        <v>2795</v>
      </c>
      <c r="AJ98" t="s">
        <v>2797</v>
      </c>
      <c r="AK98" t="s">
        <v>2798</v>
      </c>
      <c r="AL98" t="s">
        <v>772</v>
      </c>
      <c r="AM98" t="s">
        <v>219</v>
      </c>
      <c r="AP98" t="s">
        <v>773</v>
      </c>
      <c r="AQ98" t="s">
        <v>312</v>
      </c>
      <c r="AR98" t="s">
        <v>774</v>
      </c>
      <c r="AU98" t="s">
        <v>775</v>
      </c>
      <c r="AV98" t="s">
        <v>441</v>
      </c>
      <c r="AW98" t="s">
        <v>2800</v>
      </c>
      <c r="AX98">
        <v>100000</v>
      </c>
      <c r="AY98" t="s">
        <v>445</v>
      </c>
      <c r="AZ98" t="s">
        <v>2801</v>
      </c>
      <c r="BA98">
        <v>130000</v>
      </c>
      <c r="BB98" t="s">
        <v>553</v>
      </c>
      <c r="BC98" t="s">
        <v>2802</v>
      </c>
      <c r="BD98">
        <v>315000</v>
      </c>
      <c r="BE98" t="s">
        <v>830</v>
      </c>
      <c r="BF98" t="s">
        <v>2803</v>
      </c>
      <c r="BG98">
        <v>420000</v>
      </c>
      <c r="GG98">
        <v>650000</v>
      </c>
      <c r="GH98" t="s">
        <v>238</v>
      </c>
      <c r="GI98">
        <v>56</v>
      </c>
      <c r="GJ98">
        <v>63</v>
      </c>
      <c r="GK98">
        <v>63</v>
      </c>
      <c r="GL98">
        <v>56</v>
      </c>
      <c r="GM98">
        <v>433333.33333333331</v>
      </c>
      <c r="GO98" t="s">
        <v>2791</v>
      </c>
      <c r="GP98">
        <v>64370</v>
      </c>
      <c r="GQ98" t="s">
        <v>2792</v>
      </c>
      <c r="GS98">
        <v>12</v>
      </c>
      <c r="GT98">
        <v>4</v>
      </c>
      <c r="GU98">
        <v>0</v>
      </c>
      <c r="GV98" t="s">
        <v>239</v>
      </c>
      <c r="GW98">
        <v>4</v>
      </c>
      <c r="GX98" t="s">
        <v>201</v>
      </c>
    </row>
    <row r="99" spans="1:206" x14ac:dyDescent="0.35">
      <c r="A99">
        <v>300865</v>
      </c>
      <c r="B99" t="s">
        <v>2804</v>
      </c>
      <c r="C99" t="s">
        <v>2805</v>
      </c>
      <c r="D99" t="s">
        <v>2806</v>
      </c>
      <c r="E99" t="e">
        <v>#N/A</v>
      </c>
      <c r="F99" t="s">
        <v>2807</v>
      </c>
      <c r="G99" t="s">
        <v>2806</v>
      </c>
      <c r="H99" t="s">
        <v>2807</v>
      </c>
      <c r="I99" t="s">
        <v>201</v>
      </c>
      <c r="J99" t="s">
        <v>2807</v>
      </c>
      <c r="K99">
        <v>300865</v>
      </c>
      <c r="L99">
        <v>300865</v>
      </c>
      <c r="M99">
        <v>300865</v>
      </c>
      <c r="N99" t="s">
        <v>202</v>
      </c>
      <c r="O99" t="s">
        <v>202</v>
      </c>
      <c r="P99" t="s">
        <v>202</v>
      </c>
      <c r="Q99" t="s">
        <v>203</v>
      </c>
      <c r="R99" t="s">
        <v>2804</v>
      </c>
      <c r="S99" t="s">
        <v>205</v>
      </c>
      <c r="T99" t="s">
        <v>2808</v>
      </c>
      <c r="U99">
        <v>82400</v>
      </c>
      <c r="V99" t="s">
        <v>2809</v>
      </c>
      <c r="W99" t="s">
        <v>1352</v>
      </c>
      <c r="X99">
        <v>100000</v>
      </c>
      <c r="Y99" t="s">
        <v>2810</v>
      </c>
      <c r="Z99" t="s">
        <v>1414</v>
      </c>
      <c r="AA99" t="s">
        <v>2811</v>
      </c>
      <c r="AB99" t="s">
        <v>2812</v>
      </c>
      <c r="AC99" t="s">
        <v>213</v>
      </c>
      <c r="AD99" t="s">
        <v>2813</v>
      </c>
      <c r="AE99" t="s">
        <v>2814</v>
      </c>
      <c r="AF99" t="s">
        <v>2815</v>
      </c>
      <c r="AG99" t="s">
        <v>2816</v>
      </c>
      <c r="AH99" t="s">
        <v>2817</v>
      </c>
      <c r="AI99" t="s">
        <v>2814</v>
      </c>
      <c r="AJ99" t="s">
        <v>2815</v>
      </c>
      <c r="AK99" t="s">
        <v>2816</v>
      </c>
      <c r="AL99" t="s">
        <v>219</v>
      </c>
      <c r="AP99" t="s">
        <v>220</v>
      </c>
      <c r="AQ99" t="s">
        <v>221</v>
      </c>
      <c r="AU99" t="s">
        <v>221</v>
      </c>
      <c r="AV99" t="s">
        <v>1016</v>
      </c>
      <c r="AW99" t="s">
        <v>2818</v>
      </c>
      <c r="AX99">
        <v>500000</v>
      </c>
      <c r="GG99">
        <v>500000</v>
      </c>
      <c r="GH99" t="s">
        <v>238</v>
      </c>
      <c r="GI99">
        <v>49</v>
      </c>
      <c r="GJ99">
        <v>51</v>
      </c>
      <c r="GK99">
        <v>57</v>
      </c>
      <c r="GL99">
        <v>56.3</v>
      </c>
      <c r="GM99">
        <v>333333.33333333331</v>
      </c>
      <c r="GO99" t="s">
        <v>2808</v>
      </c>
      <c r="GP99">
        <v>82400</v>
      </c>
      <c r="GQ99" t="s">
        <v>2809</v>
      </c>
      <c r="GS99">
        <v>3</v>
      </c>
      <c r="GT99">
        <v>1</v>
      </c>
      <c r="GU99">
        <v>0</v>
      </c>
      <c r="GV99" t="s">
        <v>239</v>
      </c>
      <c r="GW99">
        <v>1</v>
      </c>
      <c r="GX99" t="s">
        <v>201</v>
      </c>
    </row>
    <row r="100" spans="1:206" x14ac:dyDescent="0.35">
      <c r="A100">
        <v>362033</v>
      </c>
      <c r="B100" t="s">
        <v>2819</v>
      </c>
      <c r="C100" t="s">
        <v>2820</v>
      </c>
      <c r="D100" t="s">
        <v>2821</v>
      </c>
      <c r="E100" t="e">
        <v>#N/A</v>
      </c>
      <c r="F100" t="s">
        <v>2822</v>
      </c>
      <c r="G100" t="s">
        <v>2821</v>
      </c>
      <c r="H100" t="s">
        <v>2822</v>
      </c>
      <c r="I100" t="s">
        <v>201</v>
      </c>
      <c r="J100" t="s">
        <v>2822</v>
      </c>
      <c r="K100">
        <v>362033</v>
      </c>
      <c r="L100">
        <v>362033</v>
      </c>
      <c r="M100">
        <v>362033</v>
      </c>
      <c r="N100" t="s">
        <v>202</v>
      </c>
      <c r="O100" t="s">
        <v>202</v>
      </c>
      <c r="P100" t="s">
        <v>202</v>
      </c>
      <c r="Q100" t="s">
        <v>203</v>
      </c>
      <c r="R100" t="s">
        <v>2819</v>
      </c>
      <c r="S100" t="s">
        <v>838</v>
      </c>
      <c r="T100" t="s">
        <v>2823</v>
      </c>
      <c r="U100">
        <v>78280</v>
      </c>
      <c r="V100" t="s">
        <v>2824</v>
      </c>
      <c r="W100" t="s">
        <v>249</v>
      </c>
      <c r="X100">
        <v>61936288</v>
      </c>
      <c r="Y100" t="s">
        <v>2825</v>
      </c>
      <c r="Z100" t="s">
        <v>2826</v>
      </c>
      <c r="AA100" t="s">
        <v>2827</v>
      </c>
      <c r="AB100" t="s">
        <v>2828</v>
      </c>
      <c r="AC100" t="s">
        <v>213</v>
      </c>
      <c r="AD100" t="s">
        <v>2829</v>
      </c>
      <c r="AE100" t="s">
        <v>2828</v>
      </c>
      <c r="AF100" t="s">
        <v>2830</v>
      </c>
      <c r="AG100" t="s">
        <v>2831</v>
      </c>
      <c r="AH100" t="s">
        <v>2832</v>
      </c>
      <c r="AI100" t="s">
        <v>2833</v>
      </c>
      <c r="AJ100" t="s">
        <v>2834</v>
      </c>
      <c r="AK100" t="s">
        <v>2835</v>
      </c>
      <c r="AL100" t="s">
        <v>261</v>
      </c>
      <c r="AP100" t="s">
        <v>262</v>
      </c>
      <c r="AQ100" t="s">
        <v>263</v>
      </c>
      <c r="AU100" t="s">
        <v>263</v>
      </c>
      <c r="AV100" t="s">
        <v>274</v>
      </c>
      <c r="AW100" t="s">
        <v>2836</v>
      </c>
      <c r="AX100">
        <v>495000</v>
      </c>
      <c r="GG100">
        <v>495000</v>
      </c>
      <c r="GH100" t="s">
        <v>238</v>
      </c>
      <c r="GI100">
        <v>82.7</v>
      </c>
      <c r="GJ100">
        <v>86.4</v>
      </c>
      <c r="GK100">
        <v>97.7</v>
      </c>
      <c r="GL100">
        <v>82.7</v>
      </c>
      <c r="GM100">
        <v>330000</v>
      </c>
      <c r="GO100" t="s">
        <v>2837</v>
      </c>
      <c r="GP100">
        <v>73800</v>
      </c>
      <c r="GQ100" t="s">
        <v>2838</v>
      </c>
      <c r="GS100">
        <v>3</v>
      </c>
      <c r="GT100">
        <v>1</v>
      </c>
      <c r="GU100">
        <v>0</v>
      </c>
      <c r="GV100" t="s">
        <v>239</v>
      </c>
      <c r="GW100">
        <v>1</v>
      </c>
      <c r="GX100" t="s">
        <v>201</v>
      </c>
    </row>
    <row r="101" spans="1:206" x14ac:dyDescent="0.35">
      <c r="A101">
        <v>731734</v>
      </c>
      <c r="B101" t="s">
        <v>2839</v>
      </c>
      <c r="C101" t="s">
        <v>2840</v>
      </c>
      <c r="D101" t="s">
        <v>2841</v>
      </c>
      <c r="E101" t="e">
        <v>#N/A</v>
      </c>
      <c r="F101" t="s">
        <v>2842</v>
      </c>
      <c r="G101" t="s">
        <v>2841</v>
      </c>
      <c r="H101" t="s">
        <v>2843</v>
      </c>
      <c r="I101" t="s">
        <v>239</v>
      </c>
      <c r="J101" t="s">
        <v>2842</v>
      </c>
      <c r="K101" t="e">
        <v>#N/A</v>
      </c>
      <c r="L101">
        <v>731734</v>
      </c>
      <c r="M101">
        <v>731734</v>
      </c>
      <c r="N101" t="s">
        <v>202</v>
      </c>
      <c r="O101" t="s">
        <v>202</v>
      </c>
      <c r="P101" t="s">
        <v>202</v>
      </c>
      <c r="Q101" t="s">
        <v>203</v>
      </c>
      <c r="R101" t="s">
        <v>2844</v>
      </c>
      <c r="S101" t="s">
        <v>205</v>
      </c>
      <c r="T101" t="s">
        <v>2845</v>
      </c>
      <c r="U101">
        <v>19400</v>
      </c>
      <c r="V101" t="s">
        <v>2846</v>
      </c>
      <c r="W101" t="s">
        <v>1700</v>
      </c>
      <c r="X101">
        <v>50000</v>
      </c>
      <c r="Y101" t="s">
        <v>2847</v>
      </c>
      <c r="Z101" t="s">
        <v>2328</v>
      </c>
      <c r="AA101" t="s">
        <v>2848</v>
      </c>
      <c r="AB101" t="s">
        <v>2849</v>
      </c>
      <c r="AC101" t="s">
        <v>213</v>
      </c>
      <c r="AD101" t="s">
        <v>2850</v>
      </c>
      <c r="AE101" t="s">
        <v>2849</v>
      </c>
      <c r="AF101" t="s">
        <v>2851</v>
      </c>
      <c r="AG101" t="s">
        <v>2852</v>
      </c>
      <c r="AH101" t="s">
        <v>2853</v>
      </c>
      <c r="AI101" t="s">
        <v>2849</v>
      </c>
      <c r="AJ101" t="s">
        <v>2854</v>
      </c>
      <c r="AK101" t="s">
        <v>2852</v>
      </c>
      <c r="AL101" t="s">
        <v>219</v>
      </c>
      <c r="AP101" t="s">
        <v>220</v>
      </c>
      <c r="AQ101" t="s">
        <v>221</v>
      </c>
      <c r="AU101" t="s">
        <v>221</v>
      </c>
      <c r="AV101" t="s">
        <v>222</v>
      </c>
      <c r="AW101" t="s">
        <v>2855</v>
      </c>
      <c r="AX101">
        <v>400000</v>
      </c>
      <c r="AY101" t="s">
        <v>1732</v>
      </c>
      <c r="AZ101" t="s">
        <v>2856</v>
      </c>
      <c r="BA101">
        <v>375000</v>
      </c>
      <c r="BB101" t="s">
        <v>228</v>
      </c>
      <c r="BC101" t="s">
        <v>2857</v>
      </c>
      <c r="BD101">
        <v>100000</v>
      </c>
      <c r="GG101">
        <v>775000</v>
      </c>
      <c r="GH101" t="s">
        <v>238</v>
      </c>
      <c r="GI101">
        <v>30</v>
      </c>
      <c r="GJ101">
        <v>45</v>
      </c>
      <c r="GK101">
        <v>50</v>
      </c>
      <c r="GL101">
        <v>50</v>
      </c>
      <c r="GM101">
        <v>516666.66666666663</v>
      </c>
      <c r="GO101" t="s">
        <v>2845</v>
      </c>
      <c r="GP101">
        <v>19400</v>
      </c>
      <c r="GQ101" t="s">
        <v>2846</v>
      </c>
      <c r="GS101">
        <v>9</v>
      </c>
      <c r="GT101">
        <v>3</v>
      </c>
      <c r="GU101">
        <v>0</v>
      </c>
      <c r="GV101" t="s">
        <v>239</v>
      </c>
      <c r="GW101">
        <v>3</v>
      </c>
      <c r="GX101" t="s">
        <v>201</v>
      </c>
    </row>
    <row r="102" spans="1:206" x14ac:dyDescent="0.35">
      <c r="A102">
        <v>464080</v>
      </c>
      <c r="B102" t="s">
        <v>2859</v>
      </c>
      <c r="C102" t="s">
        <v>2860</v>
      </c>
      <c r="D102" t="s">
        <v>2861</v>
      </c>
      <c r="E102" t="e">
        <v>#N/A</v>
      </c>
      <c r="F102" t="s">
        <v>2862</v>
      </c>
      <c r="G102" t="s">
        <v>2861</v>
      </c>
      <c r="H102" t="s">
        <v>2862</v>
      </c>
      <c r="I102" t="s">
        <v>201</v>
      </c>
      <c r="J102" t="s">
        <v>2862</v>
      </c>
      <c r="K102">
        <v>464080</v>
      </c>
      <c r="L102">
        <v>464080</v>
      </c>
      <c r="M102" t="s">
        <v>2858</v>
      </c>
      <c r="N102" t="e">
        <v>#N/A</v>
      </c>
      <c r="O102" t="e">
        <v>#N/A</v>
      </c>
      <c r="P102" t="e">
        <v>#N/A</v>
      </c>
      <c r="Q102" t="s">
        <v>203</v>
      </c>
      <c r="R102" t="s">
        <v>2863</v>
      </c>
      <c r="S102" t="s">
        <v>205</v>
      </c>
      <c r="T102" t="s">
        <v>2864</v>
      </c>
      <c r="U102">
        <v>38340</v>
      </c>
      <c r="V102" t="s">
        <v>2865</v>
      </c>
      <c r="W102" t="s">
        <v>1352</v>
      </c>
      <c r="X102">
        <v>353808</v>
      </c>
      <c r="Y102" t="s">
        <v>2866</v>
      </c>
      <c r="Z102" t="s">
        <v>764</v>
      </c>
      <c r="AA102" t="s">
        <v>2867</v>
      </c>
      <c r="AB102" t="s">
        <v>2868</v>
      </c>
      <c r="AC102" t="s">
        <v>213</v>
      </c>
      <c r="AD102" t="s">
        <v>2869</v>
      </c>
      <c r="AE102" t="s">
        <v>2869</v>
      </c>
      <c r="AF102" t="s">
        <v>2870</v>
      </c>
      <c r="AG102" t="s">
        <v>2871</v>
      </c>
      <c r="AH102" t="s">
        <v>2872</v>
      </c>
      <c r="AI102" t="s">
        <v>2869</v>
      </c>
      <c r="AJ102" t="s">
        <v>2870</v>
      </c>
      <c r="AK102" t="s">
        <v>2871</v>
      </c>
      <c r="AL102" t="s">
        <v>219</v>
      </c>
      <c r="AP102" t="s">
        <v>220</v>
      </c>
      <c r="AQ102" t="s">
        <v>221</v>
      </c>
      <c r="AU102" t="s">
        <v>221</v>
      </c>
      <c r="AV102" t="s">
        <v>615</v>
      </c>
      <c r="AW102" t="s">
        <v>2873</v>
      </c>
      <c r="AX102">
        <v>750000</v>
      </c>
      <c r="GG102">
        <v>750000</v>
      </c>
      <c r="GH102" t="s">
        <v>238</v>
      </c>
      <c r="GI102">
        <v>71</v>
      </c>
      <c r="GJ102">
        <v>103</v>
      </c>
      <c r="GK102">
        <v>122</v>
      </c>
      <c r="GL102" t="s">
        <v>333</v>
      </c>
      <c r="GM102">
        <v>500000</v>
      </c>
      <c r="GO102" t="s">
        <v>2864</v>
      </c>
      <c r="GP102">
        <v>38340</v>
      </c>
      <c r="GQ102" t="s">
        <v>2865</v>
      </c>
      <c r="GS102">
        <v>3</v>
      </c>
      <c r="GT102">
        <v>1</v>
      </c>
      <c r="GU102">
        <v>0</v>
      </c>
      <c r="GV102" t="s">
        <v>239</v>
      </c>
      <c r="GW102">
        <v>1</v>
      </c>
      <c r="GX102" t="s">
        <v>201</v>
      </c>
    </row>
    <row r="103" spans="1:206" x14ac:dyDescent="0.35">
      <c r="A103">
        <v>314621</v>
      </c>
      <c r="B103" t="s">
        <v>2874</v>
      </c>
      <c r="C103" t="s">
        <v>2875</v>
      </c>
      <c r="D103" t="s">
        <v>2876</v>
      </c>
      <c r="E103" t="e">
        <v>#N/A</v>
      </c>
      <c r="F103" t="s">
        <v>2877</v>
      </c>
      <c r="G103" t="s">
        <v>2876</v>
      </c>
      <c r="H103" t="s">
        <v>2877</v>
      </c>
      <c r="I103" t="s">
        <v>201</v>
      </c>
      <c r="J103" t="s">
        <v>2877</v>
      </c>
      <c r="K103">
        <v>314621</v>
      </c>
      <c r="L103">
        <v>314621</v>
      </c>
      <c r="M103">
        <v>314621</v>
      </c>
      <c r="N103" t="s">
        <v>202</v>
      </c>
      <c r="O103" t="s">
        <v>202</v>
      </c>
      <c r="P103" t="s">
        <v>202</v>
      </c>
      <c r="Q103" t="s">
        <v>203</v>
      </c>
      <c r="R103" t="s">
        <v>2874</v>
      </c>
      <c r="S103" t="s">
        <v>205</v>
      </c>
      <c r="T103" t="s">
        <v>2878</v>
      </c>
      <c r="U103">
        <v>67300</v>
      </c>
      <c r="V103" t="s">
        <v>2879</v>
      </c>
      <c r="W103" t="s">
        <v>1310</v>
      </c>
      <c r="X103">
        <v>300000</v>
      </c>
      <c r="Y103" t="s">
        <v>2880</v>
      </c>
      <c r="Z103" t="s">
        <v>2881</v>
      </c>
      <c r="AA103" t="s">
        <v>2882</v>
      </c>
      <c r="AB103" t="s">
        <v>2883</v>
      </c>
      <c r="AC103" t="s">
        <v>213</v>
      </c>
      <c r="AD103" t="s">
        <v>2884</v>
      </c>
      <c r="AE103" t="s">
        <v>2885</v>
      </c>
      <c r="AF103" t="s">
        <v>2886</v>
      </c>
      <c r="AG103" t="s">
        <v>2887</v>
      </c>
      <c r="AH103" t="s">
        <v>2888</v>
      </c>
      <c r="AI103" t="s">
        <v>2889</v>
      </c>
      <c r="AJ103" t="s">
        <v>2890</v>
      </c>
      <c r="AK103" t="s">
        <v>2891</v>
      </c>
      <c r="AL103" t="s">
        <v>310</v>
      </c>
      <c r="AP103" t="s">
        <v>311</v>
      </c>
      <c r="AQ103" t="s">
        <v>312</v>
      </c>
      <c r="AU103" t="s">
        <v>312</v>
      </c>
      <c r="AV103" t="s">
        <v>427</v>
      </c>
      <c r="AW103" t="s">
        <v>2892</v>
      </c>
      <c r="AX103">
        <v>360000</v>
      </c>
      <c r="AY103" t="s">
        <v>492</v>
      </c>
      <c r="AZ103" t="s">
        <v>2893</v>
      </c>
      <c r="BA103">
        <v>100000</v>
      </c>
      <c r="BB103" t="s">
        <v>429</v>
      </c>
      <c r="BC103" t="s">
        <v>2894</v>
      </c>
      <c r="BD103">
        <v>100000</v>
      </c>
      <c r="BE103" t="s">
        <v>313</v>
      </c>
      <c r="BF103" t="s">
        <v>2895</v>
      </c>
      <c r="BG103">
        <v>375000</v>
      </c>
      <c r="BH103" t="s">
        <v>1443</v>
      </c>
      <c r="BI103" t="s">
        <v>2896</v>
      </c>
      <c r="BJ103">
        <v>185000</v>
      </c>
      <c r="BK103" t="s">
        <v>431</v>
      </c>
      <c r="BL103" t="s">
        <v>2897</v>
      </c>
      <c r="BM103">
        <v>895000</v>
      </c>
      <c r="BN103" t="s">
        <v>499</v>
      </c>
      <c r="BO103" t="s">
        <v>2898</v>
      </c>
      <c r="BP103">
        <v>190000</v>
      </c>
      <c r="BQ103" t="s">
        <v>433</v>
      </c>
      <c r="BR103" t="s">
        <v>2899</v>
      </c>
      <c r="BS103">
        <v>190000</v>
      </c>
      <c r="BT103" t="s">
        <v>317</v>
      </c>
      <c r="BU103" t="s">
        <v>2900</v>
      </c>
      <c r="BV103">
        <v>935000</v>
      </c>
      <c r="BW103" t="s">
        <v>1447</v>
      </c>
      <c r="BX103" t="s">
        <v>2901</v>
      </c>
      <c r="BY103">
        <v>455000</v>
      </c>
      <c r="BZ103" t="s">
        <v>435</v>
      </c>
      <c r="CA103" t="s">
        <v>2902</v>
      </c>
      <c r="CB103">
        <v>360000</v>
      </c>
      <c r="CC103" t="s">
        <v>506</v>
      </c>
      <c r="CD103" t="s">
        <v>2903</v>
      </c>
      <c r="CE103">
        <v>100000</v>
      </c>
      <c r="CF103" t="s">
        <v>437</v>
      </c>
      <c r="CG103" t="s">
        <v>2904</v>
      </c>
      <c r="CH103">
        <v>100000</v>
      </c>
      <c r="CI103" t="s">
        <v>321</v>
      </c>
      <c r="CJ103" t="s">
        <v>2905</v>
      </c>
      <c r="CK103">
        <v>375000</v>
      </c>
      <c r="CL103" t="s">
        <v>1451</v>
      </c>
      <c r="CM103" t="s">
        <v>2906</v>
      </c>
      <c r="CN103">
        <v>182000</v>
      </c>
      <c r="CO103" t="s">
        <v>439</v>
      </c>
      <c r="CP103" t="s">
        <v>2907</v>
      </c>
      <c r="CQ103">
        <v>445000</v>
      </c>
      <c r="CR103" t="s">
        <v>513</v>
      </c>
      <c r="CS103" t="s">
        <v>2908</v>
      </c>
      <c r="CT103">
        <v>100000</v>
      </c>
      <c r="CU103" t="s">
        <v>441</v>
      </c>
      <c r="CV103" t="s">
        <v>2909</v>
      </c>
      <c r="CW103">
        <v>100000</v>
      </c>
      <c r="CX103" t="s">
        <v>325</v>
      </c>
      <c r="CY103" t="s">
        <v>2910</v>
      </c>
      <c r="CZ103">
        <v>470000</v>
      </c>
      <c r="DA103" t="s">
        <v>1455</v>
      </c>
      <c r="DB103" t="s">
        <v>2911</v>
      </c>
      <c r="DC103">
        <v>230000</v>
      </c>
      <c r="DD103" t="s">
        <v>443</v>
      </c>
      <c r="DE103" t="s">
        <v>2912</v>
      </c>
      <c r="DF103">
        <v>595000</v>
      </c>
      <c r="DG103" t="s">
        <v>520</v>
      </c>
      <c r="DH103" t="s">
        <v>2913</v>
      </c>
      <c r="DI103">
        <v>130000</v>
      </c>
      <c r="DJ103" t="s">
        <v>445</v>
      </c>
      <c r="DK103" t="s">
        <v>2914</v>
      </c>
      <c r="DL103">
        <v>130000</v>
      </c>
      <c r="DM103" t="s">
        <v>329</v>
      </c>
      <c r="DN103" t="s">
        <v>2915</v>
      </c>
      <c r="DO103">
        <v>625000</v>
      </c>
      <c r="DP103" t="s">
        <v>1459</v>
      </c>
      <c r="DQ103" t="s">
        <v>2916</v>
      </c>
      <c r="DR103">
        <v>300000</v>
      </c>
      <c r="GG103">
        <v>7927000</v>
      </c>
      <c r="GH103" t="s">
        <v>1344</v>
      </c>
      <c r="GI103" t="s">
        <v>333</v>
      </c>
      <c r="GJ103" t="s">
        <v>333</v>
      </c>
      <c r="GK103" t="s">
        <v>333</v>
      </c>
      <c r="GL103" t="s">
        <v>333</v>
      </c>
      <c r="GM103">
        <v>5284666.666666666</v>
      </c>
      <c r="GO103" t="s">
        <v>2878</v>
      </c>
      <c r="GP103">
        <v>67300</v>
      </c>
      <c r="GQ103" t="s">
        <v>2879</v>
      </c>
      <c r="GS103">
        <v>75</v>
      </c>
      <c r="GT103">
        <v>25</v>
      </c>
      <c r="GU103">
        <v>0</v>
      </c>
      <c r="GV103" t="s">
        <v>239</v>
      </c>
      <c r="GW103">
        <v>25</v>
      </c>
      <c r="GX103" t="s">
        <v>201</v>
      </c>
    </row>
    <row r="104" spans="1:206" x14ac:dyDescent="0.35">
      <c r="A104">
        <v>475940</v>
      </c>
      <c r="B104" t="s">
        <v>2917</v>
      </c>
      <c r="C104" t="s">
        <v>2918</v>
      </c>
      <c r="D104" t="s">
        <v>2919</v>
      </c>
      <c r="E104" t="s">
        <v>2919</v>
      </c>
      <c r="F104" t="s">
        <v>2920</v>
      </c>
      <c r="G104" t="s">
        <v>2919</v>
      </c>
      <c r="H104" t="s">
        <v>2920</v>
      </c>
      <c r="I104" t="s">
        <v>201</v>
      </c>
      <c r="J104" t="s">
        <v>2920</v>
      </c>
      <c r="K104">
        <v>475940</v>
      </c>
      <c r="L104">
        <v>475940</v>
      </c>
      <c r="M104">
        <v>475940</v>
      </c>
      <c r="N104" t="s">
        <v>202</v>
      </c>
      <c r="O104" t="s">
        <v>202</v>
      </c>
      <c r="P104" t="s">
        <v>202</v>
      </c>
      <c r="Q104" t="s">
        <v>203</v>
      </c>
      <c r="R104" t="s">
        <v>2917</v>
      </c>
      <c r="S104" t="s">
        <v>205</v>
      </c>
      <c r="T104" t="s">
        <v>2921</v>
      </c>
      <c r="U104">
        <v>63530</v>
      </c>
      <c r="V104" t="s">
        <v>2922</v>
      </c>
      <c r="W104" t="s">
        <v>2923</v>
      </c>
      <c r="X104">
        <v>47839.5</v>
      </c>
      <c r="Y104" t="s">
        <v>2924</v>
      </c>
      <c r="Z104" t="s">
        <v>2925</v>
      </c>
      <c r="AA104" t="s">
        <v>2926</v>
      </c>
      <c r="AB104" t="s">
        <v>2927</v>
      </c>
      <c r="AC104" t="s">
        <v>213</v>
      </c>
      <c r="AD104" t="s">
        <v>2928</v>
      </c>
      <c r="AE104" t="s">
        <v>2927</v>
      </c>
      <c r="AF104" t="s">
        <v>2929</v>
      </c>
      <c r="AG104" t="s">
        <v>2930</v>
      </c>
      <c r="AH104" t="s">
        <v>2931</v>
      </c>
      <c r="AI104" t="s">
        <v>2932</v>
      </c>
      <c r="AJ104" t="s">
        <v>2933</v>
      </c>
      <c r="AK104" t="s">
        <v>2934</v>
      </c>
      <c r="AL104" t="s">
        <v>310</v>
      </c>
      <c r="AP104" t="s">
        <v>311</v>
      </c>
      <c r="AQ104" t="s">
        <v>312</v>
      </c>
      <c r="AU104" t="s">
        <v>312</v>
      </c>
      <c r="AV104" t="s">
        <v>439</v>
      </c>
      <c r="AW104" t="s">
        <v>2935</v>
      </c>
      <c r="AX104">
        <v>445000</v>
      </c>
      <c r="AY104" t="s">
        <v>325</v>
      </c>
      <c r="AZ104" t="s">
        <v>2936</v>
      </c>
      <c r="BA104">
        <v>470000</v>
      </c>
      <c r="BB104" t="s">
        <v>327</v>
      </c>
      <c r="BC104" t="s">
        <v>2937</v>
      </c>
      <c r="BD104">
        <v>100000</v>
      </c>
      <c r="BE104" t="s">
        <v>443</v>
      </c>
      <c r="BF104" t="s">
        <v>2938</v>
      </c>
      <c r="BG104">
        <v>595000</v>
      </c>
      <c r="BH104" t="s">
        <v>329</v>
      </c>
      <c r="BI104" t="s">
        <v>2939</v>
      </c>
      <c r="BJ104">
        <v>625000</v>
      </c>
      <c r="BK104" t="s">
        <v>331</v>
      </c>
      <c r="BL104" t="s">
        <v>2940</v>
      </c>
      <c r="BM104">
        <v>123000</v>
      </c>
      <c r="GG104">
        <v>2258000</v>
      </c>
      <c r="GH104" t="s">
        <v>238</v>
      </c>
      <c r="GI104">
        <v>72</v>
      </c>
      <c r="GJ104">
        <v>72</v>
      </c>
      <c r="GK104">
        <v>72</v>
      </c>
      <c r="GL104">
        <v>65</v>
      </c>
      <c r="GM104">
        <v>1505333.3333333333</v>
      </c>
      <c r="GO104" t="s">
        <v>2921</v>
      </c>
      <c r="GP104">
        <v>63530</v>
      </c>
      <c r="GQ104" t="s">
        <v>2922</v>
      </c>
      <c r="GS104">
        <v>18</v>
      </c>
      <c r="GT104">
        <v>6</v>
      </c>
      <c r="GU104">
        <v>0</v>
      </c>
      <c r="GV104" t="s">
        <v>239</v>
      </c>
      <c r="GW104">
        <v>6</v>
      </c>
      <c r="GX104" t="s">
        <v>201</v>
      </c>
    </row>
    <row r="105" spans="1:206" x14ac:dyDescent="0.35">
      <c r="A105">
        <v>304070</v>
      </c>
      <c r="B105" t="s">
        <v>2941</v>
      </c>
      <c r="C105" t="s">
        <v>2942</v>
      </c>
      <c r="D105" t="s">
        <v>2943</v>
      </c>
      <c r="E105" t="e">
        <v>#N/A</v>
      </c>
      <c r="F105" t="s">
        <v>2944</v>
      </c>
      <c r="G105" t="s">
        <v>2943</v>
      </c>
      <c r="H105" t="s">
        <v>2944</v>
      </c>
      <c r="I105" t="s">
        <v>201</v>
      </c>
      <c r="J105" t="s">
        <v>2944</v>
      </c>
      <c r="K105">
        <v>304070</v>
      </c>
      <c r="L105">
        <v>304070</v>
      </c>
      <c r="M105">
        <v>304070</v>
      </c>
      <c r="N105" t="s">
        <v>202</v>
      </c>
      <c r="O105" t="s">
        <v>202</v>
      </c>
      <c r="P105" t="s">
        <v>202</v>
      </c>
      <c r="Q105" t="s">
        <v>203</v>
      </c>
      <c r="R105" t="s">
        <v>2941</v>
      </c>
      <c r="S105" t="s">
        <v>205</v>
      </c>
      <c r="T105" t="s">
        <v>2945</v>
      </c>
      <c r="U105">
        <v>46100</v>
      </c>
      <c r="V105" t="s">
        <v>2946</v>
      </c>
      <c r="W105" t="s">
        <v>2793</v>
      </c>
      <c r="X105">
        <v>57260</v>
      </c>
      <c r="Y105" t="s">
        <v>2947</v>
      </c>
      <c r="Z105" t="s">
        <v>2948</v>
      </c>
      <c r="AA105" t="s">
        <v>2949</v>
      </c>
      <c r="AB105" t="s">
        <v>2950</v>
      </c>
      <c r="AC105" t="s">
        <v>213</v>
      </c>
      <c r="AD105" t="s">
        <v>2951</v>
      </c>
      <c r="AE105" t="s">
        <v>2952</v>
      </c>
      <c r="AF105" t="s">
        <v>2953</v>
      </c>
      <c r="AG105" t="s">
        <v>2954</v>
      </c>
      <c r="AH105" t="s">
        <v>2955</v>
      </c>
      <c r="AI105" t="s">
        <v>2952</v>
      </c>
      <c r="AJ105" t="s">
        <v>2953</v>
      </c>
      <c r="AK105" t="s">
        <v>2956</v>
      </c>
      <c r="AL105" t="s">
        <v>310</v>
      </c>
      <c r="AP105" t="s">
        <v>311</v>
      </c>
      <c r="AQ105" t="s">
        <v>312</v>
      </c>
      <c r="AU105" t="s">
        <v>312</v>
      </c>
      <c r="AV105" t="s">
        <v>492</v>
      </c>
      <c r="AW105" t="s">
        <v>2957</v>
      </c>
      <c r="AX105">
        <v>100000</v>
      </c>
      <c r="AY105" t="s">
        <v>429</v>
      </c>
      <c r="AZ105" t="s">
        <v>2958</v>
      </c>
      <c r="BA105">
        <v>100000</v>
      </c>
      <c r="BB105" t="s">
        <v>1443</v>
      </c>
      <c r="BC105" t="s">
        <v>2959</v>
      </c>
      <c r="BD105">
        <v>185000</v>
      </c>
      <c r="BE105" t="s">
        <v>499</v>
      </c>
      <c r="BF105" t="s">
        <v>2960</v>
      </c>
      <c r="BG105">
        <v>190000</v>
      </c>
      <c r="BH105" t="s">
        <v>433</v>
      </c>
      <c r="BI105" t="s">
        <v>2961</v>
      </c>
      <c r="BJ105">
        <v>190000</v>
      </c>
      <c r="BK105" t="s">
        <v>1447</v>
      </c>
      <c r="BL105" t="s">
        <v>2962</v>
      </c>
      <c r="BM105">
        <v>455000</v>
      </c>
      <c r="BN105" t="s">
        <v>506</v>
      </c>
      <c r="BO105" t="s">
        <v>2963</v>
      </c>
      <c r="BP105">
        <v>100000</v>
      </c>
      <c r="BQ105" t="s">
        <v>437</v>
      </c>
      <c r="BR105" t="s">
        <v>2964</v>
      </c>
      <c r="BS105">
        <v>100000</v>
      </c>
      <c r="BT105" t="s">
        <v>1451</v>
      </c>
      <c r="BU105" t="s">
        <v>2965</v>
      </c>
      <c r="BV105">
        <v>182000</v>
      </c>
      <c r="BW105" t="s">
        <v>513</v>
      </c>
      <c r="BX105" t="s">
        <v>2966</v>
      </c>
      <c r="BY105">
        <v>100000</v>
      </c>
      <c r="BZ105" t="s">
        <v>441</v>
      </c>
      <c r="CA105" t="s">
        <v>2967</v>
      </c>
      <c r="CB105">
        <v>100000</v>
      </c>
      <c r="CC105" t="s">
        <v>1455</v>
      </c>
      <c r="CD105" t="s">
        <v>2968</v>
      </c>
      <c r="CE105">
        <v>230000</v>
      </c>
      <c r="CF105" t="s">
        <v>520</v>
      </c>
      <c r="CG105" t="s">
        <v>2969</v>
      </c>
      <c r="CH105">
        <v>130000</v>
      </c>
      <c r="CI105" t="s">
        <v>445</v>
      </c>
      <c r="CJ105" t="s">
        <v>2970</v>
      </c>
      <c r="CK105">
        <v>130000</v>
      </c>
      <c r="CL105" t="s">
        <v>1459</v>
      </c>
      <c r="CM105" t="s">
        <v>2971</v>
      </c>
      <c r="CN105">
        <v>300000</v>
      </c>
      <c r="GG105">
        <v>2407000</v>
      </c>
      <c r="GH105" t="s">
        <v>238</v>
      </c>
      <c r="GI105">
        <v>60</v>
      </c>
      <c r="GJ105">
        <v>80</v>
      </c>
      <c r="GK105">
        <v>80</v>
      </c>
      <c r="GL105">
        <v>60</v>
      </c>
      <c r="GM105">
        <v>1604666.6666666665</v>
      </c>
      <c r="GO105" t="s">
        <v>2945</v>
      </c>
      <c r="GP105">
        <v>46100</v>
      </c>
      <c r="GQ105" t="s">
        <v>2946</v>
      </c>
      <c r="GS105">
        <v>45</v>
      </c>
      <c r="GT105">
        <v>15</v>
      </c>
      <c r="GU105">
        <v>0</v>
      </c>
      <c r="GV105" t="s">
        <v>239</v>
      </c>
      <c r="GW105">
        <v>15</v>
      </c>
      <c r="GX105" t="s">
        <v>201</v>
      </c>
    </row>
    <row r="106" spans="1:206" x14ac:dyDescent="0.35">
      <c r="A106">
        <v>314653</v>
      </c>
      <c r="B106" t="s">
        <v>2972</v>
      </c>
      <c r="C106" t="s">
        <v>2973</v>
      </c>
      <c r="D106" t="s">
        <v>2974</v>
      </c>
      <c r="E106" t="s">
        <v>2974</v>
      </c>
      <c r="F106" t="s">
        <v>2975</v>
      </c>
      <c r="G106" t="s">
        <v>2974</v>
      </c>
      <c r="H106" t="s">
        <v>2975</v>
      </c>
      <c r="I106" t="s">
        <v>201</v>
      </c>
      <c r="J106" t="s">
        <v>2975</v>
      </c>
      <c r="K106">
        <v>314653</v>
      </c>
      <c r="L106">
        <v>314653</v>
      </c>
      <c r="M106">
        <v>314653</v>
      </c>
      <c r="N106" t="s">
        <v>202</v>
      </c>
      <c r="O106" t="s">
        <v>202</v>
      </c>
      <c r="P106" t="s">
        <v>202</v>
      </c>
      <c r="Q106" t="s">
        <v>203</v>
      </c>
      <c r="R106" t="s">
        <v>2972</v>
      </c>
      <c r="S106" t="s">
        <v>1022</v>
      </c>
      <c r="T106" t="s">
        <v>2976</v>
      </c>
      <c r="U106">
        <v>31100</v>
      </c>
      <c r="V106" t="s">
        <v>1469</v>
      </c>
      <c r="W106" t="s">
        <v>1226</v>
      </c>
      <c r="X106">
        <v>200000</v>
      </c>
      <c r="Y106" t="s">
        <v>2977</v>
      </c>
      <c r="Z106" t="s">
        <v>1469</v>
      </c>
      <c r="AA106" t="s">
        <v>2978</v>
      </c>
      <c r="AB106" t="s">
        <v>2979</v>
      </c>
      <c r="AC106" t="s">
        <v>213</v>
      </c>
      <c r="AD106" t="s">
        <v>2980</v>
      </c>
      <c r="AE106" t="s">
        <v>2981</v>
      </c>
      <c r="AF106" t="s">
        <v>2982</v>
      </c>
      <c r="AG106" t="s">
        <v>2983</v>
      </c>
      <c r="AH106" t="s">
        <v>2984</v>
      </c>
      <c r="AI106" t="s">
        <v>2985</v>
      </c>
      <c r="AJ106" t="s">
        <v>2986</v>
      </c>
      <c r="AK106" t="s">
        <v>2987</v>
      </c>
      <c r="AL106" t="s">
        <v>310</v>
      </c>
      <c r="AP106" t="s">
        <v>311</v>
      </c>
      <c r="AQ106" t="s">
        <v>312</v>
      </c>
      <c r="AU106" t="s">
        <v>312</v>
      </c>
      <c r="AV106" t="s">
        <v>516</v>
      </c>
      <c r="AW106" t="s">
        <v>2988</v>
      </c>
      <c r="AX106">
        <v>120000</v>
      </c>
      <c r="AY106" t="s">
        <v>331</v>
      </c>
      <c r="AZ106" t="s">
        <v>2989</v>
      </c>
      <c r="BA106">
        <v>123000</v>
      </c>
      <c r="BB106" t="s">
        <v>509</v>
      </c>
      <c r="BC106" t="s">
        <v>2990</v>
      </c>
      <c r="BD106">
        <v>100000</v>
      </c>
      <c r="BE106" t="s">
        <v>2991</v>
      </c>
      <c r="BF106" t="s">
        <v>2992</v>
      </c>
      <c r="BG106">
        <v>100000</v>
      </c>
      <c r="GG106">
        <v>120000</v>
      </c>
      <c r="GH106" t="s">
        <v>238</v>
      </c>
      <c r="GI106">
        <v>75</v>
      </c>
      <c r="GJ106">
        <v>100</v>
      </c>
      <c r="GK106">
        <v>100</v>
      </c>
      <c r="GL106">
        <v>100</v>
      </c>
      <c r="GM106">
        <v>80000</v>
      </c>
      <c r="GO106" t="s">
        <v>2976</v>
      </c>
      <c r="GP106">
        <v>31100</v>
      </c>
      <c r="GQ106" t="s">
        <v>1469</v>
      </c>
      <c r="GS106">
        <v>12</v>
      </c>
      <c r="GT106">
        <v>4</v>
      </c>
      <c r="GU106">
        <v>0</v>
      </c>
      <c r="GV106" t="s">
        <v>239</v>
      </c>
      <c r="GW106">
        <v>4</v>
      </c>
      <c r="GX106" t="s">
        <v>201</v>
      </c>
    </row>
    <row r="107" spans="1:206" x14ac:dyDescent="0.35">
      <c r="A107">
        <v>668248</v>
      </c>
      <c r="B107" t="s">
        <v>2993</v>
      </c>
      <c r="C107" t="s">
        <v>2994</v>
      </c>
      <c r="D107" t="s">
        <v>2995</v>
      </c>
      <c r="E107" t="e">
        <v>#N/A</v>
      </c>
      <c r="F107" t="s">
        <v>2996</v>
      </c>
      <c r="G107" t="s">
        <v>2995</v>
      </c>
      <c r="H107" t="s">
        <v>2996</v>
      </c>
      <c r="I107" t="s">
        <v>201</v>
      </c>
      <c r="J107" t="s">
        <v>2996</v>
      </c>
      <c r="K107">
        <v>668248</v>
      </c>
      <c r="L107">
        <v>668248</v>
      </c>
      <c r="M107">
        <v>668248</v>
      </c>
      <c r="N107" t="s">
        <v>202</v>
      </c>
      <c r="O107" t="s">
        <v>202</v>
      </c>
      <c r="P107" t="s">
        <v>202</v>
      </c>
      <c r="Q107" t="s">
        <v>203</v>
      </c>
      <c r="R107" t="s">
        <v>2997</v>
      </c>
      <c r="S107" t="s">
        <v>205</v>
      </c>
      <c r="T107" t="s">
        <v>2998</v>
      </c>
      <c r="U107">
        <v>73200</v>
      </c>
      <c r="V107" t="s">
        <v>2203</v>
      </c>
      <c r="W107" t="s">
        <v>2465</v>
      </c>
      <c r="X107">
        <v>150000</v>
      </c>
      <c r="Y107" t="s">
        <v>2999</v>
      </c>
      <c r="Z107" t="s">
        <v>1354</v>
      </c>
      <c r="AA107" t="s">
        <v>3000</v>
      </c>
      <c r="AB107" t="s">
        <v>3001</v>
      </c>
      <c r="AC107" t="s">
        <v>213</v>
      </c>
      <c r="AD107" t="s">
        <v>3002</v>
      </c>
      <c r="AE107" t="s">
        <v>3002</v>
      </c>
      <c r="AF107" t="s">
        <v>3003</v>
      </c>
      <c r="AG107" t="s">
        <v>3004</v>
      </c>
      <c r="AH107" t="s">
        <v>3005</v>
      </c>
      <c r="AI107" t="s">
        <v>3002</v>
      </c>
      <c r="AJ107" t="s">
        <v>3003</v>
      </c>
      <c r="AK107" t="s">
        <v>3004</v>
      </c>
      <c r="AL107" t="s">
        <v>772</v>
      </c>
      <c r="AM107" t="s">
        <v>219</v>
      </c>
      <c r="AP107" t="s">
        <v>773</v>
      </c>
      <c r="AQ107" t="s">
        <v>312</v>
      </c>
      <c r="AR107" t="s">
        <v>774</v>
      </c>
      <c r="AU107" t="s">
        <v>775</v>
      </c>
      <c r="AV107" t="s">
        <v>389</v>
      </c>
      <c r="AW107" t="s">
        <v>3006</v>
      </c>
      <c r="AX107">
        <v>575000</v>
      </c>
      <c r="AY107" t="s">
        <v>313</v>
      </c>
      <c r="AZ107" t="s">
        <v>3007</v>
      </c>
      <c r="BA107">
        <v>375000</v>
      </c>
      <c r="BB107" t="s">
        <v>391</v>
      </c>
      <c r="BC107" t="s">
        <v>3008</v>
      </c>
      <c r="BD107">
        <v>1430000</v>
      </c>
      <c r="BE107" t="s">
        <v>317</v>
      </c>
      <c r="BF107" t="s">
        <v>3009</v>
      </c>
      <c r="BG107">
        <v>935000</v>
      </c>
      <c r="BH107" t="s">
        <v>393</v>
      </c>
      <c r="BI107" t="s">
        <v>3010</v>
      </c>
      <c r="BJ107">
        <v>575000</v>
      </c>
      <c r="BK107" t="s">
        <v>321</v>
      </c>
      <c r="BL107" t="s">
        <v>3011</v>
      </c>
      <c r="BM107">
        <v>375000</v>
      </c>
      <c r="BN107" t="s">
        <v>613</v>
      </c>
      <c r="BO107" t="s">
        <v>3012</v>
      </c>
      <c r="BP107">
        <v>950000</v>
      </c>
      <c r="BQ107" t="s">
        <v>543</v>
      </c>
      <c r="BR107" t="s">
        <v>3013</v>
      </c>
      <c r="BS107">
        <v>240000</v>
      </c>
      <c r="BT107" t="s">
        <v>545</v>
      </c>
      <c r="BU107" t="s">
        <v>3014</v>
      </c>
      <c r="BV107">
        <v>235000</v>
      </c>
      <c r="BW107" t="s">
        <v>551</v>
      </c>
      <c r="BX107" t="s">
        <v>3015</v>
      </c>
      <c r="BY107">
        <v>100000</v>
      </c>
      <c r="BZ107" t="s">
        <v>463</v>
      </c>
      <c r="CA107" t="s">
        <v>3016</v>
      </c>
      <c r="CB107">
        <v>380000</v>
      </c>
      <c r="CC107" t="s">
        <v>566</v>
      </c>
      <c r="CD107" t="s">
        <v>3017</v>
      </c>
      <c r="CE107">
        <v>100000</v>
      </c>
      <c r="CF107" t="s">
        <v>568</v>
      </c>
      <c r="CG107" t="s">
        <v>3018</v>
      </c>
      <c r="CH107">
        <v>100000</v>
      </c>
      <c r="CI107" t="s">
        <v>574</v>
      </c>
      <c r="CJ107" t="s">
        <v>3019</v>
      </c>
      <c r="CK107">
        <v>100000</v>
      </c>
      <c r="GG107">
        <v>6395000</v>
      </c>
      <c r="GH107" t="s">
        <v>238</v>
      </c>
      <c r="GI107">
        <v>55</v>
      </c>
      <c r="GJ107">
        <v>58</v>
      </c>
      <c r="GK107">
        <v>60</v>
      </c>
      <c r="GL107">
        <v>55</v>
      </c>
      <c r="GM107">
        <v>4263333.333333333</v>
      </c>
      <c r="GO107" t="s">
        <v>2998</v>
      </c>
      <c r="GP107">
        <v>73200</v>
      </c>
      <c r="GQ107" t="s">
        <v>2203</v>
      </c>
      <c r="GS107">
        <v>42</v>
      </c>
      <c r="GT107">
        <v>14</v>
      </c>
      <c r="GU107">
        <v>0</v>
      </c>
      <c r="GV107" t="s">
        <v>239</v>
      </c>
      <c r="GW107">
        <v>14</v>
      </c>
      <c r="GX107" t="s">
        <v>201</v>
      </c>
    </row>
    <row r="108" spans="1:206" x14ac:dyDescent="0.35">
      <c r="A108">
        <v>300500</v>
      </c>
      <c r="B108" t="s">
        <v>3020</v>
      </c>
      <c r="C108" t="s">
        <v>3021</v>
      </c>
      <c r="D108" t="s">
        <v>3022</v>
      </c>
      <c r="E108" t="e">
        <v>#N/A</v>
      </c>
      <c r="F108" t="s">
        <v>3023</v>
      </c>
      <c r="G108" t="s">
        <v>3022</v>
      </c>
      <c r="H108" t="s">
        <v>3024</v>
      </c>
      <c r="I108" t="s">
        <v>239</v>
      </c>
      <c r="J108" t="s">
        <v>3024</v>
      </c>
      <c r="K108" t="e">
        <v>#N/A</v>
      </c>
      <c r="L108">
        <v>300500</v>
      </c>
      <c r="M108">
        <v>300500</v>
      </c>
      <c r="N108" t="s">
        <v>202</v>
      </c>
      <c r="O108" t="s">
        <v>202</v>
      </c>
      <c r="P108" t="s">
        <v>202</v>
      </c>
      <c r="Q108" t="s">
        <v>203</v>
      </c>
      <c r="R108" t="s">
        <v>3020</v>
      </c>
      <c r="S108" t="s">
        <v>205</v>
      </c>
      <c r="T108" t="s">
        <v>3025</v>
      </c>
      <c r="U108">
        <v>73300</v>
      </c>
      <c r="V108" t="s">
        <v>3026</v>
      </c>
      <c r="W108" t="s">
        <v>2923</v>
      </c>
      <c r="X108">
        <v>200000</v>
      </c>
      <c r="Y108" t="s">
        <v>3027</v>
      </c>
      <c r="Z108" t="s">
        <v>1354</v>
      </c>
      <c r="AA108" t="s">
        <v>3028</v>
      </c>
      <c r="AB108" t="s">
        <v>3029</v>
      </c>
      <c r="AC108" t="s">
        <v>213</v>
      </c>
      <c r="AD108" t="s">
        <v>3020</v>
      </c>
      <c r="AE108" t="s">
        <v>3030</v>
      </c>
      <c r="AF108" t="s">
        <v>3031</v>
      </c>
      <c r="AG108" t="s">
        <v>3032</v>
      </c>
      <c r="AH108" t="s">
        <v>3033</v>
      </c>
      <c r="AI108" t="s">
        <v>3034</v>
      </c>
      <c r="AJ108" t="s">
        <v>3031</v>
      </c>
      <c r="AK108" t="s">
        <v>3035</v>
      </c>
      <c r="AL108" t="s">
        <v>310</v>
      </c>
      <c r="AP108" t="s">
        <v>311</v>
      </c>
      <c r="AQ108" t="s">
        <v>312</v>
      </c>
      <c r="AU108" t="s">
        <v>312</v>
      </c>
      <c r="AV108" t="s">
        <v>427</v>
      </c>
      <c r="AW108" t="s">
        <v>3036</v>
      </c>
      <c r="AX108">
        <v>360000</v>
      </c>
      <c r="AY108" t="s">
        <v>389</v>
      </c>
      <c r="AZ108" t="s">
        <v>3037</v>
      </c>
      <c r="BA108">
        <v>575000</v>
      </c>
      <c r="BB108" t="s">
        <v>313</v>
      </c>
      <c r="BC108" t="s">
        <v>3038</v>
      </c>
      <c r="BD108">
        <v>375000</v>
      </c>
      <c r="BE108" t="s">
        <v>1443</v>
      </c>
      <c r="BF108" t="s">
        <v>3039</v>
      </c>
      <c r="BG108">
        <v>185000</v>
      </c>
      <c r="BH108" t="s">
        <v>431</v>
      </c>
      <c r="BI108" t="s">
        <v>3040</v>
      </c>
      <c r="BJ108">
        <v>895000</v>
      </c>
      <c r="BK108" t="s">
        <v>391</v>
      </c>
      <c r="BL108" t="s">
        <v>3041</v>
      </c>
      <c r="BM108">
        <v>1430000</v>
      </c>
      <c r="BN108" t="s">
        <v>317</v>
      </c>
      <c r="BO108" t="s">
        <v>3042</v>
      </c>
      <c r="BP108">
        <v>935000</v>
      </c>
      <c r="BQ108" t="s">
        <v>1447</v>
      </c>
      <c r="BR108" t="s">
        <v>3043</v>
      </c>
      <c r="BS108">
        <v>455000</v>
      </c>
      <c r="BT108" t="s">
        <v>435</v>
      </c>
      <c r="BU108" t="s">
        <v>3044</v>
      </c>
      <c r="BV108">
        <v>360000</v>
      </c>
      <c r="BW108" t="s">
        <v>393</v>
      </c>
      <c r="BX108" t="s">
        <v>3045</v>
      </c>
      <c r="BY108">
        <v>575000</v>
      </c>
      <c r="BZ108" t="s">
        <v>321</v>
      </c>
      <c r="CA108" t="s">
        <v>3046</v>
      </c>
      <c r="CB108">
        <v>375000</v>
      </c>
      <c r="CC108" t="s">
        <v>1451</v>
      </c>
      <c r="CD108" t="s">
        <v>3047</v>
      </c>
      <c r="CE108">
        <v>182000</v>
      </c>
      <c r="CF108" t="s">
        <v>439</v>
      </c>
      <c r="CG108" t="s">
        <v>3048</v>
      </c>
      <c r="CH108">
        <v>445000</v>
      </c>
      <c r="CI108" t="s">
        <v>395</v>
      </c>
      <c r="CJ108" t="s">
        <v>3049</v>
      </c>
      <c r="CK108">
        <v>715000</v>
      </c>
      <c r="CL108" t="s">
        <v>325</v>
      </c>
      <c r="CM108" t="s">
        <v>3050</v>
      </c>
      <c r="CN108">
        <v>470000</v>
      </c>
      <c r="CO108" t="s">
        <v>1455</v>
      </c>
      <c r="CP108" t="s">
        <v>3051</v>
      </c>
      <c r="CQ108">
        <v>230000</v>
      </c>
      <c r="CR108" t="s">
        <v>443</v>
      </c>
      <c r="CS108" t="s">
        <v>3052</v>
      </c>
      <c r="CT108">
        <v>595000</v>
      </c>
      <c r="CU108" t="s">
        <v>1065</v>
      </c>
      <c r="CV108" t="s">
        <v>3053</v>
      </c>
      <c r="CW108">
        <v>960000</v>
      </c>
      <c r="CX108" t="s">
        <v>329</v>
      </c>
      <c r="CY108" t="s">
        <v>3054</v>
      </c>
      <c r="CZ108">
        <v>625000</v>
      </c>
      <c r="DA108" t="s">
        <v>1459</v>
      </c>
      <c r="DB108" t="s">
        <v>3055</v>
      </c>
      <c r="DC108">
        <v>300000</v>
      </c>
      <c r="GG108">
        <v>10667000</v>
      </c>
      <c r="GH108" t="s">
        <v>238</v>
      </c>
      <c r="GI108">
        <v>60</v>
      </c>
      <c r="GJ108">
        <v>70</v>
      </c>
      <c r="GK108">
        <v>70</v>
      </c>
      <c r="GL108">
        <v>80</v>
      </c>
      <c r="GM108">
        <v>7111333.333333333</v>
      </c>
      <c r="GO108" t="s">
        <v>3025</v>
      </c>
      <c r="GP108">
        <v>73300</v>
      </c>
      <c r="GQ108" t="s">
        <v>3026</v>
      </c>
      <c r="GS108">
        <v>60</v>
      </c>
      <c r="GT108">
        <v>20</v>
      </c>
      <c r="GU108">
        <v>0</v>
      </c>
      <c r="GV108" t="s">
        <v>239</v>
      </c>
      <c r="GW108">
        <v>20</v>
      </c>
      <c r="GX108" t="s">
        <v>201</v>
      </c>
    </row>
    <row r="109" spans="1:206" x14ac:dyDescent="0.35">
      <c r="A109">
        <v>728107</v>
      </c>
      <c r="B109" t="s">
        <v>3056</v>
      </c>
      <c r="C109" t="s">
        <v>3057</v>
      </c>
      <c r="D109" t="s">
        <v>3058</v>
      </c>
      <c r="E109" t="e">
        <v>#N/A</v>
      </c>
      <c r="F109" t="s">
        <v>3059</v>
      </c>
      <c r="G109" t="s">
        <v>3058</v>
      </c>
      <c r="H109" t="s">
        <v>3060</v>
      </c>
      <c r="I109" t="s">
        <v>239</v>
      </c>
      <c r="J109" t="s">
        <v>3059</v>
      </c>
      <c r="K109">
        <v>728107</v>
      </c>
      <c r="L109">
        <v>376726</v>
      </c>
      <c r="M109">
        <v>728107</v>
      </c>
      <c r="N109" t="s">
        <v>202</v>
      </c>
      <c r="O109" t="s">
        <v>202</v>
      </c>
      <c r="P109" t="s">
        <v>202</v>
      </c>
      <c r="Q109" t="s">
        <v>203</v>
      </c>
      <c r="R109" t="s">
        <v>3061</v>
      </c>
      <c r="S109" t="s">
        <v>3062</v>
      </c>
      <c r="T109" t="s">
        <v>3063</v>
      </c>
      <c r="U109">
        <v>65170</v>
      </c>
      <c r="V109" t="s">
        <v>3064</v>
      </c>
      <c r="W109" t="s">
        <v>531</v>
      </c>
      <c r="X109">
        <v>7700</v>
      </c>
      <c r="Y109" t="s">
        <v>3065</v>
      </c>
      <c r="Z109" t="s">
        <v>2752</v>
      </c>
      <c r="AA109" t="s">
        <v>3066</v>
      </c>
      <c r="AB109" t="s">
        <v>3067</v>
      </c>
      <c r="AC109" t="s">
        <v>213</v>
      </c>
      <c r="AD109" t="s">
        <v>3068</v>
      </c>
      <c r="AE109" t="s">
        <v>3069</v>
      </c>
      <c r="AF109" t="s">
        <v>3070</v>
      </c>
      <c r="AG109" t="s">
        <v>3071</v>
      </c>
      <c r="AH109" t="s">
        <v>3072</v>
      </c>
      <c r="AI109" t="s">
        <v>3067</v>
      </c>
      <c r="AJ109" t="s">
        <v>3073</v>
      </c>
      <c r="AK109" t="s">
        <v>3074</v>
      </c>
      <c r="AL109" t="s">
        <v>219</v>
      </c>
      <c r="AP109" t="s">
        <v>220</v>
      </c>
      <c r="AQ109" t="s">
        <v>221</v>
      </c>
      <c r="AU109" t="s">
        <v>221</v>
      </c>
      <c r="AV109" t="s">
        <v>1737</v>
      </c>
      <c r="AW109" t="s">
        <v>3075</v>
      </c>
      <c r="AX109">
        <v>100000</v>
      </c>
      <c r="AY109" t="s">
        <v>832</v>
      </c>
      <c r="AZ109" t="s">
        <v>3076</v>
      </c>
      <c r="BA109">
        <v>160000</v>
      </c>
      <c r="GG109">
        <v>400000</v>
      </c>
      <c r="GH109" t="s">
        <v>238</v>
      </c>
      <c r="GI109">
        <v>45</v>
      </c>
      <c r="GJ109">
        <v>50</v>
      </c>
      <c r="GK109">
        <v>50</v>
      </c>
      <c r="GL109">
        <v>50</v>
      </c>
      <c r="GM109">
        <v>266666.66666666663</v>
      </c>
      <c r="GO109" t="s">
        <v>3063</v>
      </c>
      <c r="GP109">
        <v>65170</v>
      </c>
      <c r="GQ109" t="s">
        <v>3064</v>
      </c>
      <c r="GS109">
        <v>6</v>
      </c>
      <c r="GT109">
        <v>2</v>
      </c>
      <c r="GU109">
        <v>0</v>
      </c>
      <c r="GV109" t="s">
        <v>239</v>
      </c>
      <c r="GW109">
        <v>2</v>
      </c>
      <c r="GX109" t="s">
        <v>201</v>
      </c>
    </row>
    <row r="110" spans="1:206" x14ac:dyDescent="0.35">
      <c r="A110">
        <v>313396</v>
      </c>
      <c r="B110" t="s">
        <v>3077</v>
      </c>
      <c r="C110" t="s">
        <v>3078</v>
      </c>
      <c r="D110" t="s">
        <v>3079</v>
      </c>
      <c r="E110" t="e">
        <v>#N/A</v>
      </c>
      <c r="F110" t="s">
        <v>3080</v>
      </c>
      <c r="G110" t="s">
        <v>3079</v>
      </c>
      <c r="H110" t="s">
        <v>3080</v>
      </c>
      <c r="I110" t="s">
        <v>201</v>
      </c>
      <c r="J110" t="s">
        <v>3080</v>
      </c>
      <c r="K110">
        <v>313396</v>
      </c>
      <c r="L110">
        <v>313396</v>
      </c>
      <c r="M110">
        <v>313396</v>
      </c>
      <c r="N110" t="s">
        <v>202</v>
      </c>
      <c r="O110" t="s">
        <v>202</v>
      </c>
      <c r="P110" t="s">
        <v>202</v>
      </c>
      <c r="Q110" t="s">
        <v>203</v>
      </c>
      <c r="R110" t="s">
        <v>3077</v>
      </c>
      <c r="S110" t="s">
        <v>205</v>
      </c>
      <c r="T110" t="s">
        <v>3081</v>
      </c>
      <c r="U110">
        <v>80080</v>
      </c>
      <c r="V110" t="s">
        <v>3082</v>
      </c>
      <c r="W110" t="s">
        <v>3083</v>
      </c>
      <c r="X110">
        <v>22477064</v>
      </c>
      <c r="Y110" t="s">
        <v>3084</v>
      </c>
      <c r="Z110" t="s">
        <v>3085</v>
      </c>
      <c r="AA110" t="s">
        <v>3086</v>
      </c>
      <c r="AB110" t="s">
        <v>3087</v>
      </c>
      <c r="AC110" t="s">
        <v>213</v>
      </c>
      <c r="AD110" t="s">
        <v>3088</v>
      </c>
      <c r="AE110" t="s">
        <v>3089</v>
      </c>
      <c r="AF110" t="s">
        <v>3090</v>
      </c>
      <c r="AG110" t="s">
        <v>3091</v>
      </c>
      <c r="AH110" t="s">
        <v>3092</v>
      </c>
      <c r="AI110" t="s">
        <v>3089</v>
      </c>
      <c r="AJ110" t="s">
        <v>3090</v>
      </c>
      <c r="AK110" t="s">
        <v>3091</v>
      </c>
      <c r="AL110" t="s">
        <v>1182</v>
      </c>
      <c r="AM110" t="s">
        <v>310</v>
      </c>
      <c r="AP110" t="s">
        <v>1859</v>
      </c>
      <c r="AQ110" t="s">
        <v>263</v>
      </c>
      <c r="AR110" t="s">
        <v>739</v>
      </c>
      <c r="AU110" t="s">
        <v>1860</v>
      </c>
      <c r="AV110" t="s">
        <v>353</v>
      </c>
      <c r="AW110" t="s">
        <v>3093</v>
      </c>
      <c r="AX110">
        <v>200000</v>
      </c>
      <c r="AY110" t="s">
        <v>272</v>
      </c>
      <c r="AZ110" t="s">
        <v>3094</v>
      </c>
      <c r="BA110">
        <v>495000</v>
      </c>
      <c r="BB110" t="s">
        <v>286</v>
      </c>
      <c r="BC110" t="s">
        <v>3095</v>
      </c>
      <c r="BD110">
        <v>200000</v>
      </c>
      <c r="BE110" t="s">
        <v>361</v>
      </c>
      <c r="BF110" t="s">
        <v>3096</v>
      </c>
      <c r="BG110">
        <v>250000</v>
      </c>
      <c r="BH110" t="s">
        <v>365</v>
      </c>
      <c r="BI110" t="s">
        <v>3097</v>
      </c>
      <c r="BJ110">
        <v>330000</v>
      </c>
      <c r="BK110" t="s">
        <v>1443</v>
      </c>
      <c r="BL110" t="s">
        <v>3098</v>
      </c>
      <c r="BM110">
        <v>185000</v>
      </c>
      <c r="BN110" t="s">
        <v>657</v>
      </c>
      <c r="BO110" t="s">
        <v>3099</v>
      </c>
      <c r="BP110">
        <v>100000</v>
      </c>
      <c r="BQ110" t="s">
        <v>1447</v>
      </c>
      <c r="BR110" t="s">
        <v>3100</v>
      </c>
      <c r="BS110">
        <v>455000</v>
      </c>
      <c r="BT110" t="s">
        <v>659</v>
      </c>
      <c r="BU110" t="s">
        <v>3101</v>
      </c>
      <c r="BV110">
        <v>185000</v>
      </c>
      <c r="BW110" t="s">
        <v>1451</v>
      </c>
      <c r="BX110" t="s">
        <v>3102</v>
      </c>
      <c r="BY110">
        <v>182000</v>
      </c>
      <c r="BZ110" t="s">
        <v>661</v>
      </c>
      <c r="CA110" t="s">
        <v>3103</v>
      </c>
      <c r="CB110">
        <v>100000</v>
      </c>
      <c r="CC110" t="s">
        <v>1455</v>
      </c>
      <c r="CD110" t="s">
        <v>3104</v>
      </c>
      <c r="CE110">
        <v>230000</v>
      </c>
      <c r="CF110" t="s">
        <v>663</v>
      </c>
      <c r="CG110" t="s">
        <v>3105</v>
      </c>
      <c r="CH110">
        <v>100000</v>
      </c>
      <c r="CI110" t="s">
        <v>1459</v>
      </c>
      <c r="CJ110" t="s">
        <v>3106</v>
      </c>
      <c r="CK110">
        <v>300000</v>
      </c>
      <c r="CL110" t="s">
        <v>665</v>
      </c>
      <c r="CM110" t="s">
        <v>3107</v>
      </c>
      <c r="CN110">
        <v>123000</v>
      </c>
      <c r="GG110">
        <v>3235000</v>
      </c>
      <c r="GH110" t="s">
        <v>238</v>
      </c>
      <c r="GI110">
        <v>92</v>
      </c>
      <c r="GJ110">
        <v>92</v>
      </c>
      <c r="GK110">
        <v>92</v>
      </c>
      <c r="GL110">
        <v>92</v>
      </c>
      <c r="GM110">
        <v>2156666.6666666665</v>
      </c>
      <c r="GO110" t="s">
        <v>3081</v>
      </c>
      <c r="GP110">
        <v>80080</v>
      </c>
      <c r="GQ110" t="s">
        <v>3082</v>
      </c>
      <c r="GS110">
        <v>45</v>
      </c>
      <c r="GT110">
        <v>15</v>
      </c>
      <c r="GU110">
        <v>0</v>
      </c>
      <c r="GV110" t="s">
        <v>239</v>
      </c>
      <c r="GW110">
        <v>15</v>
      </c>
      <c r="GX110" t="s">
        <v>201</v>
      </c>
    </row>
    <row r="111" spans="1:206" x14ac:dyDescent="0.35">
      <c r="A111">
        <v>308872</v>
      </c>
      <c r="B111" t="s">
        <v>3108</v>
      </c>
      <c r="C111" t="s">
        <v>3109</v>
      </c>
      <c r="D111" t="s">
        <v>3110</v>
      </c>
      <c r="E111" t="e">
        <v>#N/A</v>
      </c>
      <c r="F111" t="s">
        <v>3111</v>
      </c>
      <c r="G111" t="s">
        <v>3110</v>
      </c>
      <c r="H111" t="s">
        <v>3111</v>
      </c>
      <c r="I111" t="s">
        <v>201</v>
      </c>
      <c r="J111" t="s">
        <v>3111</v>
      </c>
      <c r="K111">
        <v>308872</v>
      </c>
      <c r="L111">
        <v>308872</v>
      </c>
      <c r="M111">
        <v>308872</v>
      </c>
      <c r="N111" t="s">
        <v>202</v>
      </c>
      <c r="O111" t="s">
        <v>202</v>
      </c>
      <c r="P111" t="s">
        <v>202</v>
      </c>
      <c r="Q111" t="s">
        <v>203</v>
      </c>
      <c r="R111" t="s">
        <v>3108</v>
      </c>
      <c r="S111" t="s">
        <v>205</v>
      </c>
      <c r="T111" t="s">
        <v>3112</v>
      </c>
      <c r="U111">
        <v>81120</v>
      </c>
      <c r="V111" t="s">
        <v>3113</v>
      </c>
      <c r="W111" t="s">
        <v>1352</v>
      </c>
      <c r="X111">
        <v>160000</v>
      </c>
      <c r="Y111" t="s">
        <v>3114</v>
      </c>
      <c r="Z111" t="s">
        <v>2185</v>
      </c>
      <c r="AA111" t="s">
        <v>3115</v>
      </c>
      <c r="AB111" t="s">
        <v>3116</v>
      </c>
      <c r="AC111" t="s">
        <v>213</v>
      </c>
      <c r="AD111" t="s">
        <v>3116</v>
      </c>
      <c r="AE111" t="s">
        <v>3116</v>
      </c>
      <c r="AF111" t="s">
        <v>3117</v>
      </c>
      <c r="AG111" t="s">
        <v>3118</v>
      </c>
      <c r="AH111" t="s">
        <v>3119</v>
      </c>
      <c r="AI111" t="s">
        <v>3116</v>
      </c>
      <c r="AJ111" t="s">
        <v>3117</v>
      </c>
      <c r="AK111" t="s">
        <v>3118</v>
      </c>
      <c r="AL111" t="s">
        <v>219</v>
      </c>
      <c r="AP111" t="s">
        <v>220</v>
      </c>
      <c r="AQ111" t="s">
        <v>221</v>
      </c>
      <c r="AU111" t="s">
        <v>221</v>
      </c>
      <c r="AV111" t="s">
        <v>1016</v>
      </c>
      <c r="AW111" t="s">
        <v>3120</v>
      </c>
      <c r="AX111">
        <v>500000</v>
      </c>
      <c r="GG111">
        <v>500000</v>
      </c>
      <c r="GH111" t="s">
        <v>238</v>
      </c>
      <c r="GI111">
        <v>0</v>
      </c>
      <c r="GJ111">
        <v>0</v>
      </c>
      <c r="GK111">
        <v>0</v>
      </c>
      <c r="GL111" t="s">
        <v>333</v>
      </c>
      <c r="GM111">
        <v>333333.33333333331</v>
      </c>
      <c r="GO111" t="s">
        <v>3112</v>
      </c>
      <c r="GP111">
        <v>81120</v>
      </c>
      <c r="GQ111" t="s">
        <v>3113</v>
      </c>
      <c r="GS111">
        <v>3</v>
      </c>
      <c r="GT111">
        <v>1</v>
      </c>
      <c r="GU111">
        <v>0</v>
      </c>
      <c r="GV111" t="s">
        <v>239</v>
      </c>
      <c r="GW111">
        <v>1</v>
      </c>
      <c r="GX111" t="s">
        <v>201</v>
      </c>
    </row>
    <row r="112" spans="1:206" x14ac:dyDescent="0.35">
      <c r="A112">
        <v>20004103</v>
      </c>
      <c r="B112" t="s">
        <v>3121</v>
      </c>
      <c r="C112" t="s">
        <v>3122</v>
      </c>
      <c r="D112" t="s">
        <v>3123</v>
      </c>
      <c r="E112" t="e">
        <v>#N/A</v>
      </c>
      <c r="F112" t="s">
        <v>3124</v>
      </c>
      <c r="G112" t="s">
        <v>3123</v>
      </c>
      <c r="H112" t="s">
        <v>3124</v>
      </c>
      <c r="I112" t="s">
        <v>201</v>
      </c>
      <c r="J112" t="s">
        <v>3124</v>
      </c>
      <c r="K112">
        <v>20004103</v>
      </c>
      <c r="L112">
        <v>20004103</v>
      </c>
      <c r="M112">
        <v>20004103</v>
      </c>
      <c r="N112" t="s">
        <v>202</v>
      </c>
      <c r="O112" t="s">
        <v>202</v>
      </c>
      <c r="P112" t="s">
        <v>202</v>
      </c>
      <c r="Q112" t="s">
        <v>203</v>
      </c>
      <c r="R112" t="s">
        <v>3121</v>
      </c>
      <c r="S112" t="s">
        <v>1022</v>
      </c>
      <c r="T112" t="s">
        <v>3125</v>
      </c>
      <c r="U112">
        <v>69760</v>
      </c>
      <c r="V112" t="s">
        <v>3126</v>
      </c>
      <c r="W112" t="s">
        <v>646</v>
      </c>
      <c r="X112">
        <v>16000</v>
      </c>
      <c r="Y112" t="s">
        <v>3127</v>
      </c>
      <c r="Z112" t="s">
        <v>406</v>
      </c>
      <c r="AA112" t="s">
        <v>3128</v>
      </c>
      <c r="AB112" t="s">
        <v>3129</v>
      </c>
      <c r="AC112" t="s">
        <v>213</v>
      </c>
      <c r="AD112" t="s">
        <v>3130</v>
      </c>
      <c r="AE112" t="s">
        <v>3131</v>
      </c>
      <c r="AF112" t="s">
        <v>3132</v>
      </c>
      <c r="AG112" t="s">
        <v>3133</v>
      </c>
      <c r="AH112" t="s">
        <v>3134</v>
      </c>
      <c r="AI112" t="s">
        <v>3131</v>
      </c>
      <c r="AJ112" t="s">
        <v>3132</v>
      </c>
      <c r="AK112" t="s">
        <v>3133</v>
      </c>
      <c r="AL112" t="s">
        <v>854</v>
      </c>
      <c r="AP112" t="s">
        <v>855</v>
      </c>
      <c r="AQ112" t="s">
        <v>738</v>
      </c>
      <c r="AU112" t="s">
        <v>738</v>
      </c>
      <c r="AV112" t="s">
        <v>857</v>
      </c>
      <c r="AW112" t="s">
        <v>3135</v>
      </c>
      <c r="AX112">
        <v>145000</v>
      </c>
      <c r="AY112" t="s">
        <v>860</v>
      </c>
      <c r="AZ112" t="s">
        <v>3136</v>
      </c>
      <c r="BA112">
        <v>365000</v>
      </c>
      <c r="BB112" t="s">
        <v>866</v>
      </c>
      <c r="BC112" t="s">
        <v>3137</v>
      </c>
      <c r="BD112">
        <v>180000</v>
      </c>
      <c r="GG112">
        <v>510000</v>
      </c>
      <c r="GH112" t="s">
        <v>238</v>
      </c>
      <c r="GI112">
        <v>0</v>
      </c>
      <c r="GJ112">
        <v>0</v>
      </c>
      <c r="GK112">
        <v>0</v>
      </c>
      <c r="GL112" t="s">
        <v>333</v>
      </c>
      <c r="GM112">
        <v>340000</v>
      </c>
      <c r="GO112" t="s">
        <v>3125</v>
      </c>
      <c r="GP112">
        <v>69760</v>
      </c>
      <c r="GQ112" t="s">
        <v>3126</v>
      </c>
      <c r="GS112">
        <v>9</v>
      </c>
      <c r="GT112">
        <v>3</v>
      </c>
      <c r="GU112">
        <v>0</v>
      </c>
      <c r="GV112" t="s">
        <v>239</v>
      </c>
      <c r="GW112">
        <v>3</v>
      </c>
      <c r="GX112" t="s">
        <v>201</v>
      </c>
    </row>
    <row r="113" spans="1:206" x14ac:dyDescent="0.35">
      <c r="A113">
        <v>689745</v>
      </c>
      <c r="B113" t="s">
        <v>3138</v>
      </c>
      <c r="C113" t="s">
        <v>3139</v>
      </c>
      <c r="D113" t="s">
        <v>3140</v>
      </c>
      <c r="E113" t="e">
        <v>#N/A</v>
      </c>
      <c r="F113" t="s">
        <v>3141</v>
      </c>
      <c r="G113" t="s">
        <v>3140</v>
      </c>
      <c r="H113" t="s">
        <v>3142</v>
      </c>
      <c r="I113" t="s">
        <v>239</v>
      </c>
      <c r="J113" t="s">
        <v>3141</v>
      </c>
      <c r="K113">
        <v>689745</v>
      </c>
      <c r="L113">
        <v>508330</v>
      </c>
      <c r="M113">
        <v>689745</v>
      </c>
      <c r="N113" t="s">
        <v>202</v>
      </c>
      <c r="O113" t="s">
        <v>202</v>
      </c>
      <c r="P113" t="s">
        <v>202</v>
      </c>
      <c r="Q113" t="s">
        <v>203</v>
      </c>
      <c r="R113" t="s">
        <v>3138</v>
      </c>
      <c r="S113" t="s">
        <v>3143</v>
      </c>
      <c r="T113" t="s">
        <v>3144</v>
      </c>
      <c r="U113">
        <v>35780</v>
      </c>
      <c r="V113" t="s">
        <v>3145</v>
      </c>
      <c r="W113" t="s">
        <v>531</v>
      </c>
      <c r="X113">
        <v>25000</v>
      </c>
      <c r="Y113" t="s">
        <v>3146</v>
      </c>
      <c r="Z113" t="s">
        <v>3147</v>
      </c>
      <c r="AA113" t="s">
        <v>3148</v>
      </c>
      <c r="AB113" t="s">
        <v>3149</v>
      </c>
      <c r="AC113" t="s">
        <v>213</v>
      </c>
      <c r="AD113" t="s">
        <v>3150</v>
      </c>
      <c r="AE113" t="s">
        <v>3150</v>
      </c>
      <c r="AF113" t="s">
        <v>3151</v>
      </c>
      <c r="AG113" t="s">
        <v>3152</v>
      </c>
      <c r="AH113" t="s">
        <v>3153</v>
      </c>
      <c r="AI113" t="s">
        <v>3149</v>
      </c>
      <c r="AJ113" t="s">
        <v>3154</v>
      </c>
      <c r="AK113" t="s">
        <v>3155</v>
      </c>
      <c r="AL113" t="s">
        <v>219</v>
      </c>
      <c r="AP113" t="s">
        <v>220</v>
      </c>
      <c r="AQ113" t="s">
        <v>221</v>
      </c>
      <c r="AU113" t="s">
        <v>221</v>
      </c>
      <c r="AV113" t="s">
        <v>226</v>
      </c>
      <c r="AW113" t="s">
        <v>3156</v>
      </c>
      <c r="AX113">
        <v>115000</v>
      </c>
      <c r="GG113">
        <v>115000</v>
      </c>
      <c r="GH113" t="s">
        <v>238</v>
      </c>
      <c r="GI113">
        <v>47</v>
      </c>
      <c r="GJ113">
        <v>52</v>
      </c>
      <c r="GK113">
        <v>59</v>
      </c>
      <c r="GL113">
        <v>68</v>
      </c>
      <c r="GM113">
        <v>76666.666666666657</v>
      </c>
      <c r="GO113" t="s">
        <v>3144</v>
      </c>
      <c r="GP113">
        <v>35780</v>
      </c>
      <c r="GQ113" t="s">
        <v>3145</v>
      </c>
      <c r="GS113">
        <v>3</v>
      </c>
      <c r="GT113">
        <v>1</v>
      </c>
      <c r="GU113">
        <v>0</v>
      </c>
      <c r="GV113" t="s">
        <v>239</v>
      </c>
      <c r="GW113">
        <v>1</v>
      </c>
      <c r="GX113" t="s">
        <v>201</v>
      </c>
    </row>
    <row r="114" spans="1:206" x14ac:dyDescent="0.35">
      <c r="A114">
        <v>310522</v>
      </c>
      <c r="B114" t="s">
        <v>3157</v>
      </c>
      <c r="C114" t="s">
        <v>3158</v>
      </c>
      <c r="D114" t="s">
        <v>3159</v>
      </c>
      <c r="E114" t="e">
        <v>#N/A</v>
      </c>
      <c r="F114" t="s">
        <v>3160</v>
      </c>
      <c r="G114" t="s">
        <v>3159</v>
      </c>
      <c r="H114" t="s">
        <v>3161</v>
      </c>
      <c r="I114" t="s">
        <v>239</v>
      </c>
      <c r="J114" t="s">
        <v>3161</v>
      </c>
      <c r="K114">
        <v>310522</v>
      </c>
      <c r="L114">
        <v>310522</v>
      </c>
      <c r="M114">
        <v>310522</v>
      </c>
      <c r="N114" t="s">
        <v>202</v>
      </c>
      <c r="O114" t="s">
        <v>202</v>
      </c>
      <c r="P114" t="s">
        <v>202</v>
      </c>
      <c r="Q114" t="s">
        <v>203</v>
      </c>
      <c r="R114" t="s">
        <v>3157</v>
      </c>
      <c r="S114" t="s">
        <v>3143</v>
      </c>
      <c r="T114" t="s">
        <v>3162</v>
      </c>
      <c r="U114">
        <v>73140</v>
      </c>
      <c r="V114" t="s">
        <v>3163</v>
      </c>
      <c r="W114" t="s">
        <v>1352</v>
      </c>
      <c r="X114">
        <v>150000</v>
      </c>
      <c r="Y114" t="s">
        <v>3164</v>
      </c>
      <c r="Z114" t="s">
        <v>1354</v>
      </c>
      <c r="AA114">
        <v>399792993</v>
      </c>
      <c r="AB114" t="s">
        <v>3165</v>
      </c>
      <c r="AC114" t="s">
        <v>213</v>
      </c>
      <c r="AD114" t="s">
        <v>3166</v>
      </c>
      <c r="AE114" t="s">
        <v>3165</v>
      </c>
      <c r="AF114" t="s">
        <v>3167</v>
      </c>
      <c r="AG114" t="s">
        <v>3168</v>
      </c>
      <c r="AH114" t="s">
        <v>3169</v>
      </c>
      <c r="AI114" t="s">
        <v>3165</v>
      </c>
      <c r="AJ114" t="s">
        <v>3167</v>
      </c>
      <c r="AK114" t="s">
        <v>3168</v>
      </c>
      <c r="AL114" t="s">
        <v>219</v>
      </c>
      <c r="AP114" t="s">
        <v>220</v>
      </c>
      <c r="AQ114" t="s">
        <v>221</v>
      </c>
      <c r="AU114" t="s">
        <v>221</v>
      </c>
      <c r="AV114" t="s">
        <v>613</v>
      </c>
      <c r="AW114" t="s">
        <v>3170</v>
      </c>
      <c r="AX114">
        <v>950000</v>
      </c>
      <c r="AY114" t="s">
        <v>615</v>
      </c>
      <c r="AZ114" t="s">
        <v>3171</v>
      </c>
      <c r="BA114">
        <v>750000</v>
      </c>
      <c r="BB114" t="s">
        <v>549</v>
      </c>
      <c r="BC114" t="s">
        <v>3172</v>
      </c>
      <c r="BD114">
        <v>100000</v>
      </c>
      <c r="BE114" t="s">
        <v>551</v>
      </c>
      <c r="BF114" t="s">
        <v>3173</v>
      </c>
      <c r="BG114">
        <v>100000</v>
      </c>
      <c r="BH114" t="s">
        <v>1291</v>
      </c>
      <c r="BI114" t="s">
        <v>3174</v>
      </c>
      <c r="BJ114">
        <v>100000</v>
      </c>
      <c r="GG114">
        <v>1900000</v>
      </c>
      <c r="GH114" t="s">
        <v>238</v>
      </c>
      <c r="GI114">
        <v>45</v>
      </c>
      <c r="GJ114">
        <v>55</v>
      </c>
      <c r="GK114">
        <v>50</v>
      </c>
      <c r="GL114">
        <v>55</v>
      </c>
      <c r="GM114">
        <v>1266666.6666666665</v>
      </c>
      <c r="GO114" t="s">
        <v>3162</v>
      </c>
      <c r="GP114">
        <v>73140</v>
      </c>
      <c r="GQ114" t="s">
        <v>3163</v>
      </c>
      <c r="GS114">
        <v>15</v>
      </c>
      <c r="GT114">
        <v>5</v>
      </c>
      <c r="GU114">
        <v>0</v>
      </c>
      <c r="GV114" t="s">
        <v>239</v>
      </c>
      <c r="GW114">
        <v>5</v>
      </c>
      <c r="GX114" t="s">
        <v>201</v>
      </c>
    </row>
    <row r="115" spans="1:206" x14ac:dyDescent="0.35">
      <c r="A115">
        <v>310633</v>
      </c>
      <c r="B115" t="s">
        <v>3175</v>
      </c>
      <c r="C115" t="s">
        <v>3176</v>
      </c>
      <c r="D115" t="s">
        <v>3177</v>
      </c>
      <c r="E115" t="e">
        <v>#N/A</v>
      </c>
      <c r="F115" t="s">
        <v>3178</v>
      </c>
      <c r="G115" t="s">
        <v>3177</v>
      </c>
      <c r="H115" t="s">
        <v>3178</v>
      </c>
      <c r="I115" t="s">
        <v>201</v>
      </c>
      <c r="J115" t="s">
        <v>3178</v>
      </c>
      <c r="K115">
        <v>310633</v>
      </c>
      <c r="L115">
        <v>310633</v>
      </c>
      <c r="M115">
        <v>310633</v>
      </c>
      <c r="N115" t="s">
        <v>202</v>
      </c>
      <c r="O115" t="s">
        <v>202</v>
      </c>
      <c r="P115" t="s">
        <v>202</v>
      </c>
      <c r="Q115" t="s">
        <v>203</v>
      </c>
      <c r="R115" t="s">
        <v>3175</v>
      </c>
      <c r="S115" t="s">
        <v>205</v>
      </c>
      <c r="T115" t="s">
        <v>3179</v>
      </c>
      <c r="U115">
        <v>73130</v>
      </c>
      <c r="V115" t="s">
        <v>3180</v>
      </c>
      <c r="W115" t="s">
        <v>1352</v>
      </c>
      <c r="X115">
        <v>8000</v>
      </c>
      <c r="Y115" t="s">
        <v>3181</v>
      </c>
      <c r="Z115" t="s">
        <v>1354</v>
      </c>
      <c r="AA115" t="s">
        <v>3182</v>
      </c>
      <c r="AB115" t="s">
        <v>3183</v>
      </c>
      <c r="AC115" t="s">
        <v>1253</v>
      </c>
      <c r="AD115" t="s">
        <v>3184</v>
      </c>
      <c r="AE115" t="s">
        <v>3183</v>
      </c>
      <c r="AF115" t="s">
        <v>3185</v>
      </c>
      <c r="AG115" t="s">
        <v>3186</v>
      </c>
      <c r="AH115" t="s">
        <v>3187</v>
      </c>
      <c r="AI115" t="s">
        <v>3188</v>
      </c>
      <c r="AJ115" t="s">
        <v>3189</v>
      </c>
      <c r="AK115" t="s">
        <v>3190</v>
      </c>
      <c r="AL115" t="s">
        <v>219</v>
      </c>
      <c r="AP115" t="s">
        <v>220</v>
      </c>
      <c r="AQ115" t="s">
        <v>221</v>
      </c>
      <c r="AU115" t="s">
        <v>221</v>
      </c>
      <c r="AV115" t="s">
        <v>613</v>
      </c>
      <c r="AW115" t="s">
        <v>3191</v>
      </c>
      <c r="AX115">
        <v>950000</v>
      </c>
      <c r="AY115" t="s">
        <v>615</v>
      </c>
      <c r="AZ115" t="s">
        <v>3192</v>
      </c>
      <c r="BA115">
        <v>750000</v>
      </c>
      <c r="BB115" t="s">
        <v>1291</v>
      </c>
      <c r="BC115" t="s">
        <v>3193</v>
      </c>
      <c r="BD115">
        <v>100000</v>
      </c>
      <c r="GG115">
        <v>1700000</v>
      </c>
      <c r="GH115" t="s">
        <v>238</v>
      </c>
      <c r="GI115">
        <v>40</v>
      </c>
      <c r="GJ115">
        <v>45</v>
      </c>
      <c r="GK115">
        <v>50</v>
      </c>
      <c r="GL115">
        <v>60</v>
      </c>
      <c r="GM115">
        <v>1133333.3333333333</v>
      </c>
      <c r="GO115" t="s">
        <v>3179</v>
      </c>
      <c r="GP115">
        <v>73130</v>
      </c>
      <c r="GQ115" t="s">
        <v>3180</v>
      </c>
      <c r="GS115">
        <v>9</v>
      </c>
      <c r="GT115">
        <v>3</v>
      </c>
      <c r="GU115">
        <v>0</v>
      </c>
      <c r="GV115" t="s">
        <v>239</v>
      </c>
      <c r="GW115">
        <v>3</v>
      </c>
      <c r="GX115" t="s">
        <v>201</v>
      </c>
    </row>
    <row r="116" spans="1:206" x14ac:dyDescent="0.35">
      <c r="A116">
        <v>721533</v>
      </c>
      <c r="B116" t="s">
        <v>3194</v>
      </c>
      <c r="C116" t="s">
        <v>3195</v>
      </c>
      <c r="D116" t="s">
        <v>3196</v>
      </c>
      <c r="E116" t="e">
        <v>#N/A</v>
      </c>
      <c r="F116" t="s">
        <v>3197</v>
      </c>
      <c r="G116" t="s">
        <v>3196</v>
      </c>
      <c r="H116" t="s">
        <v>3197</v>
      </c>
      <c r="I116" t="s">
        <v>201</v>
      </c>
      <c r="J116" t="s">
        <v>3197</v>
      </c>
      <c r="K116">
        <v>721533</v>
      </c>
      <c r="L116">
        <v>721533</v>
      </c>
      <c r="M116">
        <v>721533</v>
      </c>
      <c r="N116" t="s">
        <v>202</v>
      </c>
      <c r="O116" t="s">
        <v>202</v>
      </c>
      <c r="P116" t="s">
        <v>202</v>
      </c>
      <c r="Q116" t="s">
        <v>203</v>
      </c>
      <c r="R116" t="s">
        <v>3198</v>
      </c>
      <c r="S116" t="s">
        <v>205</v>
      </c>
      <c r="T116" t="s">
        <v>3199</v>
      </c>
      <c r="U116">
        <v>80300</v>
      </c>
      <c r="V116" t="s">
        <v>3200</v>
      </c>
      <c r="W116" t="s">
        <v>623</v>
      </c>
      <c r="X116">
        <v>1200000</v>
      </c>
      <c r="Y116" t="s">
        <v>3201</v>
      </c>
      <c r="Z116" t="s">
        <v>3085</v>
      </c>
      <c r="AA116">
        <v>304536915</v>
      </c>
      <c r="AB116" t="s">
        <v>3202</v>
      </c>
      <c r="AC116" t="s">
        <v>213</v>
      </c>
      <c r="AD116" t="s">
        <v>3203</v>
      </c>
      <c r="AE116" t="s">
        <v>3203</v>
      </c>
      <c r="AF116" t="s">
        <v>3204</v>
      </c>
      <c r="AG116" t="s">
        <v>3205</v>
      </c>
      <c r="AH116" t="s">
        <v>3206</v>
      </c>
      <c r="AI116" t="s">
        <v>3207</v>
      </c>
      <c r="AJ116" t="s">
        <v>3208</v>
      </c>
      <c r="AK116" t="s">
        <v>3209</v>
      </c>
      <c r="AL116" t="s">
        <v>310</v>
      </c>
      <c r="AP116" t="s">
        <v>311</v>
      </c>
      <c r="AQ116" t="s">
        <v>312</v>
      </c>
      <c r="AU116" t="s">
        <v>312</v>
      </c>
      <c r="AV116" t="s">
        <v>492</v>
      </c>
      <c r="AW116" t="s">
        <v>3210</v>
      </c>
      <c r="AX116">
        <v>100000</v>
      </c>
      <c r="AY116" t="s">
        <v>499</v>
      </c>
      <c r="AZ116" t="s">
        <v>3211</v>
      </c>
      <c r="BA116">
        <v>190000</v>
      </c>
      <c r="BB116" t="s">
        <v>506</v>
      </c>
      <c r="BC116" t="s">
        <v>3212</v>
      </c>
      <c r="BD116">
        <v>100000</v>
      </c>
      <c r="BE116" t="s">
        <v>513</v>
      </c>
      <c r="BF116" t="s">
        <v>3213</v>
      </c>
      <c r="BG116">
        <v>100000</v>
      </c>
      <c r="BH116" t="s">
        <v>520</v>
      </c>
      <c r="BI116" t="s">
        <v>3214</v>
      </c>
      <c r="BJ116">
        <v>130000</v>
      </c>
      <c r="GG116">
        <v>520000</v>
      </c>
      <c r="GH116" t="s">
        <v>1344</v>
      </c>
      <c r="GI116" t="s">
        <v>333</v>
      </c>
      <c r="GJ116" t="s">
        <v>333</v>
      </c>
      <c r="GK116" t="s">
        <v>333</v>
      </c>
      <c r="GL116" t="s">
        <v>333</v>
      </c>
      <c r="GM116">
        <v>346666.66666666663</v>
      </c>
      <c r="GO116" t="s">
        <v>3199</v>
      </c>
      <c r="GP116">
        <v>80300</v>
      </c>
      <c r="GQ116" t="s">
        <v>3200</v>
      </c>
      <c r="GS116">
        <v>15</v>
      </c>
      <c r="GT116">
        <v>5</v>
      </c>
      <c r="GU116">
        <v>0</v>
      </c>
      <c r="GV116" t="s">
        <v>239</v>
      </c>
      <c r="GW116">
        <v>5</v>
      </c>
      <c r="GX116" t="s">
        <v>201</v>
      </c>
    </row>
    <row r="117" spans="1:206" x14ac:dyDescent="0.35">
      <c r="A117">
        <v>300457</v>
      </c>
      <c r="B117" t="s">
        <v>3215</v>
      </c>
      <c r="C117" t="s">
        <v>3216</v>
      </c>
      <c r="D117" t="s">
        <v>3217</v>
      </c>
      <c r="E117" t="e">
        <v>#N/A</v>
      </c>
      <c r="F117" t="s">
        <v>3218</v>
      </c>
      <c r="G117" t="s">
        <v>3217</v>
      </c>
      <c r="H117" t="s">
        <v>3218</v>
      </c>
      <c r="I117" t="s">
        <v>201</v>
      </c>
      <c r="J117" t="s">
        <v>3218</v>
      </c>
      <c r="K117" t="e">
        <v>#N/A</v>
      </c>
      <c r="L117">
        <v>300457</v>
      </c>
      <c r="M117">
        <v>300457</v>
      </c>
      <c r="N117" t="s">
        <v>202</v>
      </c>
      <c r="O117" t="s">
        <v>202</v>
      </c>
      <c r="P117" t="s">
        <v>202</v>
      </c>
      <c r="Q117" t="s">
        <v>203</v>
      </c>
      <c r="R117" t="s">
        <v>3219</v>
      </c>
      <c r="S117" t="s">
        <v>205</v>
      </c>
      <c r="T117" t="s">
        <v>3220</v>
      </c>
      <c r="U117">
        <v>38920</v>
      </c>
      <c r="V117" t="s">
        <v>2401</v>
      </c>
      <c r="W117" t="s">
        <v>3221</v>
      </c>
      <c r="X117">
        <v>309792</v>
      </c>
      <c r="Y117" t="s">
        <v>3222</v>
      </c>
      <c r="Z117" t="s">
        <v>625</v>
      </c>
      <c r="AA117" t="s">
        <v>3223</v>
      </c>
      <c r="AB117" t="s">
        <v>3224</v>
      </c>
      <c r="AC117" t="s">
        <v>213</v>
      </c>
      <c r="AD117" t="s">
        <v>3225</v>
      </c>
      <c r="AE117" t="s">
        <v>3224</v>
      </c>
      <c r="AF117" t="s">
        <v>3226</v>
      </c>
      <c r="AG117" t="s">
        <v>3227</v>
      </c>
      <c r="AH117" t="s">
        <v>3228</v>
      </c>
      <c r="AI117" t="s">
        <v>3229</v>
      </c>
      <c r="AJ117" t="s">
        <v>3230</v>
      </c>
      <c r="AK117" t="s">
        <v>3231</v>
      </c>
      <c r="AL117" t="s">
        <v>310</v>
      </c>
      <c r="AP117" t="s">
        <v>311</v>
      </c>
      <c r="AQ117" t="s">
        <v>312</v>
      </c>
      <c r="AU117" t="s">
        <v>312</v>
      </c>
      <c r="AV117" t="s">
        <v>391</v>
      </c>
      <c r="AW117" t="s">
        <v>3232</v>
      </c>
      <c r="AX117">
        <v>1430000</v>
      </c>
      <c r="AY117" t="s">
        <v>319</v>
      </c>
      <c r="AZ117" t="s">
        <v>3233</v>
      </c>
      <c r="BA117">
        <v>100000</v>
      </c>
      <c r="GG117">
        <v>1530000</v>
      </c>
      <c r="GH117" t="s">
        <v>238</v>
      </c>
      <c r="GI117">
        <v>52</v>
      </c>
      <c r="GJ117">
        <v>55</v>
      </c>
      <c r="GK117">
        <v>60</v>
      </c>
      <c r="GL117">
        <v>58</v>
      </c>
      <c r="GM117">
        <v>1020000</v>
      </c>
      <c r="GO117" t="s">
        <v>3220</v>
      </c>
      <c r="GP117">
        <v>38920</v>
      </c>
      <c r="GQ117" t="s">
        <v>2401</v>
      </c>
      <c r="GS117">
        <v>6</v>
      </c>
      <c r="GT117">
        <v>2</v>
      </c>
      <c r="GU117">
        <v>0</v>
      </c>
      <c r="GV117" t="s">
        <v>239</v>
      </c>
      <c r="GW117">
        <v>2</v>
      </c>
      <c r="GX117" t="s">
        <v>201</v>
      </c>
    </row>
    <row r="118" spans="1:206" x14ac:dyDescent="0.35">
      <c r="A118">
        <v>759882</v>
      </c>
      <c r="B118" t="s">
        <v>3234</v>
      </c>
      <c r="C118" t="s">
        <v>3235</v>
      </c>
      <c r="D118" t="s">
        <v>3236</v>
      </c>
      <c r="E118" t="e">
        <v>#N/A</v>
      </c>
      <c r="F118" t="s">
        <v>3237</v>
      </c>
      <c r="G118" t="s">
        <v>3236</v>
      </c>
      <c r="H118" t="s">
        <v>3238</v>
      </c>
      <c r="I118" t="s">
        <v>239</v>
      </c>
      <c r="J118" t="s">
        <v>3237</v>
      </c>
      <c r="K118">
        <v>759882</v>
      </c>
      <c r="L118">
        <v>596579</v>
      </c>
      <c r="M118">
        <v>759882</v>
      </c>
      <c r="N118" t="s">
        <v>202</v>
      </c>
      <c r="O118" t="s">
        <v>202</v>
      </c>
      <c r="P118" t="s">
        <v>202</v>
      </c>
      <c r="Q118" t="s">
        <v>203</v>
      </c>
      <c r="R118" t="s">
        <v>3239</v>
      </c>
      <c r="S118" t="s">
        <v>205</v>
      </c>
      <c r="T118" t="s">
        <v>644</v>
      </c>
      <c r="U118">
        <v>38130</v>
      </c>
      <c r="V118" t="s">
        <v>645</v>
      </c>
      <c r="W118" t="s">
        <v>646</v>
      </c>
      <c r="X118">
        <v>13262150</v>
      </c>
      <c r="Y118" t="s">
        <v>3240</v>
      </c>
      <c r="Z118" t="s">
        <v>3241</v>
      </c>
      <c r="AA118" t="s">
        <v>3242</v>
      </c>
      <c r="AB118" t="s">
        <v>3243</v>
      </c>
      <c r="AC118" t="s">
        <v>213</v>
      </c>
      <c r="AD118" t="s">
        <v>3244</v>
      </c>
      <c r="AE118" t="s">
        <v>3243</v>
      </c>
      <c r="AF118" t="s">
        <v>3245</v>
      </c>
      <c r="AG118" t="s">
        <v>3246</v>
      </c>
      <c r="AH118" t="s">
        <v>3247</v>
      </c>
      <c r="AI118" t="s">
        <v>3248</v>
      </c>
      <c r="AJ118" t="s">
        <v>3249</v>
      </c>
      <c r="AK118" t="s">
        <v>3250</v>
      </c>
      <c r="AL118" t="s">
        <v>854</v>
      </c>
      <c r="AP118" t="s">
        <v>855</v>
      </c>
      <c r="AQ118" t="s">
        <v>738</v>
      </c>
      <c r="AU118" t="s">
        <v>738</v>
      </c>
      <c r="AV118" t="s">
        <v>746</v>
      </c>
      <c r="AW118" t="s">
        <v>3251</v>
      </c>
      <c r="AX118">
        <v>150000</v>
      </c>
      <c r="AY118" t="s">
        <v>857</v>
      </c>
      <c r="AZ118" t="s">
        <v>3252</v>
      </c>
      <c r="BA118">
        <v>145000</v>
      </c>
      <c r="BB118" t="s">
        <v>748</v>
      </c>
      <c r="BC118" t="s">
        <v>3253</v>
      </c>
      <c r="BD118">
        <v>380000</v>
      </c>
      <c r="BE118" t="s">
        <v>860</v>
      </c>
      <c r="BF118" t="s">
        <v>3254</v>
      </c>
      <c r="BG118">
        <v>365000</v>
      </c>
      <c r="BH118" t="s">
        <v>750</v>
      </c>
      <c r="BI118" t="s">
        <v>3255</v>
      </c>
      <c r="BJ118">
        <v>150000</v>
      </c>
      <c r="BK118" t="s">
        <v>863</v>
      </c>
      <c r="BL118" t="s">
        <v>3256</v>
      </c>
      <c r="BM118">
        <v>145000</v>
      </c>
      <c r="BN118" t="s">
        <v>752</v>
      </c>
      <c r="BO118" t="s">
        <v>3257</v>
      </c>
      <c r="BP118">
        <v>190000</v>
      </c>
      <c r="BQ118" t="s">
        <v>866</v>
      </c>
      <c r="BR118" t="s">
        <v>3258</v>
      </c>
      <c r="BS118">
        <v>180000</v>
      </c>
      <c r="BT118" t="s">
        <v>754</v>
      </c>
      <c r="BU118" t="s">
        <v>3259</v>
      </c>
      <c r="BV118">
        <v>250000</v>
      </c>
      <c r="BW118" t="s">
        <v>869</v>
      </c>
      <c r="BX118" t="s">
        <v>3260</v>
      </c>
      <c r="BY118">
        <v>245000</v>
      </c>
      <c r="GG118">
        <v>1820000</v>
      </c>
      <c r="GH118" t="s">
        <v>238</v>
      </c>
      <c r="GI118">
        <v>620</v>
      </c>
      <c r="GJ118">
        <v>1000</v>
      </c>
      <c r="GK118">
        <v>720</v>
      </c>
      <c r="GL118">
        <v>550</v>
      </c>
      <c r="GM118">
        <v>1213333.3333333333</v>
      </c>
      <c r="GO118" t="s">
        <v>644</v>
      </c>
      <c r="GP118">
        <v>38130</v>
      </c>
      <c r="GQ118" t="s">
        <v>645</v>
      </c>
      <c r="GS118">
        <v>30</v>
      </c>
      <c r="GT118">
        <v>10</v>
      </c>
      <c r="GU118">
        <v>0</v>
      </c>
      <c r="GV118" t="s">
        <v>239</v>
      </c>
      <c r="GW118">
        <v>10</v>
      </c>
      <c r="GX118" t="s">
        <v>201</v>
      </c>
    </row>
    <row r="119" spans="1:206" x14ac:dyDescent="0.35">
      <c r="A119">
        <v>305648</v>
      </c>
      <c r="B119" t="s">
        <v>3261</v>
      </c>
      <c r="C119" t="s">
        <v>3262</v>
      </c>
      <c r="D119" t="s">
        <v>3263</v>
      </c>
      <c r="E119" t="e">
        <v>#N/A</v>
      </c>
      <c r="F119" t="s">
        <v>3264</v>
      </c>
      <c r="G119" t="s">
        <v>3263</v>
      </c>
      <c r="H119" t="s">
        <v>3264</v>
      </c>
      <c r="I119" t="s">
        <v>201</v>
      </c>
      <c r="J119" t="s">
        <v>3265</v>
      </c>
      <c r="K119">
        <v>305648</v>
      </c>
      <c r="L119">
        <v>305648</v>
      </c>
      <c r="M119">
        <v>305648</v>
      </c>
      <c r="N119" t="s">
        <v>202</v>
      </c>
      <c r="O119" t="s">
        <v>202</v>
      </c>
      <c r="P119" t="s">
        <v>202</v>
      </c>
      <c r="Q119" t="s">
        <v>203</v>
      </c>
      <c r="R119" t="s">
        <v>3266</v>
      </c>
      <c r="S119" t="s">
        <v>838</v>
      </c>
      <c r="T119" t="s">
        <v>3267</v>
      </c>
      <c r="U119">
        <v>74650</v>
      </c>
      <c r="V119" t="s">
        <v>3268</v>
      </c>
      <c r="W119" t="s">
        <v>2030</v>
      </c>
      <c r="X119">
        <v>1000000</v>
      </c>
      <c r="Y119" t="s">
        <v>3269</v>
      </c>
      <c r="Z119" t="s">
        <v>3270</v>
      </c>
      <c r="AA119" t="s">
        <v>3271</v>
      </c>
      <c r="AB119" t="s">
        <v>3272</v>
      </c>
      <c r="AC119" t="s">
        <v>213</v>
      </c>
      <c r="AD119" t="s">
        <v>3273</v>
      </c>
      <c r="AE119" t="s">
        <v>3273</v>
      </c>
      <c r="AF119" t="s">
        <v>3274</v>
      </c>
      <c r="AG119" t="s">
        <v>3275</v>
      </c>
      <c r="AH119" t="s">
        <v>3276</v>
      </c>
      <c r="AI119" t="s">
        <v>3273</v>
      </c>
      <c r="AJ119" t="s">
        <v>3274</v>
      </c>
      <c r="AK119" t="s">
        <v>3275</v>
      </c>
      <c r="AL119" t="s">
        <v>219</v>
      </c>
      <c r="AP119" t="s">
        <v>220</v>
      </c>
      <c r="AQ119" t="s">
        <v>221</v>
      </c>
      <c r="AU119" t="s">
        <v>221</v>
      </c>
      <c r="AV119" t="s">
        <v>613</v>
      </c>
      <c r="AW119" t="s">
        <v>3277</v>
      </c>
      <c r="AX119">
        <v>950000</v>
      </c>
      <c r="AY119" t="s">
        <v>615</v>
      </c>
      <c r="AZ119" t="s">
        <v>3278</v>
      </c>
      <c r="BA119">
        <v>750000</v>
      </c>
      <c r="BB119" t="s">
        <v>1291</v>
      </c>
      <c r="BC119" t="s">
        <v>3279</v>
      </c>
      <c r="BD119">
        <v>100000</v>
      </c>
      <c r="GG119">
        <v>1700000</v>
      </c>
      <c r="GH119" t="s">
        <v>238</v>
      </c>
      <c r="GI119">
        <v>36</v>
      </c>
      <c r="GJ119">
        <v>50</v>
      </c>
      <c r="GK119">
        <v>65</v>
      </c>
      <c r="GL119">
        <v>65</v>
      </c>
      <c r="GM119">
        <v>1133333.3333333333</v>
      </c>
      <c r="GO119" t="s">
        <v>3280</v>
      </c>
      <c r="GP119">
        <v>73300</v>
      </c>
      <c r="GQ119" t="s">
        <v>3281</v>
      </c>
      <c r="GS119">
        <v>9</v>
      </c>
      <c r="GT119">
        <v>3</v>
      </c>
      <c r="GU119" t="e">
        <v>#N/A</v>
      </c>
      <c r="GV119" t="e">
        <v>#N/A</v>
      </c>
      <c r="GW119">
        <v>3</v>
      </c>
      <c r="GX119" t="s">
        <v>201</v>
      </c>
    </row>
    <row r="120" spans="1:206" x14ac:dyDescent="0.35">
      <c r="A120">
        <v>768182</v>
      </c>
      <c r="B120" t="s">
        <v>3282</v>
      </c>
      <c r="C120" t="s">
        <v>3283</v>
      </c>
      <c r="D120" t="s">
        <v>3284</v>
      </c>
      <c r="E120" t="e">
        <v>#N/A</v>
      </c>
      <c r="F120" t="s">
        <v>3285</v>
      </c>
      <c r="G120" t="s">
        <v>3284</v>
      </c>
      <c r="H120" t="s">
        <v>3285</v>
      </c>
      <c r="I120" t="s">
        <v>201</v>
      </c>
      <c r="J120" t="s">
        <v>3285</v>
      </c>
      <c r="K120">
        <v>768182</v>
      </c>
      <c r="L120">
        <v>768182</v>
      </c>
      <c r="M120">
        <v>768182</v>
      </c>
      <c r="N120" t="s">
        <v>202</v>
      </c>
      <c r="O120" t="s">
        <v>202</v>
      </c>
      <c r="P120" t="s">
        <v>202</v>
      </c>
      <c r="Q120" t="s">
        <v>203</v>
      </c>
      <c r="R120" t="s">
        <v>3286</v>
      </c>
      <c r="S120" t="s">
        <v>205</v>
      </c>
      <c r="T120" t="s">
        <v>3287</v>
      </c>
      <c r="U120">
        <v>42110</v>
      </c>
      <c r="V120" t="s">
        <v>3288</v>
      </c>
      <c r="W120" t="s">
        <v>1799</v>
      </c>
      <c r="X120">
        <v>125000</v>
      </c>
      <c r="Y120" t="s">
        <v>3289</v>
      </c>
      <c r="Z120" t="s">
        <v>1206</v>
      </c>
      <c r="AA120" t="s">
        <v>3290</v>
      </c>
      <c r="AB120" t="s">
        <v>3291</v>
      </c>
      <c r="AC120" t="s">
        <v>213</v>
      </c>
      <c r="AD120" t="s">
        <v>3292</v>
      </c>
      <c r="AE120" t="s">
        <v>3291</v>
      </c>
      <c r="AF120" t="s">
        <v>3293</v>
      </c>
      <c r="AG120" t="s">
        <v>3294</v>
      </c>
      <c r="AH120" t="s">
        <v>3295</v>
      </c>
      <c r="AI120" t="s">
        <v>3291</v>
      </c>
      <c r="AJ120" t="s">
        <v>3293</v>
      </c>
      <c r="AK120" t="s">
        <v>3294</v>
      </c>
      <c r="AL120" t="s">
        <v>772</v>
      </c>
      <c r="AM120" t="s">
        <v>219</v>
      </c>
      <c r="AP120" t="s">
        <v>773</v>
      </c>
      <c r="AQ120" t="s">
        <v>312</v>
      </c>
      <c r="AR120" t="s">
        <v>774</v>
      </c>
      <c r="AU120" t="s">
        <v>775</v>
      </c>
      <c r="AV120" t="s">
        <v>429</v>
      </c>
      <c r="AW120" t="s">
        <v>3296</v>
      </c>
      <c r="AX120">
        <v>100000</v>
      </c>
      <c r="AY120" t="s">
        <v>433</v>
      </c>
      <c r="AZ120" t="s">
        <v>3297</v>
      </c>
      <c r="BA120">
        <v>190000</v>
      </c>
      <c r="BB120" t="s">
        <v>437</v>
      </c>
      <c r="BC120" t="s">
        <v>3298</v>
      </c>
      <c r="BD120">
        <v>100000</v>
      </c>
      <c r="BE120" t="s">
        <v>441</v>
      </c>
      <c r="BF120" t="s">
        <v>3299</v>
      </c>
      <c r="BG120">
        <v>100000</v>
      </c>
      <c r="BH120" t="s">
        <v>445</v>
      </c>
      <c r="BI120" t="s">
        <v>3300</v>
      </c>
      <c r="BJ120">
        <v>130000</v>
      </c>
      <c r="BK120" t="s">
        <v>541</v>
      </c>
      <c r="BL120" t="s">
        <v>3301</v>
      </c>
      <c r="BM120">
        <v>630000</v>
      </c>
      <c r="BN120" t="s">
        <v>545</v>
      </c>
      <c r="BO120" t="s">
        <v>3302</v>
      </c>
      <c r="BP120">
        <v>235000</v>
      </c>
      <c r="BQ120" t="s">
        <v>553</v>
      </c>
      <c r="BR120" t="s">
        <v>3303</v>
      </c>
      <c r="BS120">
        <v>315000</v>
      </c>
      <c r="BT120" t="s">
        <v>557</v>
      </c>
      <c r="BU120" t="s">
        <v>3304</v>
      </c>
      <c r="BV120">
        <v>120000</v>
      </c>
      <c r="BW120" t="s">
        <v>564</v>
      </c>
      <c r="BX120" t="s">
        <v>3305</v>
      </c>
      <c r="BY120">
        <v>250000</v>
      </c>
      <c r="BZ120" t="s">
        <v>568</v>
      </c>
      <c r="CA120" t="s">
        <v>3306</v>
      </c>
      <c r="CB120">
        <v>100000</v>
      </c>
      <c r="CC120" t="s">
        <v>826</v>
      </c>
      <c r="CD120" t="s">
        <v>3307</v>
      </c>
      <c r="CE120">
        <v>250000</v>
      </c>
      <c r="CF120" t="s">
        <v>1156</v>
      </c>
      <c r="CG120" t="s">
        <v>3308</v>
      </c>
      <c r="CH120">
        <v>100000</v>
      </c>
      <c r="CI120" t="s">
        <v>830</v>
      </c>
      <c r="CJ120" t="s">
        <v>3309</v>
      </c>
      <c r="CK120">
        <v>420000</v>
      </c>
      <c r="CL120" t="s">
        <v>1162</v>
      </c>
      <c r="CM120" t="s">
        <v>3310</v>
      </c>
      <c r="CN120">
        <v>160000</v>
      </c>
      <c r="GG120">
        <v>3100000</v>
      </c>
      <c r="GH120" t="s">
        <v>238</v>
      </c>
      <c r="GI120">
        <v>50</v>
      </c>
      <c r="GJ120">
        <v>52</v>
      </c>
      <c r="GK120">
        <v>54</v>
      </c>
      <c r="GL120">
        <v>60</v>
      </c>
      <c r="GM120">
        <v>2066666.6666666665</v>
      </c>
      <c r="GO120" t="s">
        <v>3287</v>
      </c>
      <c r="GP120">
        <v>42110</v>
      </c>
      <c r="GQ120" t="s">
        <v>3288</v>
      </c>
      <c r="GS120">
        <v>45</v>
      </c>
      <c r="GT120">
        <v>15</v>
      </c>
      <c r="GU120">
        <v>0</v>
      </c>
      <c r="GV120" t="s">
        <v>239</v>
      </c>
      <c r="GW120">
        <v>15</v>
      </c>
      <c r="GX120" t="s">
        <v>201</v>
      </c>
    </row>
    <row r="121" spans="1:206" x14ac:dyDescent="0.35">
      <c r="A121">
        <v>413439</v>
      </c>
      <c r="B121" t="s">
        <v>3311</v>
      </c>
      <c r="C121" t="s">
        <v>3312</v>
      </c>
      <c r="D121" t="s">
        <v>3313</v>
      </c>
      <c r="E121" t="e">
        <v>#N/A</v>
      </c>
      <c r="F121" t="s">
        <v>3314</v>
      </c>
      <c r="G121" t="s">
        <v>3313</v>
      </c>
      <c r="H121" t="s">
        <v>3315</v>
      </c>
      <c r="I121" t="s">
        <v>239</v>
      </c>
      <c r="J121" t="s">
        <v>3315</v>
      </c>
      <c r="K121">
        <v>413439</v>
      </c>
      <c r="L121">
        <v>413439</v>
      </c>
      <c r="M121">
        <v>413439</v>
      </c>
      <c r="N121" t="s">
        <v>202</v>
      </c>
      <c r="O121" t="s">
        <v>202</v>
      </c>
      <c r="P121" t="s">
        <v>202</v>
      </c>
      <c r="Q121" t="s">
        <v>203</v>
      </c>
      <c r="R121" t="s">
        <v>3316</v>
      </c>
      <c r="S121" t="s">
        <v>205</v>
      </c>
      <c r="T121" t="s">
        <v>3317</v>
      </c>
      <c r="U121">
        <v>38360</v>
      </c>
      <c r="V121" t="s">
        <v>762</v>
      </c>
      <c r="W121" t="s">
        <v>298</v>
      </c>
      <c r="X121">
        <v>39000</v>
      </c>
      <c r="Y121" t="s">
        <v>3318</v>
      </c>
      <c r="Z121" t="s">
        <v>625</v>
      </c>
      <c r="AA121" t="s">
        <v>3319</v>
      </c>
      <c r="AB121" t="s">
        <v>3320</v>
      </c>
      <c r="AC121" t="s">
        <v>213</v>
      </c>
      <c r="AD121" t="s">
        <v>3321</v>
      </c>
      <c r="AE121" t="s">
        <v>3321</v>
      </c>
      <c r="AF121" t="s">
        <v>3322</v>
      </c>
      <c r="AG121" t="s">
        <v>3323</v>
      </c>
      <c r="AH121" t="s">
        <v>3324</v>
      </c>
      <c r="AI121" t="s">
        <v>3320</v>
      </c>
      <c r="AJ121" t="s">
        <v>3325</v>
      </c>
      <c r="AK121" t="s">
        <v>3326</v>
      </c>
      <c r="AL121" t="s">
        <v>310</v>
      </c>
      <c r="AP121" t="s">
        <v>311</v>
      </c>
      <c r="AQ121" t="s">
        <v>312</v>
      </c>
      <c r="AU121" t="s">
        <v>312</v>
      </c>
      <c r="AV121" t="s">
        <v>431</v>
      </c>
      <c r="AW121" t="s">
        <v>3327</v>
      </c>
      <c r="AX121">
        <v>895000</v>
      </c>
      <c r="AY121" t="s">
        <v>319</v>
      </c>
      <c r="AZ121" t="s">
        <v>3328</v>
      </c>
      <c r="BA121">
        <v>185000</v>
      </c>
      <c r="GG121">
        <v>1080000</v>
      </c>
      <c r="GH121" t="s">
        <v>1344</v>
      </c>
      <c r="GI121" t="s">
        <v>333</v>
      </c>
      <c r="GJ121" t="s">
        <v>333</v>
      </c>
      <c r="GK121" t="s">
        <v>333</v>
      </c>
      <c r="GL121" t="s">
        <v>333</v>
      </c>
      <c r="GM121">
        <v>720000</v>
      </c>
      <c r="GO121" t="s">
        <v>3317</v>
      </c>
      <c r="GP121">
        <v>38360</v>
      </c>
      <c r="GQ121" t="s">
        <v>762</v>
      </c>
      <c r="GS121">
        <v>6</v>
      </c>
      <c r="GT121">
        <v>2</v>
      </c>
      <c r="GU121">
        <v>0</v>
      </c>
      <c r="GV121" t="s">
        <v>239</v>
      </c>
      <c r="GW121">
        <v>2</v>
      </c>
      <c r="GX121" t="s">
        <v>201</v>
      </c>
    </row>
    <row r="122" spans="1:206" x14ac:dyDescent="0.35">
      <c r="A122">
        <v>739048</v>
      </c>
      <c r="B122" t="s">
        <v>3329</v>
      </c>
      <c r="C122" t="s">
        <v>3330</v>
      </c>
      <c r="D122" t="s">
        <v>3331</v>
      </c>
      <c r="E122" t="e">
        <v>#N/A</v>
      </c>
      <c r="F122" t="s">
        <v>3332</v>
      </c>
      <c r="G122" t="s">
        <v>3331</v>
      </c>
      <c r="H122" t="s">
        <v>3333</v>
      </c>
      <c r="I122" t="s">
        <v>239</v>
      </c>
      <c r="J122" t="s">
        <v>3332</v>
      </c>
      <c r="K122">
        <v>739048</v>
      </c>
      <c r="L122">
        <v>338759</v>
      </c>
      <c r="M122">
        <v>739048</v>
      </c>
      <c r="N122" t="s">
        <v>202</v>
      </c>
      <c r="O122" t="s">
        <v>202</v>
      </c>
      <c r="P122" t="s">
        <v>202</v>
      </c>
      <c r="Q122" t="s">
        <v>203</v>
      </c>
      <c r="R122" t="s">
        <v>3329</v>
      </c>
      <c r="S122" t="s">
        <v>205</v>
      </c>
      <c r="T122" t="s">
        <v>3334</v>
      </c>
      <c r="U122">
        <v>38420</v>
      </c>
      <c r="V122" t="s">
        <v>3335</v>
      </c>
      <c r="W122" t="s">
        <v>1431</v>
      </c>
      <c r="X122">
        <v>55000</v>
      </c>
      <c r="Y122" t="s">
        <v>3336</v>
      </c>
      <c r="Z122" t="s">
        <v>764</v>
      </c>
      <c r="AA122" t="s">
        <v>3337</v>
      </c>
      <c r="AB122" t="s">
        <v>3338</v>
      </c>
      <c r="AC122" t="s">
        <v>213</v>
      </c>
      <c r="AD122" t="s">
        <v>3339</v>
      </c>
      <c r="AE122" t="s">
        <v>3340</v>
      </c>
      <c r="AF122" t="s">
        <v>3341</v>
      </c>
      <c r="AG122" t="s">
        <v>3342</v>
      </c>
      <c r="AH122" t="s">
        <v>3343</v>
      </c>
      <c r="AI122" t="s">
        <v>3338</v>
      </c>
      <c r="AJ122" t="s">
        <v>3341</v>
      </c>
      <c r="AK122" t="s">
        <v>3342</v>
      </c>
      <c r="AL122" t="s">
        <v>310</v>
      </c>
      <c r="AP122" t="s">
        <v>311</v>
      </c>
      <c r="AQ122" t="s">
        <v>312</v>
      </c>
      <c r="AU122" t="s">
        <v>312</v>
      </c>
      <c r="AV122" t="s">
        <v>427</v>
      </c>
      <c r="AW122" t="s">
        <v>3344</v>
      </c>
      <c r="AX122">
        <v>360000</v>
      </c>
      <c r="AY122" t="s">
        <v>1443</v>
      </c>
      <c r="AZ122" t="s">
        <v>3345</v>
      </c>
      <c r="BA122">
        <v>185000</v>
      </c>
      <c r="BB122" t="s">
        <v>431</v>
      </c>
      <c r="BC122" t="s">
        <v>3346</v>
      </c>
      <c r="BD122">
        <v>895000</v>
      </c>
      <c r="BE122" t="s">
        <v>1447</v>
      </c>
      <c r="BF122" t="s">
        <v>3347</v>
      </c>
      <c r="BG122">
        <v>455000</v>
      </c>
      <c r="BH122" t="s">
        <v>439</v>
      </c>
      <c r="BI122" t="s">
        <v>3348</v>
      </c>
      <c r="BJ122">
        <v>445000</v>
      </c>
      <c r="BK122" t="s">
        <v>1455</v>
      </c>
      <c r="BL122" t="s">
        <v>3349</v>
      </c>
      <c r="BM122">
        <v>230000</v>
      </c>
      <c r="GG122">
        <v>1675000</v>
      </c>
      <c r="GH122" t="s">
        <v>1344</v>
      </c>
      <c r="GI122" t="s">
        <v>333</v>
      </c>
      <c r="GJ122" t="s">
        <v>333</v>
      </c>
      <c r="GK122" t="s">
        <v>333</v>
      </c>
      <c r="GL122" t="s">
        <v>333</v>
      </c>
      <c r="GM122">
        <v>1116666.6666666665</v>
      </c>
      <c r="GO122" t="s">
        <v>3334</v>
      </c>
      <c r="GP122">
        <v>38420</v>
      </c>
      <c r="GQ122" t="s">
        <v>3335</v>
      </c>
      <c r="GS122">
        <v>18</v>
      </c>
      <c r="GT122">
        <v>6</v>
      </c>
      <c r="GU122">
        <v>0</v>
      </c>
      <c r="GV122" t="s">
        <v>239</v>
      </c>
      <c r="GW122">
        <v>6</v>
      </c>
      <c r="GX122" t="s">
        <v>201</v>
      </c>
    </row>
    <row r="123" spans="1:206" x14ac:dyDescent="0.35">
      <c r="A123">
        <v>300424</v>
      </c>
      <c r="B123" t="s">
        <v>3350</v>
      </c>
      <c r="C123" t="s">
        <v>3351</v>
      </c>
      <c r="D123" t="s">
        <v>3352</v>
      </c>
      <c r="E123" t="e">
        <v>#N/A</v>
      </c>
      <c r="F123" t="s">
        <v>3353</v>
      </c>
      <c r="G123" t="s">
        <v>3352</v>
      </c>
      <c r="H123" t="s">
        <v>3353</v>
      </c>
      <c r="I123" t="s">
        <v>201</v>
      </c>
      <c r="J123" t="s">
        <v>3353</v>
      </c>
      <c r="K123" t="e">
        <v>#N/A</v>
      </c>
      <c r="L123">
        <v>300424</v>
      </c>
      <c r="M123">
        <v>300424</v>
      </c>
      <c r="N123" t="s">
        <v>202</v>
      </c>
      <c r="O123" t="s">
        <v>202</v>
      </c>
      <c r="P123" t="s">
        <v>202</v>
      </c>
      <c r="Q123" t="s">
        <v>203</v>
      </c>
      <c r="R123" t="s">
        <v>3350</v>
      </c>
      <c r="S123" t="s">
        <v>205</v>
      </c>
      <c r="T123" t="s">
        <v>3354</v>
      </c>
      <c r="U123">
        <v>38342</v>
      </c>
      <c r="V123" t="s">
        <v>2865</v>
      </c>
      <c r="W123" t="s">
        <v>1799</v>
      </c>
      <c r="X123">
        <v>76225</v>
      </c>
      <c r="Y123" t="s">
        <v>3355</v>
      </c>
      <c r="Z123" t="s">
        <v>625</v>
      </c>
      <c r="AA123" t="s">
        <v>3356</v>
      </c>
      <c r="AB123" t="s">
        <v>3357</v>
      </c>
      <c r="AC123" t="s">
        <v>213</v>
      </c>
      <c r="AD123" t="s">
        <v>3358</v>
      </c>
      <c r="AE123" t="s">
        <v>3357</v>
      </c>
      <c r="AF123" t="s">
        <v>3359</v>
      </c>
      <c r="AG123" t="s">
        <v>3360</v>
      </c>
      <c r="AH123" t="s">
        <v>3361</v>
      </c>
      <c r="AI123" t="s">
        <v>3357</v>
      </c>
      <c r="AJ123" t="s">
        <v>3359</v>
      </c>
      <c r="AK123" t="s">
        <v>3360</v>
      </c>
      <c r="AL123" t="s">
        <v>219</v>
      </c>
      <c r="AP123" t="s">
        <v>220</v>
      </c>
      <c r="AQ123" t="s">
        <v>221</v>
      </c>
      <c r="AU123" t="s">
        <v>221</v>
      </c>
      <c r="AV123" t="s">
        <v>1137</v>
      </c>
      <c r="AW123" t="s">
        <v>3362</v>
      </c>
      <c r="AX123">
        <v>790000</v>
      </c>
      <c r="AY123" t="s">
        <v>541</v>
      </c>
      <c r="AZ123" t="s">
        <v>3363</v>
      </c>
      <c r="BA123">
        <v>630000</v>
      </c>
      <c r="BB123" t="s">
        <v>543</v>
      </c>
      <c r="BC123" t="s">
        <v>3364</v>
      </c>
      <c r="BD123">
        <v>240000</v>
      </c>
      <c r="BE123" t="s">
        <v>545</v>
      </c>
      <c r="BF123" t="s">
        <v>3365</v>
      </c>
      <c r="BG123">
        <v>235000</v>
      </c>
      <c r="BH123" t="s">
        <v>1142</v>
      </c>
      <c r="BI123" t="s">
        <v>3366</v>
      </c>
      <c r="BJ123">
        <v>395000</v>
      </c>
      <c r="BK123" t="s">
        <v>553</v>
      </c>
      <c r="BL123" t="s">
        <v>3367</v>
      </c>
      <c r="BM123">
        <v>315000</v>
      </c>
      <c r="BN123" t="s">
        <v>555</v>
      </c>
      <c r="BO123" t="s">
        <v>3368</v>
      </c>
      <c r="BP123">
        <v>120000</v>
      </c>
      <c r="BQ123" t="s">
        <v>557</v>
      </c>
      <c r="BR123" t="s">
        <v>3369</v>
      </c>
      <c r="BS123">
        <v>120000</v>
      </c>
      <c r="BT123" t="s">
        <v>1147</v>
      </c>
      <c r="BU123" t="s">
        <v>3370</v>
      </c>
      <c r="BV123">
        <v>315000</v>
      </c>
      <c r="BW123" t="s">
        <v>564</v>
      </c>
      <c r="BX123" t="s">
        <v>3371</v>
      </c>
      <c r="BY123">
        <v>250000</v>
      </c>
      <c r="BZ123" t="s">
        <v>566</v>
      </c>
      <c r="CA123" t="s">
        <v>3372</v>
      </c>
      <c r="CB123">
        <v>100000</v>
      </c>
      <c r="CC123" t="s">
        <v>568</v>
      </c>
      <c r="CD123" t="s">
        <v>3373</v>
      </c>
      <c r="CE123">
        <v>100000</v>
      </c>
      <c r="CF123" t="s">
        <v>1152</v>
      </c>
      <c r="CG123" t="s">
        <v>3374</v>
      </c>
      <c r="CH123">
        <v>315000</v>
      </c>
      <c r="CI123" t="s">
        <v>826</v>
      </c>
      <c r="CJ123" t="s">
        <v>3375</v>
      </c>
      <c r="CK123">
        <v>250000</v>
      </c>
      <c r="CL123" t="s">
        <v>828</v>
      </c>
      <c r="CM123" t="s">
        <v>3376</v>
      </c>
      <c r="CN123">
        <v>100000</v>
      </c>
      <c r="CO123" t="s">
        <v>1156</v>
      </c>
      <c r="CP123" t="s">
        <v>3377</v>
      </c>
      <c r="CQ123">
        <v>100000</v>
      </c>
      <c r="CR123" t="s">
        <v>1158</v>
      </c>
      <c r="CS123" t="s">
        <v>3378</v>
      </c>
      <c r="CT123">
        <v>520000</v>
      </c>
      <c r="CU123" t="s">
        <v>830</v>
      </c>
      <c r="CV123" t="s">
        <v>3379</v>
      </c>
      <c r="CW123">
        <v>420000</v>
      </c>
      <c r="CX123" t="s">
        <v>832</v>
      </c>
      <c r="CY123" t="s">
        <v>3380</v>
      </c>
      <c r="CZ123">
        <v>160000</v>
      </c>
      <c r="DA123" t="s">
        <v>1162</v>
      </c>
      <c r="DB123" t="s">
        <v>3381</v>
      </c>
      <c r="DC123">
        <v>160000</v>
      </c>
      <c r="GG123">
        <v>5395000</v>
      </c>
      <c r="GH123" t="s">
        <v>238</v>
      </c>
      <c r="GI123">
        <v>59</v>
      </c>
      <c r="GJ123">
        <v>66</v>
      </c>
      <c r="GK123">
        <v>70</v>
      </c>
      <c r="GL123">
        <v>65</v>
      </c>
      <c r="GM123">
        <v>3596666.6666666665</v>
      </c>
      <c r="GO123" t="s">
        <v>3354</v>
      </c>
      <c r="GP123">
        <v>38342</v>
      </c>
      <c r="GQ123" t="s">
        <v>2865</v>
      </c>
      <c r="GS123">
        <v>60</v>
      </c>
      <c r="GT123">
        <v>20</v>
      </c>
      <c r="GU123">
        <v>0</v>
      </c>
      <c r="GV123" t="s">
        <v>239</v>
      </c>
      <c r="GW123">
        <v>20</v>
      </c>
      <c r="GX123" t="s">
        <v>201</v>
      </c>
    </row>
    <row r="124" spans="1:206" x14ac:dyDescent="0.35">
      <c r="A124">
        <v>538164</v>
      </c>
      <c r="B124" t="s">
        <v>3382</v>
      </c>
      <c r="C124" t="s">
        <v>3383</v>
      </c>
      <c r="D124" t="s">
        <v>3384</v>
      </c>
      <c r="J124" t="e">
        <f>VLOOKUP(D124,GME!$C$2:$G$11,5,FALSE)</f>
        <v>#N/A</v>
      </c>
      <c r="K124" t="e">
        <v>#N/A</v>
      </c>
      <c r="M124">
        <v>538164</v>
      </c>
      <c r="N124" t="e">
        <v>#N/A</v>
      </c>
      <c r="O124" t="e">
        <v>#N/A</v>
      </c>
      <c r="P124" t="e">
        <v>#N/A</v>
      </c>
      <c r="AV124" t="s">
        <v>427</v>
      </c>
      <c r="AW124" t="s">
        <v>3385</v>
      </c>
      <c r="AX124">
        <v>360000</v>
      </c>
      <c r="AY124" t="s">
        <v>657</v>
      </c>
      <c r="AZ124" t="s">
        <v>3386</v>
      </c>
      <c r="BA124">
        <v>100000</v>
      </c>
      <c r="BB124" t="s">
        <v>431</v>
      </c>
      <c r="BC124" t="s">
        <v>3387</v>
      </c>
      <c r="BD124">
        <v>895000</v>
      </c>
      <c r="BE124" t="s">
        <v>659</v>
      </c>
      <c r="BF124" t="s">
        <v>3388</v>
      </c>
      <c r="BG124">
        <v>185000</v>
      </c>
      <c r="BH124" t="s">
        <v>435</v>
      </c>
      <c r="BI124" t="s">
        <v>3389</v>
      </c>
      <c r="BJ124">
        <v>360000</v>
      </c>
      <c r="BK124" t="s">
        <v>661</v>
      </c>
      <c r="BL124" t="s">
        <v>3390</v>
      </c>
      <c r="BM124">
        <v>100000</v>
      </c>
      <c r="BN124" t="s">
        <v>663</v>
      </c>
      <c r="BO124" t="s">
        <v>3391</v>
      </c>
      <c r="BP124">
        <v>100000</v>
      </c>
      <c r="BQ124" t="s">
        <v>443</v>
      </c>
      <c r="BR124" t="s">
        <v>3392</v>
      </c>
      <c r="BS124">
        <v>595000</v>
      </c>
      <c r="BT124" t="s">
        <v>665</v>
      </c>
      <c r="BU124" t="s">
        <v>3393</v>
      </c>
      <c r="BV124">
        <v>123000</v>
      </c>
      <c r="BW124" t="s">
        <v>1067</v>
      </c>
      <c r="BX124" t="s">
        <v>3394</v>
      </c>
      <c r="BY124">
        <v>3430000</v>
      </c>
    </row>
    <row r="125" spans="1:206" x14ac:dyDescent="0.35">
      <c r="A125">
        <v>312553</v>
      </c>
      <c r="B125" t="s">
        <v>3395</v>
      </c>
      <c r="C125" t="s">
        <v>3396</v>
      </c>
      <c r="D125" t="s">
        <v>3397</v>
      </c>
      <c r="J125" t="str">
        <f>VLOOKUP(D125,GME!$C$2:$G$11,5,FALSE)</f>
        <v>42119796300018</v>
      </c>
      <c r="K125">
        <v>312553</v>
      </c>
      <c r="M125">
        <v>312553</v>
      </c>
      <c r="N125" t="s">
        <v>202</v>
      </c>
      <c r="O125" t="s">
        <v>202</v>
      </c>
      <c r="P125" t="s">
        <v>202</v>
      </c>
      <c r="AV125" t="s">
        <v>3398</v>
      </c>
      <c r="AW125" t="s">
        <v>3399</v>
      </c>
      <c r="AX125">
        <v>100000</v>
      </c>
      <c r="AY125" t="s">
        <v>974</v>
      </c>
      <c r="AZ125" t="s">
        <v>3400</v>
      </c>
      <c r="BA125">
        <v>100000</v>
      </c>
      <c r="BB125" t="s">
        <v>414</v>
      </c>
      <c r="BC125" t="s">
        <v>3401</v>
      </c>
      <c r="BD125">
        <v>100000</v>
      </c>
      <c r="BE125" t="s">
        <v>353</v>
      </c>
      <c r="BF125" t="s">
        <v>3402</v>
      </c>
      <c r="BG125">
        <v>200000</v>
      </c>
      <c r="BH125" t="s">
        <v>355</v>
      </c>
      <c r="BI125" t="s">
        <v>3403</v>
      </c>
      <c r="BJ125">
        <v>200000</v>
      </c>
      <c r="BK125" t="s">
        <v>979</v>
      </c>
      <c r="BL125" t="s">
        <v>3404</v>
      </c>
      <c r="BM125">
        <v>100000</v>
      </c>
    </row>
    <row r="126" spans="1:206" x14ac:dyDescent="0.35">
      <c r="A126">
        <v>772613</v>
      </c>
      <c r="B126" t="s">
        <v>3405</v>
      </c>
      <c r="C126" t="s">
        <v>3406</v>
      </c>
      <c r="D126" t="s">
        <v>3407</v>
      </c>
      <c r="E126" t="e">
        <v>#N/A</v>
      </c>
      <c r="F126" t="s">
        <v>3408</v>
      </c>
      <c r="G126" t="s">
        <v>3407</v>
      </c>
      <c r="H126" t="s">
        <v>3408</v>
      </c>
      <c r="I126" t="s">
        <v>201</v>
      </c>
      <c r="J126" t="s">
        <v>3408</v>
      </c>
      <c r="K126">
        <v>772613</v>
      </c>
      <c r="L126">
        <v>772613</v>
      </c>
      <c r="M126">
        <v>772613</v>
      </c>
      <c r="N126" t="s">
        <v>202</v>
      </c>
      <c r="O126" t="s">
        <v>202</v>
      </c>
      <c r="P126" t="s">
        <v>202</v>
      </c>
      <c r="Q126" t="s">
        <v>203</v>
      </c>
      <c r="R126" t="s">
        <v>3409</v>
      </c>
      <c r="S126" t="s">
        <v>246</v>
      </c>
      <c r="T126" t="s">
        <v>3410</v>
      </c>
      <c r="U126">
        <v>75015</v>
      </c>
      <c r="V126" t="s">
        <v>3411</v>
      </c>
      <c r="W126" t="s">
        <v>454</v>
      </c>
      <c r="X126">
        <v>54134933</v>
      </c>
      <c r="Y126" t="s">
        <v>3412</v>
      </c>
      <c r="Z126" t="s">
        <v>1171</v>
      </c>
      <c r="AA126" t="s">
        <v>3413</v>
      </c>
      <c r="AB126" t="s">
        <v>3414</v>
      </c>
      <c r="AC126" t="s">
        <v>213</v>
      </c>
      <c r="AD126" t="s">
        <v>3415</v>
      </c>
      <c r="AE126" t="s">
        <v>3416</v>
      </c>
      <c r="AF126" t="s">
        <v>3417</v>
      </c>
      <c r="AG126" t="s">
        <v>3418</v>
      </c>
      <c r="AH126" t="s">
        <v>3419</v>
      </c>
      <c r="AI126" t="s">
        <v>3416</v>
      </c>
      <c r="AJ126" t="s">
        <v>3417</v>
      </c>
      <c r="AK126" t="s">
        <v>3418</v>
      </c>
      <c r="AL126" t="s">
        <v>219</v>
      </c>
      <c r="AP126" t="s">
        <v>220</v>
      </c>
      <c r="AQ126" t="s">
        <v>221</v>
      </c>
      <c r="AU126" t="s">
        <v>221</v>
      </c>
      <c r="AV126" t="s">
        <v>463</v>
      </c>
      <c r="AW126" t="s">
        <v>3420</v>
      </c>
      <c r="AX126">
        <v>380000</v>
      </c>
      <c r="AY126" t="s">
        <v>564</v>
      </c>
      <c r="AZ126" t="s">
        <v>3421</v>
      </c>
      <c r="BA126">
        <v>250000</v>
      </c>
      <c r="BB126" t="s">
        <v>568</v>
      </c>
      <c r="BC126" t="s">
        <v>3422</v>
      </c>
      <c r="BD126">
        <v>100000</v>
      </c>
      <c r="BE126" t="s">
        <v>465</v>
      </c>
      <c r="BF126" t="s">
        <v>3423</v>
      </c>
      <c r="BG126">
        <v>300000</v>
      </c>
      <c r="BH126" t="s">
        <v>570</v>
      </c>
      <c r="BI126" t="s">
        <v>3424</v>
      </c>
      <c r="BJ126">
        <v>100000</v>
      </c>
      <c r="BK126" t="s">
        <v>572</v>
      </c>
      <c r="BL126" t="s">
        <v>3425</v>
      </c>
      <c r="BM126">
        <v>100000</v>
      </c>
      <c r="BN126" t="s">
        <v>909</v>
      </c>
      <c r="BO126" t="s">
        <v>3426</v>
      </c>
      <c r="BP126">
        <v>100000</v>
      </c>
      <c r="BQ126" t="s">
        <v>574</v>
      </c>
      <c r="BR126" t="s">
        <v>3427</v>
      </c>
      <c r="BS126">
        <v>100000</v>
      </c>
      <c r="BT126" t="s">
        <v>467</v>
      </c>
      <c r="BU126" t="s">
        <v>3428</v>
      </c>
      <c r="BV126">
        <v>100000</v>
      </c>
      <c r="BW126" t="s">
        <v>222</v>
      </c>
      <c r="BX126" t="s">
        <v>3429</v>
      </c>
      <c r="BY126">
        <v>400000</v>
      </c>
      <c r="BZ126" t="s">
        <v>1732</v>
      </c>
      <c r="CA126" t="s">
        <v>3430</v>
      </c>
      <c r="CB126">
        <v>375000</v>
      </c>
      <c r="CC126" t="s">
        <v>224</v>
      </c>
      <c r="CD126" t="s">
        <v>3431</v>
      </c>
      <c r="CE126">
        <v>100000</v>
      </c>
      <c r="CF126" t="s">
        <v>560</v>
      </c>
      <c r="CG126" t="s">
        <v>3432</v>
      </c>
      <c r="CH126">
        <v>100000</v>
      </c>
      <c r="CI126" t="s">
        <v>562</v>
      </c>
      <c r="CJ126" t="s">
        <v>3433</v>
      </c>
      <c r="CK126">
        <v>100000</v>
      </c>
      <c r="CL126" t="s">
        <v>230</v>
      </c>
      <c r="CM126" t="s">
        <v>3434</v>
      </c>
      <c r="CN126">
        <v>100000</v>
      </c>
      <c r="CO126" t="s">
        <v>1162</v>
      </c>
      <c r="CP126" t="s">
        <v>3435</v>
      </c>
      <c r="CQ126">
        <v>160000</v>
      </c>
      <c r="CR126" t="s">
        <v>1016</v>
      </c>
      <c r="CS126" t="s">
        <v>3436</v>
      </c>
      <c r="CT126">
        <v>500000</v>
      </c>
      <c r="GG126">
        <v>3265000</v>
      </c>
      <c r="GH126" t="s">
        <v>238</v>
      </c>
      <c r="GI126">
        <v>52</v>
      </c>
      <c r="GJ126">
        <v>76.599999999999994</v>
      </c>
      <c r="GK126">
        <v>85</v>
      </c>
      <c r="GL126">
        <v>75</v>
      </c>
      <c r="GM126">
        <v>2176666.6666666665</v>
      </c>
      <c r="GO126" t="s">
        <v>3410</v>
      </c>
      <c r="GP126">
        <v>75015</v>
      </c>
      <c r="GQ126" t="s">
        <v>3411</v>
      </c>
      <c r="GS126">
        <v>51</v>
      </c>
      <c r="GT126">
        <v>17</v>
      </c>
      <c r="GU126">
        <v>17</v>
      </c>
      <c r="GV126" t="s">
        <v>201</v>
      </c>
      <c r="GW126">
        <v>17</v>
      </c>
      <c r="GX126" t="s">
        <v>201</v>
      </c>
    </row>
    <row r="127" spans="1:206" x14ac:dyDescent="0.35">
      <c r="A127">
        <v>20015959</v>
      </c>
      <c r="B127" t="s">
        <v>3437</v>
      </c>
      <c r="C127" t="s">
        <v>3438</v>
      </c>
      <c r="D127" t="s">
        <v>3439</v>
      </c>
      <c r="E127" t="e">
        <v>#N/A</v>
      </c>
      <c r="F127" t="s">
        <v>3440</v>
      </c>
      <c r="G127" t="s">
        <v>3439</v>
      </c>
      <c r="H127" t="s">
        <v>3441</v>
      </c>
      <c r="I127" t="s">
        <v>239</v>
      </c>
      <c r="J127" t="s">
        <v>3441</v>
      </c>
      <c r="K127">
        <v>20015959</v>
      </c>
      <c r="L127">
        <v>20015959</v>
      </c>
      <c r="M127">
        <v>20015959</v>
      </c>
      <c r="N127" t="s">
        <v>202</v>
      </c>
      <c r="O127" t="s">
        <v>202</v>
      </c>
      <c r="P127" t="s">
        <v>202</v>
      </c>
      <c r="Q127" t="s">
        <v>203</v>
      </c>
      <c r="R127" t="s">
        <v>3442</v>
      </c>
      <c r="S127" t="s">
        <v>838</v>
      </c>
      <c r="T127" t="s">
        <v>3443</v>
      </c>
      <c r="U127">
        <v>13127</v>
      </c>
      <c r="V127" t="s">
        <v>3444</v>
      </c>
      <c r="W127" t="s">
        <v>249</v>
      </c>
      <c r="X127">
        <v>2730960</v>
      </c>
      <c r="Y127" t="s">
        <v>3445</v>
      </c>
      <c r="Z127" t="s">
        <v>3446</v>
      </c>
      <c r="AA127" t="s">
        <v>3447</v>
      </c>
      <c r="AB127" t="s">
        <v>3448</v>
      </c>
      <c r="AC127" t="s">
        <v>213</v>
      </c>
      <c r="AD127" t="s">
        <v>3449</v>
      </c>
      <c r="AE127" t="s">
        <v>3448</v>
      </c>
      <c r="AF127" t="s">
        <v>3450</v>
      </c>
      <c r="AG127" t="s">
        <v>3451</v>
      </c>
      <c r="AH127" t="s">
        <v>3452</v>
      </c>
      <c r="AI127" t="s">
        <v>3453</v>
      </c>
      <c r="AJ127" t="s">
        <v>3454</v>
      </c>
      <c r="AK127" t="s">
        <v>3455</v>
      </c>
      <c r="AL127" t="s">
        <v>261</v>
      </c>
      <c r="AP127" t="s">
        <v>262</v>
      </c>
      <c r="AQ127" t="s">
        <v>263</v>
      </c>
      <c r="AU127" t="s">
        <v>263</v>
      </c>
      <c r="AV127" t="s">
        <v>414</v>
      </c>
      <c r="AW127" t="s">
        <v>3456</v>
      </c>
      <c r="AX127">
        <v>100000</v>
      </c>
      <c r="AY127" t="s">
        <v>687</v>
      </c>
      <c r="AZ127" t="s">
        <v>3457</v>
      </c>
      <c r="BA127">
        <v>300000</v>
      </c>
      <c r="GG127">
        <v>100000</v>
      </c>
      <c r="GH127" t="s">
        <v>238</v>
      </c>
      <c r="GI127">
        <v>55</v>
      </c>
      <c r="GJ127">
        <v>60</v>
      </c>
      <c r="GK127">
        <v>85</v>
      </c>
      <c r="GL127">
        <v>40</v>
      </c>
      <c r="GM127">
        <v>66666.666666666657</v>
      </c>
      <c r="GO127" t="s">
        <v>3443</v>
      </c>
      <c r="GP127">
        <v>13127</v>
      </c>
      <c r="GQ127" t="s">
        <v>3444</v>
      </c>
      <c r="GS127">
        <v>6</v>
      </c>
      <c r="GT127">
        <v>2</v>
      </c>
      <c r="GU127">
        <v>0</v>
      </c>
      <c r="GV127" t="s">
        <v>239</v>
      </c>
      <c r="GW127">
        <v>2</v>
      </c>
      <c r="GX127" t="s">
        <v>201</v>
      </c>
    </row>
    <row r="128" spans="1:206" x14ac:dyDescent="0.35">
      <c r="A128">
        <v>309637</v>
      </c>
      <c r="B128" t="s">
        <v>3458</v>
      </c>
      <c r="C128" t="s">
        <v>3459</v>
      </c>
      <c r="D128" t="s">
        <v>3460</v>
      </c>
      <c r="E128" t="e">
        <v>#N/A</v>
      </c>
      <c r="F128" t="s">
        <v>3461</v>
      </c>
      <c r="G128" t="s">
        <v>3460</v>
      </c>
      <c r="H128" t="s">
        <v>3461</v>
      </c>
      <c r="I128" t="s">
        <v>201</v>
      </c>
      <c r="J128" t="s">
        <v>3461</v>
      </c>
      <c r="K128">
        <v>309637</v>
      </c>
      <c r="L128">
        <v>309637</v>
      </c>
      <c r="M128">
        <v>309637</v>
      </c>
      <c r="N128" t="s">
        <v>202</v>
      </c>
      <c r="O128" t="s">
        <v>202</v>
      </c>
      <c r="P128" t="s">
        <v>202</v>
      </c>
      <c r="Q128" t="s">
        <v>203</v>
      </c>
      <c r="R128" t="s">
        <v>3462</v>
      </c>
      <c r="S128" t="s">
        <v>205</v>
      </c>
      <c r="T128" t="s">
        <v>3463</v>
      </c>
      <c r="U128">
        <v>88470</v>
      </c>
      <c r="V128" t="s">
        <v>3464</v>
      </c>
      <c r="W128" t="s">
        <v>646</v>
      </c>
      <c r="X128">
        <v>72096</v>
      </c>
      <c r="Y128" t="s">
        <v>3465</v>
      </c>
      <c r="Z128" t="s">
        <v>3466</v>
      </c>
      <c r="AA128" t="s">
        <v>3467</v>
      </c>
      <c r="AB128" t="s">
        <v>3468</v>
      </c>
      <c r="AC128" t="s">
        <v>213</v>
      </c>
      <c r="AD128" t="s">
        <v>3469</v>
      </c>
      <c r="AE128" t="s">
        <v>3468</v>
      </c>
      <c r="AF128" t="s">
        <v>3470</v>
      </c>
      <c r="AG128" t="s">
        <v>3471</v>
      </c>
      <c r="AH128" t="s">
        <v>3472</v>
      </c>
      <c r="AI128" t="s">
        <v>3468</v>
      </c>
      <c r="AJ128" t="s">
        <v>3470</v>
      </c>
      <c r="AK128" t="s">
        <v>3471</v>
      </c>
      <c r="AL128" t="s">
        <v>854</v>
      </c>
      <c r="AP128" t="s">
        <v>855</v>
      </c>
      <c r="AQ128" t="s">
        <v>738</v>
      </c>
      <c r="AU128" t="s">
        <v>738</v>
      </c>
      <c r="AV128" t="s">
        <v>945</v>
      </c>
      <c r="AW128" t="s">
        <v>3473</v>
      </c>
      <c r="AX128">
        <v>100000</v>
      </c>
      <c r="AY128" t="s">
        <v>750</v>
      </c>
      <c r="AZ128" t="s">
        <v>3474</v>
      </c>
      <c r="BA128">
        <v>150000</v>
      </c>
      <c r="BB128" t="s">
        <v>863</v>
      </c>
      <c r="BC128" t="s">
        <v>3475</v>
      </c>
      <c r="BD128">
        <v>145000</v>
      </c>
      <c r="GG128">
        <v>250000</v>
      </c>
      <c r="GH128" t="s">
        <v>238</v>
      </c>
      <c r="GI128">
        <v>30</v>
      </c>
      <c r="GJ128">
        <v>42</v>
      </c>
      <c r="GK128">
        <v>42</v>
      </c>
      <c r="GL128">
        <v>30</v>
      </c>
      <c r="GM128">
        <v>166666.66666666666</v>
      </c>
      <c r="GO128" t="s">
        <v>3463</v>
      </c>
      <c r="GP128">
        <v>88470</v>
      </c>
      <c r="GQ128" t="s">
        <v>3464</v>
      </c>
      <c r="GS128">
        <v>9</v>
      </c>
      <c r="GT128">
        <v>3</v>
      </c>
      <c r="GU128">
        <v>0</v>
      </c>
      <c r="GV128" t="s">
        <v>239</v>
      </c>
      <c r="GW128">
        <v>3</v>
      </c>
      <c r="GX128" t="s">
        <v>201</v>
      </c>
    </row>
    <row r="129" spans="1:206" x14ac:dyDescent="0.35">
      <c r="A129">
        <v>462879</v>
      </c>
      <c r="B129" t="s">
        <v>3476</v>
      </c>
      <c r="C129" t="s">
        <v>3477</v>
      </c>
      <c r="D129" t="s">
        <v>3478</v>
      </c>
      <c r="E129" t="e">
        <v>#N/A</v>
      </c>
      <c r="F129" t="s">
        <v>3479</v>
      </c>
      <c r="G129" t="s">
        <v>3478</v>
      </c>
      <c r="H129" t="s">
        <v>3479</v>
      </c>
      <c r="I129" t="s">
        <v>201</v>
      </c>
      <c r="J129" t="s">
        <v>3479</v>
      </c>
      <c r="K129">
        <v>462879</v>
      </c>
      <c r="L129">
        <v>462879</v>
      </c>
      <c r="M129">
        <v>462879</v>
      </c>
      <c r="N129" t="s">
        <v>202</v>
      </c>
      <c r="O129" t="s">
        <v>202</v>
      </c>
      <c r="P129" t="s">
        <v>202</v>
      </c>
      <c r="Q129" t="s">
        <v>203</v>
      </c>
      <c r="R129" t="s">
        <v>3480</v>
      </c>
      <c r="S129" t="s">
        <v>205</v>
      </c>
      <c r="T129" t="s">
        <v>3481</v>
      </c>
      <c r="U129">
        <v>81200</v>
      </c>
      <c r="V129" t="s">
        <v>3482</v>
      </c>
      <c r="W129" t="s">
        <v>249</v>
      </c>
      <c r="X129">
        <v>50000</v>
      </c>
      <c r="Y129" t="s">
        <v>3483</v>
      </c>
      <c r="Z129" t="s">
        <v>3484</v>
      </c>
      <c r="AA129" t="s">
        <v>3485</v>
      </c>
      <c r="AB129" t="s">
        <v>3486</v>
      </c>
      <c r="AC129" t="s">
        <v>213</v>
      </c>
      <c r="AD129" t="s">
        <v>3487</v>
      </c>
      <c r="AE129" t="s">
        <v>3486</v>
      </c>
      <c r="AF129" t="s">
        <v>3488</v>
      </c>
      <c r="AG129" t="s">
        <v>3489</v>
      </c>
      <c r="AH129" t="s">
        <v>3490</v>
      </c>
      <c r="AI129" t="s">
        <v>3486</v>
      </c>
      <c r="AJ129" t="s">
        <v>3488</v>
      </c>
      <c r="AK129" t="s">
        <v>3489</v>
      </c>
      <c r="AL129" t="s">
        <v>261</v>
      </c>
      <c r="AP129" t="s">
        <v>262</v>
      </c>
      <c r="AQ129" t="s">
        <v>263</v>
      </c>
      <c r="AU129" t="s">
        <v>263</v>
      </c>
      <c r="AV129" t="s">
        <v>703</v>
      </c>
      <c r="AW129" t="s">
        <v>3491</v>
      </c>
      <c r="AX129">
        <v>100000</v>
      </c>
      <c r="AY129" t="s">
        <v>421</v>
      </c>
      <c r="AZ129" t="s">
        <v>3492</v>
      </c>
      <c r="BA129">
        <v>100000</v>
      </c>
      <c r="BB129" t="s">
        <v>361</v>
      </c>
      <c r="BC129" t="s">
        <v>3493</v>
      </c>
      <c r="BD129">
        <v>250000</v>
      </c>
      <c r="BE129" t="s">
        <v>363</v>
      </c>
      <c r="BF129" t="s">
        <v>3494</v>
      </c>
      <c r="BG129">
        <v>250000</v>
      </c>
      <c r="BH129" t="s">
        <v>1575</v>
      </c>
      <c r="BI129" t="s">
        <v>3495</v>
      </c>
      <c r="BJ129">
        <v>100000</v>
      </c>
      <c r="BK129" t="s">
        <v>714</v>
      </c>
      <c r="BL129" t="s">
        <v>3496</v>
      </c>
      <c r="BM129">
        <v>100000</v>
      </c>
      <c r="BN129" t="s">
        <v>365</v>
      </c>
      <c r="BO129" t="s">
        <v>3497</v>
      </c>
      <c r="BP129">
        <v>330000</v>
      </c>
      <c r="BQ129" t="s">
        <v>367</v>
      </c>
      <c r="BR129" t="s">
        <v>3498</v>
      </c>
      <c r="BS129">
        <v>330000</v>
      </c>
      <c r="GG129">
        <v>1310000</v>
      </c>
      <c r="GH129" t="s">
        <v>238</v>
      </c>
      <c r="GI129">
        <v>59</v>
      </c>
      <c r="GJ129">
        <v>59</v>
      </c>
      <c r="GK129">
        <v>59</v>
      </c>
      <c r="GL129">
        <v>59</v>
      </c>
      <c r="GM129">
        <v>873333.33333333326</v>
      </c>
      <c r="GO129" t="s">
        <v>3481</v>
      </c>
      <c r="GP129">
        <v>81200</v>
      </c>
      <c r="GQ129" t="s">
        <v>3482</v>
      </c>
      <c r="GS129">
        <v>24</v>
      </c>
      <c r="GT129">
        <v>8</v>
      </c>
      <c r="GU129">
        <v>0</v>
      </c>
      <c r="GV129" t="s">
        <v>239</v>
      </c>
      <c r="GW129">
        <v>8</v>
      </c>
      <c r="GX129" t="s">
        <v>201</v>
      </c>
    </row>
    <row r="130" spans="1:206" x14ac:dyDescent="0.35">
      <c r="A130">
        <v>20023717</v>
      </c>
      <c r="B130" t="s">
        <v>3499</v>
      </c>
      <c r="C130" t="s">
        <v>3500</v>
      </c>
      <c r="D130" t="s">
        <v>3501</v>
      </c>
      <c r="E130" t="e">
        <v>#N/A</v>
      </c>
      <c r="F130" t="s">
        <v>3502</v>
      </c>
      <c r="G130" t="s">
        <v>3503</v>
      </c>
      <c r="H130" t="s">
        <v>3502</v>
      </c>
      <c r="I130" t="s">
        <v>201</v>
      </c>
      <c r="J130" t="s">
        <v>3502</v>
      </c>
      <c r="K130">
        <v>20023717</v>
      </c>
      <c r="L130" t="e">
        <v>#N/A</v>
      </c>
      <c r="M130">
        <v>20023717</v>
      </c>
      <c r="N130" t="s">
        <v>202</v>
      </c>
      <c r="O130" t="s">
        <v>202</v>
      </c>
      <c r="P130" t="s">
        <v>202</v>
      </c>
      <c r="Q130" t="s">
        <v>203</v>
      </c>
      <c r="R130" t="s">
        <v>3499</v>
      </c>
      <c r="S130" t="s">
        <v>1022</v>
      </c>
      <c r="T130" t="s">
        <v>3504</v>
      </c>
      <c r="U130">
        <v>45000</v>
      </c>
      <c r="V130" t="s">
        <v>3505</v>
      </c>
      <c r="W130" t="s">
        <v>3506</v>
      </c>
      <c r="X130">
        <v>412500</v>
      </c>
      <c r="Y130" t="s">
        <v>3507</v>
      </c>
      <c r="Z130" t="s">
        <v>3505</v>
      </c>
      <c r="AA130" t="s">
        <v>3508</v>
      </c>
      <c r="AB130" t="e">
        <v>#N/A</v>
      </c>
      <c r="AC130" t="s">
        <v>213</v>
      </c>
      <c r="AD130" t="s">
        <v>3509</v>
      </c>
      <c r="AE130" t="s">
        <v>3510</v>
      </c>
      <c r="AF130" t="s">
        <v>3511</v>
      </c>
      <c r="AG130" t="s">
        <v>3512</v>
      </c>
      <c r="AH130" t="s">
        <v>3513</v>
      </c>
      <c r="AI130" t="s">
        <v>3514</v>
      </c>
      <c r="AJ130" t="s">
        <v>3511</v>
      </c>
      <c r="AK130" t="s">
        <v>3515</v>
      </c>
      <c r="AL130" t="s">
        <v>854</v>
      </c>
      <c r="AP130" t="s">
        <v>855</v>
      </c>
      <c r="AQ130" t="s">
        <v>738</v>
      </c>
      <c r="AU130" t="s">
        <v>738</v>
      </c>
      <c r="AV130" t="s">
        <v>879</v>
      </c>
      <c r="AW130" t="s">
        <v>3516</v>
      </c>
      <c r="AX130">
        <v>125000</v>
      </c>
      <c r="AY130" t="s">
        <v>952</v>
      </c>
      <c r="AZ130" t="s">
        <v>3517</v>
      </c>
      <c r="BA130">
        <v>165000</v>
      </c>
      <c r="GG130">
        <v>290000</v>
      </c>
      <c r="GH130" t="s">
        <v>238</v>
      </c>
      <c r="GI130">
        <v>60</v>
      </c>
      <c r="GJ130">
        <v>70</v>
      </c>
      <c r="GK130">
        <v>70</v>
      </c>
      <c r="GL130">
        <v>65</v>
      </c>
      <c r="GM130">
        <v>193333.33333333331</v>
      </c>
      <c r="GO130" t="s">
        <v>3504</v>
      </c>
      <c r="GP130">
        <v>45000</v>
      </c>
      <c r="GQ130" t="s">
        <v>3505</v>
      </c>
      <c r="GS130">
        <v>6</v>
      </c>
      <c r="GT130">
        <v>2</v>
      </c>
      <c r="GU130">
        <v>0</v>
      </c>
      <c r="GV130" t="s">
        <v>239</v>
      </c>
      <c r="GW130">
        <v>2</v>
      </c>
      <c r="GX130" t="s">
        <v>201</v>
      </c>
    </row>
    <row r="131" spans="1:206" x14ac:dyDescent="0.35">
      <c r="A131">
        <v>584378</v>
      </c>
      <c r="B131" t="s">
        <v>3518</v>
      </c>
      <c r="C131" t="s">
        <v>3519</v>
      </c>
      <c r="D131" t="s">
        <v>3520</v>
      </c>
      <c r="E131" t="e">
        <v>#N/A</v>
      </c>
      <c r="F131" t="s">
        <v>3521</v>
      </c>
      <c r="G131" t="s">
        <v>3520</v>
      </c>
      <c r="H131" t="s">
        <v>3521</v>
      </c>
      <c r="I131" t="s">
        <v>201</v>
      </c>
      <c r="J131" t="s">
        <v>3521</v>
      </c>
      <c r="K131">
        <v>584378</v>
      </c>
      <c r="L131">
        <v>584378</v>
      </c>
      <c r="M131">
        <v>584378</v>
      </c>
      <c r="N131" t="s">
        <v>202</v>
      </c>
      <c r="O131" t="s">
        <v>202</v>
      </c>
      <c r="P131" t="s">
        <v>202</v>
      </c>
      <c r="Q131" t="s">
        <v>203</v>
      </c>
      <c r="R131" t="s">
        <v>3518</v>
      </c>
      <c r="S131" t="s">
        <v>205</v>
      </c>
      <c r="T131" t="s">
        <v>3522</v>
      </c>
      <c r="U131">
        <v>67850</v>
      </c>
      <c r="V131" t="s">
        <v>3523</v>
      </c>
      <c r="W131" t="s">
        <v>298</v>
      </c>
      <c r="X131">
        <v>115300</v>
      </c>
      <c r="Y131" t="s">
        <v>3524</v>
      </c>
      <c r="Z131" t="s">
        <v>3525</v>
      </c>
      <c r="AA131" t="s">
        <v>3526</v>
      </c>
      <c r="AB131" t="s">
        <v>3527</v>
      </c>
      <c r="AC131" t="s">
        <v>213</v>
      </c>
      <c r="AD131" t="s">
        <v>3528</v>
      </c>
      <c r="AE131" t="s">
        <v>3529</v>
      </c>
      <c r="AF131" t="s">
        <v>3530</v>
      </c>
      <c r="AG131" t="s">
        <v>3531</v>
      </c>
      <c r="AH131" t="s">
        <v>3532</v>
      </c>
      <c r="AI131" t="s">
        <v>3533</v>
      </c>
      <c r="AJ131" t="s">
        <v>3534</v>
      </c>
      <c r="AK131" t="s">
        <v>3535</v>
      </c>
      <c r="AL131" t="s">
        <v>310</v>
      </c>
      <c r="AP131" t="s">
        <v>311</v>
      </c>
      <c r="AQ131" t="s">
        <v>312</v>
      </c>
      <c r="AU131" t="s">
        <v>312</v>
      </c>
      <c r="AV131" t="s">
        <v>427</v>
      </c>
      <c r="AW131" t="s">
        <v>3536</v>
      </c>
      <c r="AX131">
        <v>360000</v>
      </c>
      <c r="AY131" t="s">
        <v>389</v>
      </c>
      <c r="AZ131" t="s">
        <v>3537</v>
      </c>
      <c r="BA131">
        <v>575000</v>
      </c>
      <c r="BB131" t="s">
        <v>313</v>
      </c>
      <c r="BC131" t="s">
        <v>3538</v>
      </c>
      <c r="BD131">
        <v>375000</v>
      </c>
      <c r="BE131" t="s">
        <v>315</v>
      </c>
      <c r="BF131" t="s">
        <v>3539</v>
      </c>
      <c r="BG131">
        <v>100000</v>
      </c>
      <c r="BH131" t="s">
        <v>431</v>
      </c>
      <c r="BI131" t="s">
        <v>3540</v>
      </c>
      <c r="BJ131">
        <v>895000</v>
      </c>
      <c r="BK131" t="s">
        <v>391</v>
      </c>
      <c r="BL131" t="s">
        <v>3541</v>
      </c>
      <c r="BM131">
        <v>1430000</v>
      </c>
      <c r="BN131" t="s">
        <v>317</v>
      </c>
      <c r="BO131" t="s">
        <v>3542</v>
      </c>
      <c r="BP131">
        <v>935000</v>
      </c>
      <c r="BQ131" t="s">
        <v>319</v>
      </c>
      <c r="BR131" t="s">
        <v>3543</v>
      </c>
      <c r="BS131">
        <v>185000</v>
      </c>
      <c r="BT131" t="s">
        <v>435</v>
      </c>
      <c r="BU131" t="s">
        <v>3544</v>
      </c>
      <c r="BV131">
        <v>360000</v>
      </c>
      <c r="BW131" t="s">
        <v>393</v>
      </c>
      <c r="BX131" t="s">
        <v>3545</v>
      </c>
      <c r="BY131">
        <v>575000</v>
      </c>
      <c r="BZ131" t="s">
        <v>321</v>
      </c>
      <c r="CA131" t="s">
        <v>3546</v>
      </c>
      <c r="CB131">
        <v>375000</v>
      </c>
      <c r="CC131" t="s">
        <v>323</v>
      </c>
      <c r="CD131" t="s">
        <v>3547</v>
      </c>
      <c r="CE131">
        <v>100000</v>
      </c>
      <c r="CF131" t="s">
        <v>439</v>
      </c>
      <c r="CG131" t="s">
        <v>3548</v>
      </c>
      <c r="CH131">
        <v>445000</v>
      </c>
      <c r="CI131" t="s">
        <v>395</v>
      </c>
      <c r="CJ131" t="s">
        <v>3549</v>
      </c>
      <c r="CK131">
        <v>715000</v>
      </c>
      <c r="CL131" t="s">
        <v>325</v>
      </c>
      <c r="CM131" t="s">
        <v>3550</v>
      </c>
      <c r="CN131">
        <v>470000</v>
      </c>
      <c r="CO131" t="s">
        <v>327</v>
      </c>
      <c r="CP131" t="s">
        <v>3551</v>
      </c>
      <c r="CQ131">
        <v>100000</v>
      </c>
      <c r="GG131">
        <v>7743000</v>
      </c>
      <c r="GH131" t="s">
        <v>238</v>
      </c>
      <c r="GI131">
        <v>50</v>
      </c>
      <c r="GJ131">
        <v>55</v>
      </c>
      <c r="GK131">
        <v>65</v>
      </c>
      <c r="GL131">
        <v>55</v>
      </c>
      <c r="GM131">
        <v>5162000</v>
      </c>
      <c r="GO131" t="s">
        <v>3522</v>
      </c>
      <c r="GP131">
        <v>67850</v>
      </c>
      <c r="GQ131" t="s">
        <v>3523</v>
      </c>
      <c r="GS131">
        <v>48</v>
      </c>
      <c r="GT131">
        <v>16</v>
      </c>
      <c r="GU131">
        <v>0</v>
      </c>
      <c r="GV131" t="s">
        <v>239</v>
      </c>
      <c r="GW131">
        <v>16</v>
      </c>
      <c r="GX131" t="s">
        <v>201</v>
      </c>
    </row>
    <row r="132" spans="1:206" x14ac:dyDescent="0.35">
      <c r="A132">
        <v>375071</v>
      </c>
      <c r="B132" t="s">
        <v>3552</v>
      </c>
      <c r="C132" t="s">
        <v>3553</v>
      </c>
      <c r="D132" t="s">
        <v>3554</v>
      </c>
      <c r="E132" t="e">
        <v>#N/A</v>
      </c>
      <c r="F132" t="s">
        <v>3555</v>
      </c>
      <c r="G132" t="s">
        <v>3554</v>
      </c>
      <c r="H132" t="s">
        <v>3555</v>
      </c>
      <c r="I132" t="s">
        <v>201</v>
      </c>
      <c r="J132" t="s">
        <v>3555</v>
      </c>
      <c r="K132">
        <v>375071</v>
      </c>
      <c r="L132">
        <v>375071</v>
      </c>
      <c r="M132">
        <v>375071</v>
      </c>
      <c r="N132" t="s">
        <v>202</v>
      </c>
      <c r="O132" t="s">
        <v>202</v>
      </c>
      <c r="P132" t="s">
        <v>202</v>
      </c>
      <c r="Q132" t="s">
        <v>203</v>
      </c>
      <c r="R132" t="s">
        <v>3556</v>
      </c>
      <c r="S132" t="s">
        <v>205</v>
      </c>
      <c r="T132" t="s">
        <v>3557</v>
      </c>
      <c r="U132">
        <v>38740</v>
      </c>
      <c r="V132" t="s">
        <v>3558</v>
      </c>
      <c r="W132" t="s">
        <v>2923</v>
      </c>
      <c r="X132">
        <v>15000</v>
      </c>
      <c r="Y132" t="s">
        <v>3559</v>
      </c>
      <c r="Z132" t="s">
        <v>625</v>
      </c>
      <c r="AA132" t="s">
        <v>3560</v>
      </c>
      <c r="AB132" t="s">
        <v>3561</v>
      </c>
      <c r="AC132" t="s">
        <v>213</v>
      </c>
      <c r="AD132" t="s">
        <v>3562</v>
      </c>
      <c r="AE132" t="s">
        <v>3561</v>
      </c>
      <c r="AF132" t="s">
        <v>3563</v>
      </c>
      <c r="AG132" t="s">
        <v>3564</v>
      </c>
      <c r="AH132" t="s">
        <v>3565</v>
      </c>
      <c r="AI132" t="s">
        <v>3561</v>
      </c>
      <c r="AJ132" t="s">
        <v>3563</v>
      </c>
      <c r="AK132" t="s">
        <v>3564</v>
      </c>
      <c r="AL132" t="s">
        <v>310</v>
      </c>
      <c r="AP132" t="s">
        <v>311</v>
      </c>
      <c r="AQ132" t="s">
        <v>312</v>
      </c>
      <c r="AU132" t="s">
        <v>312</v>
      </c>
      <c r="AV132" t="s">
        <v>317</v>
      </c>
      <c r="AW132" t="s">
        <v>3566</v>
      </c>
      <c r="AX132">
        <v>935000</v>
      </c>
      <c r="AY132" t="s">
        <v>319</v>
      </c>
      <c r="AZ132" t="s">
        <v>3567</v>
      </c>
      <c r="BA132">
        <v>185000</v>
      </c>
      <c r="GG132">
        <v>1120000</v>
      </c>
      <c r="GH132" t="s">
        <v>238</v>
      </c>
      <c r="GI132">
        <v>48</v>
      </c>
      <c r="GJ132">
        <v>54</v>
      </c>
      <c r="GK132">
        <v>56</v>
      </c>
      <c r="GL132">
        <v>62</v>
      </c>
      <c r="GM132">
        <v>746666.66666666663</v>
      </c>
      <c r="GO132" t="s">
        <v>3557</v>
      </c>
      <c r="GP132">
        <v>38740</v>
      </c>
      <c r="GQ132" t="s">
        <v>3558</v>
      </c>
      <c r="GS132">
        <v>6</v>
      </c>
      <c r="GT132">
        <v>2</v>
      </c>
      <c r="GU132">
        <v>0</v>
      </c>
      <c r="GV132" t="s">
        <v>239</v>
      </c>
      <c r="GW132">
        <v>2</v>
      </c>
      <c r="GX132" t="s">
        <v>201</v>
      </c>
    </row>
    <row r="133" spans="1:206" x14ac:dyDescent="0.35">
      <c r="A133">
        <v>360041</v>
      </c>
      <c r="B133" t="s">
        <v>3568</v>
      </c>
      <c r="C133" t="s">
        <v>3569</v>
      </c>
      <c r="D133" t="s">
        <v>3570</v>
      </c>
      <c r="E133" t="s">
        <v>3570</v>
      </c>
      <c r="F133" t="s">
        <v>3571</v>
      </c>
      <c r="G133" t="s">
        <v>3570</v>
      </c>
      <c r="H133" t="s">
        <v>3572</v>
      </c>
      <c r="I133" t="s">
        <v>239</v>
      </c>
      <c r="J133" t="s">
        <v>3572</v>
      </c>
      <c r="K133">
        <v>360041</v>
      </c>
      <c r="L133">
        <v>360041</v>
      </c>
      <c r="M133">
        <v>360041</v>
      </c>
      <c r="N133" t="s">
        <v>202</v>
      </c>
      <c r="O133" t="s">
        <v>202</v>
      </c>
      <c r="P133" t="s">
        <v>202</v>
      </c>
      <c r="Q133" t="s">
        <v>203</v>
      </c>
      <c r="R133" t="s">
        <v>3573</v>
      </c>
      <c r="S133" t="s">
        <v>1022</v>
      </c>
      <c r="T133" t="s">
        <v>3574</v>
      </c>
      <c r="U133">
        <v>84120</v>
      </c>
      <c r="V133" t="s">
        <v>3575</v>
      </c>
      <c r="W133" t="s">
        <v>3576</v>
      </c>
      <c r="X133">
        <v>1000000</v>
      </c>
      <c r="Y133" t="s">
        <v>3577</v>
      </c>
      <c r="Z133" t="s">
        <v>1248</v>
      </c>
      <c r="AA133" t="s">
        <v>3578</v>
      </c>
      <c r="AB133" t="s">
        <v>3579</v>
      </c>
      <c r="AC133" t="s">
        <v>213</v>
      </c>
      <c r="AD133" t="s">
        <v>3580</v>
      </c>
      <c r="AE133" t="s">
        <v>3579</v>
      </c>
      <c r="AF133" t="s">
        <v>3581</v>
      </c>
      <c r="AG133" t="s">
        <v>3582</v>
      </c>
      <c r="AH133" t="s">
        <v>3583</v>
      </c>
      <c r="AI133" t="s">
        <v>3579</v>
      </c>
      <c r="AJ133" t="s">
        <v>3581</v>
      </c>
      <c r="AK133" t="s">
        <v>3582</v>
      </c>
      <c r="AL133" t="s">
        <v>310</v>
      </c>
      <c r="AP133" t="s">
        <v>311</v>
      </c>
      <c r="AQ133" t="s">
        <v>312</v>
      </c>
      <c r="AU133" t="s">
        <v>312</v>
      </c>
      <c r="AV133" t="s">
        <v>427</v>
      </c>
      <c r="AW133" t="s">
        <v>3584</v>
      </c>
      <c r="AX133">
        <v>360000</v>
      </c>
      <c r="AY133" t="s">
        <v>313</v>
      </c>
      <c r="AZ133" t="s">
        <v>3585</v>
      </c>
      <c r="BA133">
        <v>375000</v>
      </c>
      <c r="BB133" t="s">
        <v>315</v>
      </c>
      <c r="BC133" t="s">
        <v>3586</v>
      </c>
      <c r="BD133">
        <v>100000</v>
      </c>
      <c r="BE133" t="s">
        <v>657</v>
      </c>
      <c r="BF133" t="s">
        <v>3587</v>
      </c>
      <c r="BG133">
        <v>100000</v>
      </c>
      <c r="BH133" t="s">
        <v>431</v>
      </c>
      <c r="BI133" t="s">
        <v>3588</v>
      </c>
      <c r="BJ133">
        <v>895000</v>
      </c>
      <c r="BK133" t="s">
        <v>317</v>
      </c>
      <c r="BL133" t="s">
        <v>3589</v>
      </c>
      <c r="BM133">
        <v>935000</v>
      </c>
      <c r="BN133" t="s">
        <v>319</v>
      </c>
      <c r="BO133" t="s">
        <v>3590</v>
      </c>
      <c r="BP133">
        <v>185000</v>
      </c>
      <c r="BQ133" t="s">
        <v>659</v>
      </c>
      <c r="BR133" t="s">
        <v>3591</v>
      </c>
      <c r="BS133">
        <v>185000</v>
      </c>
      <c r="BT133" t="s">
        <v>435</v>
      </c>
      <c r="BU133" t="s">
        <v>3592</v>
      </c>
      <c r="BV133">
        <v>360000</v>
      </c>
      <c r="BW133" t="s">
        <v>321</v>
      </c>
      <c r="BX133" t="s">
        <v>3593</v>
      </c>
      <c r="BY133">
        <v>375000</v>
      </c>
      <c r="BZ133" t="s">
        <v>323</v>
      </c>
      <c r="CA133" t="s">
        <v>3594</v>
      </c>
      <c r="CB133">
        <v>100000</v>
      </c>
      <c r="CC133" t="s">
        <v>661</v>
      </c>
      <c r="CD133" t="s">
        <v>3595</v>
      </c>
      <c r="CE133">
        <v>100000</v>
      </c>
      <c r="CF133" t="s">
        <v>439</v>
      </c>
      <c r="CG133" t="s">
        <v>3596</v>
      </c>
      <c r="CH133">
        <v>445000</v>
      </c>
      <c r="CI133" t="s">
        <v>325</v>
      </c>
      <c r="CJ133" t="s">
        <v>3597</v>
      </c>
      <c r="CK133">
        <v>470000</v>
      </c>
      <c r="CL133" t="s">
        <v>327</v>
      </c>
      <c r="CM133" t="s">
        <v>3598</v>
      </c>
      <c r="CN133">
        <v>100000</v>
      </c>
      <c r="CO133" t="s">
        <v>663</v>
      </c>
      <c r="CP133" t="s">
        <v>3599</v>
      </c>
      <c r="CQ133">
        <v>100000</v>
      </c>
      <c r="CR133" t="s">
        <v>443</v>
      </c>
      <c r="CS133" t="s">
        <v>3600</v>
      </c>
      <c r="CT133">
        <v>595000</v>
      </c>
      <c r="CU133" t="s">
        <v>329</v>
      </c>
      <c r="CV133" t="s">
        <v>3601</v>
      </c>
      <c r="CW133">
        <v>625000</v>
      </c>
      <c r="CX133" t="s">
        <v>331</v>
      </c>
      <c r="CY133" t="s">
        <v>3602</v>
      </c>
      <c r="CZ133">
        <v>123000</v>
      </c>
      <c r="DA133" t="s">
        <v>665</v>
      </c>
      <c r="DB133" t="s">
        <v>3603</v>
      </c>
      <c r="DC133">
        <v>123000</v>
      </c>
      <c r="DD133" t="s">
        <v>1067</v>
      </c>
      <c r="DE133" t="s">
        <v>3604</v>
      </c>
      <c r="DF133">
        <v>3430000</v>
      </c>
      <c r="DG133" t="s">
        <v>523</v>
      </c>
      <c r="DH133" t="s">
        <v>3605</v>
      </c>
      <c r="DI133">
        <v>100000</v>
      </c>
      <c r="GG133">
        <v>10081000</v>
      </c>
      <c r="GH133" t="s">
        <v>238</v>
      </c>
      <c r="GI133">
        <v>59</v>
      </c>
      <c r="GJ133">
        <v>65</v>
      </c>
      <c r="GK133">
        <v>65</v>
      </c>
      <c r="GL133">
        <v>80</v>
      </c>
      <c r="GM133">
        <v>6720666.666666666</v>
      </c>
      <c r="GO133" t="s">
        <v>3574</v>
      </c>
      <c r="GP133">
        <v>84120</v>
      </c>
      <c r="GQ133" t="s">
        <v>3575</v>
      </c>
      <c r="GS133">
        <v>66</v>
      </c>
      <c r="GT133">
        <v>22</v>
      </c>
      <c r="GU133">
        <v>21</v>
      </c>
      <c r="GV133" t="s">
        <v>239</v>
      </c>
      <c r="GW133">
        <v>21</v>
      </c>
      <c r="GX133" t="s">
        <v>201</v>
      </c>
    </row>
    <row r="134" spans="1:206" x14ac:dyDescent="0.35">
      <c r="A134">
        <v>705303</v>
      </c>
      <c r="B134" t="s">
        <v>3606</v>
      </c>
      <c r="C134" t="s">
        <v>3607</v>
      </c>
      <c r="D134" t="s">
        <v>3608</v>
      </c>
      <c r="E134" t="e">
        <v>#N/A</v>
      </c>
      <c r="F134" t="s">
        <v>3609</v>
      </c>
      <c r="G134" t="s">
        <v>3608</v>
      </c>
      <c r="H134" t="s">
        <v>3609</v>
      </c>
      <c r="I134" t="s">
        <v>201</v>
      </c>
      <c r="J134" t="s">
        <v>3609</v>
      </c>
      <c r="K134">
        <v>705303</v>
      </c>
      <c r="L134">
        <v>705303</v>
      </c>
      <c r="M134">
        <v>705303</v>
      </c>
      <c r="N134" t="s">
        <v>202</v>
      </c>
      <c r="O134" t="s">
        <v>202</v>
      </c>
      <c r="P134" t="s">
        <v>202</v>
      </c>
      <c r="Q134" t="s">
        <v>203</v>
      </c>
      <c r="R134" t="s">
        <v>3610</v>
      </c>
      <c r="S134" t="s">
        <v>205</v>
      </c>
      <c r="T134" t="s">
        <v>3611</v>
      </c>
      <c r="U134">
        <v>65400</v>
      </c>
      <c r="V134" t="s">
        <v>3612</v>
      </c>
      <c r="W134" t="s">
        <v>1720</v>
      </c>
      <c r="X134">
        <v>75978</v>
      </c>
      <c r="Y134" t="s">
        <v>3613</v>
      </c>
      <c r="Z134" t="s">
        <v>2752</v>
      </c>
      <c r="AA134" t="s">
        <v>3614</v>
      </c>
      <c r="AB134" t="s">
        <v>3615</v>
      </c>
      <c r="AC134" t="s">
        <v>213</v>
      </c>
      <c r="AD134" t="s">
        <v>3184</v>
      </c>
      <c r="AE134" t="s">
        <v>3615</v>
      </c>
      <c r="AF134" t="s">
        <v>3185</v>
      </c>
      <c r="AG134" t="s">
        <v>3616</v>
      </c>
      <c r="AH134" t="s">
        <v>3617</v>
      </c>
      <c r="AI134" t="s">
        <v>3615</v>
      </c>
      <c r="AJ134" t="s">
        <v>3185</v>
      </c>
      <c r="AK134" t="s">
        <v>3616</v>
      </c>
      <c r="AL134" t="s">
        <v>219</v>
      </c>
      <c r="AP134" t="s">
        <v>220</v>
      </c>
      <c r="AQ134" t="s">
        <v>221</v>
      </c>
      <c r="AU134" t="s">
        <v>221</v>
      </c>
      <c r="AV134" t="s">
        <v>230</v>
      </c>
      <c r="AW134" t="s">
        <v>3618</v>
      </c>
      <c r="AX134">
        <v>100000</v>
      </c>
      <c r="AY134" t="s">
        <v>917</v>
      </c>
      <c r="AZ134" t="s">
        <v>3619</v>
      </c>
      <c r="BA134">
        <v>100000</v>
      </c>
      <c r="BB134" t="s">
        <v>236</v>
      </c>
      <c r="BC134" t="s">
        <v>3620</v>
      </c>
      <c r="BD134">
        <v>630000</v>
      </c>
      <c r="BE134" t="s">
        <v>1016</v>
      </c>
      <c r="BF134" t="s">
        <v>3621</v>
      </c>
      <c r="BG134">
        <v>500000</v>
      </c>
      <c r="GG134">
        <v>1530000</v>
      </c>
      <c r="GH134" t="s">
        <v>238</v>
      </c>
      <c r="GI134">
        <v>40</v>
      </c>
      <c r="GJ134">
        <v>45</v>
      </c>
      <c r="GK134">
        <v>50</v>
      </c>
      <c r="GL134">
        <v>45</v>
      </c>
      <c r="GM134">
        <v>1020000</v>
      </c>
      <c r="GO134" t="s">
        <v>3611</v>
      </c>
      <c r="GP134">
        <v>65400</v>
      </c>
      <c r="GQ134" t="s">
        <v>3612</v>
      </c>
      <c r="GS134">
        <v>12</v>
      </c>
      <c r="GT134">
        <v>4</v>
      </c>
      <c r="GU134">
        <v>0</v>
      </c>
      <c r="GV134" t="s">
        <v>239</v>
      </c>
      <c r="GW134">
        <v>4</v>
      </c>
      <c r="GX134" t="s">
        <v>201</v>
      </c>
    </row>
    <row r="135" spans="1:206" x14ac:dyDescent="0.35">
      <c r="A135">
        <v>324372</v>
      </c>
      <c r="B135" t="s">
        <v>3622</v>
      </c>
      <c r="C135" t="s">
        <v>3623</v>
      </c>
      <c r="D135" t="s">
        <v>3624</v>
      </c>
      <c r="J135" t="str">
        <f>VLOOKUP(D135,GME!$C$2:$G$11,5,FALSE)</f>
        <v>43407420900017</v>
      </c>
      <c r="K135">
        <v>324372</v>
      </c>
      <c r="M135">
        <v>324372</v>
      </c>
      <c r="N135" t="s">
        <v>202</v>
      </c>
      <c r="O135" t="s">
        <v>202</v>
      </c>
      <c r="P135" t="s">
        <v>202</v>
      </c>
      <c r="AV135" t="s">
        <v>937</v>
      </c>
      <c r="AW135" t="s">
        <v>3625</v>
      </c>
      <c r="AX135">
        <v>100000</v>
      </c>
      <c r="AY135" t="s">
        <v>941</v>
      </c>
      <c r="AZ135" t="s">
        <v>3626</v>
      </c>
      <c r="BA135">
        <v>250000</v>
      </c>
      <c r="BB135" t="s">
        <v>945</v>
      </c>
      <c r="BC135" t="s">
        <v>3627</v>
      </c>
      <c r="BD135">
        <v>100000</v>
      </c>
      <c r="BE135" t="s">
        <v>879</v>
      </c>
      <c r="BF135" t="s">
        <v>3628</v>
      </c>
      <c r="BG135">
        <v>125000</v>
      </c>
      <c r="BH135" t="s">
        <v>952</v>
      </c>
      <c r="BI135" t="s">
        <v>3629</v>
      </c>
      <c r="BJ135">
        <v>165000</v>
      </c>
    </row>
    <row r="136" spans="1:206" x14ac:dyDescent="0.35">
      <c r="A136">
        <v>451558</v>
      </c>
      <c r="B136" t="s">
        <v>3630</v>
      </c>
      <c r="C136" t="s">
        <v>3631</v>
      </c>
      <c r="D136" t="s">
        <v>3632</v>
      </c>
      <c r="J136" t="str">
        <f>VLOOKUP(D136,GME!$C$2:$G$11,5,FALSE)</f>
        <v>31167691000012</v>
      </c>
      <c r="K136">
        <v>451558</v>
      </c>
      <c r="M136">
        <v>451558</v>
      </c>
      <c r="N136" t="s">
        <v>202</v>
      </c>
      <c r="O136" t="s">
        <v>202</v>
      </c>
      <c r="P136" t="s">
        <v>202</v>
      </c>
      <c r="AV136" t="s">
        <v>613</v>
      </c>
      <c r="AW136" t="s">
        <v>3633</v>
      </c>
      <c r="AX136">
        <v>950000</v>
      </c>
      <c r="AY136" t="s">
        <v>615</v>
      </c>
      <c r="AZ136" t="s">
        <v>3634</v>
      </c>
      <c r="BA136">
        <v>750000</v>
      </c>
      <c r="BB136" t="s">
        <v>549</v>
      </c>
      <c r="BC136" t="s">
        <v>3635</v>
      </c>
      <c r="BD136">
        <v>100000</v>
      </c>
      <c r="BE136" t="s">
        <v>551</v>
      </c>
      <c r="BF136" t="s">
        <v>3636</v>
      </c>
      <c r="BG136">
        <v>100000</v>
      </c>
      <c r="BH136" t="s">
        <v>1291</v>
      </c>
      <c r="BI136" t="s">
        <v>3637</v>
      </c>
      <c r="BJ136">
        <v>100000</v>
      </c>
      <c r="BK136" t="s">
        <v>560</v>
      </c>
      <c r="BL136" t="s">
        <v>3638</v>
      </c>
      <c r="BM136">
        <v>100000</v>
      </c>
    </row>
    <row r="137" spans="1:206" x14ac:dyDescent="0.35">
      <c r="A137">
        <v>315767</v>
      </c>
      <c r="B137" t="s">
        <v>3639</v>
      </c>
      <c r="C137" t="s">
        <v>3640</v>
      </c>
      <c r="D137" t="s">
        <v>3641</v>
      </c>
      <c r="E137" t="e">
        <v>#N/A</v>
      </c>
      <c r="F137" t="s">
        <v>3642</v>
      </c>
      <c r="G137" t="s">
        <v>3641</v>
      </c>
      <c r="H137" t="s">
        <v>3643</v>
      </c>
      <c r="I137" t="s">
        <v>239</v>
      </c>
      <c r="J137" t="s">
        <v>3643</v>
      </c>
      <c r="K137">
        <v>315767</v>
      </c>
      <c r="L137">
        <v>315767</v>
      </c>
      <c r="M137">
        <v>315767</v>
      </c>
      <c r="N137" t="s">
        <v>202</v>
      </c>
      <c r="O137" t="s">
        <v>202</v>
      </c>
      <c r="P137" t="s">
        <v>202</v>
      </c>
      <c r="Q137" t="s">
        <v>203</v>
      </c>
      <c r="R137" t="s">
        <v>3639</v>
      </c>
      <c r="S137" t="s">
        <v>205</v>
      </c>
      <c r="T137" t="s">
        <v>3644</v>
      </c>
      <c r="U137">
        <v>94470</v>
      </c>
      <c r="V137" t="s">
        <v>3645</v>
      </c>
      <c r="W137" t="s">
        <v>3646</v>
      </c>
      <c r="X137">
        <v>20000000</v>
      </c>
      <c r="Y137" t="s">
        <v>3647</v>
      </c>
      <c r="Z137" t="s">
        <v>3648</v>
      </c>
      <c r="AA137" t="s">
        <v>3649</v>
      </c>
      <c r="AB137" t="s">
        <v>3650</v>
      </c>
      <c r="AC137" t="s">
        <v>213</v>
      </c>
      <c r="AD137" t="s">
        <v>3651</v>
      </c>
      <c r="AE137" t="s">
        <v>3650</v>
      </c>
      <c r="AF137" t="s">
        <v>3652</v>
      </c>
      <c r="AG137" t="s">
        <v>3653</v>
      </c>
      <c r="AH137" t="s">
        <v>3654</v>
      </c>
      <c r="AI137" t="s">
        <v>3650</v>
      </c>
      <c r="AJ137" t="s">
        <v>3652</v>
      </c>
      <c r="AK137" t="s">
        <v>3653</v>
      </c>
      <c r="AL137" t="s">
        <v>219</v>
      </c>
      <c r="AP137" t="s">
        <v>220</v>
      </c>
      <c r="AQ137" t="s">
        <v>221</v>
      </c>
      <c r="AU137" t="s">
        <v>221</v>
      </c>
      <c r="AV137" t="s">
        <v>222</v>
      </c>
      <c r="AW137" t="s">
        <v>3655</v>
      </c>
      <c r="AX137">
        <v>400000</v>
      </c>
      <c r="AY137" t="s">
        <v>1142</v>
      </c>
      <c r="AZ137" t="s">
        <v>3656</v>
      </c>
      <c r="BA137">
        <v>395000</v>
      </c>
      <c r="BB137" t="s">
        <v>553</v>
      </c>
      <c r="BC137" t="s">
        <v>3657</v>
      </c>
      <c r="BD137">
        <v>315000</v>
      </c>
      <c r="BE137" t="s">
        <v>557</v>
      </c>
      <c r="BF137" t="s">
        <v>3658</v>
      </c>
      <c r="BG137">
        <v>120000</v>
      </c>
      <c r="BH137" t="s">
        <v>224</v>
      </c>
      <c r="BI137" t="s">
        <v>3659</v>
      </c>
      <c r="BJ137">
        <v>100000</v>
      </c>
      <c r="BK137" t="s">
        <v>562</v>
      </c>
      <c r="BL137" t="s">
        <v>3660</v>
      </c>
      <c r="BM137">
        <v>100000</v>
      </c>
      <c r="BN137" t="s">
        <v>228</v>
      </c>
      <c r="BO137" t="s">
        <v>3661</v>
      </c>
      <c r="BP137">
        <v>100000</v>
      </c>
      <c r="GG137">
        <v>1215000</v>
      </c>
      <c r="GH137" t="s">
        <v>238</v>
      </c>
      <c r="GI137">
        <v>46</v>
      </c>
      <c r="GJ137">
        <v>53</v>
      </c>
      <c r="GK137">
        <v>60</v>
      </c>
      <c r="GL137">
        <v>40</v>
      </c>
      <c r="GM137">
        <v>810000</v>
      </c>
      <c r="GO137" t="s">
        <v>3644</v>
      </c>
      <c r="GP137">
        <v>94470</v>
      </c>
      <c r="GQ137" t="s">
        <v>3645</v>
      </c>
      <c r="GS137">
        <v>21</v>
      </c>
      <c r="GT137">
        <v>7</v>
      </c>
      <c r="GU137">
        <v>0</v>
      </c>
      <c r="GV137" t="s">
        <v>239</v>
      </c>
      <c r="GW137">
        <v>7</v>
      </c>
      <c r="GX137" t="s">
        <v>201</v>
      </c>
    </row>
    <row r="138" spans="1:206" x14ac:dyDescent="0.35">
      <c r="A138">
        <v>471116</v>
      </c>
      <c r="B138" t="s">
        <v>3662</v>
      </c>
      <c r="C138" t="s">
        <v>3663</v>
      </c>
      <c r="D138" t="s">
        <v>3664</v>
      </c>
      <c r="E138" t="e">
        <v>#N/A</v>
      </c>
      <c r="F138" t="s">
        <v>3665</v>
      </c>
      <c r="G138" t="s">
        <v>3664</v>
      </c>
      <c r="H138" t="s">
        <v>3666</v>
      </c>
      <c r="I138" t="s">
        <v>239</v>
      </c>
      <c r="J138" t="s">
        <v>3666</v>
      </c>
      <c r="K138">
        <v>471116</v>
      </c>
      <c r="L138">
        <v>471116</v>
      </c>
      <c r="M138">
        <v>471116</v>
      </c>
      <c r="N138" t="s">
        <v>202</v>
      </c>
      <c r="O138" t="s">
        <v>202</v>
      </c>
      <c r="P138" t="s">
        <v>202</v>
      </c>
      <c r="Q138" t="s">
        <v>203</v>
      </c>
      <c r="R138" t="s">
        <v>3667</v>
      </c>
      <c r="S138" t="s">
        <v>205</v>
      </c>
      <c r="T138" t="s">
        <v>3668</v>
      </c>
      <c r="U138">
        <v>33530</v>
      </c>
      <c r="V138" t="s">
        <v>3669</v>
      </c>
      <c r="W138" t="s">
        <v>1412</v>
      </c>
      <c r="X138">
        <v>1517400</v>
      </c>
      <c r="Y138" t="s">
        <v>3670</v>
      </c>
      <c r="Z138" t="s">
        <v>3671</v>
      </c>
      <c r="AA138" t="s">
        <v>3672</v>
      </c>
      <c r="AB138" t="s">
        <v>3673</v>
      </c>
      <c r="AC138" t="s">
        <v>213</v>
      </c>
      <c r="AD138" t="s">
        <v>3674</v>
      </c>
      <c r="AE138" t="s">
        <v>1418</v>
      </c>
      <c r="AF138" t="s">
        <v>1419</v>
      </c>
      <c r="AG138" t="s">
        <v>1420</v>
      </c>
      <c r="AH138" t="s">
        <v>1421</v>
      </c>
      <c r="AI138" t="s">
        <v>1418</v>
      </c>
      <c r="AJ138" t="s">
        <v>1419</v>
      </c>
      <c r="AK138" t="s">
        <v>1420</v>
      </c>
      <c r="AL138" t="s">
        <v>736</v>
      </c>
      <c r="AM138" t="s">
        <v>219</v>
      </c>
      <c r="AP138" t="s">
        <v>1034</v>
      </c>
      <c r="AQ138" t="s">
        <v>738</v>
      </c>
      <c r="AR138" t="s">
        <v>774</v>
      </c>
      <c r="AU138" t="s">
        <v>1035</v>
      </c>
      <c r="AV138" t="s">
        <v>866</v>
      </c>
      <c r="AW138" t="s">
        <v>3675</v>
      </c>
      <c r="AX138">
        <v>180000</v>
      </c>
      <c r="AY138" t="s">
        <v>553</v>
      </c>
      <c r="AZ138" t="s">
        <v>3676</v>
      </c>
      <c r="BA138">
        <v>315000</v>
      </c>
      <c r="BB138" t="s">
        <v>228</v>
      </c>
      <c r="BC138" t="s">
        <v>3677</v>
      </c>
      <c r="BD138">
        <v>100000</v>
      </c>
      <c r="BE138" t="s">
        <v>234</v>
      </c>
      <c r="BF138" t="s">
        <v>3678</v>
      </c>
      <c r="BG138">
        <v>100000</v>
      </c>
      <c r="BH138" t="s">
        <v>830</v>
      </c>
      <c r="BI138" t="s">
        <v>3679</v>
      </c>
      <c r="BJ138">
        <v>420000</v>
      </c>
      <c r="GG138">
        <v>1015000</v>
      </c>
      <c r="GH138" t="s">
        <v>238</v>
      </c>
      <c r="GI138">
        <v>40</v>
      </c>
      <c r="GJ138">
        <v>55</v>
      </c>
      <c r="GK138">
        <v>55</v>
      </c>
      <c r="GL138">
        <v>55</v>
      </c>
      <c r="GM138">
        <v>676666.66666666663</v>
      </c>
      <c r="GO138" t="s">
        <v>3668</v>
      </c>
      <c r="GP138">
        <v>33530</v>
      </c>
      <c r="GQ138" t="s">
        <v>3669</v>
      </c>
      <c r="GS138">
        <v>15</v>
      </c>
      <c r="GT138">
        <v>5</v>
      </c>
      <c r="GU138">
        <v>0</v>
      </c>
      <c r="GV138" t="s">
        <v>239</v>
      </c>
      <c r="GW138">
        <v>5</v>
      </c>
      <c r="GX138" t="s">
        <v>201</v>
      </c>
    </row>
    <row r="139" spans="1:206" x14ac:dyDescent="0.35">
      <c r="A139">
        <v>322065</v>
      </c>
      <c r="B139" t="s">
        <v>3680</v>
      </c>
      <c r="C139" t="s">
        <v>3681</v>
      </c>
      <c r="D139" t="s">
        <v>3682</v>
      </c>
      <c r="E139" t="e">
        <v>#N/A</v>
      </c>
      <c r="F139" t="s">
        <v>3683</v>
      </c>
      <c r="G139" t="s">
        <v>3682</v>
      </c>
      <c r="H139" t="s">
        <v>3683</v>
      </c>
      <c r="I139" t="s">
        <v>201</v>
      </c>
      <c r="J139" t="s">
        <v>3683</v>
      </c>
      <c r="K139">
        <v>322065</v>
      </c>
      <c r="L139">
        <v>322065</v>
      </c>
      <c r="M139">
        <v>322065</v>
      </c>
      <c r="N139" t="s">
        <v>202</v>
      </c>
      <c r="O139" t="s">
        <v>202</v>
      </c>
      <c r="P139" t="s">
        <v>202</v>
      </c>
      <c r="Q139" t="s">
        <v>203</v>
      </c>
      <c r="R139" t="s">
        <v>3680</v>
      </c>
      <c r="S139" t="s">
        <v>205</v>
      </c>
      <c r="T139" t="s">
        <v>3684</v>
      </c>
      <c r="U139">
        <v>67114</v>
      </c>
      <c r="V139" t="s">
        <v>3685</v>
      </c>
      <c r="W139" t="s">
        <v>298</v>
      </c>
      <c r="X139">
        <v>2400000</v>
      </c>
      <c r="Y139" t="s">
        <v>3686</v>
      </c>
      <c r="Z139" t="s">
        <v>2881</v>
      </c>
      <c r="AA139" t="s">
        <v>3687</v>
      </c>
      <c r="AB139" t="s">
        <v>3688</v>
      </c>
      <c r="AC139" t="s">
        <v>213</v>
      </c>
      <c r="AD139" t="s">
        <v>3688</v>
      </c>
      <c r="AE139" t="s">
        <v>3688</v>
      </c>
      <c r="AF139" t="s">
        <v>3689</v>
      </c>
      <c r="AG139" t="s">
        <v>3690</v>
      </c>
      <c r="AH139" t="s">
        <v>3691</v>
      </c>
      <c r="AI139" t="s">
        <v>3692</v>
      </c>
      <c r="AJ139" t="s">
        <v>3689</v>
      </c>
      <c r="AK139" t="s">
        <v>3693</v>
      </c>
      <c r="AL139" t="s">
        <v>310</v>
      </c>
      <c r="AP139" t="s">
        <v>311</v>
      </c>
      <c r="AQ139" t="s">
        <v>312</v>
      </c>
      <c r="AU139" t="s">
        <v>312</v>
      </c>
      <c r="AV139" t="s">
        <v>435</v>
      </c>
      <c r="AW139" t="s">
        <v>3694</v>
      </c>
      <c r="AX139">
        <v>360000</v>
      </c>
      <c r="AY139" t="s">
        <v>393</v>
      </c>
      <c r="AZ139" t="s">
        <v>3695</v>
      </c>
      <c r="BA139">
        <v>575000</v>
      </c>
      <c r="BB139" t="s">
        <v>506</v>
      </c>
      <c r="BC139" t="s">
        <v>3696</v>
      </c>
      <c r="BD139">
        <v>100000</v>
      </c>
      <c r="BE139" t="s">
        <v>321</v>
      </c>
      <c r="BF139" t="s">
        <v>3697</v>
      </c>
      <c r="BG139">
        <v>375000</v>
      </c>
      <c r="BH139" t="s">
        <v>323</v>
      </c>
      <c r="BI139" t="s">
        <v>3698</v>
      </c>
      <c r="BJ139">
        <v>100000</v>
      </c>
      <c r="BK139" t="s">
        <v>1451</v>
      </c>
      <c r="BL139" t="s">
        <v>3699</v>
      </c>
      <c r="BM139">
        <v>182000</v>
      </c>
      <c r="BN139" t="s">
        <v>1067</v>
      </c>
      <c r="BO139" t="s">
        <v>3700</v>
      </c>
      <c r="BP139">
        <v>3430000</v>
      </c>
      <c r="GG139">
        <v>5022000</v>
      </c>
      <c r="GH139" t="s">
        <v>238</v>
      </c>
      <c r="GI139">
        <v>45</v>
      </c>
      <c r="GJ139">
        <v>50</v>
      </c>
      <c r="GK139">
        <v>50</v>
      </c>
      <c r="GL139">
        <v>80</v>
      </c>
      <c r="GM139">
        <v>3348000</v>
      </c>
      <c r="GO139" t="s">
        <v>3684</v>
      </c>
      <c r="GP139">
        <v>67114</v>
      </c>
      <c r="GQ139" t="s">
        <v>3685</v>
      </c>
      <c r="GS139">
        <v>21</v>
      </c>
      <c r="GT139">
        <v>7</v>
      </c>
      <c r="GU139">
        <v>6</v>
      </c>
      <c r="GV139" t="s">
        <v>239</v>
      </c>
      <c r="GW139">
        <v>6</v>
      </c>
      <c r="GX139" t="s">
        <v>201</v>
      </c>
    </row>
    <row r="140" spans="1:206" x14ac:dyDescent="0.35">
      <c r="A140">
        <v>300491</v>
      </c>
      <c r="B140" t="s">
        <v>3701</v>
      </c>
      <c r="C140" t="s">
        <v>3702</v>
      </c>
      <c r="D140" t="s">
        <v>3703</v>
      </c>
      <c r="E140" t="e">
        <v>#N/A</v>
      </c>
      <c r="F140" t="s">
        <v>3704</v>
      </c>
      <c r="G140" t="s">
        <v>3703</v>
      </c>
      <c r="H140" t="s">
        <v>3704</v>
      </c>
      <c r="I140" t="s">
        <v>201</v>
      </c>
      <c r="J140" t="s">
        <v>3704</v>
      </c>
      <c r="K140" t="e">
        <v>#N/A</v>
      </c>
      <c r="L140">
        <v>300491</v>
      </c>
      <c r="M140">
        <v>300491</v>
      </c>
      <c r="N140" t="s">
        <v>202</v>
      </c>
      <c r="O140" t="s">
        <v>202</v>
      </c>
      <c r="P140" t="s">
        <v>202</v>
      </c>
      <c r="Q140" t="s">
        <v>203</v>
      </c>
      <c r="R140" t="s">
        <v>3705</v>
      </c>
      <c r="S140" t="s">
        <v>205</v>
      </c>
      <c r="T140" t="s">
        <v>3706</v>
      </c>
      <c r="U140">
        <v>73400</v>
      </c>
      <c r="V140" t="s">
        <v>3707</v>
      </c>
      <c r="W140" t="s">
        <v>2030</v>
      </c>
      <c r="X140">
        <v>427000</v>
      </c>
      <c r="Y140" t="s">
        <v>3708</v>
      </c>
      <c r="Z140" t="s">
        <v>1354</v>
      </c>
      <c r="AA140" t="s">
        <v>3709</v>
      </c>
      <c r="AB140" t="s">
        <v>3710</v>
      </c>
      <c r="AC140" t="s">
        <v>213</v>
      </c>
      <c r="AD140" t="s">
        <v>3711</v>
      </c>
      <c r="AE140" t="s">
        <v>3710</v>
      </c>
      <c r="AF140" t="s">
        <v>3712</v>
      </c>
      <c r="AG140" t="s">
        <v>3713</v>
      </c>
      <c r="AH140" t="s">
        <v>3714</v>
      </c>
      <c r="AI140" t="s">
        <v>3715</v>
      </c>
      <c r="AJ140" t="s">
        <v>3716</v>
      </c>
      <c r="AK140" t="s">
        <v>3717</v>
      </c>
      <c r="AL140" t="s">
        <v>219</v>
      </c>
      <c r="AP140" t="s">
        <v>220</v>
      </c>
      <c r="AQ140" t="s">
        <v>221</v>
      </c>
      <c r="AU140" t="s">
        <v>221</v>
      </c>
      <c r="AV140" t="s">
        <v>613</v>
      </c>
      <c r="AW140" t="s">
        <v>3718</v>
      </c>
      <c r="AX140">
        <v>950000</v>
      </c>
      <c r="AY140" t="s">
        <v>615</v>
      </c>
      <c r="AZ140" t="s">
        <v>3719</v>
      </c>
      <c r="BA140">
        <v>750000</v>
      </c>
      <c r="BB140" t="s">
        <v>1291</v>
      </c>
      <c r="BC140" t="s">
        <v>3720</v>
      </c>
      <c r="BD140">
        <v>100000</v>
      </c>
      <c r="GG140">
        <v>1700000</v>
      </c>
      <c r="GH140" t="s">
        <v>238</v>
      </c>
      <c r="GI140">
        <v>43</v>
      </c>
      <c r="GJ140">
        <v>70</v>
      </c>
      <c r="GK140">
        <v>80</v>
      </c>
      <c r="GL140">
        <v>500</v>
      </c>
      <c r="GM140">
        <v>1133333.3333333333</v>
      </c>
      <c r="GO140" t="s">
        <v>3706</v>
      </c>
      <c r="GP140">
        <v>73400</v>
      </c>
      <c r="GQ140" t="s">
        <v>3707</v>
      </c>
      <c r="GS140">
        <v>9</v>
      </c>
      <c r="GT140">
        <v>3</v>
      </c>
      <c r="GU140">
        <v>0</v>
      </c>
      <c r="GV140" t="s">
        <v>239</v>
      </c>
      <c r="GW140">
        <v>3</v>
      </c>
      <c r="GX140" t="s">
        <v>201</v>
      </c>
    </row>
    <row r="141" spans="1:206" x14ac:dyDescent="0.35">
      <c r="A141">
        <v>344661</v>
      </c>
      <c r="B141" t="s">
        <v>3721</v>
      </c>
      <c r="C141" t="s">
        <v>3722</v>
      </c>
      <c r="D141" t="s">
        <v>3723</v>
      </c>
      <c r="E141" t="e">
        <v>#N/A</v>
      </c>
      <c r="F141" t="s">
        <v>3724</v>
      </c>
      <c r="G141" t="s">
        <v>3723</v>
      </c>
      <c r="H141" t="s">
        <v>3724</v>
      </c>
      <c r="I141" t="s">
        <v>201</v>
      </c>
      <c r="J141" t="s">
        <v>3724</v>
      </c>
      <c r="K141">
        <v>344661</v>
      </c>
      <c r="L141">
        <v>344661</v>
      </c>
      <c r="M141">
        <v>344661</v>
      </c>
      <c r="N141" t="s">
        <v>202</v>
      </c>
      <c r="O141" t="s">
        <v>202</v>
      </c>
      <c r="P141" t="s">
        <v>202</v>
      </c>
      <c r="Q141" t="s">
        <v>203</v>
      </c>
      <c r="R141" t="s">
        <v>3721</v>
      </c>
      <c r="S141" t="s">
        <v>205</v>
      </c>
      <c r="T141" t="s">
        <v>3725</v>
      </c>
      <c r="U141">
        <v>42400</v>
      </c>
      <c r="V141" t="s">
        <v>1798</v>
      </c>
      <c r="W141" t="s">
        <v>3726</v>
      </c>
      <c r="X141">
        <v>863500</v>
      </c>
      <c r="Y141" t="s">
        <v>3727</v>
      </c>
      <c r="Z141" t="s">
        <v>1801</v>
      </c>
      <c r="AA141" t="s">
        <v>3728</v>
      </c>
      <c r="AB141" t="s">
        <v>3729</v>
      </c>
      <c r="AC141" t="s">
        <v>213</v>
      </c>
      <c r="AD141" t="s">
        <v>3729</v>
      </c>
      <c r="AE141" t="s">
        <v>3730</v>
      </c>
      <c r="AF141" t="s">
        <v>3731</v>
      </c>
      <c r="AG141" t="s">
        <v>3732</v>
      </c>
      <c r="AH141" t="s">
        <v>3733</v>
      </c>
      <c r="AI141" t="s">
        <v>3734</v>
      </c>
      <c r="AJ141" t="s">
        <v>3731</v>
      </c>
      <c r="AK141" t="s">
        <v>3735</v>
      </c>
      <c r="AL141" t="s">
        <v>310</v>
      </c>
      <c r="AP141" t="s">
        <v>311</v>
      </c>
      <c r="AQ141" t="s">
        <v>312</v>
      </c>
      <c r="AU141" t="s">
        <v>312</v>
      </c>
      <c r="AV141" t="s">
        <v>427</v>
      </c>
      <c r="AW141" t="s">
        <v>3736</v>
      </c>
      <c r="AX141">
        <v>360000</v>
      </c>
      <c r="AY141" t="s">
        <v>657</v>
      </c>
      <c r="AZ141" t="s">
        <v>3737</v>
      </c>
      <c r="BA141">
        <v>100000</v>
      </c>
      <c r="BB141" t="s">
        <v>659</v>
      </c>
      <c r="BC141" t="s">
        <v>3738</v>
      </c>
      <c r="BD141">
        <v>185000</v>
      </c>
      <c r="BE141" t="s">
        <v>435</v>
      </c>
      <c r="BF141" t="s">
        <v>3739</v>
      </c>
      <c r="BG141">
        <v>360000</v>
      </c>
      <c r="BH141" t="s">
        <v>661</v>
      </c>
      <c r="BI141" t="s">
        <v>3740</v>
      </c>
      <c r="BJ141">
        <v>100000</v>
      </c>
      <c r="BK141" t="s">
        <v>663</v>
      </c>
      <c r="BL141" t="s">
        <v>3741</v>
      </c>
      <c r="BM141">
        <v>100000</v>
      </c>
      <c r="BN141" t="s">
        <v>443</v>
      </c>
      <c r="BO141" t="s">
        <v>3742</v>
      </c>
      <c r="BP141">
        <v>595000</v>
      </c>
      <c r="BQ141" t="s">
        <v>665</v>
      </c>
      <c r="BR141" t="s">
        <v>3743</v>
      </c>
      <c r="BS141">
        <v>123000</v>
      </c>
      <c r="BT141" t="s">
        <v>1067</v>
      </c>
      <c r="BU141" t="s">
        <v>3744</v>
      </c>
      <c r="BV141">
        <v>3430000</v>
      </c>
      <c r="GG141">
        <v>5168000</v>
      </c>
      <c r="GH141" t="s">
        <v>1344</v>
      </c>
      <c r="GI141" t="s">
        <v>333</v>
      </c>
      <c r="GJ141" t="s">
        <v>333</v>
      </c>
      <c r="GK141" t="s">
        <v>333</v>
      </c>
      <c r="GL141" t="s">
        <v>333</v>
      </c>
      <c r="GM141">
        <v>3445333.333333333</v>
      </c>
      <c r="GO141" t="s">
        <v>3725</v>
      </c>
      <c r="GP141">
        <v>42400</v>
      </c>
      <c r="GQ141" t="s">
        <v>1798</v>
      </c>
      <c r="GS141">
        <v>27</v>
      </c>
      <c r="GT141">
        <v>9</v>
      </c>
      <c r="GU141">
        <v>8</v>
      </c>
      <c r="GV141" t="s">
        <v>239</v>
      </c>
      <c r="GW141">
        <v>8</v>
      </c>
      <c r="GX141" t="s">
        <v>201</v>
      </c>
    </row>
    <row r="142" spans="1:206" x14ac:dyDescent="0.35">
      <c r="A142">
        <v>498506</v>
      </c>
      <c r="B142" t="s">
        <v>3745</v>
      </c>
      <c r="C142" t="s">
        <v>3746</v>
      </c>
      <c r="D142" t="s">
        <v>3747</v>
      </c>
      <c r="E142" t="e">
        <v>#N/A</v>
      </c>
      <c r="F142" t="s">
        <v>3748</v>
      </c>
      <c r="G142" t="s">
        <v>3747</v>
      </c>
      <c r="H142" t="s">
        <v>3748</v>
      </c>
      <c r="I142" t="s">
        <v>201</v>
      </c>
      <c r="J142" t="s">
        <v>3748</v>
      </c>
      <c r="K142">
        <v>498506</v>
      </c>
      <c r="L142">
        <v>498506</v>
      </c>
      <c r="M142">
        <v>498506</v>
      </c>
      <c r="N142" t="s">
        <v>202</v>
      </c>
      <c r="O142" t="s">
        <v>202</v>
      </c>
      <c r="P142" t="s">
        <v>202</v>
      </c>
      <c r="Q142" t="s">
        <v>203</v>
      </c>
      <c r="R142" t="s">
        <v>3745</v>
      </c>
      <c r="S142" t="s">
        <v>205</v>
      </c>
      <c r="T142" t="s">
        <v>3749</v>
      </c>
      <c r="U142">
        <v>87500</v>
      </c>
      <c r="V142" t="s">
        <v>3750</v>
      </c>
      <c r="W142" t="s">
        <v>603</v>
      </c>
      <c r="X142">
        <v>800000</v>
      </c>
      <c r="Y142" t="s">
        <v>3751</v>
      </c>
      <c r="Z142" t="s">
        <v>3752</v>
      </c>
      <c r="AA142" t="s">
        <v>3753</v>
      </c>
      <c r="AB142" t="s">
        <v>3754</v>
      </c>
      <c r="AC142" t="s">
        <v>213</v>
      </c>
      <c r="AD142" t="s">
        <v>3755</v>
      </c>
      <c r="AE142" t="s">
        <v>3756</v>
      </c>
      <c r="AF142" t="s">
        <v>3757</v>
      </c>
      <c r="AG142" t="s">
        <v>3758</v>
      </c>
      <c r="AH142" t="s">
        <v>3759</v>
      </c>
      <c r="AI142" t="s">
        <v>3760</v>
      </c>
      <c r="AJ142" t="s">
        <v>3761</v>
      </c>
      <c r="AK142" t="s">
        <v>3762</v>
      </c>
      <c r="AL142" t="s">
        <v>1182</v>
      </c>
      <c r="AM142" t="s">
        <v>219</v>
      </c>
      <c r="AP142" t="s">
        <v>3763</v>
      </c>
      <c r="AQ142" t="s">
        <v>263</v>
      </c>
      <c r="AR142" t="s">
        <v>774</v>
      </c>
      <c r="AU142" t="s">
        <v>3764</v>
      </c>
      <c r="AV142" t="s">
        <v>705</v>
      </c>
      <c r="AW142" t="s">
        <v>3765</v>
      </c>
      <c r="AX142">
        <v>375000</v>
      </c>
      <c r="AY142" t="s">
        <v>361</v>
      </c>
      <c r="AZ142" t="s">
        <v>3766</v>
      </c>
      <c r="BA142">
        <v>250000</v>
      </c>
      <c r="BB142" t="s">
        <v>363</v>
      </c>
      <c r="BC142" t="s">
        <v>3767</v>
      </c>
      <c r="BD142">
        <v>250000</v>
      </c>
      <c r="BE142" t="s">
        <v>712</v>
      </c>
      <c r="BF142" t="s">
        <v>3768</v>
      </c>
      <c r="BG142">
        <v>495000</v>
      </c>
      <c r="BH142" t="s">
        <v>365</v>
      </c>
      <c r="BI142" t="s">
        <v>3769</v>
      </c>
      <c r="BJ142">
        <v>330000</v>
      </c>
      <c r="BK142" t="s">
        <v>367</v>
      </c>
      <c r="BL142" t="s">
        <v>3770</v>
      </c>
      <c r="BM142">
        <v>330000</v>
      </c>
      <c r="BN142" t="s">
        <v>1732</v>
      </c>
      <c r="BO142" t="s">
        <v>3771</v>
      </c>
      <c r="BP142">
        <v>375000</v>
      </c>
      <c r="BQ142" t="s">
        <v>562</v>
      </c>
      <c r="BR142" t="s">
        <v>3772</v>
      </c>
      <c r="BS142">
        <v>100000</v>
      </c>
      <c r="BT142" t="s">
        <v>917</v>
      </c>
      <c r="BU142" t="s">
        <v>3773</v>
      </c>
      <c r="BV142">
        <v>100000</v>
      </c>
      <c r="BW142" t="s">
        <v>1016</v>
      </c>
      <c r="BX142" t="s">
        <v>3774</v>
      </c>
      <c r="BY142">
        <v>500000</v>
      </c>
      <c r="GG142">
        <v>2855000</v>
      </c>
      <c r="GH142" t="s">
        <v>238</v>
      </c>
      <c r="GI142">
        <v>54</v>
      </c>
      <c r="GJ142">
        <v>58</v>
      </c>
      <c r="GK142">
        <v>58</v>
      </c>
      <c r="GL142">
        <v>54</v>
      </c>
      <c r="GM142">
        <v>1903333.3333333333</v>
      </c>
      <c r="GO142" t="s">
        <v>3749</v>
      </c>
      <c r="GP142">
        <v>87500</v>
      </c>
      <c r="GQ142" t="s">
        <v>3750</v>
      </c>
      <c r="GS142">
        <v>30</v>
      </c>
      <c r="GT142">
        <v>10</v>
      </c>
      <c r="GU142">
        <v>0</v>
      </c>
      <c r="GV142" t="s">
        <v>239</v>
      </c>
      <c r="GW142">
        <v>10</v>
      </c>
      <c r="GX142" t="s">
        <v>201</v>
      </c>
    </row>
    <row r="143" spans="1:206" x14ac:dyDescent="0.35">
      <c r="A143">
        <v>543612</v>
      </c>
      <c r="B143" t="s">
        <v>3775</v>
      </c>
      <c r="C143" t="s">
        <v>3776</v>
      </c>
      <c r="D143" t="s">
        <v>3777</v>
      </c>
      <c r="E143" t="e">
        <v>#N/A</v>
      </c>
      <c r="F143" t="s">
        <v>3778</v>
      </c>
      <c r="G143" t="s">
        <v>3777</v>
      </c>
      <c r="H143" t="s">
        <v>3778</v>
      </c>
      <c r="I143" t="s">
        <v>201</v>
      </c>
      <c r="J143" t="s">
        <v>3778</v>
      </c>
      <c r="K143">
        <v>543612</v>
      </c>
      <c r="L143">
        <v>543612</v>
      </c>
      <c r="M143">
        <v>543612</v>
      </c>
      <c r="N143" t="s">
        <v>202</v>
      </c>
      <c r="O143" t="s">
        <v>202</v>
      </c>
      <c r="P143" t="s">
        <v>202</v>
      </c>
      <c r="Q143" t="s">
        <v>203</v>
      </c>
      <c r="R143" t="s">
        <v>3775</v>
      </c>
      <c r="S143" t="s">
        <v>205</v>
      </c>
      <c r="T143" t="s">
        <v>3779</v>
      </c>
      <c r="U143">
        <v>12110</v>
      </c>
      <c r="V143" t="s">
        <v>3780</v>
      </c>
      <c r="W143" t="s">
        <v>249</v>
      </c>
      <c r="X143">
        <v>500000</v>
      </c>
      <c r="Y143" t="s">
        <v>3781</v>
      </c>
      <c r="Z143" t="s">
        <v>1722</v>
      </c>
      <c r="AA143" t="s">
        <v>3782</v>
      </c>
      <c r="AB143" t="s">
        <v>3783</v>
      </c>
      <c r="AC143" t="s">
        <v>213</v>
      </c>
      <c r="AD143" t="s">
        <v>3784</v>
      </c>
      <c r="AE143" t="s">
        <v>3785</v>
      </c>
      <c r="AF143" t="s">
        <v>3786</v>
      </c>
      <c r="AG143" t="s">
        <v>3787</v>
      </c>
      <c r="AH143" t="s">
        <v>3788</v>
      </c>
      <c r="AI143" t="s">
        <v>3789</v>
      </c>
      <c r="AJ143" t="s">
        <v>3786</v>
      </c>
      <c r="AK143" t="s">
        <v>3787</v>
      </c>
      <c r="AL143" t="s">
        <v>261</v>
      </c>
      <c r="AP143" t="s">
        <v>262</v>
      </c>
      <c r="AQ143" t="s">
        <v>263</v>
      </c>
      <c r="AU143" t="s">
        <v>263</v>
      </c>
      <c r="AV143" t="s">
        <v>703</v>
      </c>
      <c r="AW143" t="s">
        <v>3790</v>
      </c>
      <c r="AX143">
        <v>100000</v>
      </c>
      <c r="AY143" t="s">
        <v>421</v>
      </c>
      <c r="AZ143" t="s">
        <v>3791</v>
      </c>
      <c r="BA143">
        <v>100000</v>
      </c>
      <c r="BB143" t="s">
        <v>363</v>
      </c>
      <c r="BC143" t="s">
        <v>3792</v>
      </c>
      <c r="BD143">
        <v>250000</v>
      </c>
      <c r="BE143" t="s">
        <v>1575</v>
      </c>
      <c r="BF143" t="s">
        <v>3793</v>
      </c>
      <c r="BG143">
        <v>100000</v>
      </c>
      <c r="BH143" t="s">
        <v>714</v>
      </c>
      <c r="BI143" t="s">
        <v>3794</v>
      </c>
      <c r="BJ143">
        <v>100000</v>
      </c>
      <c r="BK143" t="s">
        <v>367</v>
      </c>
      <c r="BL143" t="s">
        <v>3795</v>
      </c>
      <c r="BM143">
        <v>330000</v>
      </c>
      <c r="GG143">
        <v>730000</v>
      </c>
      <c r="GH143" t="s">
        <v>238</v>
      </c>
      <c r="GI143">
        <v>56</v>
      </c>
      <c r="GJ143">
        <v>60</v>
      </c>
      <c r="GK143">
        <v>65</v>
      </c>
      <c r="GL143" t="s">
        <v>333</v>
      </c>
      <c r="GM143">
        <v>486666.66666666663</v>
      </c>
      <c r="GO143" t="s">
        <v>3779</v>
      </c>
      <c r="GP143">
        <v>12110</v>
      </c>
      <c r="GQ143" t="s">
        <v>3780</v>
      </c>
      <c r="GS143">
        <v>18</v>
      </c>
      <c r="GT143">
        <v>6</v>
      </c>
      <c r="GU143">
        <v>0</v>
      </c>
      <c r="GV143" t="s">
        <v>239</v>
      </c>
      <c r="GW143">
        <v>6</v>
      </c>
      <c r="GX143" t="s">
        <v>201</v>
      </c>
    </row>
    <row r="144" spans="1:206" x14ac:dyDescent="0.35">
      <c r="A144">
        <v>522080</v>
      </c>
      <c r="B144" t="s">
        <v>3796</v>
      </c>
      <c r="C144" t="s">
        <v>3797</v>
      </c>
      <c r="D144" t="s">
        <v>3798</v>
      </c>
      <c r="E144" t="e">
        <v>#N/A</v>
      </c>
      <c r="F144" t="s">
        <v>3799</v>
      </c>
      <c r="G144" t="s">
        <v>3798</v>
      </c>
      <c r="H144" t="s">
        <v>3799</v>
      </c>
      <c r="I144" t="s">
        <v>201</v>
      </c>
      <c r="J144" t="s">
        <v>3799</v>
      </c>
      <c r="K144">
        <v>522080</v>
      </c>
      <c r="L144">
        <v>522080</v>
      </c>
      <c r="M144">
        <v>522080</v>
      </c>
      <c r="N144" t="s">
        <v>202</v>
      </c>
      <c r="O144" t="s">
        <v>202</v>
      </c>
      <c r="P144" t="s">
        <v>202</v>
      </c>
      <c r="Q144" t="s">
        <v>203</v>
      </c>
      <c r="R144" t="s">
        <v>3796</v>
      </c>
      <c r="S144" t="s">
        <v>205</v>
      </c>
      <c r="T144" t="s">
        <v>3800</v>
      </c>
      <c r="U144">
        <v>19200</v>
      </c>
      <c r="V144" t="s">
        <v>3801</v>
      </c>
      <c r="W144" t="s">
        <v>3221</v>
      </c>
      <c r="X144">
        <v>36000</v>
      </c>
      <c r="Y144" t="s">
        <v>3802</v>
      </c>
      <c r="Z144" t="s">
        <v>3803</v>
      </c>
      <c r="AA144" t="s">
        <v>3804</v>
      </c>
      <c r="AB144" t="s">
        <v>3805</v>
      </c>
      <c r="AC144" t="s">
        <v>213</v>
      </c>
      <c r="AD144" t="s">
        <v>3806</v>
      </c>
      <c r="AE144" t="s">
        <v>3805</v>
      </c>
      <c r="AF144" t="s">
        <v>3807</v>
      </c>
      <c r="AG144" t="s">
        <v>3808</v>
      </c>
      <c r="AH144" t="s">
        <v>3809</v>
      </c>
      <c r="AI144" t="s">
        <v>3810</v>
      </c>
      <c r="AJ144" t="s">
        <v>3811</v>
      </c>
      <c r="AK144" t="s">
        <v>3808</v>
      </c>
      <c r="AL144" t="s">
        <v>219</v>
      </c>
      <c r="AP144" t="s">
        <v>220</v>
      </c>
      <c r="AQ144" t="s">
        <v>221</v>
      </c>
      <c r="AU144" t="s">
        <v>221</v>
      </c>
      <c r="AV144" t="s">
        <v>1142</v>
      </c>
      <c r="AW144" t="s">
        <v>3812</v>
      </c>
      <c r="AX144">
        <v>395000</v>
      </c>
      <c r="AY144" t="s">
        <v>555</v>
      </c>
      <c r="AZ144" t="s">
        <v>3813</v>
      </c>
      <c r="BA144">
        <v>120000</v>
      </c>
      <c r="GG144">
        <v>515000</v>
      </c>
      <c r="GH144" t="s">
        <v>238</v>
      </c>
      <c r="GI144">
        <v>60</v>
      </c>
      <c r="GJ144">
        <v>66</v>
      </c>
      <c r="GK144">
        <v>66</v>
      </c>
      <c r="GL144">
        <v>50</v>
      </c>
      <c r="GM144">
        <v>343333.33333333331</v>
      </c>
      <c r="GO144" t="s">
        <v>3800</v>
      </c>
      <c r="GP144">
        <v>19200</v>
      </c>
      <c r="GQ144" t="s">
        <v>3801</v>
      </c>
      <c r="GS144">
        <v>6</v>
      </c>
      <c r="GT144">
        <v>2</v>
      </c>
      <c r="GU144">
        <v>0</v>
      </c>
      <c r="GV144" t="s">
        <v>239</v>
      </c>
      <c r="GW144">
        <v>2</v>
      </c>
      <c r="GX144" t="s">
        <v>201</v>
      </c>
    </row>
    <row r="145" spans="1:206" x14ac:dyDescent="0.35">
      <c r="A145">
        <v>725826</v>
      </c>
      <c r="B145" t="s">
        <v>3814</v>
      </c>
      <c r="C145" t="s">
        <v>3815</v>
      </c>
      <c r="D145" t="s">
        <v>3816</v>
      </c>
      <c r="E145" t="e">
        <v>#N/A</v>
      </c>
      <c r="F145" t="s">
        <v>3817</v>
      </c>
      <c r="G145" t="s">
        <v>3816</v>
      </c>
      <c r="H145" t="s">
        <v>3818</v>
      </c>
      <c r="I145" t="s">
        <v>239</v>
      </c>
      <c r="J145" t="s">
        <v>3817</v>
      </c>
      <c r="K145">
        <v>725826</v>
      </c>
      <c r="L145">
        <v>574319</v>
      </c>
      <c r="M145">
        <v>725826</v>
      </c>
      <c r="N145" t="s">
        <v>202</v>
      </c>
      <c r="O145" t="s">
        <v>202</v>
      </c>
      <c r="P145" t="s">
        <v>202</v>
      </c>
      <c r="Q145" t="s">
        <v>203</v>
      </c>
      <c r="R145" t="s">
        <v>3814</v>
      </c>
      <c r="S145" t="s">
        <v>205</v>
      </c>
      <c r="T145" t="s">
        <v>3819</v>
      </c>
      <c r="U145">
        <v>81800</v>
      </c>
      <c r="V145" t="s">
        <v>3820</v>
      </c>
      <c r="W145" t="s">
        <v>1516</v>
      </c>
      <c r="X145">
        <v>5504</v>
      </c>
      <c r="Y145" t="s">
        <v>3821</v>
      </c>
      <c r="Z145" t="s">
        <v>2185</v>
      </c>
      <c r="AA145">
        <v>390489516</v>
      </c>
      <c r="AB145" t="s">
        <v>3822</v>
      </c>
      <c r="AC145" t="s">
        <v>213</v>
      </c>
      <c r="AD145" t="s">
        <v>3823</v>
      </c>
      <c r="AE145" t="s">
        <v>3822</v>
      </c>
      <c r="AF145" t="s">
        <v>3824</v>
      </c>
      <c r="AG145" t="s">
        <v>3825</v>
      </c>
      <c r="AH145" t="s">
        <v>3826</v>
      </c>
      <c r="AI145" t="s">
        <v>3822</v>
      </c>
      <c r="AJ145" t="s">
        <v>3824</v>
      </c>
      <c r="AK145" t="s">
        <v>3825</v>
      </c>
      <c r="AL145" t="s">
        <v>219</v>
      </c>
      <c r="AP145" t="s">
        <v>220</v>
      </c>
      <c r="AQ145" t="s">
        <v>221</v>
      </c>
      <c r="AU145" t="s">
        <v>221</v>
      </c>
      <c r="AV145" t="s">
        <v>236</v>
      </c>
      <c r="AW145" t="s">
        <v>3827</v>
      </c>
      <c r="AX145">
        <v>630000</v>
      </c>
      <c r="GG145">
        <v>630000</v>
      </c>
      <c r="GH145" t="s">
        <v>238</v>
      </c>
      <c r="GI145">
        <v>13</v>
      </c>
      <c r="GJ145">
        <v>15</v>
      </c>
      <c r="GK145">
        <v>15</v>
      </c>
      <c r="GL145">
        <v>15</v>
      </c>
      <c r="GM145">
        <v>420000</v>
      </c>
      <c r="GO145" t="s">
        <v>3819</v>
      </c>
      <c r="GP145">
        <v>81800</v>
      </c>
      <c r="GQ145" t="s">
        <v>3820</v>
      </c>
      <c r="GS145">
        <v>3</v>
      </c>
      <c r="GT145">
        <v>1</v>
      </c>
      <c r="GU145">
        <v>0</v>
      </c>
      <c r="GV145" t="s">
        <v>239</v>
      </c>
      <c r="GW145">
        <v>1</v>
      </c>
      <c r="GX145" t="s">
        <v>201</v>
      </c>
    </row>
    <row r="146" spans="1:206" x14ac:dyDescent="0.35">
      <c r="A146">
        <v>329930</v>
      </c>
      <c r="B146" t="s">
        <v>3828</v>
      </c>
      <c r="C146" t="s">
        <v>3829</v>
      </c>
      <c r="D146" t="s">
        <v>3830</v>
      </c>
      <c r="E146" t="e">
        <v>#N/A</v>
      </c>
      <c r="F146" t="s">
        <v>3831</v>
      </c>
      <c r="G146" t="s">
        <v>3830</v>
      </c>
      <c r="H146" t="s">
        <v>3831</v>
      </c>
      <c r="I146" t="s">
        <v>201</v>
      </c>
      <c r="J146" t="s">
        <v>3831</v>
      </c>
      <c r="K146">
        <v>329930</v>
      </c>
      <c r="L146">
        <v>329930</v>
      </c>
      <c r="M146">
        <v>329930</v>
      </c>
      <c r="N146" t="s">
        <v>202</v>
      </c>
      <c r="O146" t="s">
        <v>202</v>
      </c>
      <c r="P146" t="s">
        <v>202</v>
      </c>
      <c r="Q146" t="s">
        <v>203</v>
      </c>
      <c r="R146" t="s">
        <v>3828</v>
      </c>
      <c r="S146" t="s">
        <v>838</v>
      </c>
      <c r="T146" t="s">
        <v>3832</v>
      </c>
      <c r="U146">
        <v>40250</v>
      </c>
      <c r="V146" t="s">
        <v>3833</v>
      </c>
      <c r="W146" t="s">
        <v>3834</v>
      </c>
      <c r="X146">
        <v>307285</v>
      </c>
      <c r="Y146" t="s">
        <v>3835</v>
      </c>
      <c r="Z146" t="s">
        <v>3836</v>
      </c>
      <c r="AA146" t="s">
        <v>3837</v>
      </c>
      <c r="AB146" t="s">
        <v>3838</v>
      </c>
      <c r="AC146" t="s">
        <v>213</v>
      </c>
      <c r="AD146" t="s">
        <v>3839</v>
      </c>
      <c r="AE146" t="s">
        <v>3840</v>
      </c>
      <c r="AF146" t="s">
        <v>3841</v>
      </c>
      <c r="AG146" t="s">
        <v>3842</v>
      </c>
      <c r="AH146" t="s">
        <v>3843</v>
      </c>
      <c r="AI146" t="s">
        <v>3840</v>
      </c>
      <c r="AJ146" t="s">
        <v>3841</v>
      </c>
      <c r="AK146" t="s">
        <v>3842</v>
      </c>
      <c r="AL146" t="s">
        <v>1182</v>
      </c>
      <c r="AM146" t="s">
        <v>219</v>
      </c>
      <c r="AP146" t="s">
        <v>3763</v>
      </c>
      <c r="AQ146" t="s">
        <v>263</v>
      </c>
      <c r="AR146" t="s">
        <v>774</v>
      </c>
      <c r="AU146" t="s">
        <v>3764</v>
      </c>
      <c r="AV146" t="s">
        <v>264</v>
      </c>
      <c r="AW146" t="s">
        <v>3844</v>
      </c>
      <c r="AX146">
        <v>125000</v>
      </c>
      <c r="AY146" t="s">
        <v>270</v>
      </c>
      <c r="AZ146" t="s">
        <v>3845</v>
      </c>
      <c r="BA146">
        <v>125000</v>
      </c>
      <c r="BB146" t="s">
        <v>274</v>
      </c>
      <c r="BC146" t="s">
        <v>3846</v>
      </c>
      <c r="BD146">
        <v>495000</v>
      </c>
      <c r="BE146" t="s">
        <v>1570</v>
      </c>
      <c r="BF146" t="s">
        <v>3847</v>
      </c>
      <c r="BG146">
        <v>100000</v>
      </c>
      <c r="BH146" t="s">
        <v>284</v>
      </c>
      <c r="BI146" t="s">
        <v>3848</v>
      </c>
      <c r="BJ146">
        <v>100000</v>
      </c>
      <c r="BK146" t="s">
        <v>288</v>
      </c>
      <c r="BL146" t="s">
        <v>3849</v>
      </c>
      <c r="BM146">
        <v>200000</v>
      </c>
      <c r="BN146" t="s">
        <v>703</v>
      </c>
      <c r="BO146" t="s">
        <v>3850</v>
      </c>
      <c r="BP146">
        <v>100000</v>
      </c>
      <c r="BQ146" t="s">
        <v>421</v>
      </c>
      <c r="BR146" t="s">
        <v>3851</v>
      </c>
      <c r="BS146">
        <v>100000</v>
      </c>
      <c r="BT146" t="s">
        <v>363</v>
      </c>
      <c r="BU146" t="s">
        <v>3852</v>
      </c>
      <c r="BV146">
        <v>250000</v>
      </c>
      <c r="BW146" t="s">
        <v>1575</v>
      </c>
      <c r="BX146" t="s">
        <v>3853</v>
      </c>
      <c r="BY146">
        <v>100000</v>
      </c>
      <c r="BZ146" t="s">
        <v>714</v>
      </c>
      <c r="CA146" t="s">
        <v>3854</v>
      </c>
      <c r="CB146">
        <v>100000</v>
      </c>
      <c r="CC146" t="s">
        <v>367</v>
      </c>
      <c r="CD146" t="s">
        <v>3855</v>
      </c>
      <c r="CE146">
        <v>330000</v>
      </c>
      <c r="CF146" t="s">
        <v>545</v>
      </c>
      <c r="CG146" t="s">
        <v>3856</v>
      </c>
      <c r="CH146">
        <v>235000</v>
      </c>
      <c r="CI146" t="s">
        <v>547</v>
      </c>
      <c r="CJ146" t="s">
        <v>3857</v>
      </c>
      <c r="CK146">
        <v>100000</v>
      </c>
      <c r="CL146" t="s">
        <v>778</v>
      </c>
      <c r="CM146" t="s">
        <v>3858</v>
      </c>
      <c r="CN146">
        <v>230000</v>
      </c>
      <c r="CO146" t="s">
        <v>557</v>
      </c>
      <c r="CP146" t="s">
        <v>3859</v>
      </c>
      <c r="CQ146">
        <v>120000</v>
      </c>
      <c r="CR146" t="s">
        <v>224</v>
      </c>
      <c r="CS146" t="s">
        <v>3860</v>
      </c>
      <c r="CT146">
        <v>100000</v>
      </c>
      <c r="CU146" t="s">
        <v>226</v>
      </c>
      <c r="CV146" t="s">
        <v>3861</v>
      </c>
      <c r="CW146">
        <v>115000</v>
      </c>
      <c r="CX146" t="s">
        <v>568</v>
      </c>
      <c r="CY146" t="s">
        <v>3862</v>
      </c>
      <c r="CZ146">
        <v>100000</v>
      </c>
      <c r="DA146" t="s">
        <v>570</v>
      </c>
      <c r="DB146" t="s">
        <v>3863</v>
      </c>
      <c r="DC146">
        <v>100000</v>
      </c>
      <c r="DD146" t="s">
        <v>909</v>
      </c>
      <c r="DE146" t="s">
        <v>3864</v>
      </c>
      <c r="DF146">
        <v>100000</v>
      </c>
      <c r="DG146" t="s">
        <v>230</v>
      </c>
      <c r="DH146" t="s">
        <v>3865</v>
      </c>
      <c r="DI146">
        <v>100000</v>
      </c>
      <c r="DJ146" t="s">
        <v>232</v>
      </c>
      <c r="DK146" t="s">
        <v>3866</v>
      </c>
      <c r="DL146">
        <v>160000</v>
      </c>
      <c r="DM146" t="s">
        <v>1162</v>
      </c>
      <c r="DN146" t="s">
        <v>3867</v>
      </c>
      <c r="DO146">
        <v>160000</v>
      </c>
      <c r="GG146">
        <v>3250000</v>
      </c>
      <c r="GH146" t="s">
        <v>238</v>
      </c>
      <c r="GI146">
        <v>80</v>
      </c>
      <c r="GJ146">
        <v>80</v>
      </c>
      <c r="GK146">
        <v>80</v>
      </c>
      <c r="GL146">
        <v>80</v>
      </c>
      <c r="GM146">
        <v>2166666.6666666665</v>
      </c>
      <c r="GO146" t="s">
        <v>3832</v>
      </c>
      <c r="GP146">
        <v>40250</v>
      </c>
      <c r="GQ146" t="s">
        <v>3833</v>
      </c>
      <c r="GS146">
        <v>72</v>
      </c>
      <c r="GT146">
        <v>24</v>
      </c>
      <c r="GU146">
        <v>0</v>
      </c>
      <c r="GV146" t="s">
        <v>239</v>
      </c>
      <c r="GW146">
        <v>24</v>
      </c>
      <c r="GX146" t="s">
        <v>201</v>
      </c>
    </row>
    <row r="147" spans="1:206" x14ac:dyDescent="0.35">
      <c r="A147">
        <v>20015203</v>
      </c>
      <c r="B147" t="s">
        <v>3868</v>
      </c>
      <c r="C147" t="s">
        <v>3869</v>
      </c>
      <c r="D147" t="s">
        <v>3870</v>
      </c>
      <c r="J147" t="str">
        <f>VLOOKUP(D147,GME!$C$2:$G$11,5,FALSE)</f>
        <v>31506212500143</v>
      </c>
      <c r="K147">
        <v>20015203</v>
      </c>
      <c r="M147">
        <v>20015203</v>
      </c>
      <c r="N147" t="s">
        <v>202</v>
      </c>
      <c r="O147" t="s">
        <v>202</v>
      </c>
      <c r="P147" t="s">
        <v>202</v>
      </c>
      <c r="AV147" t="s">
        <v>266</v>
      </c>
      <c r="AW147" t="s">
        <v>3871</v>
      </c>
      <c r="AX147">
        <v>745000</v>
      </c>
      <c r="AY147" t="s">
        <v>270</v>
      </c>
      <c r="AZ147" t="s">
        <v>3872</v>
      </c>
      <c r="BA147">
        <v>125000</v>
      </c>
      <c r="BB147" t="s">
        <v>274</v>
      </c>
      <c r="BC147" t="s">
        <v>3873</v>
      </c>
      <c r="BD147">
        <v>495000</v>
      </c>
    </row>
    <row r="148" spans="1:206" x14ac:dyDescent="0.35">
      <c r="A148">
        <v>437958</v>
      </c>
      <c r="B148" t="s">
        <v>3874</v>
      </c>
      <c r="C148" t="s">
        <v>3875</v>
      </c>
      <c r="D148" t="s">
        <v>3876</v>
      </c>
      <c r="E148" t="e">
        <v>#N/A</v>
      </c>
      <c r="F148" t="s">
        <v>3877</v>
      </c>
      <c r="G148" t="s">
        <v>3876</v>
      </c>
      <c r="H148" t="s">
        <v>3877</v>
      </c>
      <c r="I148" t="s">
        <v>201</v>
      </c>
      <c r="J148" t="s">
        <v>3877</v>
      </c>
      <c r="K148">
        <v>437958</v>
      </c>
      <c r="L148">
        <v>437958</v>
      </c>
      <c r="M148">
        <v>437958</v>
      </c>
      <c r="N148" t="s">
        <v>202</v>
      </c>
      <c r="O148" t="s">
        <v>202</v>
      </c>
      <c r="P148" t="s">
        <v>202</v>
      </c>
      <c r="Q148" t="s">
        <v>203</v>
      </c>
      <c r="R148" t="s">
        <v>3878</v>
      </c>
      <c r="S148" t="s">
        <v>205</v>
      </c>
      <c r="T148" t="s">
        <v>3879</v>
      </c>
      <c r="U148">
        <v>13590</v>
      </c>
      <c r="V148" t="s">
        <v>3880</v>
      </c>
      <c r="W148" t="s">
        <v>3881</v>
      </c>
      <c r="X148">
        <v>38112.25</v>
      </c>
      <c r="Y148" t="s">
        <v>3882</v>
      </c>
      <c r="Z148" t="s">
        <v>3883</v>
      </c>
      <c r="AA148" t="s">
        <v>3884</v>
      </c>
      <c r="AB148" t="s">
        <v>3885</v>
      </c>
      <c r="AC148" t="s">
        <v>213</v>
      </c>
      <c r="AD148" t="s">
        <v>3886</v>
      </c>
      <c r="AE148" t="s">
        <v>3885</v>
      </c>
      <c r="AF148" t="s">
        <v>3887</v>
      </c>
      <c r="AG148" t="s">
        <v>3888</v>
      </c>
      <c r="AH148" t="s">
        <v>3889</v>
      </c>
      <c r="AI148" t="s">
        <v>3885</v>
      </c>
      <c r="AJ148" t="s">
        <v>3887</v>
      </c>
      <c r="AK148" t="s">
        <v>3888</v>
      </c>
      <c r="AL148" t="s">
        <v>219</v>
      </c>
      <c r="AP148" t="s">
        <v>220</v>
      </c>
      <c r="AQ148" t="s">
        <v>221</v>
      </c>
      <c r="AU148" t="s">
        <v>221</v>
      </c>
      <c r="AV148" t="s">
        <v>3890</v>
      </c>
      <c r="AW148" t="s">
        <v>3891</v>
      </c>
      <c r="AX148">
        <v>100000</v>
      </c>
      <c r="GG148">
        <v>100000</v>
      </c>
      <c r="GH148" t="s">
        <v>238</v>
      </c>
      <c r="GI148">
        <v>26</v>
      </c>
      <c r="GJ148">
        <v>30</v>
      </c>
      <c r="GK148">
        <v>42</v>
      </c>
      <c r="GL148">
        <v>26</v>
      </c>
      <c r="GM148">
        <v>66666.666666666657</v>
      </c>
      <c r="GO148" t="s">
        <v>3879</v>
      </c>
      <c r="GP148">
        <v>13590</v>
      </c>
      <c r="GQ148" t="s">
        <v>3880</v>
      </c>
      <c r="GS148">
        <v>3</v>
      </c>
      <c r="GT148">
        <v>1</v>
      </c>
      <c r="GU148">
        <v>0</v>
      </c>
      <c r="GV148" t="s">
        <v>239</v>
      </c>
      <c r="GW148">
        <v>1</v>
      </c>
      <c r="GX148" t="s">
        <v>201</v>
      </c>
    </row>
    <row r="149" spans="1:206" x14ac:dyDescent="0.35">
      <c r="A149">
        <v>606117</v>
      </c>
      <c r="B149" t="s">
        <v>3892</v>
      </c>
      <c r="C149" t="s">
        <v>3893</v>
      </c>
      <c r="D149" t="s">
        <v>3894</v>
      </c>
      <c r="E149" t="e">
        <v>#N/A</v>
      </c>
      <c r="F149" t="s">
        <v>3895</v>
      </c>
      <c r="G149" t="s">
        <v>3894</v>
      </c>
      <c r="H149" t="s">
        <v>3896</v>
      </c>
      <c r="I149" t="s">
        <v>239</v>
      </c>
      <c r="J149" t="s">
        <v>3896</v>
      </c>
      <c r="K149">
        <v>606117</v>
      </c>
      <c r="L149">
        <v>606117</v>
      </c>
      <c r="M149">
        <v>606117</v>
      </c>
      <c r="N149" t="s">
        <v>202</v>
      </c>
      <c r="O149" t="s">
        <v>202</v>
      </c>
      <c r="P149" t="s">
        <v>202</v>
      </c>
      <c r="Q149" t="s">
        <v>203</v>
      </c>
      <c r="R149" t="s">
        <v>3892</v>
      </c>
      <c r="S149" t="s">
        <v>3897</v>
      </c>
      <c r="T149" t="s">
        <v>3898</v>
      </c>
      <c r="U149">
        <v>44300</v>
      </c>
      <c r="V149" t="s">
        <v>2444</v>
      </c>
      <c r="W149" t="s">
        <v>3506</v>
      </c>
      <c r="X149">
        <v>302789</v>
      </c>
      <c r="Y149" t="s">
        <v>3899</v>
      </c>
      <c r="Z149" t="s">
        <v>3900</v>
      </c>
      <c r="AA149" t="s">
        <v>3901</v>
      </c>
      <c r="AB149" t="s">
        <v>3902</v>
      </c>
      <c r="AC149" t="s">
        <v>213</v>
      </c>
      <c r="AD149" t="s">
        <v>3903</v>
      </c>
      <c r="AE149" t="s">
        <v>3904</v>
      </c>
      <c r="AF149" t="s">
        <v>3905</v>
      </c>
      <c r="AG149" t="s">
        <v>3906</v>
      </c>
      <c r="AH149" t="s">
        <v>3907</v>
      </c>
      <c r="AI149" t="s">
        <v>3904</v>
      </c>
      <c r="AJ149" t="s">
        <v>3905</v>
      </c>
      <c r="AK149" t="s">
        <v>3906</v>
      </c>
      <c r="AL149" t="s">
        <v>854</v>
      </c>
      <c r="AP149" t="s">
        <v>855</v>
      </c>
      <c r="AQ149" t="s">
        <v>738</v>
      </c>
      <c r="AU149" t="s">
        <v>738</v>
      </c>
      <c r="AV149" t="s">
        <v>937</v>
      </c>
      <c r="AW149" t="s">
        <v>3908</v>
      </c>
      <c r="AX149">
        <v>100000</v>
      </c>
      <c r="AY149" t="s">
        <v>941</v>
      </c>
      <c r="AZ149" t="s">
        <v>3909</v>
      </c>
      <c r="BA149">
        <v>250000</v>
      </c>
      <c r="BB149" t="s">
        <v>945</v>
      </c>
      <c r="BC149" t="s">
        <v>3910</v>
      </c>
      <c r="BD149">
        <v>100000</v>
      </c>
      <c r="BE149" t="s">
        <v>879</v>
      </c>
      <c r="BF149" t="s">
        <v>3911</v>
      </c>
      <c r="BG149">
        <v>125000</v>
      </c>
      <c r="BH149" t="s">
        <v>952</v>
      </c>
      <c r="BI149" t="s">
        <v>3912</v>
      </c>
      <c r="BJ149">
        <v>165000</v>
      </c>
      <c r="GG149">
        <v>640000</v>
      </c>
      <c r="GH149" t="s">
        <v>238</v>
      </c>
      <c r="GI149">
        <v>45</v>
      </c>
      <c r="GJ149">
        <v>80</v>
      </c>
      <c r="GK149">
        <v>80</v>
      </c>
      <c r="GL149">
        <v>105</v>
      </c>
      <c r="GM149">
        <v>426666.66666666663</v>
      </c>
      <c r="GO149" t="s">
        <v>3898</v>
      </c>
      <c r="GP149">
        <v>44300</v>
      </c>
      <c r="GQ149" t="s">
        <v>2444</v>
      </c>
      <c r="GS149">
        <v>15</v>
      </c>
      <c r="GT149">
        <v>5</v>
      </c>
      <c r="GU149">
        <v>0</v>
      </c>
      <c r="GV149" t="s">
        <v>239</v>
      </c>
      <c r="GW149">
        <v>5</v>
      </c>
      <c r="GX149" t="s">
        <v>201</v>
      </c>
    </row>
    <row r="150" spans="1:206" x14ac:dyDescent="0.35">
      <c r="A150" s="47">
        <v>694250</v>
      </c>
      <c r="B150" t="s">
        <v>3913</v>
      </c>
      <c r="C150" t="s">
        <v>3914</v>
      </c>
      <c r="D150" t="s">
        <v>3915</v>
      </c>
      <c r="E150" t="e">
        <v>#N/A</v>
      </c>
      <c r="F150" t="s">
        <v>3916</v>
      </c>
      <c r="G150" t="s">
        <v>3915</v>
      </c>
      <c r="H150" t="s">
        <v>3916</v>
      </c>
      <c r="I150" t="s">
        <v>201</v>
      </c>
      <c r="J150" t="s">
        <v>3916</v>
      </c>
      <c r="K150">
        <v>694250</v>
      </c>
      <c r="L150">
        <v>694250</v>
      </c>
      <c r="M150" s="47">
        <v>694250</v>
      </c>
      <c r="N150" t="s">
        <v>202</v>
      </c>
      <c r="O150" t="s">
        <v>202</v>
      </c>
      <c r="P150" t="s">
        <v>1769</v>
      </c>
      <c r="Q150" t="s">
        <v>203</v>
      </c>
      <c r="R150" t="s">
        <v>3917</v>
      </c>
      <c r="S150" t="s">
        <v>205</v>
      </c>
      <c r="T150" t="s">
        <v>3918</v>
      </c>
      <c r="U150">
        <v>13270</v>
      </c>
      <c r="V150" t="s">
        <v>3919</v>
      </c>
      <c r="W150" t="s">
        <v>208</v>
      </c>
      <c r="X150">
        <v>390000</v>
      </c>
      <c r="Y150" t="s">
        <v>3920</v>
      </c>
      <c r="Z150" t="s">
        <v>3921</v>
      </c>
      <c r="AA150" t="s">
        <v>3922</v>
      </c>
      <c r="AB150" t="s">
        <v>3923</v>
      </c>
      <c r="AC150" t="s">
        <v>213</v>
      </c>
      <c r="AD150" t="s">
        <v>3924</v>
      </c>
      <c r="AE150" t="s">
        <v>3923</v>
      </c>
      <c r="AF150" t="s">
        <v>3925</v>
      </c>
      <c r="AG150" t="s">
        <v>3926</v>
      </c>
      <c r="AH150" t="s">
        <v>3927</v>
      </c>
      <c r="AI150" t="s">
        <v>3923</v>
      </c>
      <c r="AJ150" t="s">
        <v>3925</v>
      </c>
      <c r="AK150" t="s">
        <v>3926</v>
      </c>
      <c r="AL150" t="s">
        <v>219</v>
      </c>
      <c r="AP150" t="s">
        <v>220</v>
      </c>
      <c r="AQ150" t="s">
        <v>221</v>
      </c>
      <c r="AU150" t="s">
        <v>221</v>
      </c>
      <c r="AV150" t="s">
        <v>547</v>
      </c>
      <c r="AW150" t="s">
        <v>3928</v>
      </c>
      <c r="AX150">
        <v>100000</v>
      </c>
      <c r="AY150" t="s">
        <v>778</v>
      </c>
      <c r="AZ150" t="s">
        <v>3929</v>
      </c>
      <c r="BA150">
        <v>230000</v>
      </c>
      <c r="BB150" t="s">
        <v>1291</v>
      </c>
      <c r="BC150" t="s">
        <v>3930</v>
      </c>
      <c r="BD150">
        <v>100000</v>
      </c>
      <c r="BE150" t="s">
        <v>570</v>
      </c>
      <c r="BF150" t="s">
        <v>3931</v>
      </c>
      <c r="BG150">
        <v>100000</v>
      </c>
      <c r="BH150" t="s">
        <v>909</v>
      </c>
      <c r="BI150" t="s">
        <v>3932</v>
      </c>
      <c r="BJ150">
        <v>100000</v>
      </c>
      <c r="BK150" t="s">
        <v>467</v>
      </c>
      <c r="BL150" t="s">
        <v>3933</v>
      </c>
      <c r="BM150">
        <v>100000</v>
      </c>
      <c r="BN150" t="s">
        <v>806</v>
      </c>
      <c r="BO150" t="s">
        <v>3934</v>
      </c>
      <c r="BP150">
        <v>100000</v>
      </c>
      <c r="BQ150" t="s">
        <v>781</v>
      </c>
      <c r="BR150" t="s">
        <v>3935</v>
      </c>
      <c r="BS150">
        <v>100000</v>
      </c>
      <c r="GG150">
        <v>830000</v>
      </c>
      <c r="GH150" t="s">
        <v>238</v>
      </c>
      <c r="GI150">
        <v>65</v>
      </c>
      <c r="GJ150">
        <v>75</v>
      </c>
      <c r="GK150">
        <v>105</v>
      </c>
      <c r="GL150">
        <v>75</v>
      </c>
      <c r="GM150">
        <v>553333.33333333326</v>
      </c>
      <c r="GO150" t="s">
        <v>3918</v>
      </c>
      <c r="GP150">
        <v>13270</v>
      </c>
      <c r="GQ150" t="s">
        <v>3919</v>
      </c>
      <c r="GS150">
        <v>24</v>
      </c>
      <c r="GT150">
        <v>8</v>
      </c>
      <c r="GU150">
        <v>0</v>
      </c>
      <c r="GV150" t="s">
        <v>239</v>
      </c>
      <c r="GW150">
        <v>8</v>
      </c>
      <c r="GX150" t="s">
        <v>201</v>
      </c>
    </row>
    <row r="151" spans="1:206" x14ac:dyDescent="0.35">
      <c r="A151">
        <v>300953</v>
      </c>
      <c r="B151" t="s">
        <v>3936</v>
      </c>
      <c r="C151" t="s">
        <v>3937</v>
      </c>
      <c r="D151" t="s">
        <v>3938</v>
      </c>
      <c r="E151" t="e">
        <v>#N/A</v>
      </c>
      <c r="F151" t="s">
        <v>3939</v>
      </c>
      <c r="G151" t="s">
        <v>3938</v>
      </c>
      <c r="H151" t="s">
        <v>3939</v>
      </c>
      <c r="I151" t="s">
        <v>201</v>
      </c>
      <c r="J151" t="s">
        <v>3939</v>
      </c>
      <c r="K151">
        <v>300953</v>
      </c>
      <c r="L151">
        <v>300953</v>
      </c>
      <c r="M151">
        <v>300953</v>
      </c>
      <c r="N151" t="s">
        <v>202</v>
      </c>
      <c r="O151" t="s">
        <v>202</v>
      </c>
      <c r="P151" t="s">
        <v>202</v>
      </c>
      <c r="Q151" t="s">
        <v>203</v>
      </c>
      <c r="R151" t="s">
        <v>3936</v>
      </c>
      <c r="S151" t="s">
        <v>205</v>
      </c>
      <c r="T151" t="s">
        <v>3940</v>
      </c>
      <c r="U151">
        <v>74190</v>
      </c>
      <c r="V151" t="s">
        <v>3941</v>
      </c>
      <c r="W151" t="s">
        <v>603</v>
      </c>
      <c r="X151">
        <v>400000</v>
      </c>
      <c r="Y151" t="s">
        <v>3942</v>
      </c>
      <c r="Z151" t="s">
        <v>3943</v>
      </c>
      <c r="AA151" t="s">
        <v>3944</v>
      </c>
      <c r="AB151" t="s">
        <v>3945</v>
      </c>
      <c r="AC151" t="s">
        <v>213</v>
      </c>
      <c r="AD151" t="s">
        <v>3946</v>
      </c>
      <c r="AE151" t="s">
        <v>3945</v>
      </c>
      <c r="AF151" t="s">
        <v>3947</v>
      </c>
      <c r="AG151" t="s">
        <v>3948</v>
      </c>
      <c r="AH151" t="s">
        <v>3949</v>
      </c>
      <c r="AI151" t="s">
        <v>3945</v>
      </c>
      <c r="AJ151" t="s">
        <v>3947</v>
      </c>
      <c r="AK151" t="s">
        <v>3948</v>
      </c>
      <c r="AL151" t="s">
        <v>261</v>
      </c>
      <c r="AP151" t="s">
        <v>262</v>
      </c>
      <c r="AQ151" t="s">
        <v>263</v>
      </c>
      <c r="AU151" t="s">
        <v>263</v>
      </c>
      <c r="AV151" t="s">
        <v>266</v>
      </c>
      <c r="AW151" t="s">
        <v>3950</v>
      </c>
      <c r="AX151">
        <v>745000</v>
      </c>
      <c r="AY151" t="s">
        <v>274</v>
      </c>
      <c r="AZ151" t="s">
        <v>3951</v>
      </c>
      <c r="BA151">
        <v>495000</v>
      </c>
      <c r="GG151">
        <v>1240000</v>
      </c>
      <c r="GH151" t="s">
        <v>238</v>
      </c>
      <c r="GI151">
        <v>98</v>
      </c>
      <c r="GJ151">
        <v>72</v>
      </c>
      <c r="GK151">
        <v>78.5</v>
      </c>
      <c r="GL151">
        <v>92.2</v>
      </c>
      <c r="GM151">
        <v>826666.66666666663</v>
      </c>
      <c r="GO151" t="s">
        <v>3940</v>
      </c>
      <c r="GP151">
        <v>74190</v>
      </c>
      <c r="GQ151" t="s">
        <v>3941</v>
      </c>
      <c r="GS151">
        <v>6</v>
      </c>
      <c r="GT151">
        <v>2</v>
      </c>
      <c r="GU151">
        <v>0</v>
      </c>
      <c r="GV151" t="s">
        <v>239</v>
      </c>
      <c r="GW151">
        <v>2</v>
      </c>
      <c r="GX151" t="s">
        <v>201</v>
      </c>
    </row>
    <row r="152" spans="1:206" x14ac:dyDescent="0.35">
      <c r="A152">
        <v>441054</v>
      </c>
      <c r="B152" t="s">
        <v>3952</v>
      </c>
      <c r="C152" t="s">
        <v>3953</v>
      </c>
      <c r="D152" t="s">
        <v>3954</v>
      </c>
      <c r="E152" t="e">
        <v>#N/A</v>
      </c>
      <c r="F152" t="s">
        <v>3955</v>
      </c>
      <c r="G152" t="s">
        <v>3954</v>
      </c>
      <c r="H152" t="s">
        <v>3955</v>
      </c>
      <c r="I152" t="s">
        <v>201</v>
      </c>
      <c r="J152" t="s">
        <v>3955</v>
      </c>
      <c r="K152">
        <v>441054</v>
      </c>
      <c r="L152">
        <v>441054</v>
      </c>
      <c r="M152">
        <v>441054</v>
      </c>
      <c r="N152" t="s">
        <v>202</v>
      </c>
      <c r="O152" t="s">
        <v>202</v>
      </c>
      <c r="P152" t="s">
        <v>202</v>
      </c>
      <c r="Q152" t="s">
        <v>203</v>
      </c>
      <c r="R152" t="s">
        <v>3952</v>
      </c>
      <c r="S152" t="s">
        <v>246</v>
      </c>
      <c r="T152" t="s">
        <v>3956</v>
      </c>
      <c r="U152">
        <v>63800</v>
      </c>
      <c r="V152" t="s">
        <v>3957</v>
      </c>
      <c r="W152" t="s">
        <v>3958</v>
      </c>
      <c r="X152">
        <v>2250000</v>
      </c>
      <c r="Y152" t="s">
        <v>3959</v>
      </c>
      <c r="Z152" t="s">
        <v>3960</v>
      </c>
      <c r="AA152" t="s">
        <v>3961</v>
      </c>
      <c r="AB152" t="s">
        <v>3962</v>
      </c>
      <c r="AC152" t="s">
        <v>213</v>
      </c>
      <c r="AD152" t="s">
        <v>3963</v>
      </c>
      <c r="AE152" t="s">
        <v>3964</v>
      </c>
      <c r="AF152" t="s">
        <v>3965</v>
      </c>
      <c r="AG152" t="s">
        <v>3966</v>
      </c>
      <c r="AH152" t="s">
        <v>3967</v>
      </c>
      <c r="AI152" t="s">
        <v>3968</v>
      </c>
      <c r="AJ152" t="s">
        <v>3969</v>
      </c>
      <c r="AK152" t="s">
        <v>3970</v>
      </c>
      <c r="AL152" t="s">
        <v>1182</v>
      </c>
      <c r="AM152" t="s">
        <v>854</v>
      </c>
      <c r="AP152" t="s">
        <v>1183</v>
      </c>
      <c r="AQ152" t="s">
        <v>263</v>
      </c>
      <c r="AR152" t="s">
        <v>1184</v>
      </c>
      <c r="AU152" t="s">
        <v>1185</v>
      </c>
      <c r="AV152" t="s">
        <v>685</v>
      </c>
      <c r="AW152" t="s">
        <v>3971</v>
      </c>
      <c r="AX152">
        <v>100000</v>
      </c>
      <c r="AY152" t="s">
        <v>974</v>
      </c>
      <c r="AZ152" t="s">
        <v>3972</v>
      </c>
      <c r="BA152">
        <v>100000</v>
      </c>
      <c r="BB152" t="s">
        <v>414</v>
      </c>
      <c r="BC152" t="s">
        <v>3973</v>
      </c>
      <c r="BD152">
        <v>100000</v>
      </c>
      <c r="BE152" t="s">
        <v>353</v>
      </c>
      <c r="BF152" t="s">
        <v>3974</v>
      </c>
      <c r="BG152">
        <v>200000</v>
      </c>
      <c r="BH152" t="s">
        <v>355</v>
      </c>
      <c r="BI152" t="s">
        <v>3975</v>
      </c>
      <c r="BJ152">
        <v>200000</v>
      </c>
      <c r="BK152" t="s">
        <v>979</v>
      </c>
      <c r="BL152" t="s">
        <v>3976</v>
      </c>
      <c r="BM152">
        <v>100000</v>
      </c>
      <c r="BN152" t="s">
        <v>692</v>
      </c>
      <c r="BO152" t="s">
        <v>3977</v>
      </c>
      <c r="BP152">
        <v>125000</v>
      </c>
      <c r="BQ152" t="s">
        <v>266</v>
      </c>
      <c r="BR152" t="s">
        <v>3978</v>
      </c>
      <c r="BS152">
        <v>745000</v>
      </c>
      <c r="BT152" t="s">
        <v>268</v>
      </c>
      <c r="BU152" t="s">
        <v>3979</v>
      </c>
      <c r="BV152">
        <v>125000</v>
      </c>
      <c r="BW152" t="s">
        <v>270</v>
      </c>
      <c r="BX152" t="s">
        <v>3980</v>
      </c>
      <c r="BY152">
        <v>125000</v>
      </c>
      <c r="BZ152" t="s">
        <v>272</v>
      </c>
      <c r="CA152" t="s">
        <v>3981</v>
      </c>
      <c r="CB152">
        <v>495000</v>
      </c>
      <c r="CC152" t="s">
        <v>274</v>
      </c>
      <c r="CD152" t="s">
        <v>3982</v>
      </c>
      <c r="CE152">
        <v>495000</v>
      </c>
      <c r="CF152" t="s">
        <v>276</v>
      </c>
      <c r="CG152" t="s">
        <v>3983</v>
      </c>
      <c r="CH152">
        <v>125000</v>
      </c>
      <c r="CI152" t="s">
        <v>703</v>
      </c>
      <c r="CJ152" t="s">
        <v>3984</v>
      </c>
      <c r="CK152">
        <v>100000</v>
      </c>
      <c r="CL152" t="s">
        <v>705</v>
      </c>
      <c r="CM152" t="s">
        <v>3985</v>
      </c>
      <c r="CN152">
        <v>375000</v>
      </c>
      <c r="CO152" t="s">
        <v>1111</v>
      </c>
      <c r="CP152" t="s">
        <v>3986</v>
      </c>
      <c r="CQ152">
        <v>100000</v>
      </c>
      <c r="CR152" t="s">
        <v>421</v>
      </c>
      <c r="CS152" t="s">
        <v>3987</v>
      </c>
      <c r="CT152">
        <v>100000</v>
      </c>
      <c r="CU152" t="s">
        <v>361</v>
      </c>
      <c r="CV152" t="s">
        <v>3988</v>
      </c>
      <c r="CW152">
        <v>250000</v>
      </c>
      <c r="CX152" t="s">
        <v>363</v>
      </c>
      <c r="CY152" t="s">
        <v>3989</v>
      </c>
      <c r="CZ152">
        <v>250000</v>
      </c>
      <c r="DA152" t="s">
        <v>1116</v>
      </c>
      <c r="DB152" t="s">
        <v>3990</v>
      </c>
      <c r="DC152">
        <v>100000</v>
      </c>
      <c r="DD152" t="s">
        <v>937</v>
      </c>
      <c r="DE152" t="s">
        <v>3991</v>
      </c>
      <c r="DF152">
        <v>100000</v>
      </c>
      <c r="DG152" t="s">
        <v>941</v>
      </c>
      <c r="DH152" t="s">
        <v>3992</v>
      </c>
      <c r="DI152">
        <v>250000</v>
      </c>
      <c r="DJ152" t="s">
        <v>879</v>
      </c>
      <c r="DK152" t="s">
        <v>3993</v>
      </c>
      <c r="DL152">
        <v>125000</v>
      </c>
      <c r="DM152" t="s">
        <v>687</v>
      </c>
      <c r="DN152" t="s">
        <v>3994</v>
      </c>
      <c r="DO152">
        <v>300000</v>
      </c>
      <c r="GG152">
        <v>4685000</v>
      </c>
      <c r="GH152" t="s">
        <v>238</v>
      </c>
      <c r="GI152">
        <v>31.08</v>
      </c>
      <c r="GJ152">
        <v>33.200000000000003</v>
      </c>
      <c r="GK152">
        <v>37.25</v>
      </c>
      <c r="GL152">
        <v>69.5</v>
      </c>
      <c r="GM152">
        <v>3123333.333333333</v>
      </c>
      <c r="GO152" t="s">
        <v>3956</v>
      </c>
      <c r="GP152">
        <v>63800</v>
      </c>
      <c r="GQ152" t="s">
        <v>3957</v>
      </c>
      <c r="GS152">
        <v>72</v>
      </c>
      <c r="GT152">
        <v>24</v>
      </c>
      <c r="GU152">
        <v>0</v>
      </c>
      <c r="GV152" t="s">
        <v>239</v>
      </c>
      <c r="GW152">
        <v>24</v>
      </c>
      <c r="GX152" t="s">
        <v>201</v>
      </c>
    </row>
    <row r="153" spans="1:206" x14ac:dyDescent="0.35">
      <c r="A153">
        <v>300313</v>
      </c>
      <c r="B153" t="s">
        <v>3995</v>
      </c>
      <c r="C153" t="s">
        <v>3996</v>
      </c>
      <c r="D153" t="s">
        <v>3997</v>
      </c>
      <c r="J153" t="str">
        <f>VLOOKUP(D153,GME!$C$2:$G$11,5,FALSE)</f>
        <v>5750090200010</v>
      </c>
      <c r="K153">
        <v>300313</v>
      </c>
      <c r="M153">
        <v>300313</v>
      </c>
      <c r="N153" t="s">
        <v>202</v>
      </c>
      <c r="O153" t="s">
        <v>202</v>
      </c>
      <c r="P153" t="s">
        <v>202</v>
      </c>
      <c r="AV153" t="s">
        <v>613</v>
      </c>
      <c r="AW153" t="s">
        <v>3998</v>
      </c>
      <c r="AX153">
        <v>950000</v>
      </c>
      <c r="AY153" t="s">
        <v>615</v>
      </c>
      <c r="AZ153" t="s">
        <v>3999</v>
      </c>
      <c r="BA153">
        <v>750000</v>
      </c>
      <c r="BB153" t="s">
        <v>1291</v>
      </c>
      <c r="BC153" t="s">
        <v>4000</v>
      </c>
      <c r="BD153">
        <v>100000</v>
      </c>
    </row>
    <row r="154" spans="1:206" x14ac:dyDescent="0.35">
      <c r="A154">
        <v>363369</v>
      </c>
      <c r="B154" t="s">
        <v>4001</v>
      </c>
      <c r="C154" t="s">
        <v>4002</v>
      </c>
      <c r="D154" t="s">
        <v>4003</v>
      </c>
      <c r="J154" t="e">
        <f>VLOOKUP(D154,GME!$C$2:$G$11,5,FALSE)</f>
        <v>#N/A</v>
      </c>
      <c r="K154" t="e">
        <v>#N/A</v>
      </c>
      <c r="M154">
        <v>363369</v>
      </c>
      <c r="N154" t="e">
        <v>#N/A</v>
      </c>
      <c r="O154" t="e">
        <v>#N/A</v>
      </c>
      <c r="P154" t="e">
        <v>#N/A</v>
      </c>
      <c r="AV154" t="s">
        <v>433</v>
      </c>
      <c r="AW154" t="s">
        <v>4004</v>
      </c>
      <c r="AX154">
        <v>190000</v>
      </c>
    </row>
    <row r="155" spans="1:206" x14ac:dyDescent="0.35">
      <c r="A155">
        <v>568710</v>
      </c>
      <c r="B155" t="s">
        <v>4005</v>
      </c>
      <c r="C155" t="s">
        <v>4006</v>
      </c>
      <c r="D155" t="s">
        <v>4007</v>
      </c>
      <c r="E155" t="e">
        <v>#N/A</v>
      </c>
      <c r="F155" t="s">
        <v>4008</v>
      </c>
      <c r="G155" t="s">
        <v>4007</v>
      </c>
      <c r="H155" t="s">
        <v>4009</v>
      </c>
      <c r="I155" t="s">
        <v>239</v>
      </c>
      <c r="J155" t="s">
        <v>4009</v>
      </c>
      <c r="K155">
        <v>568710</v>
      </c>
      <c r="L155">
        <v>568710</v>
      </c>
      <c r="M155">
        <v>568710</v>
      </c>
      <c r="N155" t="s">
        <v>202</v>
      </c>
      <c r="O155" t="s">
        <v>202</v>
      </c>
      <c r="P155" t="s">
        <v>202</v>
      </c>
      <c r="Q155" t="s">
        <v>203</v>
      </c>
      <c r="R155" t="s">
        <v>4005</v>
      </c>
      <c r="S155" t="s">
        <v>4010</v>
      </c>
      <c r="T155" t="s">
        <v>4011</v>
      </c>
      <c r="U155">
        <v>38240</v>
      </c>
      <c r="V155" t="s">
        <v>4012</v>
      </c>
      <c r="W155" t="s">
        <v>3506</v>
      </c>
      <c r="X155">
        <v>71520</v>
      </c>
      <c r="Y155" t="s">
        <v>4013</v>
      </c>
      <c r="Z155" t="s">
        <v>764</v>
      </c>
      <c r="AA155" t="s">
        <v>4014</v>
      </c>
      <c r="AB155" t="s">
        <v>4015</v>
      </c>
      <c r="AC155" t="s">
        <v>213</v>
      </c>
      <c r="AD155" t="s">
        <v>4016</v>
      </c>
      <c r="AE155" t="s">
        <v>4017</v>
      </c>
      <c r="AF155" t="s">
        <v>4018</v>
      </c>
      <c r="AG155" t="s">
        <v>4019</v>
      </c>
      <c r="AH155" t="s">
        <v>4020</v>
      </c>
      <c r="AI155" t="s">
        <v>4017</v>
      </c>
      <c r="AJ155" t="s">
        <v>4018</v>
      </c>
      <c r="AK155" t="s">
        <v>4019</v>
      </c>
      <c r="AL155" t="s">
        <v>854</v>
      </c>
      <c r="AP155" t="s">
        <v>855</v>
      </c>
      <c r="AQ155" t="s">
        <v>738</v>
      </c>
      <c r="AU155" t="s">
        <v>738</v>
      </c>
      <c r="AV155" t="s">
        <v>937</v>
      </c>
      <c r="AW155" t="s">
        <v>4021</v>
      </c>
      <c r="AX155">
        <v>100000</v>
      </c>
      <c r="AY155" t="s">
        <v>746</v>
      </c>
      <c r="AZ155" t="s">
        <v>4022</v>
      </c>
      <c r="BA155">
        <v>150000</v>
      </c>
      <c r="BB155" t="s">
        <v>857</v>
      </c>
      <c r="BC155" t="s">
        <v>4023</v>
      </c>
      <c r="BD155">
        <v>145000</v>
      </c>
      <c r="BE155" t="s">
        <v>941</v>
      </c>
      <c r="BF155" t="s">
        <v>4024</v>
      </c>
      <c r="BG155">
        <v>250000</v>
      </c>
      <c r="BH155" t="s">
        <v>748</v>
      </c>
      <c r="BI155" t="s">
        <v>4025</v>
      </c>
      <c r="BJ155">
        <v>380000</v>
      </c>
      <c r="BK155" t="s">
        <v>860</v>
      </c>
      <c r="BL155" t="s">
        <v>4026</v>
      </c>
      <c r="BM155">
        <v>365000</v>
      </c>
      <c r="BN155" t="s">
        <v>945</v>
      </c>
      <c r="BO155" t="s">
        <v>4027</v>
      </c>
      <c r="BP155">
        <v>100000</v>
      </c>
      <c r="BQ155" t="s">
        <v>750</v>
      </c>
      <c r="BR155" t="s">
        <v>4028</v>
      </c>
      <c r="BS155">
        <v>150000</v>
      </c>
      <c r="BT155" t="s">
        <v>863</v>
      </c>
      <c r="BU155" t="s">
        <v>4029</v>
      </c>
      <c r="BV155">
        <v>145000</v>
      </c>
      <c r="BW155" t="s">
        <v>879</v>
      </c>
      <c r="BX155" t="s">
        <v>4030</v>
      </c>
      <c r="BY155">
        <v>125000</v>
      </c>
      <c r="BZ155" t="s">
        <v>752</v>
      </c>
      <c r="CA155" t="s">
        <v>4031</v>
      </c>
      <c r="CB155">
        <v>190000</v>
      </c>
      <c r="CC155" t="s">
        <v>866</v>
      </c>
      <c r="CD155" t="s">
        <v>4032</v>
      </c>
      <c r="CE155">
        <v>180000</v>
      </c>
      <c r="CF155" t="s">
        <v>952</v>
      </c>
      <c r="CG155" t="s">
        <v>4033</v>
      </c>
      <c r="CH155">
        <v>165000</v>
      </c>
      <c r="CI155" t="s">
        <v>754</v>
      </c>
      <c r="CJ155" t="s">
        <v>4034</v>
      </c>
      <c r="CK155">
        <v>250000</v>
      </c>
      <c r="CL155" t="s">
        <v>869</v>
      </c>
      <c r="CM155" t="s">
        <v>4035</v>
      </c>
      <c r="CN155">
        <v>245000</v>
      </c>
      <c r="GG155">
        <v>2795000</v>
      </c>
      <c r="GH155" t="s">
        <v>238</v>
      </c>
      <c r="GI155">
        <v>40</v>
      </c>
      <c r="GJ155">
        <v>60</v>
      </c>
      <c r="GK155">
        <v>55</v>
      </c>
      <c r="GL155">
        <v>50</v>
      </c>
      <c r="GM155">
        <v>1863333.3333333333</v>
      </c>
      <c r="GO155" t="s">
        <v>4011</v>
      </c>
      <c r="GP155">
        <v>38240</v>
      </c>
      <c r="GQ155" t="s">
        <v>4012</v>
      </c>
      <c r="GS155">
        <v>45</v>
      </c>
      <c r="GT155">
        <v>15</v>
      </c>
      <c r="GU155">
        <v>0</v>
      </c>
      <c r="GV155" t="s">
        <v>239</v>
      </c>
      <c r="GW155">
        <v>15</v>
      </c>
      <c r="GX155" t="s">
        <v>201</v>
      </c>
    </row>
    <row r="156" spans="1:206" x14ac:dyDescent="0.35">
      <c r="A156">
        <v>397632</v>
      </c>
      <c r="B156" t="s">
        <v>4036</v>
      </c>
      <c r="C156" t="s">
        <v>4037</v>
      </c>
      <c r="D156" t="s">
        <v>4038</v>
      </c>
      <c r="E156" t="e">
        <v>#N/A</v>
      </c>
      <c r="F156" t="s">
        <v>4039</v>
      </c>
      <c r="G156" t="s">
        <v>4038</v>
      </c>
      <c r="H156" t="s">
        <v>4039</v>
      </c>
      <c r="I156" t="s">
        <v>201</v>
      </c>
      <c r="J156" t="s">
        <v>4039</v>
      </c>
      <c r="K156">
        <v>397632</v>
      </c>
      <c r="L156">
        <v>397632</v>
      </c>
      <c r="M156">
        <v>397632</v>
      </c>
      <c r="N156" t="s">
        <v>202</v>
      </c>
      <c r="O156" t="s">
        <v>202</v>
      </c>
      <c r="P156" t="s">
        <v>202</v>
      </c>
      <c r="Q156" t="s">
        <v>203</v>
      </c>
      <c r="R156" t="s">
        <v>4040</v>
      </c>
      <c r="S156" t="s">
        <v>205</v>
      </c>
      <c r="T156" t="s">
        <v>4041</v>
      </c>
      <c r="U156" t="s">
        <v>4042</v>
      </c>
      <c r="V156" t="s">
        <v>4043</v>
      </c>
      <c r="W156" t="s">
        <v>2030</v>
      </c>
      <c r="X156">
        <v>1397000</v>
      </c>
      <c r="Y156" t="s">
        <v>4044</v>
      </c>
      <c r="Z156" t="s">
        <v>4045</v>
      </c>
      <c r="AA156" t="s">
        <v>4046</v>
      </c>
      <c r="AB156" t="s">
        <v>4047</v>
      </c>
      <c r="AC156" t="s">
        <v>213</v>
      </c>
      <c r="AD156" t="s">
        <v>4048</v>
      </c>
      <c r="AE156" t="s">
        <v>4047</v>
      </c>
      <c r="AF156" t="s">
        <v>4049</v>
      </c>
      <c r="AG156" t="s">
        <v>4050</v>
      </c>
      <c r="AH156" t="s">
        <v>4051</v>
      </c>
      <c r="AI156" t="s">
        <v>4052</v>
      </c>
      <c r="AJ156" t="s">
        <v>4053</v>
      </c>
      <c r="AK156" t="s">
        <v>4054</v>
      </c>
      <c r="AL156" t="s">
        <v>219</v>
      </c>
      <c r="AP156" t="s">
        <v>220</v>
      </c>
      <c r="AQ156" t="s">
        <v>221</v>
      </c>
      <c r="AU156" t="s">
        <v>221</v>
      </c>
      <c r="AV156" t="s">
        <v>545</v>
      </c>
      <c r="AW156" t="s">
        <v>4055</v>
      </c>
      <c r="AX156">
        <v>235000</v>
      </c>
      <c r="AY156" t="s">
        <v>557</v>
      </c>
      <c r="AZ156" t="s">
        <v>4056</v>
      </c>
      <c r="BA156">
        <v>120000</v>
      </c>
      <c r="BB156" t="s">
        <v>568</v>
      </c>
      <c r="BC156" t="s">
        <v>4057</v>
      </c>
      <c r="BD156">
        <v>100000</v>
      </c>
      <c r="GG156">
        <v>355000</v>
      </c>
      <c r="GH156" t="s">
        <v>238</v>
      </c>
      <c r="GI156">
        <v>48</v>
      </c>
      <c r="GJ156">
        <v>64</v>
      </c>
      <c r="GK156">
        <v>78</v>
      </c>
      <c r="GL156">
        <v>58</v>
      </c>
      <c r="GM156">
        <v>236666.66666666666</v>
      </c>
      <c r="GO156" t="s">
        <v>4041</v>
      </c>
      <c r="GP156" t="s">
        <v>4042</v>
      </c>
      <c r="GQ156" t="s">
        <v>4043</v>
      </c>
      <c r="GS156">
        <v>9</v>
      </c>
      <c r="GT156">
        <v>3</v>
      </c>
      <c r="GU156">
        <v>0</v>
      </c>
      <c r="GV156" t="s">
        <v>239</v>
      </c>
      <c r="GW156">
        <v>3</v>
      </c>
      <c r="GX156" t="s">
        <v>201</v>
      </c>
    </row>
    <row r="157" spans="1:206" x14ac:dyDescent="0.35">
      <c r="A157">
        <v>441079</v>
      </c>
      <c r="B157" t="s">
        <v>4058</v>
      </c>
      <c r="C157" t="s">
        <v>4059</v>
      </c>
      <c r="D157" t="s">
        <v>4060</v>
      </c>
      <c r="E157" t="e">
        <v>#N/A</v>
      </c>
      <c r="F157" t="s">
        <v>4061</v>
      </c>
      <c r="G157" t="s">
        <v>4060</v>
      </c>
      <c r="H157" t="s">
        <v>4062</v>
      </c>
      <c r="I157" t="s">
        <v>239</v>
      </c>
      <c r="J157" t="s">
        <v>4062</v>
      </c>
      <c r="K157">
        <v>441079</v>
      </c>
      <c r="L157">
        <v>441079</v>
      </c>
      <c r="M157">
        <v>441079</v>
      </c>
      <c r="N157" t="s">
        <v>202</v>
      </c>
      <c r="O157" t="s">
        <v>202</v>
      </c>
      <c r="P157" t="s">
        <v>202</v>
      </c>
      <c r="Q157" t="s">
        <v>203</v>
      </c>
      <c r="R157" t="s">
        <v>4058</v>
      </c>
      <c r="S157" t="s">
        <v>205</v>
      </c>
      <c r="T157" t="s">
        <v>4063</v>
      </c>
      <c r="U157">
        <v>92000</v>
      </c>
      <c r="V157" t="s">
        <v>726</v>
      </c>
      <c r="W157" t="s">
        <v>2030</v>
      </c>
      <c r="X157">
        <v>5100000</v>
      </c>
      <c r="Y157" t="s">
        <v>4064</v>
      </c>
      <c r="Z157" t="s">
        <v>726</v>
      </c>
      <c r="AA157" t="s">
        <v>4065</v>
      </c>
      <c r="AB157" t="s">
        <v>4066</v>
      </c>
      <c r="AC157" t="s">
        <v>213</v>
      </c>
      <c r="AD157" t="s">
        <v>4067</v>
      </c>
      <c r="AE157" t="s">
        <v>4068</v>
      </c>
      <c r="AF157" t="s">
        <v>4069</v>
      </c>
      <c r="AG157" t="s">
        <v>4070</v>
      </c>
      <c r="AH157" t="s">
        <v>4071</v>
      </c>
      <c r="AI157" t="s">
        <v>4072</v>
      </c>
      <c r="AJ157" t="s">
        <v>4073</v>
      </c>
      <c r="AK157" t="s">
        <v>4074</v>
      </c>
      <c r="AL157" t="s">
        <v>219</v>
      </c>
      <c r="AP157" t="s">
        <v>220</v>
      </c>
      <c r="AQ157" t="s">
        <v>221</v>
      </c>
      <c r="AU157" t="s">
        <v>221</v>
      </c>
      <c r="AV157" t="s">
        <v>1016</v>
      </c>
      <c r="AW157" t="s">
        <v>4075</v>
      </c>
      <c r="AX157">
        <v>500000</v>
      </c>
      <c r="GG157">
        <v>500000</v>
      </c>
      <c r="GH157" t="s">
        <v>238</v>
      </c>
      <c r="GI157">
        <v>52</v>
      </c>
      <c r="GJ157">
        <v>75</v>
      </c>
      <c r="GK157">
        <v>82</v>
      </c>
      <c r="GL157">
        <v>75</v>
      </c>
      <c r="GM157">
        <v>333333.33333333331</v>
      </c>
      <c r="GO157" t="s">
        <v>4063</v>
      </c>
      <c r="GP157">
        <v>92000</v>
      </c>
      <c r="GQ157" t="s">
        <v>726</v>
      </c>
      <c r="GS157">
        <v>3</v>
      </c>
      <c r="GT157">
        <v>1</v>
      </c>
      <c r="GU157">
        <v>0</v>
      </c>
      <c r="GV157" t="s">
        <v>239</v>
      </c>
      <c r="GW157">
        <v>1</v>
      </c>
      <c r="GX157" t="s">
        <v>201</v>
      </c>
    </row>
    <row r="158" spans="1:206" x14ac:dyDescent="0.35">
      <c r="A158">
        <v>304646</v>
      </c>
      <c r="B158" t="s">
        <v>4076</v>
      </c>
      <c r="C158" t="s">
        <v>4077</v>
      </c>
      <c r="D158" t="s">
        <v>4078</v>
      </c>
      <c r="E158" t="e">
        <v>#N/A</v>
      </c>
      <c r="F158" t="s">
        <v>4079</v>
      </c>
      <c r="G158" t="s">
        <v>4078</v>
      </c>
      <c r="H158" t="s">
        <v>4079</v>
      </c>
      <c r="I158" t="s">
        <v>201</v>
      </c>
      <c r="J158" t="s">
        <v>4079</v>
      </c>
      <c r="K158">
        <v>304646</v>
      </c>
      <c r="L158">
        <v>304646</v>
      </c>
      <c r="M158">
        <v>304646</v>
      </c>
      <c r="N158" t="s">
        <v>202</v>
      </c>
      <c r="O158" t="s">
        <v>202</v>
      </c>
      <c r="P158" t="s">
        <v>202</v>
      </c>
      <c r="Q158" t="s">
        <v>203</v>
      </c>
      <c r="R158" t="s">
        <v>4076</v>
      </c>
      <c r="S158" t="s">
        <v>246</v>
      </c>
      <c r="T158" t="s">
        <v>4080</v>
      </c>
      <c r="U158">
        <v>87280</v>
      </c>
      <c r="V158" t="s">
        <v>3752</v>
      </c>
      <c r="W158" t="s">
        <v>1412</v>
      </c>
      <c r="X158">
        <v>81000</v>
      </c>
      <c r="Y158" t="s">
        <v>4081</v>
      </c>
      <c r="Z158" t="s">
        <v>3752</v>
      </c>
      <c r="AA158" t="s">
        <v>4082</v>
      </c>
      <c r="AB158" t="s">
        <v>4083</v>
      </c>
      <c r="AC158" t="s">
        <v>1253</v>
      </c>
      <c r="AD158" t="s">
        <v>4084</v>
      </c>
      <c r="AE158" t="s">
        <v>1418</v>
      </c>
      <c r="AF158" t="s">
        <v>1419</v>
      </c>
      <c r="AG158" t="s">
        <v>1420</v>
      </c>
      <c r="AH158" t="s">
        <v>4085</v>
      </c>
      <c r="AI158" t="s">
        <v>1418</v>
      </c>
      <c r="AJ158" t="s">
        <v>1419</v>
      </c>
      <c r="AK158" t="s">
        <v>1420</v>
      </c>
      <c r="AL158" t="s">
        <v>736</v>
      </c>
      <c r="AM158" t="s">
        <v>219</v>
      </c>
      <c r="AP158" t="s">
        <v>1034</v>
      </c>
      <c r="AQ158" t="s">
        <v>738</v>
      </c>
      <c r="AR158" t="s">
        <v>774</v>
      </c>
      <c r="AU158" t="s">
        <v>1035</v>
      </c>
      <c r="AV158" t="s">
        <v>866</v>
      </c>
      <c r="AW158" t="s">
        <v>4086</v>
      </c>
      <c r="AX158">
        <v>180000</v>
      </c>
      <c r="AY158" t="s">
        <v>553</v>
      </c>
      <c r="AZ158" t="s">
        <v>4087</v>
      </c>
      <c r="BA158">
        <v>315000</v>
      </c>
      <c r="BB158" t="s">
        <v>228</v>
      </c>
      <c r="BC158" t="s">
        <v>4088</v>
      </c>
      <c r="BD158">
        <v>100000</v>
      </c>
      <c r="GG158">
        <v>495000</v>
      </c>
      <c r="GH158" t="s">
        <v>238</v>
      </c>
      <c r="GI158">
        <v>40</v>
      </c>
      <c r="GJ158">
        <v>55</v>
      </c>
      <c r="GK158">
        <v>55</v>
      </c>
      <c r="GL158">
        <v>55</v>
      </c>
      <c r="GM158">
        <v>330000</v>
      </c>
      <c r="GO158" t="s">
        <v>4080</v>
      </c>
      <c r="GP158">
        <v>87280</v>
      </c>
      <c r="GQ158" t="s">
        <v>3752</v>
      </c>
      <c r="GS158">
        <v>9</v>
      </c>
      <c r="GT158">
        <v>3</v>
      </c>
      <c r="GU158">
        <v>0</v>
      </c>
      <c r="GV158" t="s">
        <v>239</v>
      </c>
      <c r="GW158">
        <v>3</v>
      </c>
      <c r="GX158" t="s">
        <v>201</v>
      </c>
    </row>
    <row r="159" spans="1:206" x14ac:dyDescent="0.35">
      <c r="A159">
        <v>532661</v>
      </c>
      <c r="B159" t="s">
        <v>4089</v>
      </c>
      <c r="C159" t="s">
        <v>4090</v>
      </c>
      <c r="D159" t="s">
        <v>4091</v>
      </c>
      <c r="E159" t="s">
        <v>4091</v>
      </c>
      <c r="F159" t="s">
        <v>4092</v>
      </c>
      <c r="G159" t="s">
        <v>4091</v>
      </c>
      <c r="H159" t="s">
        <v>4093</v>
      </c>
      <c r="I159" t="s">
        <v>239</v>
      </c>
      <c r="J159" t="s">
        <v>4092</v>
      </c>
      <c r="K159">
        <v>532661</v>
      </c>
      <c r="L159">
        <v>731842</v>
      </c>
      <c r="M159">
        <v>532661</v>
      </c>
      <c r="N159" t="s">
        <v>202</v>
      </c>
      <c r="O159" t="s">
        <v>202</v>
      </c>
      <c r="P159" t="s">
        <v>202</v>
      </c>
      <c r="Q159" t="s">
        <v>203</v>
      </c>
      <c r="R159" t="s">
        <v>4089</v>
      </c>
      <c r="S159" t="s">
        <v>205</v>
      </c>
      <c r="T159" t="s">
        <v>4094</v>
      </c>
      <c r="U159">
        <v>73290</v>
      </c>
      <c r="V159" t="s">
        <v>4095</v>
      </c>
      <c r="W159" t="s">
        <v>4096</v>
      </c>
      <c r="X159">
        <v>180000</v>
      </c>
      <c r="Y159" t="s">
        <v>4097</v>
      </c>
      <c r="Z159" t="s">
        <v>1354</v>
      </c>
      <c r="AA159" t="s">
        <v>4098</v>
      </c>
      <c r="AB159" t="s">
        <v>4099</v>
      </c>
      <c r="AC159" t="s">
        <v>213</v>
      </c>
      <c r="AD159" t="s">
        <v>4099</v>
      </c>
      <c r="AE159" t="s">
        <v>4099</v>
      </c>
      <c r="AF159" t="s">
        <v>4100</v>
      </c>
      <c r="AG159" t="s">
        <v>4101</v>
      </c>
      <c r="AH159" t="s">
        <v>4102</v>
      </c>
      <c r="AI159" t="s">
        <v>4099</v>
      </c>
      <c r="AJ159" t="s">
        <v>4100</v>
      </c>
      <c r="AK159" t="s">
        <v>4101</v>
      </c>
      <c r="AL159" t="s">
        <v>310</v>
      </c>
      <c r="AP159" t="s">
        <v>311</v>
      </c>
      <c r="AQ159" t="s">
        <v>312</v>
      </c>
      <c r="AU159" t="s">
        <v>312</v>
      </c>
      <c r="AV159" t="s">
        <v>315</v>
      </c>
      <c r="AW159" t="s">
        <v>4103</v>
      </c>
      <c r="AX159">
        <v>100000</v>
      </c>
      <c r="AY159" t="s">
        <v>319</v>
      </c>
      <c r="AZ159" t="s">
        <v>4104</v>
      </c>
      <c r="BA159">
        <v>185000</v>
      </c>
      <c r="BB159" t="s">
        <v>323</v>
      </c>
      <c r="BC159" t="s">
        <v>4105</v>
      </c>
      <c r="BD159">
        <v>100000</v>
      </c>
      <c r="BE159" t="s">
        <v>327</v>
      </c>
      <c r="BF159" t="s">
        <v>4106</v>
      </c>
      <c r="BG159">
        <v>100000</v>
      </c>
      <c r="BH159" t="s">
        <v>331</v>
      </c>
      <c r="BI159" t="s">
        <v>4107</v>
      </c>
      <c r="BJ159">
        <v>123000</v>
      </c>
      <c r="BK159" t="s">
        <v>1067</v>
      </c>
      <c r="BL159" t="s">
        <v>4108</v>
      </c>
      <c r="BM159">
        <v>3430000</v>
      </c>
      <c r="BN159" t="s">
        <v>523</v>
      </c>
      <c r="BO159" t="s">
        <v>4109</v>
      </c>
      <c r="BP159">
        <v>100000</v>
      </c>
      <c r="GG159">
        <v>4038000</v>
      </c>
      <c r="GH159" t="s">
        <v>1344</v>
      </c>
      <c r="GI159" t="s">
        <v>333</v>
      </c>
      <c r="GJ159" t="s">
        <v>333</v>
      </c>
      <c r="GK159" t="s">
        <v>333</v>
      </c>
      <c r="GL159" t="s">
        <v>333</v>
      </c>
      <c r="GM159">
        <v>2692000</v>
      </c>
      <c r="GO159" t="s">
        <v>4094</v>
      </c>
      <c r="GP159">
        <v>73290</v>
      </c>
      <c r="GQ159" t="s">
        <v>4095</v>
      </c>
      <c r="GS159">
        <v>21</v>
      </c>
      <c r="GT159">
        <v>7</v>
      </c>
      <c r="GU159">
        <v>6</v>
      </c>
      <c r="GV159" t="s">
        <v>239</v>
      </c>
      <c r="GW159">
        <v>6</v>
      </c>
      <c r="GX159" t="s">
        <v>201</v>
      </c>
    </row>
    <row r="160" spans="1:206" x14ac:dyDescent="0.35">
      <c r="A160">
        <v>516942</v>
      </c>
      <c r="B160" t="s">
        <v>4110</v>
      </c>
      <c r="C160" t="s">
        <v>4111</v>
      </c>
      <c r="D160" t="s">
        <v>4112</v>
      </c>
      <c r="E160" t="e">
        <v>#N/A</v>
      </c>
      <c r="F160">
        <v>335230975</v>
      </c>
      <c r="G160" t="s">
        <v>4112</v>
      </c>
      <c r="H160" t="s">
        <v>4113</v>
      </c>
      <c r="I160" t="s">
        <v>239</v>
      </c>
      <c r="J160" t="s">
        <v>4113</v>
      </c>
      <c r="K160">
        <v>516942</v>
      </c>
      <c r="L160">
        <v>516942</v>
      </c>
      <c r="M160">
        <v>516942</v>
      </c>
      <c r="N160" t="s">
        <v>202</v>
      </c>
      <c r="O160" t="s">
        <v>202</v>
      </c>
      <c r="P160" t="s">
        <v>202</v>
      </c>
      <c r="Q160" t="s">
        <v>203</v>
      </c>
      <c r="R160" t="s">
        <v>4110</v>
      </c>
      <c r="S160" t="s">
        <v>205</v>
      </c>
      <c r="T160" t="s">
        <v>4114</v>
      </c>
      <c r="U160">
        <v>42350</v>
      </c>
      <c r="V160" t="s">
        <v>4115</v>
      </c>
      <c r="W160" t="s">
        <v>4116</v>
      </c>
      <c r="X160">
        <v>300825</v>
      </c>
      <c r="Y160" t="s">
        <v>4117</v>
      </c>
      <c r="Z160" t="s">
        <v>1206</v>
      </c>
      <c r="AA160" t="s">
        <v>4118</v>
      </c>
      <c r="AB160" t="s">
        <v>4119</v>
      </c>
      <c r="AC160" t="s">
        <v>213</v>
      </c>
      <c r="AD160" t="s">
        <v>4120</v>
      </c>
      <c r="AE160" t="s">
        <v>4119</v>
      </c>
      <c r="AF160" t="s">
        <v>4121</v>
      </c>
      <c r="AG160" t="s">
        <v>4122</v>
      </c>
      <c r="AH160" t="s">
        <v>4123</v>
      </c>
      <c r="AI160" t="s">
        <v>4119</v>
      </c>
      <c r="AJ160" t="s">
        <v>4121</v>
      </c>
      <c r="AK160" t="s">
        <v>4122</v>
      </c>
      <c r="AL160" t="s">
        <v>310</v>
      </c>
      <c r="AP160" t="s">
        <v>311</v>
      </c>
      <c r="AQ160" t="s">
        <v>312</v>
      </c>
      <c r="AU160" t="s">
        <v>312</v>
      </c>
      <c r="AV160" t="s">
        <v>327</v>
      </c>
      <c r="AW160" t="s">
        <v>4124</v>
      </c>
      <c r="AX160">
        <v>100000</v>
      </c>
      <c r="GG160">
        <v>223000</v>
      </c>
      <c r="GH160" t="s">
        <v>1344</v>
      </c>
      <c r="GI160" t="s">
        <v>333</v>
      </c>
      <c r="GJ160" t="s">
        <v>333</v>
      </c>
      <c r="GK160" t="s">
        <v>333</v>
      </c>
      <c r="GL160" t="s">
        <v>333</v>
      </c>
      <c r="GM160">
        <v>148666.66666666666</v>
      </c>
      <c r="GO160" t="s">
        <v>4125</v>
      </c>
      <c r="GP160">
        <v>63118</v>
      </c>
      <c r="GQ160" t="s">
        <v>4126</v>
      </c>
      <c r="GS160">
        <v>3</v>
      </c>
      <c r="GT160">
        <v>1</v>
      </c>
      <c r="GU160">
        <v>0</v>
      </c>
      <c r="GV160" t="s">
        <v>239</v>
      </c>
      <c r="GW160">
        <v>1</v>
      </c>
      <c r="GX160" t="s">
        <v>201</v>
      </c>
    </row>
    <row r="161" spans="1:206" x14ac:dyDescent="0.35">
      <c r="A161">
        <v>303064</v>
      </c>
      <c r="B161" t="s">
        <v>4127</v>
      </c>
      <c r="C161" t="s">
        <v>4128</v>
      </c>
      <c r="D161" t="s">
        <v>4129</v>
      </c>
      <c r="E161" t="e">
        <v>#N/A</v>
      </c>
      <c r="F161" t="s">
        <v>4130</v>
      </c>
      <c r="G161" t="s">
        <v>4129</v>
      </c>
      <c r="H161" t="s">
        <v>4130</v>
      </c>
      <c r="I161" t="s">
        <v>201</v>
      </c>
      <c r="J161" t="s">
        <v>4130</v>
      </c>
      <c r="K161">
        <v>303064</v>
      </c>
      <c r="L161">
        <v>303064</v>
      </c>
      <c r="M161">
        <v>303064</v>
      </c>
      <c r="N161" t="s">
        <v>202</v>
      </c>
      <c r="O161" t="s">
        <v>202</v>
      </c>
      <c r="P161" t="s">
        <v>202</v>
      </c>
      <c r="Q161" t="s">
        <v>203</v>
      </c>
      <c r="R161" t="s">
        <v>4127</v>
      </c>
      <c r="S161" t="s">
        <v>1022</v>
      </c>
      <c r="T161" t="s">
        <v>4131</v>
      </c>
      <c r="U161">
        <v>73300</v>
      </c>
      <c r="V161" t="s">
        <v>3026</v>
      </c>
      <c r="W161" t="s">
        <v>531</v>
      </c>
      <c r="X161">
        <v>108000</v>
      </c>
      <c r="Y161" t="s">
        <v>4132</v>
      </c>
      <c r="Z161" t="s">
        <v>1354</v>
      </c>
      <c r="AA161" t="s">
        <v>4133</v>
      </c>
      <c r="AB161" t="s">
        <v>4134</v>
      </c>
      <c r="AC161" t="s">
        <v>213</v>
      </c>
      <c r="AD161" t="s">
        <v>4135</v>
      </c>
      <c r="AE161" t="s">
        <v>4134</v>
      </c>
      <c r="AF161" t="s">
        <v>4136</v>
      </c>
      <c r="AG161" t="s">
        <v>4137</v>
      </c>
      <c r="AH161" t="s">
        <v>4138</v>
      </c>
      <c r="AI161" t="s">
        <v>4139</v>
      </c>
      <c r="AJ161" t="s">
        <v>4140</v>
      </c>
      <c r="AK161" t="s">
        <v>4137</v>
      </c>
      <c r="AL161" t="s">
        <v>219</v>
      </c>
      <c r="AP161" t="s">
        <v>220</v>
      </c>
      <c r="AQ161" t="s">
        <v>221</v>
      </c>
      <c r="AU161" t="s">
        <v>221</v>
      </c>
      <c r="AV161" t="s">
        <v>549</v>
      </c>
      <c r="AW161" t="s">
        <v>4141</v>
      </c>
      <c r="AX161">
        <v>100000</v>
      </c>
      <c r="GG161">
        <v>100000</v>
      </c>
      <c r="GH161" t="s">
        <v>238</v>
      </c>
      <c r="GI161">
        <v>46</v>
      </c>
      <c r="GJ161">
        <v>47</v>
      </c>
      <c r="GK161">
        <v>49</v>
      </c>
      <c r="GL161">
        <v>46</v>
      </c>
      <c r="GM161">
        <v>66666.666666666657</v>
      </c>
      <c r="GO161" t="s">
        <v>4131</v>
      </c>
      <c r="GP161">
        <v>73300</v>
      </c>
      <c r="GQ161" t="s">
        <v>3026</v>
      </c>
      <c r="GS161">
        <v>3</v>
      </c>
      <c r="GT161">
        <v>1</v>
      </c>
      <c r="GU161">
        <v>0</v>
      </c>
      <c r="GV161" t="s">
        <v>239</v>
      </c>
      <c r="GW161">
        <v>1</v>
      </c>
      <c r="GX161" t="s">
        <v>201</v>
      </c>
    </row>
    <row r="162" spans="1:206" x14ac:dyDescent="0.35">
      <c r="A162">
        <v>478822</v>
      </c>
      <c r="B162" t="s">
        <v>4142</v>
      </c>
      <c r="C162" t="s">
        <v>4143</v>
      </c>
      <c r="D162" t="s">
        <v>4144</v>
      </c>
      <c r="E162" t="e">
        <v>#N/A</v>
      </c>
      <c r="F162" t="s">
        <v>4145</v>
      </c>
      <c r="G162" t="s">
        <v>4144</v>
      </c>
      <c r="H162" t="s">
        <v>4145</v>
      </c>
      <c r="I162" t="s">
        <v>201</v>
      </c>
      <c r="J162" t="s">
        <v>4145</v>
      </c>
      <c r="K162">
        <v>478822</v>
      </c>
      <c r="L162">
        <v>478822</v>
      </c>
      <c r="M162">
        <v>478822</v>
      </c>
      <c r="N162" t="s">
        <v>202</v>
      </c>
      <c r="O162" t="s">
        <v>202</v>
      </c>
      <c r="P162" t="s">
        <v>202</v>
      </c>
      <c r="Q162" t="s">
        <v>203</v>
      </c>
      <c r="R162" t="s">
        <v>4142</v>
      </c>
      <c r="S162" t="s">
        <v>246</v>
      </c>
      <c r="T162" t="s">
        <v>4146</v>
      </c>
      <c r="U162" t="s">
        <v>4147</v>
      </c>
      <c r="V162" t="s">
        <v>4148</v>
      </c>
      <c r="W162" t="s">
        <v>1431</v>
      </c>
      <c r="X162">
        <v>200000</v>
      </c>
      <c r="Y162" t="s">
        <v>4149</v>
      </c>
      <c r="Z162" t="s">
        <v>4150</v>
      </c>
      <c r="AA162" t="s">
        <v>4151</v>
      </c>
      <c r="AB162" t="s">
        <v>4152</v>
      </c>
      <c r="AC162" t="s">
        <v>213</v>
      </c>
      <c r="AD162" t="s">
        <v>2306</v>
      </c>
      <c r="AE162" t="s">
        <v>4152</v>
      </c>
      <c r="AF162" t="s">
        <v>4153</v>
      </c>
      <c r="AG162" t="s">
        <v>4154</v>
      </c>
      <c r="AH162" t="s">
        <v>4155</v>
      </c>
      <c r="AI162" t="s">
        <v>4156</v>
      </c>
      <c r="AJ162" t="s">
        <v>4153</v>
      </c>
      <c r="AK162" t="s">
        <v>4157</v>
      </c>
      <c r="AL162" t="s">
        <v>310</v>
      </c>
      <c r="AP162" t="s">
        <v>311</v>
      </c>
      <c r="AQ162" t="s">
        <v>312</v>
      </c>
      <c r="AU162" t="s">
        <v>312</v>
      </c>
      <c r="AV162" t="s">
        <v>427</v>
      </c>
      <c r="AW162" t="s">
        <v>4158</v>
      </c>
      <c r="AX162">
        <v>360000</v>
      </c>
      <c r="AY162" t="s">
        <v>431</v>
      </c>
      <c r="AZ162" t="s">
        <v>4159</v>
      </c>
      <c r="BA162">
        <v>895000</v>
      </c>
      <c r="BB162" t="s">
        <v>435</v>
      </c>
      <c r="BC162" t="s">
        <v>4160</v>
      </c>
      <c r="BD162">
        <v>360000</v>
      </c>
      <c r="BE162" t="s">
        <v>439</v>
      </c>
      <c r="BF162" t="s">
        <v>4161</v>
      </c>
      <c r="BG162">
        <v>445000</v>
      </c>
      <c r="BH162" t="s">
        <v>443</v>
      </c>
      <c r="BI162" t="s">
        <v>4162</v>
      </c>
      <c r="BJ162">
        <v>595000</v>
      </c>
      <c r="GG162">
        <v>2295000</v>
      </c>
      <c r="GH162" t="s">
        <v>1344</v>
      </c>
      <c r="GI162" t="s">
        <v>333</v>
      </c>
      <c r="GJ162" t="s">
        <v>333</v>
      </c>
      <c r="GK162" t="s">
        <v>333</v>
      </c>
      <c r="GL162" t="s">
        <v>333</v>
      </c>
      <c r="GM162">
        <v>1530000</v>
      </c>
      <c r="GO162" t="s">
        <v>4146</v>
      </c>
      <c r="GP162" t="s">
        <v>4147</v>
      </c>
      <c r="GQ162" t="s">
        <v>4148</v>
      </c>
      <c r="GS162">
        <v>15</v>
      </c>
      <c r="GT162">
        <v>5</v>
      </c>
      <c r="GU162">
        <v>0</v>
      </c>
      <c r="GV162" t="s">
        <v>239</v>
      </c>
      <c r="GW162">
        <v>5</v>
      </c>
      <c r="GX162" t="s">
        <v>201</v>
      </c>
    </row>
    <row r="163" spans="1:206" x14ac:dyDescent="0.35">
      <c r="A163">
        <v>323552</v>
      </c>
      <c r="B163" t="s">
        <v>4163</v>
      </c>
      <c r="C163" t="s">
        <v>4164</v>
      </c>
      <c r="D163" t="s">
        <v>4165</v>
      </c>
      <c r="E163" t="e">
        <v>#N/A</v>
      </c>
      <c r="F163" t="s">
        <v>4166</v>
      </c>
      <c r="G163" t="s">
        <v>4165</v>
      </c>
      <c r="H163" t="s">
        <v>4166</v>
      </c>
      <c r="I163" t="s">
        <v>201</v>
      </c>
      <c r="J163" t="s">
        <v>4166</v>
      </c>
      <c r="K163">
        <v>323552</v>
      </c>
      <c r="L163">
        <v>323552</v>
      </c>
      <c r="M163">
        <v>323552</v>
      </c>
      <c r="N163" t="s">
        <v>202</v>
      </c>
      <c r="O163" t="s">
        <v>202</v>
      </c>
      <c r="P163" t="s">
        <v>202</v>
      </c>
      <c r="Q163" t="s">
        <v>203</v>
      </c>
      <c r="R163" t="s">
        <v>4163</v>
      </c>
      <c r="S163" t="s">
        <v>1022</v>
      </c>
      <c r="T163" t="s">
        <v>4167</v>
      </c>
      <c r="U163">
        <v>38220</v>
      </c>
      <c r="V163" t="s">
        <v>4168</v>
      </c>
      <c r="W163" t="s">
        <v>3221</v>
      </c>
      <c r="X163">
        <v>118000</v>
      </c>
      <c r="Y163" t="s">
        <v>4169</v>
      </c>
      <c r="Z163" t="s">
        <v>625</v>
      </c>
      <c r="AA163" t="s">
        <v>4170</v>
      </c>
      <c r="AB163" t="s">
        <v>4171</v>
      </c>
      <c r="AC163" t="s">
        <v>213</v>
      </c>
      <c r="AD163" t="s">
        <v>4172</v>
      </c>
      <c r="AE163" t="s">
        <v>4173</v>
      </c>
      <c r="AF163" t="s">
        <v>4174</v>
      </c>
      <c r="AG163" t="s">
        <v>4175</v>
      </c>
      <c r="AH163" t="s">
        <v>4176</v>
      </c>
      <c r="AI163" t="s">
        <v>4173</v>
      </c>
      <c r="AJ163" t="s">
        <v>4174</v>
      </c>
      <c r="AK163" t="s">
        <v>4175</v>
      </c>
      <c r="AL163" t="s">
        <v>219</v>
      </c>
      <c r="AP163" t="s">
        <v>220</v>
      </c>
      <c r="AQ163" t="s">
        <v>221</v>
      </c>
      <c r="AU163" t="s">
        <v>221</v>
      </c>
      <c r="AV163" t="s">
        <v>543</v>
      </c>
      <c r="AW163" t="s">
        <v>4177</v>
      </c>
      <c r="AX163">
        <v>240000</v>
      </c>
      <c r="GG163">
        <v>240000</v>
      </c>
      <c r="GH163" t="s">
        <v>238</v>
      </c>
      <c r="GI163">
        <v>60</v>
      </c>
      <c r="GJ163">
        <v>60</v>
      </c>
      <c r="GK163">
        <v>60</v>
      </c>
      <c r="GL163">
        <v>60</v>
      </c>
      <c r="GM163">
        <v>160000</v>
      </c>
      <c r="GO163" t="s">
        <v>4167</v>
      </c>
      <c r="GP163">
        <v>38220</v>
      </c>
      <c r="GQ163" t="s">
        <v>4168</v>
      </c>
      <c r="GS163">
        <v>3</v>
      </c>
      <c r="GT163">
        <v>1</v>
      </c>
      <c r="GU163">
        <v>0</v>
      </c>
      <c r="GV163" t="s">
        <v>239</v>
      </c>
      <c r="GW163">
        <v>1</v>
      </c>
      <c r="GX163" t="s">
        <v>201</v>
      </c>
    </row>
    <row r="164" spans="1:206" x14ac:dyDescent="0.35">
      <c r="A164">
        <v>425658</v>
      </c>
      <c r="B164" t="s">
        <v>4178</v>
      </c>
      <c r="C164" t="s">
        <v>4179</v>
      </c>
      <c r="D164" t="s">
        <v>4180</v>
      </c>
      <c r="E164" t="e">
        <v>#N/A</v>
      </c>
      <c r="F164" t="s">
        <v>4181</v>
      </c>
      <c r="G164" t="s">
        <v>4180</v>
      </c>
      <c r="H164" t="s">
        <v>4181</v>
      </c>
      <c r="I164" t="s">
        <v>201</v>
      </c>
      <c r="J164" t="s">
        <v>4181</v>
      </c>
      <c r="K164">
        <v>425658</v>
      </c>
      <c r="L164">
        <v>425658</v>
      </c>
      <c r="M164">
        <v>425658</v>
      </c>
      <c r="N164" t="s">
        <v>202</v>
      </c>
      <c r="O164" t="s">
        <v>202</v>
      </c>
      <c r="P164" t="s">
        <v>202</v>
      </c>
      <c r="Q164" t="s">
        <v>203</v>
      </c>
      <c r="R164" t="s">
        <v>4178</v>
      </c>
      <c r="S164" t="s">
        <v>205</v>
      </c>
      <c r="T164" t="s">
        <v>4182</v>
      </c>
      <c r="U164">
        <v>75001</v>
      </c>
      <c r="V164" t="s">
        <v>1171</v>
      </c>
      <c r="W164" t="s">
        <v>249</v>
      </c>
      <c r="X164">
        <v>2801250</v>
      </c>
      <c r="Y164" t="s">
        <v>4183</v>
      </c>
      <c r="Z164" t="s">
        <v>2328</v>
      </c>
      <c r="AA164" t="s">
        <v>4184</v>
      </c>
      <c r="AB164" t="s">
        <v>4185</v>
      </c>
      <c r="AC164" t="s">
        <v>213</v>
      </c>
      <c r="AD164" t="s">
        <v>4186</v>
      </c>
      <c r="AE164" t="s">
        <v>4187</v>
      </c>
      <c r="AF164" t="s">
        <v>4188</v>
      </c>
      <c r="AG164" t="s">
        <v>4189</v>
      </c>
      <c r="AH164" t="s">
        <v>4190</v>
      </c>
      <c r="AI164" t="s">
        <v>4191</v>
      </c>
      <c r="AJ164" t="s">
        <v>4192</v>
      </c>
      <c r="AK164" t="s">
        <v>4193</v>
      </c>
      <c r="AL164" t="s">
        <v>261</v>
      </c>
      <c r="AP164" t="s">
        <v>262</v>
      </c>
      <c r="AQ164" t="s">
        <v>263</v>
      </c>
      <c r="AU164" t="s">
        <v>263</v>
      </c>
      <c r="AV164" t="s">
        <v>703</v>
      </c>
      <c r="AW164" t="s">
        <v>4194</v>
      </c>
      <c r="AX164">
        <v>100000</v>
      </c>
      <c r="AY164" t="s">
        <v>705</v>
      </c>
      <c r="AZ164" t="s">
        <v>4195</v>
      </c>
      <c r="BA164">
        <v>375000</v>
      </c>
      <c r="BB164" t="s">
        <v>421</v>
      </c>
      <c r="BC164" t="s">
        <v>4196</v>
      </c>
      <c r="BD164">
        <v>100000</v>
      </c>
      <c r="BE164" t="s">
        <v>361</v>
      </c>
      <c r="BF164" t="s">
        <v>4197</v>
      </c>
      <c r="BG164">
        <v>250000</v>
      </c>
      <c r="BH164" t="s">
        <v>363</v>
      </c>
      <c r="BI164" t="s">
        <v>4198</v>
      </c>
      <c r="BJ164">
        <v>250000</v>
      </c>
      <c r="GG164">
        <v>975000</v>
      </c>
      <c r="GH164" t="s">
        <v>238</v>
      </c>
      <c r="GI164">
        <v>50</v>
      </c>
      <c r="GJ164">
        <v>55</v>
      </c>
      <c r="GK164">
        <v>55</v>
      </c>
      <c r="GL164" t="s">
        <v>333</v>
      </c>
      <c r="GM164">
        <v>650000</v>
      </c>
      <c r="GO164" t="s">
        <v>4182</v>
      </c>
      <c r="GP164">
        <v>75001</v>
      </c>
      <c r="GQ164" t="s">
        <v>1171</v>
      </c>
      <c r="GS164">
        <v>15</v>
      </c>
      <c r="GT164">
        <v>5</v>
      </c>
      <c r="GU164">
        <v>0</v>
      </c>
      <c r="GV164" t="s">
        <v>239</v>
      </c>
      <c r="GW164">
        <v>5</v>
      </c>
      <c r="GX164" t="s">
        <v>201</v>
      </c>
    </row>
    <row r="165" spans="1:206" x14ac:dyDescent="0.35">
      <c r="A165">
        <v>586213</v>
      </c>
      <c r="B165" t="s">
        <v>4199</v>
      </c>
      <c r="C165" t="s">
        <v>4200</v>
      </c>
      <c r="D165" t="s">
        <v>4201</v>
      </c>
      <c r="E165" t="s">
        <v>4201</v>
      </c>
      <c r="F165" t="s">
        <v>4202</v>
      </c>
      <c r="G165" t="s">
        <v>4201</v>
      </c>
      <c r="H165" t="s">
        <v>4202</v>
      </c>
      <c r="I165" t="s">
        <v>201</v>
      </c>
      <c r="J165" t="s">
        <v>4202</v>
      </c>
      <c r="K165">
        <v>586213</v>
      </c>
      <c r="L165">
        <v>586213</v>
      </c>
      <c r="M165">
        <v>586213</v>
      </c>
      <c r="N165" t="s">
        <v>202</v>
      </c>
      <c r="O165" t="s">
        <v>202</v>
      </c>
      <c r="P165" t="s">
        <v>202</v>
      </c>
      <c r="Q165" t="s">
        <v>203</v>
      </c>
      <c r="R165" t="s">
        <v>4199</v>
      </c>
      <c r="S165" t="s">
        <v>1022</v>
      </c>
      <c r="T165" t="s">
        <v>4203</v>
      </c>
      <c r="U165">
        <v>73420</v>
      </c>
      <c r="V165" t="s">
        <v>4204</v>
      </c>
      <c r="W165" t="s">
        <v>4205</v>
      </c>
      <c r="X165">
        <v>30000</v>
      </c>
      <c r="Y165" t="s">
        <v>4206</v>
      </c>
      <c r="Z165" t="s">
        <v>4207</v>
      </c>
      <c r="AA165" t="s">
        <v>4208</v>
      </c>
      <c r="AB165" t="s">
        <v>4209</v>
      </c>
      <c r="AC165" t="s">
        <v>1253</v>
      </c>
      <c r="AD165" t="s">
        <v>4210</v>
      </c>
      <c r="AE165" t="s">
        <v>4209</v>
      </c>
      <c r="AF165" t="s">
        <v>4211</v>
      </c>
      <c r="AG165" t="s">
        <v>4212</v>
      </c>
      <c r="AH165" t="s">
        <v>4213</v>
      </c>
      <c r="AI165" t="s">
        <v>4214</v>
      </c>
      <c r="AJ165" t="s">
        <v>4215</v>
      </c>
      <c r="AK165" t="s">
        <v>4216</v>
      </c>
      <c r="AL165" t="s">
        <v>310</v>
      </c>
      <c r="AP165" t="s">
        <v>311</v>
      </c>
      <c r="AQ165" t="s">
        <v>312</v>
      </c>
      <c r="AU165" t="s">
        <v>312</v>
      </c>
      <c r="AV165" t="s">
        <v>488</v>
      </c>
      <c r="AW165" t="s">
        <v>4217</v>
      </c>
      <c r="AX165">
        <v>100000</v>
      </c>
      <c r="AY165" t="s">
        <v>490</v>
      </c>
      <c r="AZ165" t="s">
        <v>4218</v>
      </c>
      <c r="BA165">
        <v>100000</v>
      </c>
      <c r="BB165" t="s">
        <v>315</v>
      </c>
      <c r="BC165" t="s">
        <v>4219</v>
      </c>
      <c r="BD165">
        <v>100000</v>
      </c>
      <c r="BE165" t="s">
        <v>495</v>
      </c>
      <c r="BF165" t="s">
        <v>4220</v>
      </c>
      <c r="BG165">
        <v>180000</v>
      </c>
      <c r="BH165" t="s">
        <v>497</v>
      </c>
      <c r="BI165" t="s">
        <v>4221</v>
      </c>
      <c r="BJ165">
        <v>125000</v>
      </c>
      <c r="BK165" t="s">
        <v>319</v>
      </c>
      <c r="BL165" t="s">
        <v>4222</v>
      </c>
      <c r="BM165">
        <v>185000</v>
      </c>
      <c r="BN165" t="s">
        <v>502</v>
      </c>
      <c r="BO165" t="s">
        <v>4223</v>
      </c>
      <c r="BP165">
        <v>100000</v>
      </c>
      <c r="BQ165" t="s">
        <v>504</v>
      </c>
      <c r="BR165" t="s">
        <v>4224</v>
      </c>
      <c r="BS165">
        <v>100000</v>
      </c>
      <c r="BT165" t="s">
        <v>323</v>
      </c>
      <c r="BU165" t="s">
        <v>4225</v>
      </c>
      <c r="BV165">
        <v>100000</v>
      </c>
      <c r="BW165" t="s">
        <v>509</v>
      </c>
      <c r="BX165" t="s">
        <v>4226</v>
      </c>
      <c r="BY165">
        <v>100000</v>
      </c>
      <c r="BZ165" t="s">
        <v>511</v>
      </c>
      <c r="CA165" t="s">
        <v>4227</v>
      </c>
      <c r="CB165">
        <v>100000</v>
      </c>
      <c r="CC165" t="s">
        <v>327</v>
      </c>
      <c r="CD165" t="s">
        <v>4228</v>
      </c>
      <c r="CE165">
        <v>100000</v>
      </c>
      <c r="CF165" t="s">
        <v>516</v>
      </c>
      <c r="CG165" t="s">
        <v>4229</v>
      </c>
      <c r="CH165">
        <v>120000</v>
      </c>
      <c r="CI165" t="s">
        <v>518</v>
      </c>
      <c r="CJ165" t="s">
        <v>4230</v>
      </c>
      <c r="CK165">
        <v>100000</v>
      </c>
      <c r="CL165" t="s">
        <v>331</v>
      </c>
      <c r="CM165" t="s">
        <v>4231</v>
      </c>
      <c r="CN165">
        <v>123000</v>
      </c>
      <c r="CO165" t="s">
        <v>1067</v>
      </c>
      <c r="CP165" t="s">
        <v>4232</v>
      </c>
      <c r="CQ165">
        <v>3430000</v>
      </c>
      <c r="CR165" t="s">
        <v>523</v>
      </c>
      <c r="CS165" t="s">
        <v>4233</v>
      </c>
      <c r="CT165">
        <v>100000</v>
      </c>
      <c r="GG165">
        <v>5163000</v>
      </c>
      <c r="GH165" t="s">
        <v>238</v>
      </c>
      <c r="GI165">
        <v>50</v>
      </c>
      <c r="GJ165">
        <v>60</v>
      </c>
      <c r="GK165">
        <v>70</v>
      </c>
      <c r="GL165">
        <v>60</v>
      </c>
      <c r="GM165">
        <v>3442000</v>
      </c>
      <c r="GO165" t="s">
        <v>4203</v>
      </c>
      <c r="GP165">
        <v>73420</v>
      </c>
      <c r="GQ165" t="s">
        <v>4204</v>
      </c>
      <c r="GS165">
        <v>51</v>
      </c>
      <c r="GT165">
        <v>17</v>
      </c>
      <c r="GU165">
        <v>16</v>
      </c>
      <c r="GV165" t="s">
        <v>239</v>
      </c>
      <c r="GW165">
        <v>16</v>
      </c>
      <c r="GX165" t="s">
        <v>201</v>
      </c>
    </row>
    <row r="166" spans="1:206" x14ac:dyDescent="0.35">
      <c r="A166">
        <v>317643</v>
      </c>
      <c r="B166" t="s">
        <v>4234</v>
      </c>
      <c r="C166" t="s">
        <v>4235</v>
      </c>
      <c r="D166" t="s">
        <v>4236</v>
      </c>
      <c r="E166" t="e">
        <v>#N/A</v>
      </c>
      <c r="F166" t="s">
        <v>4237</v>
      </c>
      <c r="G166" t="s">
        <v>4236</v>
      </c>
      <c r="H166" t="s">
        <v>4238</v>
      </c>
      <c r="I166" t="s">
        <v>239</v>
      </c>
      <c r="J166" t="s">
        <v>4238</v>
      </c>
      <c r="K166">
        <v>317643</v>
      </c>
      <c r="L166">
        <v>317643</v>
      </c>
      <c r="M166">
        <v>317643</v>
      </c>
      <c r="N166" t="s">
        <v>202</v>
      </c>
      <c r="O166" t="s">
        <v>202</v>
      </c>
      <c r="P166" t="s">
        <v>202</v>
      </c>
      <c r="Q166" t="s">
        <v>203</v>
      </c>
      <c r="R166" t="s">
        <v>4234</v>
      </c>
      <c r="S166" t="s">
        <v>205</v>
      </c>
      <c r="T166" t="s">
        <v>4239</v>
      </c>
      <c r="U166">
        <v>47000</v>
      </c>
      <c r="V166" t="s">
        <v>4240</v>
      </c>
      <c r="W166" t="s">
        <v>249</v>
      </c>
      <c r="X166">
        <v>150053</v>
      </c>
      <c r="Y166" t="s">
        <v>4241</v>
      </c>
      <c r="Z166" t="s">
        <v>4240</v>
      </c>
      <c r="AA166" t="s">
        <v>4242</v>
      </c>
      <c r="AB166" t="s">
        <v>4243</v>
      </c>
      <c r="AC166" t="s">
        <v>213</v>
      </c>
      <c r="AD166" t="s">
        <v>4244</v>
      </c>
      <c r="AE166" t="s">
        <v>4245</v>
      </c>
      <c r="AF166" t="s">
        <v>4246</v>
      </c>
      <c r="AG166" t="s">
        <v>4247</v>
      </c>
      <c r="AH166" t="s">
        <v>4248</v>
      </c>
      <c r="AI166" t="s">
        <v>4249</v>
      </c>
      <c r="AJ166" t="s">
        <v>4250</v>
      </c>
      <c r="AK166" t="s">
        <v>4251</v>
      </c>
      <c r="AL166" t="s">
        <v>261</v>
      </c>
      <c r="AP166" t="s">
        <v>262</v>
      </c>
      <c r="AQ166" t="s">
        <v>263</v>
      </c>
      <c r="AU166" t="s">
        <v>263</v>
      </c>
      <c r="AV166" t="s">
        <v>703</v>
      </c>
      <c r="AW166" t="s">
        <v>4252</v>
      </c>
      <c r="AX166">
        <v>100000</v>
      </c>
      <c r="AY166" t="s">
        <v>705</v>
      </c>
      <c r="AZ166" t="s">
        <v>4253</v>
      </c>
      <c r="BA166">
        <v>375000</v>
      </c>
      <c r="BB166" t="s">
        <v>1111</v>
      </c>
      <c r="BC166" t="s">
        <v>4254</v>
      </c>
      <c r="BD166">
        <v>100000</v>
      </c>
      <c r="BE166" t="s">
        <v>421</v>
      </c>
      <c r="BF166" t="s">
        <v>4255</v>
      </c>
      <c r="BG166">
        <v>100000</v>
      </c>
      <c r="BH166" t="s">
        <v>361</v>
      </c>
      <c r="BI166" t="s">
        <v>4256</v>
      </c>
      <c r="BJ166">
        <v>250000</v>
      </c>
      <c r="BK166" t="s">
        <v>363</v>
      </c>
      <c r="BL166" t="s">
        <v>4257</v>
      </c>
      <c r="BM166">
        <v>250000</v>
      </c>
      <c r="BN166" t="s">
        <v>1116</v>
      </c>
      <c r="BO166" t="s">
        <v>4258</v>
      </c>
      <c r="BP166">
        <v>100000</v>
      </c>
      <c r="BQ166" t="s">
        <v>1575</v>
      </c>
      <c r="BR166" t="s">
        <v>4259</v>
      </c>
      <c r="BS166">
        <v>100000</v>
      </c>
      <c r="BT166" t="s">
        <v>712</v>
      </c>
      <c r="BU166" t="s">
        <v>4260</v>
      </c>
      <c r="BV166">
        <v>495000</v>
      </c>
      <c r="BW166" t="s">
        <v>2620</v>
      </c>
      <c r="BX166" t="s">
        <v>4261</v>
      </c>
      <c r="BY166">
        <v>100000</v>
      </c>
      <c r="BZ166" t="s">
        <v>714</v>
      </c>
      <c r="CA166" t="s">
        <v>4262</v>
      </c>
      <c r="CB166">
        <v>100000</v>
      </c>
      <c r="CC166" t="s">
        <v>365</v>
      </c>
      <c r="CD166" t="s">
        <v>4263</v>
      </c>
      <c r="CE166">
        <v>330000</v>
      </c>
      <c r="CF166" t="s">
        <v>367</v>
      </c>
      <c r="CG166" t="s">
        <v>4264</v>
      </c>
      <c r="CH166">
        <v>330000</v>
      </c>
      <c r="CI166" t="s">
        <v>1190</v>
      </c>
      <c r="CJ166" t="s">
        <v>4265</v>
      </c>
      <c r="CK166">
        <v>100000</v>
      </c>
      <c r="GG166">
        <v>2730000</v>
      </c>
      <c r="GH166" t="s">
        <v>238</v>
      </c>
      <c r="GI166">
        <v>57</v>
      </c>
      <c r="GJ166">
        <v>57</v>
      </c>
      <c r="GK166">
        <v>57</v>
      </c>
      <c r="GL166">
        <v>57</v>
      </c>
      <c r="GM166">
        <v>1820000</v>
      </c>
      <c r="GO166" t="s">
        <v>4239</v>
      </c>
      <c r="GP166">
        <v>47000</v>
      </c>
      <c r="GQ166" t="s">
        <v>4240</v>
      </c>
      <c r="GS166">
        <v>42</v>
      </c>
      <c r="GT166">
        <v>14</v>
      </c>
      <c r="GU166">
        <v>0</v>
      </c>
      <c r="GV166" t="s">
        <v>239</v>
      </c>
      <c r="GW166">
        <v>14</v>
      </c>
      <c r="GX166" t="s">
        <v>201</v>
      </c>
    </row>
    <row r="167" spans="1:206" x14ac:dyDescent="0.35">
      <c r="A167">
        <v>318270</v>
      </c>
      <c r="B167" t="s">
        <v>4266</v>
      </c>
      <c r="C167" t="s">
        <v>4267</v>
      </c>
      <c r="D167" t="s">
        <v>4268</v>
      </c>
      <c r="E167" t="e">
        <v>#N/A</v>
      </c>
      <c r="F167" t="s">
        <v>4269</v>
      </c>
      <c r="G167" t="s">
        <v>4268</v>
      </c>
      <c r="H167" t="s">
        <v>4269</v>
      </c>
      <c r="I167" t="s">
        <v>201</v>
      </c>
      <c r="J167" t="s">
        <v>4269</v>
      </c>
      <c r="K167">
        <v>318270</v>
      </c>
      <c r="L167">
        <v>318270</v>
      </c>
      <c r="M167">
        <v>318270</v>
      </c>
      <c r="N167" t="s">
        <v>202</v>
      </c>
      <c r="O167" t="s">
        <v>202</v>
      </c>
      <c r="P167" t="s">
        <v>202</v>
      </c>
      <c r="Q167" t="s">
        <v>203</v>
      </c>
      <c r="R167" t="s">
        <v>4270</v>
      </c>
      <c r="S167" t="s">
        <v>1022</v>
      </c>
      <c r="T167" t="s">
        <v>4271</v>
      </c>
      <c r="U167">
        <v>68200</v>
      </c>
      <c r="V167" t="s">
        <v>4272</v>
      </c>
      <c r="W167" t="s">
        <v>3506</v>
      </c>
      <c r="X167">
        <v>70431</v>
      </c>
      <c r="Y167" t="s">
        <v>4273</v>
      </c>
      <c r="Z167" t="s">
        <v>4272</v>
      </c>
      <c r="AA167" t="s">
        <v>4274</v>
      </c>
      <c r="AB167" t="s">
        <v>4275</v>
      </c>
      <c r="AC167" t="s">
        <v>1253</v>
      </c>
      <c r="AD167" t="s">
        <v>4276</v>
      </c>
      <c r="AE167" t="s">
        <v>4275</v>
      </c>
      <c r="AF167" t="s">
        <v>4277</v>
      </c>
      <c r="AG167" t="s">
        <v>4278</v>
      </c>
      <c r="AH167" t="s">
        <v>4279</v>
      </c>
      <c r="AI167" t="s">
        <v>4280</v>
      </c>
      <c r="AJ167" t="s">
        <v>4281</v>
      </c>
      <c r="AK167" t="s">
        <v>4282</v>
      </c>
      <c r="AL167" t="s">
        <v>854</v>
      </c>
      <c r="AP167" t="s">
        <v>855</v>
      </c>
      <c r="AQ167" t="s">
        <v>738</v>
      </c>
      <c r="AU167" t="s">
        <v>738</v>
      </c>
      <c r="AV167" t="s">
        <v>941</v>
      </c>
      <c r="AW167" t="s">
        <v>4283</v>
      </c>
      <c r="AX167">
        <v>250000</v>
      </c>
      <c r="AY167" t="s">
        <v>945</v>
      </c>
      <c r="AZ167" t="s">
        <v>4284</v>
      </c>
      <c r="BA167">
        <v>100000</v>
      </c>
      <c r="GG167">
        <v>350000</v>
      </c>
      <c r="GH167" t="s">
        <v>238</v>
      </c>
      <c r="GI167">
        <v>70</v>
      </c>
      <c r="GJ167">
        <v>85</v>
      </c>
      <c r="GK167">
        <v>100</v>
      </c>
      <c r="GL167">
        <v>95</v>
      </c>
      <c r="GM167">
        <v>233333.33333333331</v>
      </c>
      <c r="GO167" t="s">
        <v>4271</v>
      </c>
      <c r="GP167">
        <v>68200</v>
      </c>
      <c r="GQ167" t="s">
        <v>4272</v>
      </c>
      <c r="GS167">
        <v>6</v>
      </c>
      <c r="GT167">
        <v>2</v>
      </c>
      <c r="GU167">
        <v>0</v>
      </c>
      <c r="GV167" t="s">
        <v>239</v>
      </c>
      <c r="GW167">
        <v>2</v>
      </c>
      <c r="GX167" t="s">
        <v>201</v>
      </c>
    </row>
    <row r="168" spans="1:206" x14ac:dyDescent="0.35">
      <c r="A168">
        <v>316334</v>
      </c>
      <c r="B168" t="s">
        <v>4285</v>
      </c>
      <c r="C168" t="s">
        <v>4286</v>
      </c>
      <c r="D168" t="s">
        <v>4287</v>
      </c>
      <c r="E168" t="e">
        <v>#N/A</v>
      </c>
      <c r="F168" t="s">
        <v>4288</v>
      </c>
      <c r="G168" t="s">
        <v>4287</v>
      </c>
      <c r="H168" t="s">
        <v>4289</v>
      </c>
      <c r="I168" t="s">
        <v>239</v>
      </c>
      <c r="J168" t="s">
        <v>4289</v>
      </c>
      <c r="K168">
        <v>316334</v>
      </c>
      <c r="L168">
        <v>316334</v>
      </c>
      <c r="M168">
        <v>316334</v>
      </c>
      <c r="N168" t="s">
        <v>202</v>
      </c>
      <c r="O168" t="s">
        <v>202</v>
      </c>
      <c r="P168" t="s">
        <v>202</v>
      </c>
      <c r="Q168" t="s">
        <v>203</v>
      </c>
      <c r="R168" t="s">
        <v>4285</v>
      </c>
      <c r="S168" t="s">
        <v>4290</v>
      </c>
      <c r="T168" t="s">
        <v>4291</v>
      </c>
      <c r="U168">
        <v>60300</v>
      </c>
      <c r="V168" t="s">
        <v>4292</v>
      </c>
      <c r="W168" t="s">
        <v>4293</v>
      </c>
      <c r="X168" t="s">
        <v>4294</v>
      </c>
      <c r="Y168" t="s">
        <v>4295</v>
      </c>
      <c r="Z168" t="s">
        <v>4294</v>
      </c>
      <c r="AA168" t="s">
        <v>4294</v>
      </c>
      <c r="AB168" t="s">
        <v>4296</v>
      </c>
      <c r="AC168" t="s">
        <v>213</v>
      </c>
      <c r="AD168" t="s">
        <v>4297</v>
      </c>
      <c r="AE168" t="s">
        <v>4298</v>
      </c>
      <c r="AF168" t="s">
        <v>4299</v>
      </c>
      <c r="AG168" t="s">
        <v>4300</v>
      </c>
      <c r="AH168" t="s">
        <v>4301</v>
      </c>
      <c r="AI168" t="s">
        <v>4302</v>
      </c>
      <c r="AJ168" t="s">
        <v>4303</v>
      </c>
      <c r="AK168" t="s">
        <v>4304</v>
      </c>
      <c r="AL168" t="s">
        <v>310</v>
      </c>
      <c r="AP168" t="s">
        <v>311</v>
      </c>
      <c r="AQ168" t="s">
        <v>312</v>
      </c>
      <c r="AU168" t="s">
        <v>312</v>
      </c>
      <c r="AV168" t="s">
        <v>657</v>
      </c>
      <c r="AW168" t="s">
        <v>4305</v>
      </c>
      <c r="AX168">
        <v>100000</v>
      </c>
      <c r="AY168" t="s">
        <v>659</v>
      </c>
      <c r="AZ168" t="s">
        <v>4306</v>
      </c>
      <c r="BA168">
        <v>185000</v>
      </c>
      <c r="BB168" t="s">
        <v>661</v>
      </c>
      <c r="BC168" t="s">
        <v>4307</v>
      </c>
      <c r="BD168">
        <v>100000</v>
      </c>
      <c r="BE168" t="s">
        <v>663</v>
      </c>
      <c r="BF168" t="s">
        <v>4308</v>
      </c>
      <c r="BG168">
        <v>100000</v>
      </c>
      <c r="BH168" t="s">
        <v>665</v>
      </c>
      <c r="BI168" t="s">
        <v>4309</v>
      </c>
      <c r="BJ168">
        <v>123000</v>
      </c>
      <c r="GG168">
        <v>508000</v>
      </c>
      <c r="GH168" t="s">
        <v>238</v>
      </c>
      <c r="GI168">
        <v>75</v>
      </c>
      <c r="GJ168">
        <v>81</v>
      </c>
      <c r="GK168">
        <v>81</v>
      </c>
      <c r="GL168">
        <v>75</v>
      </c>
      <c r="GM168">
        <v>338666.66666666663</v>
      </c>
      <c r="GO168" t="s">
        <v>4291</v>
      </c>
      <c r="GP168">
        <v>60300</v>
      </c>
      <c r="GQ168" t="s">
        <v>4292</v>
      </c>
      <c r="GS168">
        <v>15</v>
      </c>
      <c r="GT168">
        <v>5</v>
      </c>
      <c r="GU168">
        <v>0</v>
      </c>
      <c r="GV168" t="s">
        <v>239</v>
      </c>
      <c r="GW168">
        <v>5</v>
      </c>
      <c r="GX168" t="s">
        <v>201</v>
      </c>
    </row>
    <row r="169" spans="1:206" x14ac:dyDescent="0.35">
      <c r="A169">
        <v>20008550</v>
      </c>
      <c r="B169" t="s">
        <v>4310</v>
      </c>
      <c r="C169" t="s">
        <v>4311</v>
      </c>
      <c r="D169" t="s">
        <v>4312</v>
      </c>
      <c r="E169" t="s">
        <v>4312</v>
      </c>
      <c r="F169" t="s">
        <v>4313</v>
      </c>
      <c r="G169" t="s">
        <v>4312</v>
      </c>
      <c r="H169" t="s">
        <v>4313</v>
      </c>
      <c r="I169" t="s">
        <v>201</v>
      </c>
      <c r="J169" t="s">
        <v>4313</v>
      </c>
      <c r="K169">
        <v>20008550</v>
      </c>
      <c r="L169">
        <v>2008550</v>
      </c>
      <c r="M169">
        <v>20008550</v>
      </c>
      <c r="N169" t="s">
        <v>202</v>
      </c>
      <c r="O169" t="s">
        <v>202</v>
      </c>
      <c r="P169" t="s">
        <v>202</v>
      </c>
      <c r="Q169" t="s">
        <v>203</v>
      </c>
      <c r="R169" t="s">
        <v>4310</v>
      </c>
      <c r="S169" t="s">
        <v>205</v>
      </c>
      <c r="T169" t="s">
        <v>4314</v>
      </c>
      <c r="U169">
        <v>84320</v>
      </c>
      <c r="V169" t="s">
        <v>4315</v>
      </c>
      <c r="W169" t="s">
        <v>1392</v>
      </c>
      <c r="X169">
        <v>330000</v>
      </c>
      <c r="Y169" t="s">
        <v>4316</v>
      </c>
      <c r="Z169" t="s">
        <v>1248</v>
      </c>
      <c r="AA169" t="s">
        <v>4317</v>
      </c>
      <c r="AB169" t="s">
        <v>4318</v>
      </c>
      <c r="AC169" t="s">
        <v>213</v>
      </c>
      <c r="AD169" t="s">
        <v>4319</v>
      </c>
      <c r="AE169" t="s">
        <v>4318</v>
      </c>
      <c r="AF169" t="s">
        <v>4320</v>
      </c>
      <c r="AG169" t="s">
        <v>4321</v>
      </c>
      <c r="AH169" t="s">
        <v>4322</v>
      </c>
      <c r="AI169" t="s">
        <v>4323</v>
      </c>
      <c r="AJ169" t="s">
        <v>4324</v>
      </c>
      <c r="AK169" t="s">
        <v>4325</v>
      </c>
      <c r="AL169" t="s">
        <v>310</v>
      </c>
      <c r="AP169" t="s">
        <v>311</v>
      </c>
      <c r="AQ169" t="s">
        <v>312</v>
      </c>
      <c r="AU169" t="s">
        <v>312</v>
      </c>
      <c r="AV169" t="s">
        <v>389</v>
      </c>
      <c r="AW169" t="s">
        <v>4326</v>
      </c>
      <c r="AX169">
        <v>575000</v>
      </c>
      <c r="AY169" t="s">
        <v>313</v>
      </c>
      <c r="AZ169" t="s">
        <v>4327</v>
      </c>
      <c r="BA169">
        <v>375000</v>
      </c>
      <c r="BB169" t="s">
        <v>315</v>
      </c>
      <c r="BC169" t="s">
        <v>4328</v>
      </c>
      <c r="BD169">
        <v>100000</v>
      </c>
      <c r="BE169" t="s">
        <v>1443</v>
      </c>
      <c r="BF169" t="s">
        <v>4329</v>
      </c>
      <c r="BG169">
        <v>185000</v>
      </c>
      <c r="BH169" t="s">
        <v>657</v>
      </c>
      <c r="BI169" t="s">
        <v>4330</v>
      </c>
      <c r="BJ169">
        <v>100000</v>
      </c>
      <c r="BK169" t="s">
        <v>391</v>
      </c>
      <c r="BL169" t="s">
        <v>4331</v>
      </c>
      <c r="BM169">
        <v>1430000</v>
      </c>
      <c r="BN169" t="s">
        <v>317</v>
      </c>
      <c r="BO169" t="s">
        <v>4332</v>
      </c>
      <c r="BP169">
        <v>935000</v>
      </c>
      <c r="BQ169" t="s">
        <v>319</v>
      </c>
      <c r="BR169" t="s">
        <v>4333</v>
      </c>
      <c r="BS169">
        <v>185000</v>
      </c>
      <c r="BT169" t="s">
        <v>1447</v>
      </c>
      <c r="BU169" t="s">
        <v>4334</v>
      </c>
      <c r="BV169">
        <v>455000</v>
      </c>
      <c r="BW169" t="s">
        <v>659</v>
      </c>
      <c r="BX169" t="s">
        <v>4335</v>
      </c>
      <c r="BY169">
        <v>185000</v>
      </c>
      <c r="BZ169" t="s">
        <v>393</v>
      </c>
      <c r="CA169" t="s">
        <v>4336</v>
      </c>
      <c r="CB169">
        <v>575000</v>
      </c>
      <c r="CC169" t="s">
        <v>321</v>
      </c>
      <c r="CD169" t="s">
        <v>4337</v>
      </c>
      <c r="CE169">
        <v>375000</v>
      </c>
      <c r="CF169" t="s">
        <v>323</v>
      </c>
      <c r="CG169" t="s">
        <v>4338</v>
      </c>
      <c r="CH169">
        <v>100000</v>
      </c>
      <c r="CI169" t="s">
        <v>1451</v>
      </c>
      <c r="CJ169" t="s">
        <v>4339</v>
      </c>
      <c r="CK169">
        <v>182000</v>
      </c>
      <c r="CL169" t="s">
        <v>661</v>
      </c>
      <c r="CM169" t="s">
        <v>4340</v>
      </c>
      <c r="CN169">
        <v>100000</v>
      </c>
      <c r="CO169" t="s">
        <v>395</v>
      </c>
      <c r="CP169" t="s">
        <v>4341</v>
      </c>
      <c r="CQ169">
        <v>715000</v>
      </c>
      <c r="CR169" t="s">
        <v>325</v>
      </c>
      <c r="CS169" t="s">
        <v>4342</v>
      </c>
      <c r="CT169">
        <v>470000</v>
      </c>
      <c r="CU169" t="s">
        <v>327</v>
      </c>
      <c r="CV169" t="s">
        <v>4343</v>
      </c>
      <c r="CW169">
        <v>100000</v>
      </c>
      <c r="CX169" t="s">
        <v>1455</v>
      </c>
      <c r="CY169" t="s">
        <v>4344</v>
      </c>
      <c r="CZ169">
        <v>230000</v>
      </c>
      <c r="DA169" t="s">
        <v>663</v>
      </c>
      <c r="DB169" t="s">
        <v>4345</v>
      </c>
      <c r="DC169">
        <v>100000</v>
      </c>
      <c r="DD169" t="s">
        <v>1065</v>
      </c>
      <c r="DE169" t="s">
        <v>4346</v>
      </c>
      <c r="DF169">
        <v>960000</v>
      </c>
      <c r="DG169" t="s">
        <v>329</v>
      </c>
      <c r="DH169" t="s">
        <v>4347</v>
      </c>
      <c r="DI169">
        <v>625000</v>
      </c>
      <c r="DJ169" t="s">
        <v>331</v>
      </c>
      <c r="DK169" t="s">
        <v>4348</v>
      </c>
      <c r="DL169">
        <v>123000</v>
      </c>
      <c r="DM169" t="s">
        <v>1459</v>
      </c>
      <c r="DN169" t="s">
        <v>4349</v>
      </c>
      <c r="DO169">
        <v>300000</v>
      </c>
      <c r="DP169" t="s">
        <v>665</v>
      </c>
      <c r="DQ169" t="s">
        <v>4350</v>
      </c>
      <c r="DR169">
        <v>123000</v>
      </c>
      <c r="DS169" t="s">
        <v>523</v>
      </c>
      <c r="DT169" t="s">
        <v>4351</v>
      </c>
      <c r="DU169">
        <v>100000</v>
      </c>
      <c r="GG169">
        <v>9603000</v>
      </c>
      <c r="GH169" t="s">
        <v>238</v>
      </c>
      <c r="GI169">
        <v>60</v>
      </c>
      <c r="GJ169">
        <v>60</v>
      </c>
      <c r="GK169">
        <v>60</v>
      </c>
      <c r="GL169">
        <v>70</v>
      </c>
      <c r="GM169">
        <v>6402000</v>
      </c>
      <c r="GO169" t="s">
        <v>4314</v>
      </c>
      <c r="GP169">
        <v>84320</v>
      </c>
      <c r="GQ169" t="s">
        <v>4315</v>
      </c>
      <c r="GS169">
        <v>78</v>
      </c>
      <c r="GT169">
        <v>26</v>
      </c>
      <c r="GU169">
        <v>1</v>
      </c>
      <c r="GV169" t="s">
        <v>239</v>
      </c>
      <c r="GW169">
        <v>26</v>
      </c>
      <c r="GX169" t="s">
        <v>201</v>
      </c>
    </row>
    <row r="170" spans="1:206" x14ac:dyDescent="0.35">
      <c r="A170">
        <v>758081</v>
      </c>
      <c r="B170" t="s">
        <v>4352</v>
      </c>
      <c r="C170" t="s">
        <v>4353</v>
      </c>
      <c r="D170" t="s">
        <v>4354</v>
      </c>
      <c r="E170" t="e">
        <v>#N/A</v>
      </c>
      <c r="F170" t="s">
        <v>4355</v>
      </c>
      <c r="G170" t="s">
        <v>4354</v>
      </c>
      <c r="H170" t="s">
        <v>4355</v>
      </c>
      <c r="I170" t="s">
        <v>201</v>
      </c>
      <c r="J170" t="s">
        <v>4355</v>
      </c>
      <c r="K170">
        <v>758081</v>
      </c>
      <c r="L170">
        <v>758081</v>
      </c>
      <c r="M170">
        <v>758081</v>
      </c>
      <c r="N170" t="s">
        <v>202</v>
      </c>
      <c r="O170" t="s">
        <v>202</v>
      </c>
      <c r="P170" t="s">
        <v>202</v>
      </c>
      <c r="Q170" t="s">
        <v>203</v>
      </c>
      <c r="R170" t="s">
        <v>4352</v>
      </c>
      <c r="S170" t="s">
        <v>1022</v>
      </c>
      <c r="T170" t="s">
        <v>4356</v>
      </c>
      <c r="U170">
        <v>54230</v>
      </c>
      <c r="V170" t="s">
        <v>4357</v>
      </c>
      <c r="W170" t="s">
        <v>2793</v>
      </c>
      <c r="X170">
        <v>100000</v>
      </c>
      <c r="Y170" t="s">
        <v>4358</v>
      </c>
      <c r="Z170" t="s">
        <v>4359</v>
      </c>
      <c r="AA170" t="s">
        <v>4360</v>
      </c>
      <c r="AB170" t="s">
        <v>4361</v>
      </c>
      <c r="AC170" t="s">
        <v>213</v>
      </c>
      <c r="AD170" t="s">
        <v>4362</v>
      </c>
      <c r="AE170" t="s">
        <v>4361</v>
      </c>
      <c r="AF170" t="s">
        <v>4363</v>
      </c>
      <c r="AG170" t="s">
        <v>4364</v>
      </c>
      <c r="AH170" t="s">
        <v>4365</v>
      </c>
      <c r="AI170" t="s">
        <v>4361</v>
      </c>
      <c r="AJ170" t="s">
        <v>4363</v>
      </c>
      <c r="AK170" t="s">
        <v>4364</v>
      </c>
      <c r="AL170" t="s">
        <v>310</v>
      </c>
      <c r="AP170" t="s">
        <v>311</v>
      </c>
      <c r="AQ170" t="s">
        <v>312</v>
      </c>
      <c r="AU170" t="s">
        <v>312</v>
      </c>
      <c r="AV170" t="s">
        <v>437</v>
      </c>
      <c r="AW170" t="s">
        <v>4366</v>
      </c>
      <c r="AX170">
        <v>100000</v>
      </c>
      <c r="GG170">
        <v>100000</v>
      </c>
      <c r="GH170" t="s">
        <v>238</v>
      </c>
      <c r="GI170">
        <v>70</v>
      </c>
      <c r="GJ170">
        <v>85</v>
      </c>
      <c r="GK170">
        <v>105</v>
      </c>
      <c r="GL170" t="s">
        <v>333</v>
      </c>
      <c r="GM170">
        <v>66666.666666666657</v>
      </c>
      <c r="GO170" t="s">
        <v>4356</v>
      </c>
      <c r="GP170">
        <v>54230</v>
      </c>
      <c r="GQ170" t="s">
        <v>4357</v>
      </c>
      <c r="GS170">
        <v>3</v>
      </c>
      <c r="GT170">
        <v>1</v>
      </c>
      <c r="GU170">
        <v>0</v>
      </c>
      <c r="GV170" t="s">
        <v>239</v>
      </c>
      <c r="GW170">
        <v>1</v>
      </c>
      <c r="GX170" t="s">
        <v>201</v>
      </c>
    </row>
    <row r="171" spans="1:206" x14ac:dyDescent="0.35">
      <c r="A171">
        <v>301794</v>
      </c>
      <c r="B171" t="s">
        <v>4367</v>
      </c>
      <c r="C171" t="s">
        <v>4368</v>
      </c>
      <c r="D171" t="s">
        <v>4369</v>
      </c>
      <c r="E171" t="e">
        <v>#N/A</v>
      </c>
      <c r="F171" t="s">
        <v>4370</v>
      </c>
      <c r="G171" t="s">
        <v>4369</v>
      </c>
      <c r="H171" t="s">
        <v>4370</v>
      </c>
      <c r="I171" t="s">
        <v>201</v>
      </c>
      <c r="J171" t="s">
        <v>4370</v>
      </c>
      <c r="K171">
        <v>301794</v>
      </c>
      <c r="L171">
        <v>301794</v>
      </c>
      <c r="M171">
        <v>301794</v>
      </c>
      <c r="N171" t="s">
        <v>202</v>
      </c>
      <c r="O171" t="s">
        <v>202</v>
      </c>
      <c r="P171" t="s">
        <v>202</v>
      </c>
      <c r="Q171" t="s">
        <v>203</v>
      </c>
      <c r="R171" t="s">
        <v>4371</v>
      </c>
      <c r="S171" t="s">
        <v>205</v>
      </c>
      <c r="T171" t="s">
        <v>4372</v>
      </c>
      <c r="U171">
        <v>80320</v>
      </c>
      <c r="V171" t="s">
        <v>4373</v>
      </c>
      <c r="W171" t="s">
        <v>2465</v>
      </c>
      <c r="X171">
        <v>250000</v>
      </c>
      <c r="Y171" t="s">
        <v>4374</v>
      </c>
      <c r="Z171" t="s">
        <v>3082</v>
      </c>
      <c r="AA171" t="s">
        <v>4375</v>
      </c>
      <c r="AB171" t="s">
        <v>4376</v>
      </c>
      <c r="AC171" t="s">
        <v>213</v>
      </c>
      <c r="AD171" t="s">
        <v>4377</v>
      </c>
      <c r="AE171" t="s">
        <v>4376</v>
      </c>
      <c r="AF171" t="s">
        <v>4378</v>
      </c>
      <c r="AG171" t="s">
        <v>4379</v>
      </c>
      <c r="AH171" t="s">
        <v>4380</v>
      </c>
      <c r="AI171" t="s">
        <v>4381</v>
      </c>
      <c r="AJ171" t="s">
        <v>4382</v>
      </c>
      <c r="AK171" t="s">
        <v>4383</v>
      </c>
      <c r="AL171" t="s">
        <v>310</v>
      </c>
      <c r="AP171" t="s">
        <v>311</v>
      </c>
      <c r="AQ171" t="s">
        <v>312</v>
      </c>
      <c r="AU171" t="s">
        <v>312</v>
      </c>
      <c r="AV171" t="s">
        <v>492</v>
      </c>
      <c r="AW171" t="s">
        <v>4384</v>
      </c>
      <c r="AX171">
        <v>100000</v>
      </c>
      <c r="AY171" t="s">
        <v>499</v>
      </c>
      <c r="AZ171" t="s">
        <v>4385</v>
      </c>
      <c r="BA171">
        <v>190000</v>
      </c>
      <c r="BB171" t="s">
        <v>506</v>
      </c>
      <c r="BC171" t="s">
        <v>4386</v>
      </c>
      <c r="BD171">
        <v>100000</v>
      </c>
      <c r="BE171" t="s">
        <v>513</v>
      </c>
      <c r="BF171" t="s">
        <v>4387</v>
      </c>
      <c r="BG171">
        <v>100000</v>
      </c>
      <c r="BH171" t="s">
        <v>520</v>
      </c>
      <c r="BI171" t="s">
        <v>4388</v>
      </c>
      <c r="BJ171">
        <v>130000</v>
      </c>
      <c r="GG171">
        <v>520000</v>
      </c>
      <c r="GH171" t="s">
        <v>1344</v>
      </c>
      <c r="GI171" t="s">
        <v>333</v>
      </c>
      <c r="GJ171" t="s">
        <v>333</v>
      </c>
      <c r="GK171" t="s">
        <v>333</v>
      </c>
      <c r="GL171" t="s">
        <v>333</v>
      </c>
      <c r="GM171">
        <v>346666.66666666663</v>
      </c>
      <c r="GO171" t="s">
        <v>4372</v>
      </c>
      <c r="GP171">
        <v>80320</v>
      </c>
      <c r="GQ171" t="s">
        <v>4373</v>
      </c>
      <c r="GS171">
        <v>15</v>
      </c>
      <c r="GT171">
        <v>5</v>
      </c>
      <c r="GU171">
        <v>0</v>
      </c>
      <c r="GV171" t="s">
        <v>239</v>
      </c>
      <c r="GW171">
        <v>5</v>
      </c>
      <c r="GX171" t="s">
        <v>201</v>
      </c>
    </row>
    <row r="172" spans="1:206" x14ac:dyDescent="0.35">
      <c r="A172">
        <v>655002</v>
      </c>
      <c r="B172" t="s">
        <v>4389</v>
      </c>
      <c r="C172" t="s">
        <v>4390</v>
      </c>
      <c r="D172" t="s">
        <v>4391</v>
      </c>
      <c r="E172" t="e">
        <v>#N/A</v>
      </c>
      <c r="F172" t="s">
        <v>4392</v>
      </c>
      <c r="G172" t="s">
        <v>4391</v>
      </c>
      <c r="H172" t="s">
        <v>4393</v>
      </c>
      <c r="I172" t="s">
        <v>239</v>
      </c>
      <c r="J172" t="s">
        <v>4392</v>
      </c>
      <c r="K172">
        <v>655002</v>
      </c>
      <c r="L172">
        <v>655002</v>
      </c>
      <c r="M172">
        <v>655002</v>
      </c>
      <c r="N172" t="s">
        <v>202</v>
      </c>
      <c r="O172" t="s">
        <v>202</v>
      </c>
      <c r="P172" t="s">
        <v>202</v>
      </c>
      <c r="Q172" t="s">
        <v>203</v>
      </c>
      <c r="R172" t="s">
        <v>4394</v>
      </c>
      <c r="S172" t="s">
        <v>205</v>
      </c>
      <c r="T172" t="s">
        <v>4395</v>
      </c>
      <c r="U172">
        <v>78920</v>
      </c>
      <c r="V172" t="s">
        <v>4396</v>
      </c>
      <c r="W172" t="s">
        <v>1204</v>
      </c>
      <c r="X172">
        <v>1600000</v>
      </c>
      <c r="Y172" t="s">
        <v>4397</v>
      </c>
      <c r="Z172" t="s">
        <v>2495</v>
      </c>
      <c r="AA172" t="s">
        <v>4398</v>
      </c>
      <c r="AB172" t="s">
        <v>4399</v>
      </c>
      <c r="AC172" t="s">
        <v>213</v>
      </c>
      <c r="AD172" t="s">
        <v>4400</v>
      </c>
      <c r="AE172" t="s">
        <v>4399</v>
      </c>
      <c r="AF172" t="s">
        <v>4401</v>
      </c>
      <c r="AG172" t="s">
        <v>4402</v>
      </c>
      <c r="AH172" t="s">
        <v>4403</v>
      </c>
      <c r="AI172" t="s">
        <v>4404</v>
      </c>
      <c r="AJ172" t="s">
        <v>4405</v>
      </c>
      <c r="AK172" t="s">
        <v>4406</v>
      </c>
      <c r="AL172" t="s">
        <v>219</v>
      </c>
      <c r="AP172" t="s">
        <v>220</v>
      </c>
      <c r="AQ172" t="s">
        <v>221</v>
      </c>
      <c r="AU172" t="s">
        <v>221</v>
      </c>
      <c r="AV172" t="s">
        <v>613</v>
      </c>
      <c r="AW172" t="s">
        <v>4407</v>
      </c>
      <c r="AX172">
        <v>950000</v>
      </c>
      <c r="AY172" t="s">
        <v>222</v>
      </c>
      <c r="AZ172" t="s">
        <v>4408</v>
      </c>
      <c r="BA172">
        <v>400000</v>
      </c>
      <c r="BB172" t="s">
        <v>463</v>
      </c>
      <c r="BC172" t="s">
        <v>4409</v>
      </c>
      <c r="BD172">
        <v>380000</v>
      </c>
      <c r="BE172" t="s">
        <v>236</v>
      </c>
      <c r="BF172" t="s">
        <v>4410</v>
      </c>
      <c r="BG172">
        <v>630000</v>
      </c>
      <c r="GG172">
        <v>1980000</v>
      </c>
      <c r="GH172" t="s">
        <v>238</v>
      </c>
      <c r="GI172">
        <v>53</v>
      </c>
      <c r="GJ172">
        <v>60</v>
      </c>
      <c r="GK172">
        <v>75</v>
      </c>
      <c r="GL172">
        <v>55</v>
      </c>
      <c r="GM172">
        <v>1320000</v>
      </c>
      <c r="GO172" t="s">
        <v>4411</v>
      </c>
      <c r="GP172">
        <v>83140</v>
      </c>
      <c r="GQ172" t="s">
        <v>4412</v>
      </c>
      <c r="GS172">
        <v>12</v>
      </c>
      <c r="GT172">
        <v>4</v>
      </c>
      <c r="GU172">
        <v>0</v>
      </c>
      <c r="GV172" t="s">
        <v>239</v>
      </c>
      <c r="GW172">
        <v>4</v>
      </c>
      <c r="GX172" t="s">
        <v>201</v>
      </c>
    </row>
    <row r="173" spans="1:206" x14ac:dyDescent="0.35">
      <c r="A173">
        <v>768489</v>
      </c>
      <c r="B173" t="s">
        <v>4413</v>
      </c>
      <c r="C173" t="s">
        <v>4414</v>
      </c>
      <c r="D173" t="s">
        <v>4415</v>
      </c>
      <c r="E173" t="e">
        <v>#N/A</v>
      </c>
      <c r="F173" t="s">
        <v>4416</v>
      </c>
      <c r="G173" t="s">
        <v>4415</v>
      </c>
      <c r="H173" t="s">
        <v>4417</v>
      </c>
      <c r="I173" t="s">
        <v>239</v>
      </c>
      <c r="J173" t="s">
        <v>4416</v>
      </c>
      <c r="K173">
        <v>768489</v>
      </c>
      <c r="L173">
        <v>306308</v>
      </c>
      <c r="M173">
        <v>768489</v>
      </c>
      <c r="N173" t="s">
        <v>202</v>
      </c>
      <c r="O173" t="s">
        <v>202</v>
      </c>
      <c r="P173" t="s">
        <v>202</v>
      </c>
      <c r="Q173" t="s">
        <v>203</v>
      </c>
      <c r="R173" t="s">
        <v>4413</v>
      </c>
      <c r="S173" t="s">
        <v>205</v>
      </c>
      <c r="T173" t="s">
        <v>4418</v>
      </c>
      <c r="U173">
        <v>35540</v>
      </c>
      <c r="V173" t="s">
        <v>4419</v>
      </c>
      <c r="W173" t="s">
        <v>1799</v>
      </c>
      <c r="X173">
        <v>40000</v>
      </c>
      <c r="Y173" t="s">
        <v>4420</v>
      </c>
      <c r="Z173" t="s">
        <v>3147</v>
      </c>
      <c r="AA173" t="s">
        <v>4421</v>
      </c>
      <c r="AB173" t="s">
        <v>4422</v>
      </c>
      <c r="AC173" t="s">
        <v>213</v>
      </c>
      <c r="AD173" t="s">
        <v>4423</v>
      </c>
      <c r="AE173" t="s">
        <v>4422</v>
      </c>
      <c r="AF173" t="s">
        <v>4424</v>
      </c>
      <c r="AG173" t="s">
        <v>4425</v>
      </c>
      <c r="AH173" t="s">
        <v>4426</v>
      </c>
      <c r="AI173" t="s">
        <v>4422</v>
      </c>
      <c r="AJ173" t="s">
        <v>4424</v>
      </c>
      <c r="AK173" t="s">
        <v>4425</v>
      </c>
      <c r="AL173" t="s">
        <v>219</v>
      </c>
      <c r="AP173" t="s">
        <v>220</v>
      </c>
      <c r="AQ173" t="s">
        <v>221</v>
      </c>
      <c r="AU173" t="s">
        <v>221</v>
      </c>
      <c r="AV173" t="s">
        <v>553</v>
      </c>
      <c r="AW173" t="s">
        <v>4427</v>
      </c>
      <c r="AX173">
        <v>315000</v>
      </c>
      <c r="GG173">
        <v>315000</v>
      </c>
      <c r="GH173" t="s">
        <v>238</v>
      </c>
      <c r="GI173">
        <v>60</v>
      </c>
      <c r="GJ173">
        <v>65</v>
      </c>
      <c r="GK173">
        <v>65</v>
      </c>
      <c r="GL173">
        <v>65</v>
      </c>
      <c r="GM173">
        <v>210000</v>
      </c>
      <c r="GO173" t="s">
        <v>4418</v>
      </c>
      <c r="GP173">
        <v>35540</v>
      </c>
      <c r="GQ173" t="s">
        <v>4419</v>
      </c>
      <c r="GS173">
        <v>3</v>
      </c>
      <c r="GT173">
        <v>1</v>
      </c>
      <c r="GU173">
        <v>0</v>
      </c>
      <c r="GV173" t="s">
        <v>239</v>
      </c>
      <c r="GW173">
        <v>1</v>
      </c>
      <c r="GX173" t="s">
        <v>201</v>
      </c>
    </row>
    <row r="174" spans="1:206" x14ac:dyDescent="0.35">
      <c r="A174">
        <v>762453</v>
      </c>
      <c r="B174" t="s">
        <v>4428</v>
      </c>
      <c r="C174" t="s">
        <v>4429</v>
      </c>
      <c r="D174" t="s">
        <v>4430</v>
      </c>
      <c r="E174" t="e">
        <v>#N/A</v>
      </c>
      <c r="F174" t="s">
        <v>4431</v>
      </c>
      <c r="G174" t="s">
        <v>4430</v>
      </c>
      <c r="H174" t="s">
        <v>4432</v>
      </c>
      <c r="I174" t="s">
        <v>239</v>
      </c>
      <c r="J174" t="s">
        <v>4431</v>
      </c>
      <c r="K174">
        <v>762453</v>
      </c>
      <c r="L174">
        <v>331008</v>
      </c>
      <c r="M174">
        <v>762453</v>
      </c>
      <c r="N174" t="s">
        <v>202</v>
      </c>
      <c r="O174" t="s">
        <v>202</v>
      </c>
      <c r="P174" t="s">
        <v>202</v>
      </c>
      <c r="Q174" t="s">
        <v>203</v>
      </c>
      <c r="R174" t="s">
        <v>4433</v>
      </c>
      <c r="S174" t="s">
        <v>205</v>
      </c>
      <c r="T174" t="s">
        <v>4434</v>
      </c>
      <c r="U174">
        <v>93500</v>
      </c>
      <c r="V174" t="s">
        <v>4435</v>
      </c>
      <c r="W174" t="s">
        <v>646</v>
      </c>
      <c r="X174">
        <v>45000</v>
      </c>
      <c r="Y174" t="s">
        <v>4436</v>
      </c>
      <c r="Z174" t="s">
        <v>4437</v>
      </c>
      <c r="AA174" t="s">
        <v>4438</v>
      </c>
      <c r="AB174" t="s">
        <v>4439</v>
      </c>
      <c r="AC174" t="s">
        <v>213</v>
      </c>
      <c r="AD174" t="s">
        <v>4440</v>
      </c>
      <c r="AE174" t="s">
        <v>4441</v>
      </c>
      <c r="AF174" t="s">
        <v>4442</v>
      </c>
      <c r="AG174" t="s">
        <v>4443</v>
      </c>
      <c r="AH174" t="s">
        <v>4444</v>
      </c>
      <c r="AI174" t="s">
        <v>4445</v>
      </c>
      <c r="AJ174" t="s">
        <v>4446</v>
      </c>
      <c r="AK174" t="s">
        <v>4447</v>
      </c>
      <c r="AL174" t="s">
        <v>854</v>
      </c>
      <c r="AP174" t="s">
        <v>855</v>
      </c>
      <c r="AQ174" t="s">
        <v>738</v>
      </c>
      <c r="AU174" t="s">
        <v>738</v>
      </c>
      <c r="AV174" t="s">
        <v>746</v>
      </c>
      <c r="AW174" t="s">
        <v>4448</v>
      </c>
      <c r="AX174">
        <v>150000</v>
      </c>
      <c r="AY174" t="s">
        <v>857</v>
      </c>
      <c r="AZ174" t="s">
        <v>4449</v>
      </c>
      <c r="BA174">
        <v>145000</v>
      </c>
      <c r="BB174" t="s">
        <v>748</v>
      </c>
      <c r="BC174" t="s">
        <v>4450</v>
      </c>
      <c r="BD174">
        <v>380000</v>
      </c>
      <c r="BE174" t="s">
        <v>860</v>
      </c>
      <c r="BF174" t="s">
        <v>4451</v>
      </c>
      <c r="BG174">
        <v>365000</v>
      </c>
      <c r="BH174" t="s">
        <v>750</v>
      </c>
      <c r="BI174" t="s">
        <v>4452</v>
      </c>
      <c r="BJ174">
        <v>150000</v>
      </c>
      <c r="BK174" t="s">
        <v>863</v>
      </c>
      <c r="BL174" t="s">
        <v>4453</v>
      </c>
      <c r="BM174">
        <v>145000</v>
      </c>
      <c r="BN174" t="s">
        <v>752</v>
      </c>
      <c r="BO174" t="s">
        <v>4454</v>
      </c>
      <c r="BP174">
        <v>190000</v>
      </c>
      <c r="BQ174" t="s">
        <v>866</v>
      </c>
      <c r="BR174" t="s">
        <v>4455</v>
      </c>
      <c r="BS174">
        <v>180000</v>
      </c>
      <c r="BT174" t="s">
        <v>754</v>
      </c>
      <c r="BU174" t="s">
        <v>4456</v>
      </c>
      <c r="BV174">
        <v>250000</v>
      </c>
      <c r="BW174" t="s">
        <v>869</v>
      </c>
      <c r="BX174" t="s">
        <v>4457</v>
      </c>
      <c r="BY174">
        <v>245000</v>
      </c>
      <c r="GG174">
        <v>1820000</v>
      </c>
      <c r="GH174" t="s">
        <v>238</v>
      </c>
      <c r="GI174">
        <v>50</v>
      </c>
      <c r="GJ174">
        <v>82</v>
      </c>
      <c r="GK174">
        <v>82</v>
      </c>
      <c r="GL174">
        <v>110</v>
      </c>
      <c r="GM174">
        <v>1213333.3333333333</v>
      </c>
      <c r="GO174" t="s">
        <v>4434</v>
      </c>
      <c r="GP174">
        <v>93500</v>
      </c>
      <c r="GQ174" t="s">
        <v>4435</v>
      </c>
      <c r="GS174">
        <v>30</v>
      </c>
      <c r="GT174">
        <v>10</v>
      </c>
      <c r="GU174">
        <v>0</v>
      </c>
      <c r="GV174" t="s">
        <v>239</v>
      </c>
      <c r="GW174">
        <v>10</v>
      </c>
      <c r="GX174" t="s">
        <v>201</v>
      </c>
    </row>
    <row r="175" spans="1:206" x14ac:dyDescent="0.35">
      <c r="A175">
        <v>384889</v>
      </c>
      <c r="B175" t="s">
        <v>4458</v>
      </c>
      <c r="C175" t="s">
        <v>4459</v>
      </c>
      <c r="D175" t="s">
        <v>4460</v>
      </c>
      <c r="E175" t="e">
        <v>#N/A</v>
      </c>
      <c r="F175" t="s">
        <v>4461</v>
      </c>
      <c r="G175" t="s">
        <v>4460</v>
      </c>
      <c r="H175" t="s">
        <v>4462</v>
      </c>
      <c r="I175" t="s">
        <v>239</v>
      </c>
      <c r="J175" t="s">
        <v>4462</v>
      </c>
      <c r="K175">
        <v>384889</v>
      </c>
      <c r="L175">
        <v>384889</v>
      </c>
      <c r="M175">
        <v>384889</v>
      </c>
      <c r="N175" t="s">
        <v>202</v>
      </c>
      <c r="O175" t="s">
        <v>202</v>
      </c>
      <c r="P175" t="s">
        <v>202</v>
      </c>
      <c r="Q175" t="s">
        <v>203</v>
      </c>
      <c r="R175" t="s">
        <v>4463</v>
      </c>
      <c r="S175" t="s">
        <v>246</v>
      </c>
      <c r="T175" t="s">
        <v>4464</v>
      </c>
      <c r="U175">
        <v>84700</v>
      </c>
      <c r="V175" t="s">
        <v>4465</v>
      </c>
      <c r="W175" t="s">
        <v>1700</v>
      </c>
      <c r="X175">
        <v>3100000</v>
      </c>
      <c r="Y175" t="s">
        <v>4466</v>
      </c>
      <c r="Z175" t="s">
        <v>1250</v>
      </c>
      <c r="AA175" t="s">
        <v>4467</v>
      </c>
      <c r="AB175" t="s">
        <v>4468</v>
      </c>
      <c r="AC175" t="s">
        <v>213</v>
      </c>
      <c r="AD175" t="s">
        <v>4469</v>
      </c>
      <c r="AE175" t="s">
        <v>4470</v>
      </c>
      <c r="AF175" t="s">
        <v>4471</v>
      </c>
      <c r="AG175" t="s">
        <v>4472</v>
      </c>
      <c r="AH175" t="s">
        <v>4473</v>
      </c>
      <c r="AI175" t="s">
        <v>4474</v>
      </c>
      <c r="AJ175" t="s">
        <v>4471</v>
      </c>
      <c r="AK175" t="s">
        <v>4472</v>
      </c>
      <c r="AL175" t="s">
        <v>219</v>
      </c>
      <c r="AP175" t="s">
        <v>220</v>
      </c>
      <c r="AQ175" t="s">
        <v>221</v>
      </c>
      <c r="AU175" t="s">
        <v>221</v>
      </c>
      <c r="AV175" t="s">
        <v>613</v>
      </c>
      <c r="AW175" t="s">
        <v>4475</v>
      </c>
      <c r="AX175">
        <v>950000</v>
      </c>
      <c r="AY175" t="s">
        <v>615</v>
      </c>
      <c r="AZ175" t="s">
        <v>4476</v>
      </c>
      <c r="BA175">
        <v>750000</v>
      </c>
      <c r="BB175" t="s">
        <v>778</v>
      </c>
      <c r="BC175" t="s">
        <v>4477</v>
      </c>
      <c r="BD175">
        <v>230000</v>
      </c>
      <c r="BE175" t="s">
        <v>1291</v>
      </c>
      <c r="BF175" t="s">
        <v>4478</v>
      </c>
      <c r="BG175">
        <v>100000</v>
      </c>
      <c r="BH175" t="s">
        <v>222</v>
      </c>
      <c r="BI175" t="s">
        <v>4479</v>
      </c>
      <c r="BJ175">
        <v>400000</v>
      </c>
      <c r="BK175" t="s">
        <v>1732</v>
      </c>
      <c r="BL175" t="s">
        <v>4480</v>
      </c>
      <c r="BM175">
        <v>375000</v>
      </c>
      <c r="BN175" t="s">
        <v>226</v>
      </c>
      <c r="BO175" t="s">
        <v>4481</v>
      </c>
      <c r="BP175">
        <v>115000</v>
      </c>
      <c r="BQ175" t="s">
        <v>228</v>
      </c>
      <c r="BR175" t="s">
        <v>4482</v>
      </c>
      <c r="BS175">
        <v>100000</v>
      </c>
      <c r="GG175">
        <v>2790000</v>
      </c>
      <c r="GH175" t="s">
        <v>238</v>
      </c>
      <c r="GI175">
        <v>60</v>
      </c>
      <c r="GJ175">
        <v>70</v>
      </c>
      <c r="GK175">
        <v>80</v>
      </c>
      <c r="GL175">
        <v>60</v>
      </c>
      <c r="GM175">
        <v>1860000</v>
      </c>
      <c r="GO175" t="s">
        <v>4464</v>
      </c>
      <c r="GP175">
        <v>84700</v>
      </c>
      <c r="GQ175" t="s">
        <v>4465</v>
      </c>
      <c r="GS175">
        <v>24</v>
      </c>
      <c r="GT175">
        <v>8</v>
      </c>
      <c r="GU175">
        <v>0</v>
      </c>
      <c r="GV175" t="s">
        <v>239</v>
      </c>
      <c r="GW175">
        <v>8</v>
      </c>
      <c r="GX175" t="s">
        <v>201</v>
      </c>
    </row>
    <row r="176" spans="1:206" x14ac:dyDescent="0.35">
      <c r="A176">
        <v>328751</v>
      </c>
      <c r="B176" t="s">
        <v>4483</v>
      </c>
      <c r="C176" t="s">
        <v>4484</v>
      </c>
      <c r="D176" t="s">
        <v>4485</v>
      </c>
      <c r="E176" t="e">
        <v>#N/A</v>
      </c>
      <c r="F176" t="s">
        <v>4486</v>
      </c>
      <c r="G176" t="s">
        <v>4485</v>
      </c>
      <c r="H176" t="s">
        <v>4486</v>
      </c>
      <c r="I176" t="s">
        <v>201</v>
      </c>
      <c r="J176" t="s">
        <v>4486</v>
      </c>
      <c r="K176">
        <v>328751</v>
      </c>
      <c r="L176">
        <v>328751</v>
      </c>
      <c r="M176">
        <v>328751</v>
      </c>
      <c r="N176" t="s">
        <v>202</v>
      </c>
      <c r="O176" t="s">
        <v>202</v>
      </c>
      <c r="P176" t="s">
        <v>202</v>
      </c>
      <c r="Q176" t="s">
        <v>203</v>
      </c>
      <c r="R176" t="s">
        <v>4483</v>
      </c>
      <c r="S176" t="s">
        <v>1022</v>
      </c>
      <c r="T176" t="s">
        <v>4487</v>
      </c>
      <c r="U176">
        <v>26120</v>
      </c>
      <c r="V176" t="s">
        <v>4488</v>
      </c>
      <c r="W176" t="s">
        <v>1310</v>
      </c>
      <c r="X176">
        <v>40000</v>
      </c>
      <c r="Y176" t="s">
        <v>4489</v>
      </c>
      <c r="Z176" t="s">
        <v>4490</v>
      </c>
      <c r="AA176" t="s">
        <v>4491</v>
      </c>
      <c r="AB176" t="s">
        <v>4492</v>
      </c>
      <c r="AC176" t="s">
        <v>213</v>
      </c>
      <c r="AD176" t="s">
        <v>4493</v>
      </c>
      <c r="AE176" t="s">
        <v>4492</v>
      </c>
      <c r="AF176" t="s">
        <v>4494</v>
      </c>
      <c r="AG176" t="s">
        <v>4495</v>
      </c>
      <c r="AH176" t="s">
        <v>4496</v>
      </c>
      <c r="AI176" t="s">
        <v>4492</v>
      </c>
      <c r="AJ176" t="s">
        <v>4494</v>
      </c>
      <c r="AK176" t="s">
        <v>4495</v>
      </c>
      <c r="AL176" t="s">
        <v>310</v>
      </c>
      <c r="AP176" t="s">
        <v>311</v>
      </c>
      <c r="AQ176" t="s">
        <v>312</v>
      </c>
      <c r="AU176" t="s">
        <v>312</v>
      </c>
      <c r="AV176" t="s">
        <v>1443</v>
      </c>
      <c r="AW176" t="s">
        <v>4497</v>
      </c>
      <c r="AX176">
        <v>185000</v>
      </c>
      <c r="AY176" t="s">
        <v>1447</v>
      </c>
      <c r="AZ176" t="s">
        <v>4498</v>
      </c>
      <c r="BA176">
        <v>455000</v>
      </c>
      <c r="BB176" t="s">
        <v>1451</v>
      </c>
      <c r="BC176" t="s">
        <v>4499</v>
      </c>
      <c r="BD176">
        <v>182000</v>
      </c>
      <c r="BE176" t="s">
        <v>1455</v>
      </c>
      <c r="BF176" t="s">
        <v>4500</v>
      </c>
      <c r="BG176">
        <v>230000</v>
      </c>
      <c r="BH176" t="s">
        <v>1459</v>
      </c>
      <c r="BI176" t="s">
        <v>4501</v>
      </c>
      <c r="BJ176">
        <v>300000</v>
      </c>
      <c r="GG176">
        <v>1170000</v>
      </c>
      <c r="GH176" t="s">
        <v>238</v>
      </c>
      <c r="GI176">
        <v>75</v>
      </c>
      <c r="GJ176">
        <v>75</v>
      </c>
      <c r="GK176">
        <v>75</v>
      </c>
      <c r="GL176">
        <v>75</v>
      </c>
      <c r="GM176">
        <v>780000</v>
      </c>
      <c r="GO176" t="s">
        <v>4487</v>
      </c>
      <c r="GP176">
        <v>26120</v>
      </c>
      <c r="GQ176" t="s">
        <v>4488</v>
      </c>
      <c r="GS176">
        <v>15</v>
      </c>
      <c r="GT176">
        <v>5</v>
      </c>
      <c r="GU176">
        <v>0</v>
      </c>
      <c r="GV176" t="s">
        <v>239</v>
      </c>
      <c r="GW176">
        <v>5</v>
      </c>
      <c r="GX176" t="s">
        <v>201</v>
      </c>
    </row>
    <row r="177" spans="1:206" x14ac:dyDescent="0.35">
      <c r="A177">
        <v>469001</v>
      </c>
      <c r="B177" t="s">
        <v>4502</v>
      </c>
      <c r="C177" t="s">
        <v>4503</v>
      </c>
      <c r="D177" t="s">
        <v>4504</v>
      </c>
      <c r="E177" t="e">
        <v>#N/A</v>
      </c>
      <c r="F177" t="s">
        <v>4505</v>
      </c>
      <c r="G177" t="s">
        <v>4504</v>
      </c>
      <c r="H177" t="s">
        <v>4505</v>
      </c>
      <c r="I177" t="s">
        <v>201</v>
      </c>
      <c r="J177" t="s">
        <v>4505</v>
      </c>
      <c r="K177">
        <v>469001</v>
      </c>
      <c r="L177">
        <v>469001</v>
      </c>
      <c r="M177">
        <v>469001</v>
      </c>
      <c r="N177" t="s">
        <v>202</v>
      </c>
      <c r="O177" t="s">
        <v>202</v>
      </c>
      <c r="P177" t="s">
        <v>202</v>
      </c>
      <c r="Q177" t="s">
        <v>203</v>
      </c>
      <c r="R177" t="s">
        <v>4502</v>
      </c>
      <c r="S177" t="s">
        <v>205</v>
      </c>
      <c r="T177" t="s">
        <v>4506</v>
      </c>
      <c r="U177">
        <v>87280</v>
      </c>
      <c r="V177" t="s">
        <v>3752</v>
      </c>
      <c r="W177" t="s">
        <v>1310</v>
      </c>
      <c r="X177">
        <v>112800</v>
      </c>
      <c r="Y177" t="s">
        <v>4507</v>
      </c>
      <c r="Z177" t="s">
        <v>3752</v>
      </c>
      <c r="AA177" t="s">
        <v>4508</v>
      </c>
      <c r="AB177" t="s">
        <v>4509</v>
      </c>
      <c r="AC177" t="s">
        <v>213</v>
      </c>
      <c r="AD177" t="s">
        <v>4509</v>
      </c>
      <c r="AE177" t="s">
        <v>4509</v>
      </c>
      <c r="AF177" t="s">
        <v>4510</v>
      </c>
      <c r="AG177" t="s">
        <v>4511</v>
      </c>
      <c r="AH177" t="s">
        <v>4512</v>
      </c>
      <c r="AI177" t="s">
        <v>4509</v>
      </c>
      <c r="AJ177" t="s">
        <v>4510</v>
      </c>
      <c r="AK177" t="s">
        <v>4511</v>
      </c>
      <c r="AL177" t="s">
        <v>310</v>
      </c>
      <c r="AP177" t="s">
        <v>311</v>
      </c>
      <c r="AQ177" t="s">
        <v>312</v>
      </c>
      <c r="AU177" t="s">
        <v>312</v>
      </c>
      <c r="AV177" t="s">
        <v>490</v>
      </c>
      <c r="AW177" t="s">
        <v>4513</v>
      </c>
      <c r="AX177">
        <v>100000</v>
      </c>
      <c r="AY177" t="s">
        <v>492</v>
      </c>
      <c r="AZ177" t="s">
        <v>4514</v>
      </c>
      <c r="BA177">
        <v>100000</v>
      </c>
      <c r="BB177" t="s">
        <v>497</v>
      </c>
      <c r="BC177" t="s">
        <v>4515</v>
      </c>
      <c r="BD177">
        <v>125000</v>
      </c>
      <c r="BE177" t="s">
        <v>499</v>
      </c>
      <c r="BF177" t="s">
        <v>4516</v>
      </c>
      <c r="BG177">
        <v>190000</v>
      </c>
      <c r="BH177" t="s">
        <v>504</v>
      </c>
      <c r="BI177" t="s">
        <v>4517</v>
      </c>
      <c r="BJ177">
        <v>100000</v>
      </c>
      <c r="BK177" t="s">
        <v>506</v>
      </c>
      <c r="BL177" t="s">
        <v>4518</v>
      </c>
      <c r="BM177">
        <v>100000</v>
      </c>
      <c r="BN177" t="s">
        <v>511</v>
      </c>
      <c r="BO177" t="s">
        <v>4519</v>
      </c>
      <c r="BP177">
        <v>100000</v>
      </c>
      <c r="BQ177" t="s">
        <v>513</v>
      </c>
      <c r="BR177" t="s">
        <v>4520</v>
      </c>
      <c r="BS177">
        <v>100000</v>
      </c>
      <c r="BT177" t="s">
        <v>518</v>
      </c>
      <c r="BU177" t="s">
        <v>4521</v>
      </c>
      <c r="BV177">
        <v>100000</v>
      </c>
      <c r="BW177" t="s">
        <v>520</v>
      </c>
      <c r="BX177" t="s">
        <v>4522</v>
      </c>
      <c r="BY177">
        <v>130000</v>
      </c>
      <c r="BZ177" t="s">
        <v>1067</v>
      </c>
      <c r="CA177" t="s">
        <v>4523</v>
      </c>
      <c r="CB177">
        <v>3430000</v>
      </c>
      <c r="GG177">
        <v>4450000</v>
      </c>
      <c r="GH177" t="s">
        <v>238</v>
      </c>
      <c r="GI177">
        <v>70</v>
      </c>
      <c r="GJ177">
        <v>75</v>
      </c>
      <c r="GK177">
        <v>75</v>
      </c>
      <c r="GL177">
        <v>75</v>
      </c>
      <c r="GM177">
        <v>2966666.6666666665</v>
      </c>
      <c r="GO177" t="s">
        <v>4506</v>
      </c>
      <c r="GP177">
        <v>87280</v>
      </c>
      <c r="GQ177" t="s">
        <v>3752</v>
      </c>
      <c r="GS177">
        <v>33</v>
      </c>
      <c r="GT177">
        <v>11</v>
      </c>
      <c r="GU177">
        <v>10</v>
      </c>
      <c r="GV177" t="s">
        <v>239</v>
      </c>
      <c r="GW177">
        <v>10</v>
      </c>
      <c r="GX177" t="s">
        <v>201</v>
      </c>
    </row>
    <row r="178" spans="1:206" x14ac:dyDescent="0.35">
      <c r="A178">
        <v>494445</v>
      </c>
      <c r="B178" t="s">
        <v>4524</v>
      </c>
      <c r="C178" t="s">
        <v>4525</v>
      </c>
      <c r="D178" t="s">
        <v>4526</v>
      </c>
      <c r="E178" t="e">
        <v>#N/A</v>
      </c>
      <c r="F178" t="s">
        <v>4527</v>
      </c>
      <c r="G178" t="s">
        <v>4526</v>
      </c>
      <c r="H178" t="s">
        <v>4527</v>
      </c>
      <c r="I178" t="s">
        <v>201</v>
      </c>
      <c r="J178" t="s">
        <v>4527</v>
      </c>
      <c r="K178">
        <v>494445</v>
      </c>
      <c r="L178">
        <v>494445</v>
      </c>
      <c r="M178">
        <v>494445</v>
      </c>
      <c r="N178" t="s">
        <v>202</v>
      </c>
      <c r="O178" t="s">
        <v>202</v>
      </c>
      <c r="P178" t="s">
        <v>202</v>
      </c>
      <c r="Q178" t="s">
        <v>203</v>
      </c>
      <c r="R178" t="s">
        <v>4528</v>
      </c>
      <c r="S178" t="s">
        <v>205</v>
      </c>
      <c r="T178" t="s">
        <v>4529</v>
      </c>
      <c r="U178">
        <v>57100</v>
      </c>
      <c r="V178" t="s">
        <v>4530</v>
      </c>
      <c r="W178" t="s">
        <v>1392</v>
      </c>
      <c r="X178">
        <v>1500000</v>
      </c>
      <c r="Y178" t="s">
        <v>4531</v>
      </c>
      <c r="Z178" t="s">
        <v>4530</v>
      </c>
      <c r="AA178" t="s">
        <v>4532</v>
      </c>
      <c r="AB178" t="s">
        <v>4533</v>
      </c>
      <c r="AC178" t="s">
        <v>213</v>
      </c>
      <c r="AD178" t="s">
        <v>4534</v>
      </c>
      <c r="AE178" t="s">
        <v>4535</v>
      </c>
      <c r="AF178" t="s">
        <v>4536</v>
      </c>
      <c r="AG178" t="s">
        <v>4537</v>
      </c>
      <c r="AH178" t="s">
        <v>4538</v>
      </c>
      <c r="AI178" t="s">
        <v>4539</v>
      </c>
      <c r="AJ178" t="s">
        <v>4540</v>
      </c>
      <c r="AK178" t="s">
        <v>4541</v>
      </c>
      <c r="AL178" t="s">
        <v>310</v>
      </c>
      <c r="AP178" t="s">
        <v>311</v>
      </c>
      <c r="AQ178" t="s">
        <v>312</v>
      </c>
      <c r="AU178" t="s">
        <v>312</v>
      </c>
      <c r="AV178" t="s">
        <v>427</v>
      </c>
      <c r="AW178" t="s">
        <v>4542</v>
      </c>
      <c r="AX178">
        <v>360000</v>
      </c>
      <c r="AY178" t="s">
        <v>389</v>
      </c>
      <c r="AZ178" t="s">
        <v>4543</v>
      </c>
      <c r="BA178">
        <v>575000</v>
      </c>
      <c r="BB178" t="s">
        <v>315</v>
      </c>
      <c r="BC178" t="s">
        <v>4544</v>
      </c>
      <c r="BD178">
        <v>100000</v>
      </c>
      <c r="BE178" t="s">
        <v>1443</v>
      </c>
      <c r="BF178" t="s">
        <v>4545</v>
      </c>
      <c r="BG178">
        <v>185000</v>
      </c>
      <c r="BH178" t="s">
        <v>431</v>
      </c>
      <c r="BI178" t="s">
        <v>4546</v>
      </c>
      <c r="BJ178">
        <v>895000</v>
      </c>
      <c r="BK178" t="s">
        <v>319</v>
      </c>
      <c r="BL178" t="s">
        <v>4547</v>
      </c>
      <c r="BM178">
        <v>185000</v>
      </c>
      <c r="BN178" t="s">
        <v>439</v>
      </c>
      <c r="BO178" t="s">
        <v>4548</v>
      </c>
      <c r="BP178">
        <v>445000</v>
      </c>
      <c r="BQ178" t="s">
        <v>395</v>
      </c>
      <c r="BR178" t="s">
        <v>4549</v>
      </c>
      <c r="BS178">
        <v>715000</v>
      </c>
      <c r="BT178" t="s">
        <v>327</v>
      </c>
      <c r="BU178" t="s">
        <v>4550</v>
      </c>
      <c r="BV178">
        <v>100000</v>
      </c>
      <c r="BW178" t="s">
        <v>1459</v>
      </c>
      <c r="BX178" t="s">
        <v>4551</v>
      </c>
      <c r="BY178">
        <v>300000</v>
      </c>
      <c r="GG178">
        <v>3883000</v>
      </c>
      <c r="GH178" t="s">
        <v>238</v>
      </c>
      <c r="GI178">
        <v>58</v>
      </c>
      <c r="GJ178">
        <v>63</v>
      </c>
      <c r="GK178">
        <v>67</v>
      </c>
      <c r="GL178">
        <v>75</v>
      </c>
      <c r="GM178">
        <v>2588666.6666666665</v>
      </c>
      <c r="GO178" t="s">
        <v>4529</v>
      </c>
      <c r="GP178">
        <v>57100</v>
      </c>
      <c r="GQ178" t="s">
        <v>4530</v>
      </c>
      <c r="GS178">
        <v>30</v>
      </c>
      <c r="GT178">
        <v>10</v>
      </c>
      <c r="GU178">
        <v>0</v>
      </c>
      <c r="GV178" t="s">
        <v>239</v>
      </c>
      <c r="GW178">
        <v>10</v>
      </c>
      <c r="GX178" t="s">
        <v>201</v>
      </c>
    </row>
    <row r="179" spans="1:206" x14ac:dyDescent="0.35">
      <c r="A179">
        <v>302185</v>
      </c>
      <c r="B179" t="s">
        <v>4552</v>
      </c>
      <c r="C179" t="s">
        <v>4553</v>
      </c>
      <c r="D179" t="s">
        <v>4554</v>
      </c>
      <c r="E179" t="e">
        <v>#N/A</v>
      </c>
      <c r="F179" t="s">
        <v>4555</v>
      </c>
      <c r="G179" t="s">
        <v>4554</v>
      </c>
      <c r="H179" t="s">
        <v>4555</v>
      </c>
      <c r="I179" t="s">
        <v>201</v>
      </c>
      <c r="J179" t="s">
        <v>4555</v>
      </c>
      <c r="K179">
        <v>302185</v>
      </c>
      <c r="L179">
        <v>302185</v>
      </c>
      <c r="M179">
        <v>302185</v>
      </c>
      <c r="N179" t="s">
        <v>202</v>
      </c>
      <c r="O179" t="s">
        <v>202</v>
      </c>
      <c r="P179" t="s">
        <v>202</v>
      </c>
      <c r="Q179" t="s">
        <v>203</v>
      </c>
      <c r="R179" t="s">
        <v>4552</v>
      </c>
      <c r="S179" t="s">
        <v>4556</v>
      </c>
      <c r="T179" t="s">
        <v>4557</v>
      </c>
      <c r="U179">
        <v>26000</v>
      </c>
      <c r="V179" t="s">
        <v>4558</v>
      </c>
      <c r="W179" t="s">
        <v>1226</v>
      </c>
      <c r="X179">
        <v>207650</v>
      </c>
      <c r="Y179" t="s">
        <v>4559</v>
      </c>
      <c r="Z179" t="s">
        <v>816</v>
      </c>
      <c r="AA179" t="s">
        <v>4560</v>
      </c>
      <c r="AB179" t="s">
        <v>4561</v>
      </c>
      <c r="AC179" t="s">
        <v>213</v>
      </c>
      <c r="AD179" t="s">
        <v>4561</v>
      </c>
      <c r="AE179" t="s">
        <v>4561</v>
      </c>
      <c r="AF179" t="s">
        <v>4562</v>
      </c>
      <c r="AG179" t="s">
        <v>4563</v>
      </c>
      <c r="AH179" t="s">
        <v>4564</v>
      </c>
      <c r="AI179" t="s">
        <v>4561</v>
      </c>
      <c r="AJ179" t="s">
        <v>4562</v>
      </c>
      <c r="AK179" t="s">
        <v>4563</v>
      </c>
      <c r="AL179" t="s">
        <v>310</v>
      </c>
      <c r="AP179" t="s">
        <v>311</v>
      </c>
      <c r="AQ179" t="s">
        <v>312</v>
      </c>
      <c r="AU179" t="s">
        <v>312</v>
      </c>
      <c r="AV179" t="s">
        <v>488</v>
      </c>
      <c r="AW179" t="s">
        <v>4565</v>
      </c>
      <c r="AX179">
        <v>100000</v>
      </c>
      <c r="AY179" t="s">
        <v>490</v>
      </c>
      <c r="AZ179" t="s">
        <v>4566</v>
      </c>
      <c r="BA179">
        <v>100000</v>
      </c>
      <c r="BB179" t="s">
        <v>492</v>
      </c>
      <c r="BC179" t="s">
        <v>4567</v>
      </c>
      <c r="BD179">
        <v>100000</v>
      </c>
      <c r="BE179" t="s">
        <v>495</v>
      </c>
      <c r="BF179" t="s">
        <v>4568</v>
      </c>
      <c r="BG179">
        <v>180000</v>
      </c>
      <c r="BH179" t="s">
        <v>497</v>
      </c>
      <c r="BI179" t="s">
        <v>4569</v>
      </c>
      <c r="BJ179">
        <v>125000</v>
      </c>
      <c r="BK179" t="s">
        <v>499</v>
      </c>
      <c r="BL179" t="s">
        <v>4570</v>
      </c>
      <c r="BM179">
        <v>190000</v>
      </c>
      <c r="GG179">
        <v>695000</v>
      </c>
      <c r="GH179" t="s">
        <v>238</v>
      </c>
      <c r="GI179">
        <v>80</v>
      </c>
      <c r="GJ179">
        <v>92</v>
      </c>
      <c r="GK179">
        <v>92</v>
      </c>
      <c r="GL179">
        <v>80</v>
      </c>
      <c r="GM179">
        <v>463333.33333333331</v>
      </c>
      <c r="GO179" t="s">
        <v>4557</v>
      </c>
      <c r="GP179">
        <v>26000</v>
      </c>
      <c r="GQ179" t="s">
        <v>4558</v>
      </c>
      <c r="GS179">
        <v>18</v>
      </c>
      <c r="GT179">
        <v>6</v>
      </c>
      <c r="GU179">
        <v>0</v>
      </c>
      <c r="GV179" t="s">
        <v>239</v>
      </c>
      <c r="GW179">
        <v>6</v>
      </c>
      <c r="GX179" t="s">
        <v>201</v>
      </c>
    </row>
    <row r="180" spans="1:206" x14ac:dyDescent="0.35">
      <c r="A180">
        <v>488256</v>
      </c>
      <c r="B180" t="s">
        <v>4571</v>
      </c>
      <c r="C180" t="s">
        <v>4572</v>
      </c>
      <c r="D180" t="s">
        <v>4573</v>
      </c>
      <c r="E180" t="e">
        <v>#N/A</v>
      </c>
      <c r="F180" t="s">
        <v>4574</v>
      </c>
      <c r="G180" t="s">
        <v>4573</v>
      </c>
      <c r="H180" t="s">
        <v>4575</v>
      </c>
      <c r="I180" t="s">
        <v>239</v>
      </c>
      <c r="J180" t="s">
        <v>4574</v>
      </c>
      <c r="K180">
        <v>488256</v>
      </c>
      <c r="L180">
        <v>414098</v>
      </c>
      <c r="M180">
        <v>488256</v>
      </c>
      <c r="N180" t="s">
        <v>202</v>
      </c>
      <c r="O180" t="s">
        <v>202</v>
      </c>
      <c r="P180" t="s">
        <v>202</v>
      </c>
      <c r="Q180" t="s">
        <v>203</v>
      </c>
      <c r="R180" t="s">
        <v>4576</v>
      </c>
      <c r="S180" t="s">
        <v>205</v>
      </c>
      <c r="T180" t="s">
        <v>4577</v>
      </c>
      <c r="U180">
        <v>92500</v>
      </c>
      <c r="V180" t="s">
        <v>1070</v>
      </c>
      <c r="W180" t="s">
        <v>4578</v>
      </c>
      <c r="X180">
        <v>2284000000</v>
      </c>
      <c r="Y180" t="s">
        <v>4579</v>
      </c>
      <c r="Z180" t="s">
        <v>726</v>
      </c>
      <c r="AA180" t="s">
        <v>4580</v>
      </c>
      <c r="AB180" t="s">
        <v>4581</v>
      </c>
      <c r="AC180" t="s">
        <v>213</v>
      </c>
      <c r="AD180" t="s">
        <v>4582</v>
      </c>
      <c r="AE180" t="s">
        <v>4583</v>
      </c>
      <c r="AF180" t="s">
        <v>4584</v>
      </c>
      <c r="AG180" t="s">
        <v>4585</v>
      </c>
      <c r="AH180" t="s">
        <v>4586</v>
      </c>
      <c r="AI180" t="s">
        <v>4581</v>
      </c>
      <c r="AJ180" t="s">
        <v>4584</v>
      </c>
      <c r="AK180" t="s">
        <v>4585</v>
      </c>
      <c r="AL180" t="s">
        <v>261</v>
      </c>
      <c r="AP180" t="s">
        <v>262</v>
      </c>
      <c r="AQ180" t="s">
        <v>263</v>
      </c>
      <c r="AU180" t="s">
        <v>263</v>
      </c>
      <c r="AV180" t="s">
        <v>685</v>
      </c>
      <c r="AW180" t="s">
        <v>4587</v>
      </c>
      <c r="AX180">
        <v>100000</v>
      </c>
      <c r="AY180" t="s">
        <v>414</v>
      </c>
      <c r="AZ180" t="s">
        <v>4588</v>
      </c>
      <c r="BA180">
        <v>100000</v>
      </c>
      <c r="BB180" t="s">
        <v>353</v>
      </c>
      <c r="BC180" t="s">
        <v>4589</v>
      </c>
      <c r="BD180">
        <v>200000</v>
      </c>
      <c r="BE180" t="s">
        <v>355</v>
      </c>
      <c r="BF180" t="s">
        <v>4590</v>
      </c>
      <c r="BG180">
        <v>200000</v>
      </c>
      <c r="BH180" t="s">
        <v>692</v>
      </c>
      <c r="BI180" t="s">
        <v>4591</v>
      </c>
      <c r="BJ180">
        <v>125000</v>
      </c>
      <c r="BK180" t="s">
        <v>270</v>
      </c>
      <c r="BL180" t="s">
        <v>4592</v>
      </c>
      <c r="BM180">
        <v>125000</v>
      </c>
      <c r="BN180" t="s">
        <v>272</v>
      </c>
      <c r="BO180" t="s">
        <v>4593</v>
      </c>
      <c r="BP180">
        <v>495000</v>
      </c>
      <c r="BQ180" t="s">
        <v>274</v>
      </c>
      <c r="BR180" t="s">
        <v>4594</v>
      </c>
      <c r="BS180">
        <v>495000</v>
      </c>
      <c r="BT180" t="s">
        <v>278</v>
      </c>
      <c r="BU180" t="s">
        <v>4595</v>
      </c>
      <c r="BV180">
        <v>100000</v>
      </c>
      <c r="BW180" t="s">
        <v>284</v>
      </c>
      <c r="BX180" t="s">
        <v>4596</v>
      </c>
      <c r="BY180">
        <v>100000</v>
      </c>
      <c r="BZ180" t="s">
        <v>286</v>
      </c>
      <c r="CA180" t="s">
        <v>4597</v>
      </c>
      <c r="CB180">
        <v>200000</v>
      </c>
      <c r="CC180" t="s">
        <v>288</v>
      </c>
      <c r="CD180" t="s">
        <v>4598</v>
      </c>
      <c r="CE180">
        <v>200000</v>
      </c>
      <c r="CF180" t="s">
        <v>4599</v>
      </c>
      <c r="CG180" t="s">
        <v>4600</v>
      </c>
      <c r="CH180">
        <v>100000</v>
      </c>
      <c r="CI180" t="s">
        <v>421</v>
      </c>
      <c r="CJ180" t="s">
        <v>4601</v>
      </c>
      <c r="CK180">
        <v>100000</v>
      </c>
      <c r="CL180" t="s">
        <v>361</v>
      </c>
      <c r="CM180" t="s">
        <v>4602</v>
      </c>
      <c r="CN180">
        <v>250000</v>
      </c>
      <c r="CO180" t="s">
        <v>363</v>
      </c>
      <c r="CP180" t="s">
        <v>4603</v>
      </c>
      <c r="CQ180">
        <v>250000</v>
      </c>
      <c r="CR180" t="s">
        <v>1575</v>
      </c>
      <c r="CS180" t="s">
        <v>4604</v>
      </c>
      <c r="CT180">
        <v>100000</v>
      </c>
      <c r="CU180" t="s">
        <v>714</v>
      </c>
      <c r="CV180" t="s">
        <v>4605</v>
      </c>
      <c r="CW180">
        <v>100000</v>
      </c>
      <c r="CX180" t="s">
        <v>365</v>
      </c>
      <c r="CY180" t="s">
        <v>4606</v>
      </c>
      <c r="CZ180">
        <v>330000</v>
      </c>
      <c r="DA180" t="s">
        <v>367</v>
      </c>
      <c r="DB180" t="s">
        <v>4607</v>
      </c>
      <c r="DC180">
        <v>330000</v>
      </c>
      <c r="GG180">
        <v>3800000</v>
      </c>
      <c r="GH180" t="s">
        <v>238</v>
      </c>
      <c r="GI180">
        <v>146</v>
      </c>
      <c r="GJ180">
        <v>146</v>
      </c>
      <c r="GK180">
        <v>146</v>
      </c>
      <c r="GL180">
        <v>146</v>
      </c>
      <c r="GM180">
        <v>2533333.333333333</v>
      </c>
      <c r="GO180" t="s">
        <v>4577</v>
      </c>
      <c r="GP180">
        <v>92500</v>
      </c>
      <c r="GQ180" t="s">
        <v>1070</v>
      </c>
      <c r="GS180">
        <v>60</v>
      </c>
      <c r="GT180">
        <v>20</v>
      </c>
      <c r="GU180">
        <v>0</v>
      </c>
      <c r="GV180" t="s">
        <v>239</v>
      </c>
      <c r="GW180">
        <v>20</v>
      </c>
      <c r="GX180" t="s">
        <v>201</v>
      </c>
    </row>
    <row r="181" spans="1:206" x14ac:dyDescent="0.35">
      <c r="A181">
        <v>479976</v>
      </c>
      <c r="B181" t="s">
        <v>4608</v>
      </c>
      <c r="C181" t="s">
        <v>4609</v>
      </c>
      <c r="D181" t="s">
        <v>4610</v>
      </c>
      <c r="E181" t="e">
        <v>#N/A</v>
      </c>
      <c r="F181" t="s">
        <v>4611</v>
      </c>
      <c r="G181" t="s">
        <v>4610</v>
      </c>
      <c r="H181" t="s">
        <v>4611</v>
      </c>
      <c r="I181" t="s">
        <v>201</v>
      </c>
      <c r="J181" t="s">
        <v>4611</v>
      </c>
      <c r="K181">
        <v>479976</v>
      </c>
      <c r="L181">
        <v>479976</v>
      </c>
      <c r="M181">
        <v>479976</v>
      </c>
      <c r="N181" t="s">
        <v>202</v>
      </c>
      <c r="O181" t="s">
        <v>202</v>
      </c>
      <c r="P181" t="s">
        <v>202</v>
      </c>
      <c r="Q181" t="s">
        <v>203</v>
      </c>
      <c r="R181" t="s">
        <v>4608</v>
      </c>
      <c r="S181" t="s">
        <v>205</v>
      </c>
      <c r="T181" t="s">
        <v>4612</v>
      </c>
      <c r="U181">
        <v>67000</v>
      </c>
      <c r="V181" t="s">
        <v>2881</v>
      </c>
      <c r="W181" t="s">
        <v>208</v>
      </c>
      <c r="X181">
        <v>50000</v>
      </c>
      <c r="Y181" t="s">
        <v>4613</v>
      </c>
      <c r="Z181" t="s">
        <v>2881</v>
      </c>
      <c r="AA181" t="s">
        <v>4614</v>
      </c>
      <c r="AB181" t="s">
        <v>4615</v>
      </c>
      <c r="AC181" t="s">
        <v>213</v>
      </c>
      <c r="AD181" t="s">
        <v>4616</v>
      </c>
      <c r="AE181" t="s">
        <v>4615</v>
      </c>
      <c r="AF181" t="s">
        <v>4617</v>
      </c>
      <c r="AG181" t="s">
        <v>4618</v>
      </c>
      <c r="AH181" t="s">
        <v>4619</v>
      </c>
      <c r="AI181" t="s">
        <v>4615</v>
      </c>
      <c r="AJ181" t="s">
        <v>4617</v>
      </c>
      <c r="AK181" t="s">
        <v>4618</v>
      </c>
      <c r="AL181" t="s">
        <v>219</v>
      </c>
      <c r="AP181" t="s">
        <v>220</v>
      </c>
      <c r="AQ181" t="s">
        <v>221</v>
      </c>
      <c r="AU181" t="s">
        <v>221</v>
      </c>
      <c r="AV181" t="s">
        <v>909</v>
      </c>
      <c r="AW181" t="s">
        <v>4620</v>
      </c>
      <c r="AX181">
        <v>100000</v>
      </c>
      <c r="GG181">
        <v>100000</v>
      </c>
      <c r="GH181" t="s">
        <v>238</v>
      </c>
      <c r="GI181">
        <v>42</v>
      </c>
      <c r="GJ181">
        <v>58</v>
      </c>
      <c r="GK181">
        <v>71</v>
      </c>
      <c r="GL181">
        <v>250</v>
      </c>
      <c r="GM181">
        <v>66666.666666666657</v>
      </c>
      <c r="GO181" t="s">
        <v>4612</v>
      </c>
      <c r="GP181">
        <v>67000</v>
      </c>
      <c r="GQ181" t="s">
        <v>2881</v>
      </c>
      <c r="GS181">
        <v>3</v>
      </c>
      <c r="GT181">
        <v>1</v>
      </c>
      <c r="GU181">
        <v>0</v>
      </c>
      <c r="GV181" t="s">
        <v>239</v>
      </c>
      <c r="GW181">
        <v>1</v>
      </c>
      <c r="GX181" t="s">
        <v>201</v>
      </c>
    </row>
    <row r="182" spans="1:206" x14ac:dyDescent="0.35">
      <c r="A182">
        <v>475277</v>
      </c>
      <c r="B182" t="s">
        <v>4621</v>
      </c>
      <c r="C182" t="s">
        <v>4622</v>
      </c>
      <c r="D182" t="s">
        <v>4623</v>
      </c>
      <c r="E182" t="e">
        <v>#N/A</v>
      </c>
      <c r="F182" t="s">
        <v>4624</v>
      </c>
      <c r="G182" t="s">
        <v>4623</v>
      </c>
      <c r="H182" t="s">
        <v>4624</v>
      </c>
      <c r="I182" t="s">
        <v>201</v>
      </c>
      <c r="J182" t="s">
        <v>4624</v>
      </c>
      <c r="K182">
        <v>475277</v>
      </c>
      <c r="L182">
        <v>475277</v>
      </c>
      <c r="M182">
        <v>475277</v>
      </c>
      <c r="N182" t="s">
        <v>202</v>
      </c>
      <c r="O182" t="s">
        <v>202</v>
      </c>
      <c r="P182" t="s">
        <v>202</v>
      </c>
      <c r="Q182" t="s">
        <v>203</v>
      </c>
      <c r="R182" t="s">
        <v>4621</v>
      </c>
      <c r="S182" t="s">
        <v>205</v>
      </c>
      <c r="T182" t="s">
        <v>4625</v>
      </c>
      <c r="U182">
        <v>31670</v>
      </c>
      <c r="V182" t="s">
        <v>4626</v>
      </c>
      <c r="W182" t="s">
        <v>646</v>
      </c>
      <c r="X182">
        <v>42000</v>
      </c>
      <c r="Y182" t="s">
        <v>4627</v>
      </c>
      <c r="Z182" t="s">
        <v>2272</v>
      </c>
      <c r="AA182" t="s">
        <v>4628</v>
      </c>
      <c r="AB182" t="s">
        <v>4629</v>
      </c>
      <c r="AC182" t="s">
        <v>1253</v>
      </c>
      <c r="AD182" t="s">
        <v>4630</v>
      </c>
      <c r="AE182" t="s">
        <v>4629</v>
      </c>
      <c r="AF182" t="s">
        <v>4631</v>
      </c>
      <c r="AG182" t="s">
        <v>4632</v>
      </c>
      <c r="AH182" t="s">
        <v>4633</v>
      </c>
      <c r="AI182" t="s">
        <v>4629</v>
      </c>
      <c r="AJ182" t="s">
        <v>4631</v>
      </c>
      <c r="AK182" t="s">
        <v>4632</v>
      </c>
      <c r="AL182" t="s">
        <v>261</v>
      </c>
      <c r="AP182" t="s">
        <v>262</v>
      </c>
      <c r="AQ182" t="s">
        <v>263</v>
      </c>
      <c r="AU182" t="s">
        <v>263</v>
      </c>
      <c r="AV182" t="s">
        <v>353</v>
      </c>
      <c r="AW182" t="s">
        <v>4634</v>
      </c>
      <c r="AX182">
        <v>200000</v>
      </c>
      <c r="AY182" t="s">
        <v>272</v>
      </c>
      <c r="AZ182" t="s">
        <v>4635</v>
      </c>
      <c r="BA182">
        <v>495000</v>
      </c>
      <c r="BB182" t="s">
        <v>286</v>
      </c>
      <c r="BC182" t="s">
        <v>4636</v>
      </c>
      <c r="BD182">
        <v>200000</v>
      </c>
      <c r="BE182" t="s">
        <v>361</v>
      </c>
      <c r="BF182" t="s">
        <v>4637</v>
      </c>
      <c r="BG182">
        <v>250000</v>
      </c>
      <c r="BH182" t="s">
        <v>365</v>
      </c>
      <c r="BI182" t="s">
        <v>4638</v>
      </c>
      <c r="BJ182">
        <v>330000</v>
      </c>
      <c r="GG182">
        <v>1275000</v>
      </c>
      <c r="GH182" t="s">
        <v>238</v>
      </c>
      <c r="GI182">
        <v>65</v>
      </c>
      <c r="GJ182">
        <v>60</v>
      </c>
      <c r="GK182">
        <v>55</v>
      </c>
      <c r="GL182">
        <v>60</v>
      </c>
      <c r="GM182">
        <v>850000</v>
      </c>
      <c r="GO182" t="s">
        <v>4625</v>
      </c>
      <c r="GP182">
        <v>31670</v>
      </c>
      <c r="GQ182" t="s">
        <v>4626</v>
      </c>
      <c r="GS182">
        <v>15</v>
      </c>
      <c r="GT182">
        <v>5</v>
      </c>
      <c r="GU182">
        <v>0</v>
      </c>
      <c r="GV182" t="s">
        <v>239</v>
      </c>
      <c r="GW182">
        <v>5</v>
      </c>
      <c r="GX182" t="s">
        <v>201</v>
      </c>
    </row>
    <row r="183" spans="1:206" x14ac:dyDescent="0.35">
      <c r="A183">
        <v>320711</v>
      </c>
      <c r="B183" t="s">
        <v>4639</v>
      </c>
      <c r="C183" t="s">
        <v>4640</v>
      </c>
      <c r="D183" t="s">
        <v>4641</v>
      </c>
      <c r="E183" t="e">
        <v>#N/A</v>
      </c>
      <c r="F183" t="s">
        <v>4642</v>
      </c>
      <c r="G183" t="s">
        <v>4641</v>
      </c>
      <c r="H183" t="s">
        <v>4642</v>
      </c>
      <c r="I183" t="s">
        <v>201</v>
      </c>
      <c r="J183" t="s">
        <v>4642</v>
      </c>
      <c r="K183">
        <v>320711</v>
      </c>
      <c r="L183">
        <v>320711</v>
      </c>
      <c r="M183">
        <v>320711</v>
      </c>
      <c r="N183" t="s">
        <v>202</v>
      </c>
      <c r="O183" t="s">
        <v>202</v>
      </c>
      <c r="P183" t="s">
        <v>202</v>
      </c>
      <c r="Q183" t="s">
        <v>203</v>
      </c>
      <c r="R183" t="s">
        <v>4643</v>
      </c>
      <c r="S183" t="s">
        <v>1022</v>
      </c>
      <c r="T183" t="s">
        <v>4644</v>
      </c>
      <c r="U183">
        <v>54520</v>
      </c>
      <c r="V183" t="s">
        <v>2029</v>
      </c>
      <c r="W183" t="s">
        <v>475</v>
      </c>
      <c r="X183">
        <v>588300</v>
      </c>
      <c r="Y183" t="s">
        <v>4645</v>
      </c>
      <c r="Z183" t="s">
        <v>583</v>
      </c>
      <c r="AA183" t="s">
        <v>4646</v>
      </c>
      <c r="AB183" t="s">
        <v>4647</v>
      </c>
      <c r="AC183" t="s">
        <v>213</v>
      </c>
      <c r="AD183" t="s">
        <v>4648</v>
      </c>
      <c r="AE183" t="s">
        <v>4647</v>
      </c>
      <c r="AF183" t="s">
        <v>4649</v>
      </c>
      <c r="AG183" t="s">
        <v>4650</v>
      </c>
      <c r="AH183" t="s">
        <v>4651</v>
      </c>
      <c r="AI183" t="s">
        <v>4647</v>
      </c>
      <c r="AJ183" t="s">
        <v>4649</v>
      </c>
      <c r="AK183" t="s">
        <v>4650</v>
      </c>
      <c r="AL183" t="s">
        <v>1182</v>
      </c>
      <c r="AM183" t="s">
        <v>310</v>
      </c>
      <c r="AP183" t="s">
        <v>1859</v>
      </c>
      <c r="AQ183" t="s">
        <v>263</v>
      </c>
      <c r="AR183" t="s">
        <v>739</v>
      </c>
      <c r="AU183" t="s">
        <v>1860</v>
      </c>
      <c r="AV183" t="s">
        <v>284</v>
      </c>
      <c r="AW183" t="s">
        <v>4652</v>
      </c>
      <c r="AX183">
        <v>100000</v>
      </c>
      <c r="AY183" t="s">
        <v>286</v>
      </c>
      <c r="AZ183" t="s">
        <v>4653</v>
      </c>
      <c r="BA183">
        <v>200000</v>
      </c>
      <c r="BB183" t="s">
        <v>391</v>
      </c>
      <c r="BC183" t="s">
        <v>4654</v>
      </c>
      <c r="BD183">
        <v>1430000</v>
      </c>
      <c r="BE183" t="s">
        <v>393</v>
      </c>
      <c r="BF183" t="s">
        <v>4655</v>
      </c>
      <c r="BG183">
        <v>575000</v>
      </c>
      <c r="BH183" t="s">
        <v>395</v>
      </c>
      <c r="BI183" t="s">
        <v>4656</v>
      </c>
      <c r="BJ183">
        <v>715000</v>
      </c>
      <c r="GG183">
        <v>1590000</v>
      </c>
      <c r="GH183" t="s">
        <v>238</v>
      </c>
      <c r="GI183">
        <v>70</v>
      </c>
      <c r="GJ183">
        <v>70</v>
      </c>
      <c r="GK183">
        <v>80</v>
      </c>
      <c r="GL183">
        <v>90</v>
      </c>
      <c r="GM183">
        <v>1060000</v>
      </c>
      <c r="GO183" t="s">
        <v>4644</v>
      </c>
      <c r="GP183">
        <v>54520</v>
      </c>
      <c r="GQ183" t="s">
        <v>2029</v>
      </c>
      <c r="GS183">
        <v>15</v>
      </c>
      <c r="GT183">
        <v>5</v>
      </c>
      <c r="GU183">
        <v>0</v>
      </c>
      <c r="GV183" t="s">
        <v>239</v>
      </c>
      <c r="GW183">
        <v>5</v>
      </c>
      <c r="GX183" t="s">
        <v>201</v>
      </c>
    </row>
    <row r="184" spans="1:206" x14ac:dyDescent="0.35">
      <c r="A184">
        <v>476360</v>
      </c>
      <c r="B184" t="s">
        <v>4657</v>
      </c>
      <c r="C184" t="s">
        <v>4658</v>
      </c>
      <c r="D184" t="s">
        <v>4659</v>
      </c>
      <c r="E184" t="s">
        <v>4659</v>
      </c>
      <c r="F184" t="s">
        <v>4660</v>
      </c>
      <c r="G184" t="s">
        <v>4659</v>
      </c>
      <c r="H184" t="s">
        <v>4661</v>
      </c>
      <c r="I184" t="s">
        <v>239</v>
      </c>
      <c r="J184" t="s">
        <v>4661</v>
      </c>
      <c r="K184">
        <v>476360</v>
      </c>
      <c r="L184">
        <v>476360</v>
      </c>
      <c r="M184">
        <v>476360</v>
      </c>
      <c r="N184" t="s">
        <v>202</v>
      </c>
      <c r="O184" t="s">
        <v>202</v>
      </c>
      <c r="P184" t="s">
        <v>202</v>
      </c>
      <c r="Q184" t="s">
        <v>203</v>
      </c>
      <c r="R184" t="s">
        <v>4662</v>
      </c>
      <c r="S184" t="s">
        <v>205</v>
      </c>
      <c r="T184" t="s">
        <v>4663</v>
      </c>
      <c r="U184">
        <v>21067</v>
      </c>
      <c r="V184" t="s">
        <v>4664</v>
      </c>
      <c r="W184" t="s">
        <v>475</v>
      </c>
      <c r="X184">
        <v>290752</v>
      </c>
      <c r="Y184" t="s">
        <v>4665</v>
      </c>
      <c r="Z184" t="s">
        <v>4664</v>
      </c>
      <c r="AA184" t="s">
        <v>4666</v>
      </c>
      <c r="AB184" t="s">
        <v>4667</v>
      </c>
      <c r="AC184" t="s">
        <v>213</v>
      </c>
      <c r="AD184" t="s">
        <v>4668</v>
      </c>
      <c r="AE184" t="s">
        <v>4667</v>
      </c>
      <c r="AF184" t="s">
        <v>4669</v>
      </c>
      <c r="AG184" t="s">
        <v>4670</v>
      </c>
      <c r="AH184" t="s">
        <v>4671</v>
      </c>
      <c r="AI184" t="s">
        <v>4667</v>
      </c>
      <c r="AJ184" t="s">
        <v>4669</v>
      </c>
      <c r="AK184" t="s">
        <v>4670</v>
      </c>
      <c r="AL184" t="s">
        <v>1182</v>
      </c>
      <c r="AM184" t="s">
        <v>310</v>
      </c>
      <c r="AP184" t="s">
        <v>1859</v>
      </c>
      <c r="AQ184" t="s">
        <v>263</v>
      </c>
      <c r="AR184" t="s">
        <v>739</v>
      </c>
      <c r="AU184" t="s">
        <v>1860</v>
      </c>
      <c r="AV184" t="s">
        <v>353</v>
      </c>
      <c r="AW184" t="s">
        <v>4672</v>
      </c>
      <c r="AX184">
        <v>200000</v>
      </c>
      <c r="AY184" t="s">
        <v>272</v>
      </c>
      <c r="AZ184" t="s">
        <v>4673</v>
      </c>
      <c r="BA184">
        <v>495000</v>
      </c>
      <c r="BB184" t="s">
        <v>286</v>
      </c>
      <c r="BC184" t="s">
        <v>4674</v>
      </c>
      <c r="BD184">
        <v>200000</v>
      </c>
      <c r="BE184" t="s">
        <v>361</v>
      </c>
      <c r="BF184" t="s">
        <v>4675</v>
      </c>
      <c r="BG184">
        <v>250000</v>
      </c>
      <c r="BH184" t="s">
        <v>365</v>
      </c>
      <c r="BI184" t="s">
        <v>4676</v>
      </c>
      <c r="BJ184">
        <v>330000</v>
      </c>
      <c r="BK184" t="s">
        <v>427</v>
      </c>
      <c r="BL184" t="s">
        <v>4677</v>
      </c>
      <c r="BM184">
        <v>360000</v>
      </c>
      <c r="BN184" t="s">
        <v>488</v>
      </c>
      <c r="BO184" t="s">
        <v>4678</v>
      </c>
      <c r="BP184">
        <v>100000</v>
      </c>
      <c r="BQ184" t="s">
        <v>490</v>
      </c>
      <c r="BR184" t="s">
        <v>4679</v>
      </c>
      <c r="BS184">
        <v>100000</v>
      </c>
      <c r="BT184" t="s">
        <v>492</v>
      </c>
      <c r="BU184" t="s">
        <v>4680</v>
      </c>
      <c r="BV184">
        <v>100000</v>
      </c>
      <c r="BW184" t="s">
        <v>315</v>
      </c>
      <c r="BX184" t="s">
        <v>4681</v>
      </c>
      <c r="BY184">
        <v>100000</v>
      </c>
      <c r="BZ184" t="s">
        <v>657</v>
      </c>
      <c r="CA184" t="s">
        <v>4682</v>
      </c>
      <c r="CB184">
        <v>100000</v>
      </c>
      <c r="CC184" t="s">
        <v>431</v>
      </c>
      <c r="CD184" t="s">
        <v>4683</v>
      </c>
      <c r="CE184">
        <v>895000</v>
      </c>
      <c r="CF184" t="s">
        <v>495</v>
      </c>
      <c r="CG184" t="s">
        <v>4684</v>
      </c>
      <c r="CH184">
        <v>180000</v>
      </c>
      <c r="CI184" t="s">
        <v>497</v>
      </c>
      <c r="CJ184" t="s">
        <v>4685</v>
      </c>
      <c r="CK184">
        <v>125000</v>
      </c>
      <c r="CL184" t="s">
        <v>499</v>
      </c>
      <c r="CM184" t="s">
        <v>4686</v>
      </c>
      <c r="CN184">
        <v>190000</v>
      </c>
      <c r="CO184" t="s">
        <v>319</v>
      </c>
      <c r="CP184" t="s">
        <v>4687</v>
      </c>
      <c r="CQ184">
        <v>185000</v>
      </c>
      <c r="CR184" t="s">
        <v>659</v>
      </c>
      <c r="CS184" t="s">
        <v>4688</v>
      </c>
      <c r="CT184">
        <v>185000</v>
      </c>
      <c r="CU184" t="s">
        <v>435</v>
      </c>
      <c r="CV184" t="s">
        <v>4689</v>
      </c>
      <c r="CW184">
        <v>360000</v>
      </c>
      <c r="CX184" t="s">
        <v>502</v>
      </c>
      <c r="CY184" t="s">
        <v>4690</v>
      </c>
      <c r="CZ184">
        <v>100000</v>
      </c>
      <c r="DA184" t="s">
        <v>504</v>
      </c>
      <c r="DB184" t="s">
        <v>4691</v>
      </c>
      <c r="DC184">
        <v>100000</v>
      </c>
      <c r="DD184" t="s">
        <v>506</v>
      </c>
      <c r="DE184" t="s">
        <v>4692</v>
      </c>
      <c r="DF184">
        <v>100000</v>
      </c>
      <c r="DG184" t="s">
        <v>323</v>
      </c>
      <c r="DH184" t="s">
        <v>4693</v>
      </c>
      <c r="DI184">
        <v>100000</v>
      </c>
      <c r="DJ184" t="s">
        <v>661</v>
      </c>
      <c r="DK184" t="s">
        <v>4694</v>
      </c>
      <c r="DL184">
        <v>100000</v>
      </c>
      <c r="DM184" t="s">
        <v>439</v>
      </c>
      <c r="DN184" t="s">
        <v>4695</v>
      </c>
      <c r="DO184">
        <v>445000</v>
      </c>
      <c r="DP184" t="s">
        <v>509</v>
      </c>
      <c r="DQ184" t="s">
        <v>4696</v>
      </c>
      <c r="DR184">
        <v>100000</v>
      </c>
      <c r="DS184" t="s">
        <v>511</v>
      </c>
      <c r="DT184" t="s">
        <v>4697</v>
      </c>
      <c r="DU184">
        <v>100000</v>
      </c>
      <c r="DV184" t="s">
        <v>513</v>
      </c>
      <c r="DW184" t="s">
        <v>4698</v>
      </c>
      <c r="DX184">
        <v>100000</v>
      </c>
      <c r="DY184" t="s">
        <v>327</v>
      </c>
      <c r="DZ184" t="s">
        <v>4699</v>
      </c>
      <c r="EA184">
        <v>100000</v>
      </c>
      <c r="EB184" t="s">
        <v>663</v>
      </c>
      <c r="EC184" t="s">
        <v>4700</v>
      </c>
      <c r="ED184">
        <v>100000</v>
      </c>
      <c r="EE184" t="s">
        <v>443</v>
      </c>
      <c r="EF184" t="s">
        <v>4701</v>
      </c>
      <c r="EG184">
        <v>595000</v>
      </c>
      <c r="EH184" t="s">
        <v>516</v>
      </c>
      <c r="EI184" t="s">
        <v>4702</v>
      </c>
      <c r="EJ184">
        <v>120000</v>
      </c>
      <c r="EK184" t="s">
        <v>518</v>
      </c>
      <c r="EL184" t="s">
        <v>4703</v>
      </c>
      <c r="EM184">
        <v>100000</v>
      </c>
      <c r="EN184" t="s">
        <v>520</v>
      </c>
      <c r="EO184" t="s">
        <v>4704</v>
      </c>
      <c r="EP184">
        <v>130000</v>
      </c>
      <c r="EQ184" t="s">
        <v>331</v>
      </c>
      <c r="ER184" t="s">
        <v>4705</v>
      </c>
      <c r="ES184">
        <v>123000</v>
      </c>
      <c r="ET184" t="s">
        <v>665</v>
      </c>
      <c r="EU184" t="s">
        <v>4706</v>
      </c>
      <c r="EV184">
        <v>123000</v>
      </c>
      <c r="EW184" t="s">
        <v>1067</v>
      </c>
      <c r="EX184" t="s">
        <v>4707</v>
      </c>
      <c r="EY184">
        <v>3430000</v>
      </c>
      <c r="GG184">
        <v>10321000</v>
      </c>
      <c r="GH184" t="s">
        <v>238</v>
      </c>
      <c r="GI184">
        <v>52</v>
      </c>
      <c r="GJ184">
        <v>58</v>
      </c>
      <c r="GK184">
        <v>72</v>
      </c>
      <c r="GL184" t="s">
        <v>333</v>
      </c>
      <c r="GM184">
        <v>6880666.666666666</v>
      </c>
      <c r="GO184" t="s">
        <v>4663</v>
      </c>
      <c r="GP184">
        <v>21067</v>
      </c>
      <c r="GQ184" t="s">
        <v>4664</v>
      </c>
      <c r="GS184">
        <v>108</v>
      </c>
      <c r="GT184">
        <v>36</v>
      </c>
      <c r="GU184">
        <v>35</v>
      </c>
      <c r="GV184" t="s">
        <v>239</v>
      </c>
      <c r="GW184">
        <v>35</v>
      </c>
      <c r="GX184" t="s">
        <v>201</v>
      </c>
    </row>
    <row r="185" spans="1:206" x14ac:dyDescent="0.35">
      <c r="A185">
        <v>303329</v>
      </c>
      <c r="B185" t="s">
        <v>4708</v>
      </c>
      <c r="C185" t="s">
        <v>4709</v>
      </c>
      <c r="D185" t="s">
        <v>4710</v>
      </c>
      <c r="E185" t="e">
        <v>#N/A</v>
      </c>
      <c r="F185" t="s">
        <v>4711</v>
      </c>
      <c r="G185" t="s">
        <v>4710</v>
      </c>
      <c r="H185" t="s">
        <v>4711</v>
      </c>
      <c r="I185" t="s">
        <v>201</v>
      </c>
      <c r="J185" t="s">
        <v>4711</v>
      </c>
      <c r="K185">
        <v>303329</v>
      </c>
      <c r="L185">
        <v>303329</v>
      </c>
      <c r="M185">
        <v>303329</v>
      </c>
      <c r="N185" t="s">
        <v>202</v>
      </c>
      <c r="O185" t="s">
        <v>202</v>
      </c>
      <c r="P185" t="s">
        <v>202</v>
      </c>
      <c r="Q185" t="s">
        <v>203</v>
      </c>
      <c r="R185" t="s">
        <v>4712</v>
      </c>
      <c r="S185" t="s">
        <v>205</v>
      </c>
      <c r="T185" t="s">
        <v>4713</v>
      </c>
      <c r="U185">
        <v>65120</v>
      </c>
      <c r="V185" t="s">
        <v>4714</v>
      </c>
      <c r="W185" t="s">
        <v>1516</v>
      </c>
      <c r="X185">
        <v>68040</v>
      </c>
      <c r="Y185" t="s">
        <v>4715</v>
      </c>
      <c r="Z185" t="s">
        <v>2752</v>
      </c>
      <c r="AA185" t="s">
        <v>4716</v>
      </c>
      <c r="AB185" t="s">
        <v>4717</v>
      </c>
      <c r="AC185" t="s">
        <v>213</v>
      </c>
      <c r="AD185" t="s">
        <v>4718</v>
      </c>
      <c r="AE185" t="s">
        <v>4717</v>
      </c>
      <c r="AF185" t="s">
        <v>4719</v>
      </c>
      <c r="AG185" t="s">
        <v>4720</v>
      </c>
      <c r="AH185" t="s">
        <v>4721</v>
      </c>
      <c r="AI185" t="s">
        <v>4722</v>
      </c>
      <c r="AJ185" t="s">
        <v>4719</v>
      </c>
      <c r="AK185" t="s">
        <v>4720</v>
      </c>
      <c r="AL185" t="s">
        <v>219</v>
      </c>
      <c r="AP185" t="s">
        <v>220</v>
      </c>
      <c r="AQ185" t="s">
        <v>221</v>
      </c>
      <c r="AU185" t="s">
        <v>221</v>
      </c>
      <c r="AV185" t="s">
        <v>236</v>
      </c>
      <c r="AW185" t="s">
        <v>4723</v>
      </c>
      <c r="AX185">
        <v>630000</v>
      </c>
      <c r="AY185" t="s">
        <v>1158</v>
      </c>
      <c r="AZ185" t="s">
        <v>4724</v>
      </c>
      <c r="BA185">
        <v>520000</v>
      </c>
      <c r="BB185" t="s">
        <v>832</v>
      </c>
      <c r="BC185" t="s">
        <v>4725</v>
      </c>
      <c r="BD185">
        <v>160000</v>
      </c>
      <c r="GG185">
        <v>1150000</v>
      </c>
      <c r="GH185" t="s">
        <v>238</v>
      </c>
      <c r="GI185">
        <v>58</v>
      </c>
      <c r="GJ185">
        <v>58</v>
      </c>
      <c r="GK185">
        <v>58</v>
      </c>
      <c r="GL185">
        <v>58</v>
      </c>
      <c r="GM185">
        <v>766666.66666666663</v>
      </c>
      <c r="GO185" t="s">
        <v>4713</v>
      </c>
      <c r="GP185">
        <v>65120</v>
      </c>
      <c r="GQ185" t="s">
        <v>4714</v>
      </c>
      <c r="GS185">
        <v>9</v>
      </c>
      <c r="GT185">
        <v>3</v>
      </c>
      <c r="GU185">
        <v>0</v>
      </c>
      <c r="GV185" t="s">
        <v>239</v>
      </c>
      <c r="GW185">
        <v>3</v>
      </c>
      <c r="GX185" t="s">
        <v>201</v>
      </c>
    </row>
    <row r="186" spans="1:206" x14ac:dyDescent="0.35">
      <c r="A186">
        <v>600191</v>
      </c>
      <c r="B186" t="s">
        <v>4726</v>
      </c>
      <c r="C186" t="s">
        <v>4727</v>
      </c>
      <c r="D186" t="s">
        <v>4728</v>
      </c>
      <c r="E186" t="e">
        <v>#N/A</v>
      </c>
      <c r="F186" t="s">
        <v>4729</v>
      </c>
      <c r="G186" t="s">
        <v>4728</v>
      </c>
      <c r="H186" t="s">
        <v>4729</v>
      </c>
      <c r="I186" t="s">
        <v>201</v>
      </c>
      <c r="J186" t="s">
        <v>4729</v>
      </c>
      <c r="K186">
        <v>600191</v>
      </c>
      <c r="L186">
        <v>600191</v>
      </c>
      <c r="M186">
        <v>600191</v>
      </c>
      <c r="N186" t="s">
        <v>202</v>
      </c>
      <c r="O186" t="s">
        <v>202</v>
      </c>
      <c r="P186" t="s">
        <v>202</v>
      </c>
      <c r="Q186" t="s">
        <v>203</v>
      </c>
      <c r="R186" t="s">
        <v>4726</v>
      </c>
      <c r="S186" t="s">
        <v>205</v>
      </c>
      <c r="T186" t="s">
        <v>4730</v>
      </c>
      <c r="U186">
        <v>38420</v>
      </c>
      <c r="V186" t="s">
        <v>4731</v>
      </c>
      <c r="W186" t="s">
        <v>531</v>
      </c>
      <c r="X186">
        <v>50000</v>
      </c>
      <c r="Y186" t="s">
        <v>4732</v>
      </c>
      <c r="Z186" t="s">
        <v>625</v>
      </c>
      <c r="AA186" t="s">
        <v>4733</v>
      </c>
      <c r="AB186" t="s">
        <v>4734</v>
      </c>
      <c r="AC186" t="s">
        <v>213</v>
      </c>
      <c r="AD186" t="s">
        <v>4735</v>
      </c>
      <c r="AE186" t="s">
        <v>4734</v>
      </c>
      <c r="AF186" t="s">
        <v>4736</v>
      </c>
      <c r="AG186" t="s">
        <v>4737</v>
      </c>
      <c r="AH186" t="s">
        <v>4738</v>
      </c>
      <c r="AI186" t="s">
        <v>4739</v>
      </c>
      <c r="AJ186" t="s">
        <v>4740</v>
      </c>
      <c r="AK186" t="s">
        <v>4741</v>
      </c>
      <c r="AL186" t="s">
        <v>310</v>
      </c>
      <c r="AP186" t="s">
        <v>311</v>
      </c>
      <c r="AQ186" t="s">
        <v>312</v>
      </c>
      <c r="AU186" t="s">
        <v>312</v>
      </c>
      <c r="AV186" t="s">
        <v>391</v>
      </c>
      <c r="AW186" t="s">
        <v>4742</v>
      </c>
      <c r="AX186">
        <v>1430000</v>
      </c>
      <c r="AY186" t="s">
        <v>659</v>
      </c>
      <c r="AZ186" t="s">
        <v>4743</v>
      </c>
      <c r="BA186">
        <v>185000</v>
      </c>
      <c r="BB186" t="s">
        <v>1065</v>
      </c>
      <c r="BC186" t="s">
        <v>4744</v>
      </c>
      <c r="BD186">
        <v>960000</v>
      </c>
      <c r="BE186" t="s">
        <v>665</v>
      </c>
      <c r="BF186" t="s">
        <v>4745</v>
      </c>
      <c r="BG186">
        <v>123000</v>
      </c>
      <c r="GG186">
        <v>1738000</v>
      </c>
      <c r="GH186" t="s">
        <v>238</v>
      </c>
      <c r="GI186">
        <v>40</v>
      </c>
      <c r="GJ186">
        <v>46</v>
      </c>
      <c r="GK186">
        <v>49</v>
      </c>
      <c r="GL186">
        <v>49</v>
      </c>
      <c r="GM186">
        <v>1158666.6666666665</v>
      </c>
      <c r="GO186" t="s">
        <v>4730</v>
      </c>
      <c r="GP186">
        <v>38420</v>
      </c>
      <c r="GQ186" t="s">
        <v>4731</v>
      </c>
      <c r="GS186">
        <v>12</v>
      </c>
      <c r="GT186">
        <v>4</v>
      </c>
      <c r="GU186">
        <v>0</v>
      </c>
      <c r="GV186" t="s">
        <v>239</v>
      </c>
      <c r="GW186">
        <v>4</v>
      </c>
      <c r="GX186" t="s">
        <v>201</v>
      </c>
    </row>
    <row r="187" spans="1:206" x14ac:dyDescent="0.35">
      <c r="A187">
        <v>471426</v>
      </c>
      <c r="B187" t="s">
        <v>4746</v>
      </c>
      <c r="C187" t="s">
        <v>4747</v>
      </c>
      <c r="D187" t="s">
        <v>4748</v>
      </c>
      <c r="E187" t="s">
        <v>4748</v>
      </c>
      <c r="F187" t="s">
        <v>4749</v>
      </c>
      <c r="G187" t="s">
        <v>4748</v>
      </c>
      <c r="H187" t="s">
        <v>4750</v>
      </c>
      <c r="I187" t="s">
        <v>239</v>
      </c>
      <c r="J187" t="s">
        <v>4749</v>
      </c>
      <c r="K187" t="e">
        <v>#N/A</v>
      </c>
      <c r="L187">
        <v>471426</v>
      </c>
      <c r="M187">
        <v>471426</v>
      </c>
      <c r="N187" t="s">
        <v>202</v>
      </c>
      <c r="O187" t="s">
        <v>202</v>
      </c>
      <c r="P187" t="s">
        <v>202</v>
      </c>
      <c r="Q187" t="s">
        <v>203</v>
      </c>
      <c r="R187" t="s">
        <v>4746</v>
      </c>
      <c r="S187" t="s">
        <v>205</v>
      </c>
      <c r="T187" t="s">
        <v>4751</v>
      </c>
      <c r="U187">
        <v>13127</v>
      </c>
      <c r="V187" t="s">
        <v>3444</v>
      </c>
      <c r="W187" t="s">
        <v>298</v>
      </c>
      <c r="X187">
        <v>1400000</v>
      </c>
      <c r="Y187" t="s">
        <v>4752</v>
      </c>
      <c r="Z187" t="s">
        <v>4753</v>
      </c>
      <c r="AA187" t="s">
        <v>4754</v>
      </c>
      <c r="AB187" t="s">
        <v>4755</v>
      </c>
      <c r="AC187" t="s">
        <v>213</v>
      </c>
      <c r="AD187" t="s">
        <v>4756</v>
      </c>
      <c r="AE187" t="s">
        <v>4757</v>
      </c>
      <c r="AF187" t="s">
        <v>4758</v>
      </c>
      <c r="AG187" t="s">
        <v>4759</v>
      </c>
      <c r="AH187" t="s">
        <v>4760</v>
      </c>
      <c r="AI187" t="s">
        <v>4757</v>
      </c>
      <c r="AJ187" t="s">
        <v>4758</v>
      </c>
      <c r="AK187" t="s">
        <v>4759</v>
      </c>
      <c r="AL187" t="s">
        <v>310</v>
      </c>
      <c r="AP187" t="s">
        <v>311</v>
      </c>
      <c r="AQ187" t="s">
        <v>312</v>
      </c>
      <c r="AU187" t="s">
        <v>312</v>
      </c>
      <c r="AV187" t="s">
        <v>427</v>
      </c>
      <c r="AW187" t="s">
        <v>4761</v>
      </c>
      <c r="AX187">
        <v>360000</v>
      </c>
      <c r="AY187" t="s">
        <v>488</v>
      </c>
      <c r="AZ187" t="s">
        <v>4762</v>
      </c>
      <c r="BA187">
        <v>100000</v>
      </c>
      <c r="BB187" t="s">
        <v>389</v>
      </c>
      <c r="BC187" t="s">
        <v>4763</v>
      </c>
      <c r="BD187">
        <v>575000</v>
      </c>
      <c r="BE187" t="s">
        <v>490</v>
      </c>
      <c r="BF187" t="s">
        <v>4764</v>
      </c>
      <c r="BG187">
        <v>100000</v>
      </c>
      <c r="BH187" t="s">
        <v>492</v>
      </c>
      <c r="BI187" t="s">
        <v>4765</v>
      </c>
      <c r="BJ187">
        <v>100000</v>
      </c>
      <c r="BK187" t="s">
        <v>313</v>
      </c>
      <c r="BL187" t="s">
        <v>4766</v>
      </c>
      <c r="BM187">
        <v>375000</v>
      </c>
      <c r="BN187" t="s">
        <v>315</v>
      </c>
      <c r="BO187" t="s">
        <v>4767</v>
      </c>
      <c r="BP187">
        <v>100000</v>
      </c>
      <c r="BQ187" t="s">
        <v>1443</v>
      </c>
      <c r="BR187" t="s">
        <v>4768</v>
      </c>
      <c r="BS187">
        <v>185000</v>
      </c>
      <c r="BT187" t="s">
        <v>657</v>
      </c>
      <c r="BU187" t="s">
        <v>4769</v>
      </c>
      <c r="BV187">
        <v>100000</v>
      </c>
      <c r="BW187" t="s">
        <v>431</v>
      </c>
      <c r="BX187" t="s">
        <v>4770</v>
      </c>
      <c r="BY187">
        <v>895000</v>
      </c>
      <c r="BZ187" t="s">
        <v>495</v>
      </c>
      <c r="CA187" t="s">
        <v>4771</v>
      </c>
      <c r="CB187">
        <v>180000</v>
      </c>
      <c r="CC187" t="s">
        <v>391</v>
      </c>
      <c r="CD187" t="s">
        <v>4772</v>
      </c>
      <c r="CE187">
        <v>1430000</v>
      </c>
      <c r="CF187" t="s">
        <v>497</v>
      </c>
      <c r="CG187" t="s">
        <v>4773</v>
      </c>
      <c r="CH187">
        <v>125000</v>
      </c>
      <c r="CI187" t="s">
        <v>499</v>
      </c>
      <c r="CJ187" t="s">
        <v>4774</v>
      </c>
      <c r="CK187">
        <v>190000</v>
      </c>
      <c r="CL187" t="s">
        <v>317</v>
      </c>
      <c r="CM187" t="s">
        <v>4775</v>
      </c>
      <c r="CN187">
        <v>935000</v>
      </c>
      <c r="CO187" t="s">
        <v>319</v>
      </c>
      <c r="CP187" t="s">
        <v>4776</v>
      </c>
      <c r="CQ187">
        <v>185000</v>
      </c>
      <c r="CR187" t="s">
        <v>1447</v>
      </c>
      <c r="CS187" t="s">
        <v>4777</v>
      </c>
      <c r="CT187">
        <v>455000</v>
      </c>
      <c r="CU187" t="s">
        <v>659</v>
      </c>
      <c r="CV187" t="s">
        <v>4778</v>
      </c>
      <c r="CW187">
        <v>185000</v>
      </c>
      <c r="CX187" t="s">
        <v>435</v>
      </c>
      <c r="CY187" t="s">
        <v>4779</v>
      </c>
      <c r="CZ187">
        <v>360000</v>
      </c>
      <c r="DA187" t="s">
        <v>502</v>
      </c>
      <c r="DB187" t="s">
        <v>4780</v>
      </c>
      <c r="DC187">
        <v>100000</v>
      </c>
      <c r="DD187" t="s">
        <v>393</v>
      </c>
      <c r="DE187" t="s">
        <v>4781</v>
      </c>
      <c r="DF187">
        <v>575000</v>
      </c>
      <c r="DG187" t="s">
        <v>504</v>
      </c>
      <c r="DH187" t="s">
        <v>4782</v>
      </c>
      <c r="DI187">
        <v>100000</v>
      </c>
      <c r="DJ187" t="s">
        <v>506</v>
      </c>
      <c r="DK187" t="s">
        <v>4783</v>
      </c>
      <c r="DL187">
        <v>100000</v>
      </c>
      <c r="DM187" t="s">
        <v>321</v>
      </c>
      <c r="DN187" t="s">
        <v>4784</v>
      </c>
      <c r="DO187">
        <v>375000</v>
      </c>
      <c r="DP187" t="s">
        <v>323</v>
      </c>
      <c r="DQ187" t="s">
        <v>4785</v>
      </c>
      <c r="DR187">
        <v>100000</v>
      </c>
      <c r="DS187" t="s">
        <v>1451</v>
      </c>
      <c r="DT187" t="s">
        <v>4786</v>
      </c>
      <c r="DU187">
        <v>182000</v>
      </c>
      <c r="DV187" t="s">
        <v>661</v>
      </c>
      <c r="DW187" t="s">
        <v>4787</v>
      </c>
      <c r="DX187">
        <v>100000</v>
      </c>
      <c r="DY187" t="s">
        <v>439</v>
      </c>
      <c r="DZ187" t="s">
        <v>4788</v>
      </c>
      <c r="EA187">
        <v>445000</v>
      </c>
      <c r="EB187" t="s">
        <v>509</v>
      </c>
      <c r="EC187" t="s">
        <v>4789</v>
      </c>
      <c r="ED187">
        <v>100000</v>
      </c>
      <c r="EE187" t="s">
        <v>395</v>
      </c>
      <c r="EF187" t="s">
        <v>4790</v>
      </c>
      <c r="EG187">
        <v>715000</v>
      </c>
      <c r="EH187" t="s">
        <v>511</v>
      </c>
      <c r="EI187" t="s">
        <v>4791</v>
      </c>
      <c r="EJ187">
        <v>100000</v>
      </c>
      <c r="EK187" t="s">
        <v>513</v>
      </c>
      <c r="EL187" t="s">
        <v>4792</v>
      </c>
      <c r="EM187">
        <v>100000</v>
      </c>
      <c r="EN187" t="s">
        <v>325</v>
      </c>
      <c r="EO187" t="s">
        <v>4793</v>
      </c>
      <c r="EP187">
        <v>470000</v>
      </c>
      <c r="EQ187" t="s">
        <v>327</v>
      </c>
      <c r="ER187" t="s">
        <v>4794</v>
      </c>
      <c r="ES187">
        <v>100000</v>
      </c>
      <c r="ET187" t="s">
        <v>1455</v>
      </c>
      <c r="EU187" t="s">
        <v>4795</v>
      </c>
      <c r="EV187">
        <v>230000</v>
      </c>
      <c r="EW187" t="s">
        <v>663</v>
      </c>
      <c r="EX187" t="s">
        <v>4796</v>
      </c>
      <c r="EY187">
        <v>100000</v>
      </c>
      <c r="EZ187" t="s">
        <v>443</v>
      </c>
      <c r="FA187" t="s">
        <v>4797</v>
      </c>
      <c r="FB187">
        <v>595000</v>
      </c>
      <c r="FC187" t="s">
        <v>516</v>
      </c>
      <c r="FD187" t="s">
        <v>4798</v>
      </c>
      <c r="FE187">
        <v>120000</v>
      </c>
      <c r="FF187" t="s">
        <v>1065</v>
      </c>
      <c r="FG187" t="s">
        <v>4799</v>
      </c>
      <c r="FH187">
        <v>960000</v>
      </c>
      <c r="FI187" t="s">
        <v>518</v>
      </c>
      <c r="FJ187" t="s">
        <v>4800</v>
      </c>
      <c r="FK187">
        <v>100000</v>
      </c>
      <c r="FL187" t="s">
        <v>520</v>
      </c>
      <c r="FM187" t="s">
        <v>4801</v>
      </c>
      <c r="FN187">
        <v>130000</v>
      </c>
      <c r="FO187" t="s">
        <v>329</v>
      </c>
      <c r="FP187" t="s">
        <v>4802</v>
      </c>
      <c r="FQ187">
        <v>625000</v>
      </c>
      <c r="FR187" t="s">
        <v>331</v>
      </c>
      <c r="FS187" t="s">
        <v>4803</v>
      </c>
      <c r="FT187">
        <v>123000</v>
      </c>
      <c r="FU187" t="s">
        <v>1459</v>
      </c>
      <c r="FV187" t="s">
        <v>4804</v>
      </c>
      <c r="FW187">
        <v>300000</v>
      </c>
      <c r="FX187" t="s">
        <v>665</v>
      </c>
      <c r="FY187" t="s">
        <v>4805</v>
      </c>
      <c r="FZ187">
        <v>123000</v>
      </c>
      <c r="GA187" t="s">
        <v>1067</v>
      </c>
      <c r="GB187" t="s">
        <v>4806</v>
      </c>
      <c r="GC187">
        <v>3430000</v>
      </c>
      <c r="GD187" t="s">
        <v>523</v>
      </c>
      <c r="GE187" t="s">
        <v>4807</v>
      </c>
      <c r="GF187">
        <v>100000</v>
      </c>
      <c r="GG187">
        <v>16958000</v>
      </c>
      <c r="GH187" t="s">
        <v>238</v>
      </c>
      <c r="GI187">
        <v>54.41</v>
      </c>
      <c r="GJ187">
        <v>62.68</v>
      </c>
      <c r="GK187">
        <v>67.430000000000007</v>
      </c>
      <c r="GL187">
        <v>65.790000000000006</v>
      </c>
      <c r="GM187">
        <v>11305333.333333332</v>
      </c>
      <c r="GO187" t="s">
        <v>4751</v>
      </c>
      <c r="GP187">
        <v>13127</v>
      </c>
      <c r="GQ187" t="s">
        <v>3444</v>
      </c>
      <c r="GS187">
        <v>141</v>
      </c>
      <c r="GT187">
        <v>47</v>
      </c>
      <c r="GU187">
        <v>46</v>
      </c>
      <c r="GV187" t="s">
        <v>239</v>
      </c>
      <c r="GW187">
        <v>46</v>
      </c>
      <c r="GX187" t="s">
        <v>201</v>
      </c>
    </row>
    <row r="188" spans="1:206" x14ac:dyDescent="0.35">
      <c r="A188">
        <v>666045</v>
      </c>
      <c r="B188" t="s">
        <v>4808</v>
      </c>
      <c r="C188" t="s">
        <v>4809</v>
      </c>
      <c r="D188" t="s">
        <v>4810</v>
      </c>
      <c r="E188" t="e">
        <v>#N/A</v>
      </c>
      <c r="F188" t="s">
        <v>4811</v>
      </c>
      <c r="G188" t="s">
        <v>4810</v>
      </c>
      <c r="H188" t="s">
        <v>4812</v>
      </c>
      <c r="I188" t="s">
        <v>239</v>
      </c>
      <c r="J188" t="s">
        <v>4811</v>
      </c>
      <c r="K188">
        <v>666045</v>
      </c>
      <c r="L188">
        <v>333055</v>
      </c>
      <c r="M188">
        <v>666045</v>
      </c>
      <c r="N188" t="s">
        <v>202</v>
      </c>
      <c r="O188" t="s">
        <v>202</v>
      </c>
      <c r="P188" t="s">
        <v>202</v>
      </c>
      <c r="Q188" t="s">
        <v>203</v>
      </c>
      <c r="R188" t="s">
        <v>4813</v>
      </c>
      <c r="S188" t="s">
        <v>4814</v>
      </c>
      <c r="T188" t="s">
        <v>4815</v>
      </c>
      <c r="U188">
        <v>31400</v>
      </c>
      <c r="V188" t="s">
        <v>4816</v>
      </c>
      <c r="W188" t="s">
        <v>3506</v>
      </c>
      <c r="X188">
        <v>650000</v>
      </c>
      <c r="Y188" t="s">
        <v>4817</v>
      </c>
      <c r="Z188" t="s">
        <v>1469</v>
      </c>
      <c r="AA188">
        <v>315360610</v>
      </c>
      <c r="AB188" t="s">
        <v>4818</v>
      </c>
      <c r="AC188" t="s">
        <v>213</v>
      </c>
      <c r="AD188" t="s">
        <v>4819</v>
      </c>
      <c r="AE188" t="s">
        <v>4818</v>
      </c>
      <c r="AF188" t="s">
        <v>4820</v>
      </c>
      <c r="AG188" t="s">
        <v>4821</v>
      </c>
      <c r="AH188" t="s">
        <v>4822</v>
      </c>
      <c r="AI188" t="s">
        <v>4823</v>
      </c>
      <c r="AJ188" t="s">
        <v>4820</v>
      </c>
      <c r="AK188" t="s">
        <v>4824</v>
      </c>
      <c r="AL188" t="s">
        <v>854</v>
      </c>
      <c r="AP188" t="s">
        <v>855</v>
      </c>
      <c r="AQ188" t="s">
        <v>738</v>
      </c>
      <c r="AU188" t="s">
        <v>738</v>
      </c>
      <c r="AV188" t="s">
        <v>952</v>
      </c>
      <c r="AW188" t="s">
        <v>4825</v>
      </c>
      <c r="AX188">
        <v>165000</v>
      </c>
      <c r="GG188">
        <v>165000</v>
      </c>
      <c r="GH188" t="s">
        <v>238</v>
      </c>
      <c r="GI188">
        <v>45</v>
      </c>
      <c r="GJ188">
        <v>55</v>
      </c>
      <c r="GK188">
        <v>65</v>
      </c>
      <c r="GL188">
        <v>30</v>
      </c>
      <c r="GM188">
        <v>110000</v>
      </c>
      <c r="GO188" t="s">
        <v>4815</v>
      </c>
      <c r="GP188">
        <v>31400</v>
      </c>
      <c r="GQ188" t="s">
        <v>4816</v>
      </c>
      <c r="GS188">
        <v>3</v>
      </c>
      <c r="GT188">
        <v>1</v>
      </c>
      <c r="GU188">
        <v>0</v>
      </c>
      <c r="GV188" t="s">
        <v>239</v>
      </c>
      <c r="GW188">
        <v>1</v>
      </c>
      <c r="GX188" t="s">
        <v>201</v>
      </c>
    </row>
    <row r="189" spans="1:206" x14ac:dyDescent="0.35">
      <c r="A189">
        <v>471510</v>
      </c>
      <c r="B189" t="s">
        <v>4826</v>
      </c>
      <c r="C189" t="s">
        <v>4827</v>
      </c>
      <c r="D189" t="s">
        <v>4828</v>
      </c>
      <c r="E189" t="e">
        <v>#N/A</v>
      </c>
      <c r="F189" t="s">
        <v>4829</v>
      </c>
      <c r="G189" t="s">
        <v>4828</v>
      </c>
      <c r="H189" t="s">
        <v>4829</v>
      </c>
      <c r="I189" t="s">
        <v>201</v>
      </c>
      <c r="J189" t="s">
        <v>4829</v>
      </c>
      <c r="K189">
        <v>471510</v>
      </c>
      <c r="L189">
        <v>471510</v>
      </c>
      <c r="M189">
        <v>471510</v>
      </c>
      <c r="N189" t="s">
        <v>202</v>
      </c>
      <c r="O189" t="s">
        <v>202</v>
      </c>
      <c r="P189" t="s">
        <v>202</v>
      </c>
      <c r="Q189" t="s">
        <v>203</v>
      </c>
      <c r="R189" t="s">
        <v>4830</v>
      </c>
      <c r="S189" t="s">
        <v>205</v>
      </c>
      <c r="T189" t="s">
        <v>4831</v>
      </c>
      <c r="U189">
        <v>78286</v>
      </c>
      <c r="V189" t="s">
        <v>4832</v>
      </c>
      <c r="W189" t="s">
        <v>646</v>
      </c>
      <c r="X189">
        <v>7246370</v>
      </c>
      <c r="Y189" t="s">
        <v>4833</v>
      </c>
      <c r="Z189" t="s">
        <v>2495</v>
      </c>
      <c r="AA189" t="s">
        <v>4834</v>
      </c>
      <c r="AB189" t="s">
        <v>4835</v>
      </c>
      <c r="AC189" t="s">
        <v>1253</v>
      </c>
      <c r="AD189" t="s">
        <v>4836</v>
      </c>
      <c r="AE189" t="s">
        <v>4837</v>
      </c>
      <c r="AF189" t="s">
        <v>4838</v>
      </c>
      <c r="AG189" t="s">
        <v>4839</v>
      </c>
      <c r="AH189" t="s">
        <v>4840</v>
      </c>
      <c r="AI189" t="s">
        <v>4841</v>
      </c>
      <c r="AJ189" t="s">
        <v>4842</v>
      </c>
      <c r="AK189" t="s">
        <v>4843</v>
      </c>
      <c r="AL189" t="s">
        <v>854</v>
      </c>
      <c r="AP189" t="s">
        <v>855</v>
      </c>
      <c r="AQ189" t="s">
        <v>738</v>
      </c>
      <c r="AU189" t="s">
        <v>738</v>
      </c>
      <c r="AV189" t="s">
        <v>937</v>
      </c>
      <c r="AW189" t="s">
        <v>4844</v>
      </c>
      <c r="AX189">
        <v>100000</v>
      </c>
      <c r="AY189" t="s">
        <v>746</v>
      </c>
      <c r="AZ189" t="s">
        <v>4845</v>
      </c>
      <c r="BA189">
        <v>150000</v>
      </c>
      <c r="BB189" t="s">
        <v>857</v>
      </c>
      <c r="BC189" t="s">
        <v>4846</v>
      </c>
      <c r="BD189">
        <v>145000</v>
      </c>
      <c r="BE189" t="s">
        <v>941</v>
      </c>
      <c r="BF189" t="s">
        <v>4847</v>
      </c>
      <c r="BG189">
        <v>250000</v>
      </c>
      <c r="BH189" t="s">
        <v>748</v>
      </c>
      <c r="BI189" t="s">
        <v>4848</v>
      </c>
      <c r="BJ189">
        <v>380000</v>
      </c>
      <c r="BK189" t="s">
        <v>860</v>
      </c>
      <c r="BL189" t="s">
        <v>4849</v>
      </c>
      <c r="BM189">
        <v>365000</v>
      </c>
      <c r="BN189" t="s">
        <v>945</v>
      </c>
      <c r="BO189" t="s">
        <v>4850</v>
      </c>
      <c r="BP189">
        <v>100000</v>
      </c>
      <c r="BQ189" t="s">
        <v>750</v>
      </c>
      <c r="BR189" t="s">
        <v>4851</v>
      </c>
      <c r="BS189">
        <v>150000</v>
      </c>
      <c r="BT189" t="s">
        <v>863</v>
      </c>
      <c r="BU189" t="s">
        <v>4852</v>
      </c>
      <c r="BV189">
        <v>145000</v>
      </c>
      <c r="BW189" t="s">
        <v>879</v>
      </c>
      <c r="BX189" t="s">
        <v>4853</v>
      </c>
      <c r="BY189">
        <v>125000</v>
      </c>
      <c r="BZ189" t="s">
        <v>752</v>
      </c>
      <c r="CA189" t="s">
        <v>4854</v>
      </c>
      <c r="CB189">
        <v>190000</v>
      </c>
      <c r="CC189" t="s">
        <v>866</v>
      </c>
      <c r="CD189" t="s">
        <v>4855</v>
      </c>
      <c r="CE189">
        <v>180000</v>
      </c>
      <c r="CF189" t="s">
        <v>754</v>
      </c>
      <c r="CG189" t="s">
        <v>4856</v>
      </c>
      <c r="CH189">
        <v>250000</v>
      </c>
      <c r="CI189" t="s">
        <v>869</v>
      </c>
      <c r="CJ189" t="s">
        <v>4857</v>
      </c>
      <c r="CK189">
        <v>245000</v>
      </c>
      <c r="GG189">
        <v>2630000</v>
      </c>
      <c r="GH189" t="s">
        <v>238</v>
      </c>
      <c r="GI189">
        <v>61</v>
      </c>
      <c r="GJ189">
        <v>77</v>
      </c>
      <c r="GK189">
        <v>85</v>
      </c>
      <c r="GL189">
        <v>69</v>
      </c>
      <c r="GM189">
        <v>1753333.3333333333</v>
      </c>
      <c r="GO189" t="s">
        <v>4831</v>
      </c>
      <c r="GP189">
        <v>78286</v>
      </c>
      <c r="GQ189" t="s">
        <v>4832</v>
      </c>
      <c r="GS189">
        <v>42</v>
      </c>
      <c r="GT189">
        <v>14</v>
      </c>
      <c r="GU189">
        <v>0</v>
      </c>
      <c r="GV189" t="s">
        <v>239</v>
      </c>
      <c r="GW189">
        <v>14</v>
      </c>
      <c r="GX189" t="s">
        <v>201</v>
      </c>
    </row>
    <row r="190" spans="1:206" x14ac:dyDescent="0.35">
      <c r="A190">
        <v>481028</v>
      </c>
      <c r="B190" t="s">
        <v>4858</v>
      </c>
      <c r="C190" t="s">
        <v>4859</v>
      </c>
      <c r="D190" t="s">
        <v>4860</v>
      </c>
      <c r="E190" t="e">
        <v>#N/A</v>
      </c>
      <c r="F190" t="s">
        <v>4861</v>
      </c>
      <c r="G190" t="s">
        <v>4860</v>
      </c>
      <c r="H190" t="s">
        <v>4861</v>
      </c>
      <c r="I190" t="s">
        <v>201</v>
      </c>
      <c r="J190" t="s">
        <v>4861</v>
      </c>
      <c r="K190">
        <v>481028</v>
      </c>
      <c r="L190">
        <v>481028</v>
      </c>
      <c r="M190">
        <v>481028</v>
      </c>
      <c r="N190" t="s">
        <v>202</v>
      </c>
      <c r="O190" t="s">
        <v>202</v>
      </c>
      <c r="P190" t="s">
        <v>202</v>
      </c>
      <c r="Q190" t="s">
        <v>203</v>
      </c>
      <c r="R190" t="s">
        <v>4858</v>
      </c>
      <c r="S190" t="s">
        <v>205</v>
      </c>
      <c r="T190" t="s">
        <v>4862</v>
      </c>
      <c r="U190">
        <v>73270</v>
      </c>
      <c r="V190" t="s">
        <v>4863</v>
      </c>
      <c r="W190" t="s">
        <v>531</v>
      </c>
      <c r="X190">
        <v>100000</v>
      </c>
      <c r="Y190" t="s">
        <v>4864</v>
      </c>
      <c r="Z190" t="s">
        <v>4207</v>
      </c>
      <c r="AA190" t="s">
        <v>4865</v>
      </c>
      <c r="AB190" t="s">
        <v>4866</v>
      </c>
      <c r="AC190" t="s">
        <v>213</v>
      </c>
      <c r="AD190" t="s">
        <v>4858</v>
      </c>
      <c r="AE190" t="s">
        <v>4866</v>
      </c>
      <c r="AF190" t="s">
        <v>4867</v>
      </c>
      <c r="AG190" t="s">
        <v>4868</v>
      </c>
      <c r="AH190" t="s">
        <v>4869</v>
      </c>
      <c r="AI190" t="s">
        <v>4866</v>
      </c>
      <c r="AJ190" t="s">
        <v>4867</v>
      </c>
      <c r="AK190" t="s">
        <v>4868</v>
      </c>
      <c r="AL190" t="s">
        <v>219</v>
      </c>
      <c r="AP190" t="s">
        <v>220</v>
      </c>
      <c r="AQ190" t="s">
        <v>221</v>
      </c>
      <c r="AU190" t="s">
        <v>221</v>
      </c>
      <c r="AV190" t="s">
        <v>613</v>
      </c>
      <c r="AW190" t="s">
        <v>4870</v>
      </c>
      <c r="AX190">
        <v>950000</v>
      </c>
      <c r="AY190" t="s">
        <v>1137</v>
      </c>
      <c r="AZ190" t="s">
        <v>4871</v>
      </c>
      <c r="BA190">
        <v>790000</v>
      </c>
      <c r="BB190" t="s">
        <v>615</v>
      </c>
      <c r="BC190" t="s">
        <v>4872</v>
      </c>
      <c r="BD190">
        <v>750000</v>
      </c>
      <c r="BE190" t="s">
        <v>549</v>
      </c>
      <c r="BF190" t="s">
        <v>4873</v>
      </c>
      <c r="BG190">
        <v>100000</v>
      </c>
      <c r="BH190" t="s">
        <v>1291</v>
      </c>
      <c r="BI190" t="s">
        <v>4874</v>
      </c>
      <c r="BJ190">
        <v>100000</v>
      </c>
      <c r="GG190">
        <v>1940000</v>
      </c>
      <c r="GH190" t="s">
        <v>238</v>
      </c>
      <c r="GI190">
        <v>60</v>
      </c>
      <c r="GJ190">
        <v>60</v>
      </c>
      <c r="GK190">
        <v>60</v>
      </c>
      <c r="GL190" t="s">
        <v>333</v>
      </c>
      <c r="GM190">
        <v>1293333.3333333333</v>
      </c>
      <c r="GO190" t="s">
        <v>4862</v>
      </c>
      <c r="GP190">
        <v>73270</v>
      </c>
      <c r="GQ190" t="s">
        <v>4863</v>
      </c>
      <c r="GS190">
        <v>15</v>
      </c>
      <c r="GT190">
        <v>5</v>
      </c>
      <c r="GU190">
        <v>0</v>
      </c>
      <c r="GV190" t="s">
        <v>239</v>
      </c>
      <c r="GW190">
        <v>5</v>
      </c>
      <c r="GX190" t="s">
        <v>201</v>
      </c>
    </row>
    <row r="191" spans="1:206" x14ac:dyDescent="0.35">
      <c r="A191">
        <v>315445</v>
      </c>
      <c r="B191" t="s">
        <v>4875</v>
      </c>
      <c r="C191" t="s">
        <v>4876</v>
      </c>
      <c r="D191" t="s">
        <v>4877</v>
      </c>
      <c r="E191" t="e">
        <v>#N/A</v>
      </c>
      <c r="F191" t="s">
        <v>4878</v>
      </c>
      <c r="G191" t="s">
        <v>4877</v>
      </c>
      <c r="H191" t="s">
        <v>4879</v>
      </c>
      <c r="I191" t="s">
        <v>239</v>
      </c>
      <c r="J191" t="s">
        <v>4878</v>
      </c>
      <c r="K191" t="e">
        <v>#N/A</v>
      </c>
      <c r="L191">
        <v>315445</v>
      </c>
      <c r="M191">
        <v>315445</v>
      </c>
      <c r="N191" t="s">
        <v>202</v>
      </c>
      <c r="O191" t="s">
        <v>202</v>
      </c>
      <c r="P191" t="s">
        <v>202</v>
      </c>
      <c r="Q191" t="s">
        <v>203</v>
      </c>
      <c r="R191" t="s">
        <v>4875</v>
      </c>
      <c r="S191" t="s">
        <v>4880</v>
      </c>
      <c r="T191" t="s">
        <v>4881</v>
      </c>
      <c r="U191">
        <v>94704</v>
      </c>
      <c r="V191" t="s">
        <v>2291</v>
      </c>
      <c r="W191" t="s">
        <v>4882</v>
      </c>
      <c r="X191" t="s">
        <v>4294</v>
      </c>
      <c r="Y191" t="s">
        <v>4883</v>
      </c>
      <c r="Z191" t="s">
        <v>300</v>
      </c>
      <c r="AA191" t="s">
        <v>4884</v>
      </c>
      <c r="AB191" t="s">
        <v>4885</v>
      </c>
      <c r="AC191" t="s">
        <v>1253</v>
      </c>
      <c r="AD191" t="s">
        <v>4886</v>
      </c>
      <c r="AE191" t="s">
        <v>4887</v>
      </c>
      <c r="AF191" t="s">
        <v>4888</v>
      </c>
      <c r="AG191" t="s">
        <v>4889</v>
      </c>
      <c r="AH191" t="s">
        <v>4890</v>
      </c>
      <c r="AI191" t="s">
        <v>4891</v>
      </c>
      <c r="AJ191" t="s">
        <v>4892</v>
      </c>
      <c r="AK191" t="s">
        <v>4893</v>
      </c>
      <c r="AL191" t="s">
        <v>219</v>
      </c>
      <c r="AP191" t="s">
        <v>220</v>
      </c>
      <c r="AQ191" t="s">
        <v>221</v>
      </c>
      <c r="AU191" t="s">
        <v>221</v>
      </c>
      <c r="AV191" t="s">
        <v>549</v>
      </c>
      <c r="AW191" t="s">
        <v>4894</v>
      </c>
      <c r="AX191">
        <v>100000</v>
      </c>
      <c r="AY191" t="s">
        <v>560</v>
      </c>
      <c r="AZ191" t="s">
        <v>4895</v>
      </c>
      <c r="BA191">
        <v>100000</v>
      </c>
      <c r="BB191" t="s">
        <v>572</v>
      </c>
      <c r="BC191" t="s">
        <v>4896</v>
      </c>
      <c r="BD191">
        <v>100000</v>
      </c>
      <c r="BE191" t="s">
        <v>3890</v>
      </c>
      <c r="BF191" t="s">
        <v>4897</v>
      </c>
      <c r="BG191">
        <v>100000</v>
      </c>
      <c r="BH191" t="s">
        <v>1737</v>
      </c>
      <c r="BI191" t="s">
        <v>4898</v>
      </c>
      <c r="BJ191">
        <v>100000</v>
      </c>
      <c r="GG191">
        <v>400000</v>
      </c>
      <c r="GH191" t="s">
        <v>238</v>
      </c>
      <c r="GI191">
        <v>65</v>
      </c>
      <c r="GJ191">
        <v>70</v>
      </c>
      <c r="GK191">
        <v>70</v>
      </c>
      <c r="GL191">
        <v>70</v>
      </c>
      <c r="GM191">
        <v>266666.66666666663</v>
      </c>
      <c r="GO191" t="s">
        <v>4881</v>
      </c>
      <c r="GP191">
        <v>94704</v>
      </c>
      <c r="GQ191" t="s">
        <v>2291</v>
      </c>
      <c r="GS191">
        <v>15</v>
      </c>
      <c r="GT191">
        <v>5</v>
      </c>
      <c r="GU191">
        <v>0</v>
      </c>
      <c r="GV191" t="s">
        <v>239</v>
      </c>
      <c r="GW191">
        <v>5</v>
      </c>
      <c r="GX191" t="s">
        <v>201</v>
      </c>
    </row>
    <row r="192" spans="1:206" x14ac:dyDescent="0.35">
      <c r="A192">
        <v>656789</v>
      </c>
      <c r="B192" t="s">
        <v>4899</v>
      </c>
      <c r="C192" t="s">
        <v>4900</v>
      </c>
      <c r="D192" t="s">
        <v>4901</v>
      </c>
      <c r="E192" t="s">
        <v>4901</v>
      </c>
      <c r="F192" t="s">
        <v>4902</v>
      </c>
      <c r="G192" t="s">
        <v>4901</v>
      </c>
      <c r="H192" t="s">
        <v>4902</v>
      </c>
      <c r="I192" t="s">
        <v>201</v>
      </c>
      <c r="J192" t="s">
        <v>4902</v>
      </c>
      <c r="K192">
        <v>656789</v>
      </c>
      <c r="L192">
        <v>656789</v>
      </c>
      <c r="M192">
        <v>656789</v>
      </c>
      <c r="N192" t="s">
        <v>202</v>
      </c>
      <c r="O192" t="s">
        <v>202</v>
      </c>
      <c r="P192" t="s">
        <v>202</v>
      </c>
      <c r="Q192" t="s">
        <v>203</v>
      </c>
      <c r="R192" t="s">
        <v>4903</v>
      </c>
      <c r="S192" t="s">
        <v>205</v>
      </c>
      <c r="T192" t="s">
        <v>4904</v>
      </c>
      <c r="U192">
        <v>26290</v>
      </c>
      <c r="V192" t="s">
        <v>4905</v>
      </c>
      <c r="W192" t="s">
        <v>1431</v>
      </c>
      <c r="X192">
        <v>250000</v>
      </c>
      <c r="Y192" t="s">
        <v>4906</v>
      </c>
      <c r="Z192" t="s">
        <v>816</v>
      </c>
      <c r="AA192" t="s">
        <v>4907</v>
      </c>
      <c r="AB192" t="s">
        <v>4908</v>
      </c>
      <c r="AC192" t="s">
        <v>213</v>
      </c>
      <c r="AD192" t="s">
        <v>4909</v>
      </c>
      <c r="AE192" t="s">
        <v>4910</v>
      </c>
      <c r="AF192" t="s">
        <v>4911</v>
      </c>
      <c r="AG192" t="s">
        <v>4912</v>
      </c>
      <c r="AH192" t="s">
        <v>4913</v>
      </c>
      <c r="AI192" t="s">
        <v>4910</v>
      </c>
      <c r="AJ192" t="s">
        <v>4911</v>
      </c>
      <c r="AK192" t="s">
        <v>4912</v>
      </c>
      <c r="AL192" t="s">
        <v>310</v>
      </c>
      <c r="AP192" t="s">
        <v>311</v>
      </c>
      <c r="AQ192" t="s">
        <v>312</v>
      </c>
      <c r="AU192" t="s">
        <v>312</v>
      </c>
      <c r="AV192" t="s">
        <v>427</v>
      </c>
      <c r="AW192" t="s">
        <v>4914</v>
      </c>
      <c r="AX192">
        <v>360000</v>
      </c>
      <c r="AY192" t="s">
        <v>389</v>
      </c>
      <c r="AZ192" t="s">
        <v>4915</v>
      </c>
      <c r="BA192">
        <v>575000</v>
      </c>
      <c r="BB192" t="s">
        <v>313</v>
      </c>
      <c r="BC192" t="s">
        <v>4916</v>
      </c>
      <c r="BD192">
        <v>375000</v>
      </c>
      <c r="BE192" t="s">
        <v>315</v>
      </c>
      <c r="BF192" t="s">
        <v>4917</v>
      </c>
      <c r="BG192">
        <v>100000</v>
      </c>
      <c r="BH192" t="s">
        <v>1443</v>
      </c>
      <c r="BI192" t="s">
        <v>4918</v>
      </c>
      <c r="BJ192">
        <v>185000</v>
      </c>
      <c r="BK192" t="s">
        <v>431</v>
      </c>
      <c r="BL192" t="s">
        <v>4919</v>
      </c>
      <c r="BM192">
        <v>895000</v>
      </c>
      <c r="BN192" t="s">
        <v>391</v>
      </c>
      <c r="BO192" t="s">
        <v>4920</v>
      </c>
      <c r="BP192">
        <v>1430000</v>
      </c>
      <c r="BQ192" t="s">
        <v>317</v>
      </c>
      <c r="BR192" t="s">
        <v>4921</v>
      </c>
      <c r="BS192">
        <v>935000</v>
      </c>
      <c r="BT192" t="s">
        <v>319</v>
      </c>
      <c r="BU192" t="s">
        <v>4922</v>
      </c>
      <c r="BV192">
        <v>185000</v>
      </c>
      <c r="BW192" t="s">
        <v>1447</v>
      </c>
      <c r="BX192" t="s">
        <v>4923</v>
      </c>
      <c r="BY192">
        <v>455000</v>
      </c>
      <c r="BZ192" t="s">
        <v>435</v>
      </c>
      <c r="CA192" t="s">
        <v>4924</v>
      </c>
      <c r="CB192">
        <v>360000</v>
      </c>
      <c r="CC192" t="s">
        <v>393</v>
      </c>
      <c r="CD192" t="s">
        <v>4925</v>
      </c>
      <c r="CE192">
        <v>575000</v>
      </c>
      <c r="CF192" t="s">
        <v>321</v>
      </c>
      <c r="CG192" t="s">
        <v>4926</v>
      </c>
      <c r="CH192">
        <v>375000</v>
      </c>
      <c r="CI192" t="s">
        <v>323</v>
      </c>
      <c r="CJ192" t="s">
        <v>4927</v>
      </c>
      <c r="CK192">
        <v>100000</v>
      </c>
      <c r="CL192" t="s">
        <v>1451</v>
      </c>
      <c r="CM192" t="s">
        <v>4928</v>
      </c>
      <c r="CN192">
        <v>182000</v>
      </c>
      <c r="CO192" t="s">
        <v>439</v>
      </c>
      <c r="CP192" t="s">
        <v>4929</v>
      </c>
      <c r="CQ192">
        <v>445000</v>
      </c>
      <c r="CR192" t="s">
        <v>395</v>
      </c>
      <c r="CS192" t="s">
        <v>4930</v>
      </c>
      <c r="CT192">
        <v>715000</v>
      </c>
      <c r="CU192" t="s">
        <v>325</v>
      </c>
      <c r="CV192" t="s">
        <v>4931</v>
      </c>
      <c r="CW192">
        <v>470000</v>
      </c>
      <c r="CX192" t="s">
        <v>327</v>
      </c>
      <c r="CY192" t="s">
        <v>4932</v>
      </c>
      <c r="CZ192">
        <v>100000</v>
      </c>
      <c r="DA192" t="s">
        <v>1455</v>
      </c>
      <c r="DB192" t="s">
        <v>4933</v>
      </c>
      <c r="DC192">
        <v>230000</v>
      </c>
      <c r="DD192" t="s">
        <v>443</v>
      </c>
      <c r="DE192" t="s">
        <v>4934</v>
      </c>
      <c r="DF192">
        <v>595000</v>
      </c>
      <c r="DG192" t="s">
        <v>1065</v>
      </c>
      <c r="DH192" t="s">
        <v>4935</v>
      </c>
      <c r="DI192">
        <v>960000</v>
      </c>
      <c r="DJ192" t="s">
        <v>329</v>
      </c>
      <c r="DK192" t="s">
        <v>4936</v>
      </c>
      <c r="DL192">
        <v>625000</v>
      </c>
      <c r="DM192" t="s">
        <v>331</v>
      </c>
      <c r="DN192" t="s">
        <v>4937</v>
      </c>
      <c r="DO192">
        <v>123000</v>
      </c>
      <c r="DP192" t="s">
        <v>1459</v>
      </c>
      <c r="DQ192" t="s">
        <v>4938</v>
      </c>
      <c r="DR192">
        <v>300000</v>
      </c>
      <c r="DS192" t="s">
        <v>1067</v>
      </c>
      <c r="DT192" t="s">
        <v>4939</v>
      </c>
      <c r="DU192">
        <v>3430000</v>
      </c>
      <c r="DV192" t="s">
        <v>523</v>
      </c>
      <c r="DW192" t="s">
        <v>4940</v>
      </c>
      <c r="DX192">
        <v>100000</v>
      </c>
      <c r="GG192">
        <v>14805000</v>
      </c>
      <c r="GH192" t="s">
        <v>238</v>
      </c>
      <c r="GI192">
        <v>44.5</v>
      </c>
      <c r="GJ192">
        <v>48.5</v>
      </c>
      <c r="GK192">
        <v>52.5</v>
      </c>
      <c r="GL192">
        <v>48.5</v>
      </c>
      <c r="GM192">
        <v>9870000</v>
      </c>
      <c r="GO192" t="s">
        <v>4904</v>
      </c>
      <c r="GP192">
        <v>26290</v>
      </c>
      <c r="GQ192" t="s">
        <v>4905</v>
      </c>
      <c r="GS192">
        <v>81</v>
      </c>
      <c r="GT192">
        <v>27</v>
      </c>
      <c r="GU192">
        <v>26</v>
      </c>
      <c r="GV192" t="s">
        <v>239</v>
      </c>
      <c r="GW192">
        <v>26</v>
      </c>
      <c r="GX192" t="s">
        <v>201</v>
      </c>
    </row>
    <row r="193" spans="1:206" x14ac:dyDescent="0.35">
      <c r="A193">
        <v>387744</v>
      </c>
      <c r="B193" t="s">
        <v>4941</v>
      </c>
      <c r="C193" t="s">
        <v>4942</v>
      </c>
      <c r="D193" t="s">
        <v>4943</v>
      </c>
      <c r="E193" t="e">
        <v>#N/A</v>
      </c>
      <c r="F193" t="s">
        <v>4944</v>
      </c>
      <c r="G193" t="s">
        <v>4943</v>
      </c>
      <c r="H193" t="s">
        <v>4944</v>
      </c>
      <c r="I193" t="s">
        <v>201</v>
      </c>
      <c r="J193" t="s">
        <v>4944</v>
      </c>
      <c r="K193">
        <v>387744</v>
      </c>
      <c r="L193">
        <v>387744</v>
      </c>
      <c r="M193">
        <v>387744</v>
      </c>
      <c r="N193" t="s">
        <v>202</v>
      </c>
      <c r="O193" t="s">
        <v>202</v>
      </c>
      <c r="P193" t="s">
        <v>202</v>
      </c>
      <c r="Q193" t="s">
        <v>203</v>
      </c>
      <c r="R193" t="s">
        <v>4941</v>
      </c>
      <c r="S193" t="s">
        <v>205</v>
      </c>
      <c r="T193" t="s">
        <v>4945</v>
      </c>
      <c r="U193">
        <v>59143</v>
      </c>
      <c r="V193" t="s">
        <v>4946</v>
      </c>
      <c r="W193" t="s">
        <v>1431</v>
      </c>
      <c r="X193">
        <v>150000</v>
      </c>
      <c r="Y193" t="s">
        <v>4947</v>
      </c>
      <c r="Z193" t="s">
        <v>4948</v>
      </c>
      <c r="AA193" t="s">
        <v>4949</v>
      </c>
      <c r="AB193" t="s">
        <v>4950</v>
      </c>
      <c r="AC193" t="s">
        <v>213</v>
      </c>
      <c r="AD193" t="s">
        <v>4951</v>
      </c>
      <c r="AE193" t="s">
        <v>4952</v>
      </c>
      <c r="AF193" t="s">
        <v>4953</v>
      </c>
      <c r="AG193" t="s">
        <v>4954</v>
      </c>
      <c r="AH193" t="s">
        <v>4955</v>
      </c>
      <c r="AI193" t="s">
        <v>4952</v>
      </c>
      <c r="AJ193" t="s">
        <v>4953</v>
      </c>
      <c r="AK193" t="s">
        <v>4954</v>
      </c>
      <c r="AL193" t="s">
        <v>310</v>
      </c>
      <c r="AP193" t="s">
        <v>311</v>
      </c>
      <c r="AQ193" t="s">
        <v>312</v>
      </c>
      <c r="AU193" t="s">
        <v>312</v>
      </c>
      <c r="AV193" t="s">
        <v>435</v>
      </c>
      <c r="AW193" t="s">
        <v>4956</v>
      </c>
      <c r="AX193">
        <v>360000</v>
      </c>
      <c r="AY193" t="s">
        <v>393</v>
      </c>
      <c r="AZ193" t="s">
        <v>4957</v>
      </c>
      <c r="BA193">
        <v>575000</v>
      </c>
      <c r="BB193" t="s">
        <v>504</v>
      </c>
      <c r="BC193" t="s">
        <v>4958</v>
      </c>
      <c r="BD193">
        <v>100000</v>
      </c>
      <c r="BE193" t="s">
        <v>506</v>
      </c>
      <c r="BF193" t="s">
        <v>4959</v>
      </c>
      <c r="BG193">
        <v>100000</v>
      </c>
      <c r="BH193" t="s">
        <v>1451</v>
      </c>
      <c r="BI193" t="s">
        <v>4960</v>
      </c>
      <c r="BJ193">
        <v>182000</v>
      </c>
      <c r="BK193" t="s">
        <v>661</v>
      </c>
      <c r="BL193" t="s">
        <v>4961</v>
      </c>
      <c r="BM193">
        <v>100000</v>
      </c>
      <c r="BN193" t="s">
        <v>395</v>
      </c>
      <c r="BO193" t="s">
        <v>4962</v>
      </c>
      <c r="BP193">
        <v>715000</v>
      </c>
      <c r="BQ193" t="s">
        <v>511</v>
      </c>
      <c r="BR193" t="s">
        <v>4963</v>
      </c>
      <c r="BS193">
        <v>100000</v>
      </c>
      <c r="BT193" t="s">
        <v>513</v>
      </c>
      <c r="BU193" t="s">
        <v>4964</v>
      </c>
      <c r="BV193">
        <v>100000</v>
      </c>
      <c r="BW193" t="s">
        <v>1455</v>
      </c>
      <c r="BX193" t="s">
        <v>4965</v>
      </c>
      <c r="BY193">
        <v>230000</v>
      </c>
      <c r="BZ193" t="s">
        <v>663</v>
      </c>
      <c r="CA193" t="s">
        <v>4966</v>
      </c>
      <c r="CB193">
        <v>100000</v>
      </c>
      <c r="GG193">
        <v>2562000</v>
      </c>
      <c r="GH193" t="s">
        <v>238</v>
      </c>
      <c r="GI193">
        <v>130</v>
      </c>
      <c r="GJ193">
        <v>145</v>
      </c>
      <c r="GK193">
        <v>165</v>
      </c>
      <c r="GL193">
        <v>160</v>
      </c>
      <c r="GM193">
        <v>1708000</v>
      </c>
      <c r="GO193" t="s">
        <v>4945</v>
      </c>
      <c r="GP193">
        <v>59143</v>
      </c>
      <c r="GQ193" t="s">
        <v>4946</v>
      </c>
      <c r="GS193">
        <v>33</v>
      </c>
      <c r="GT193">
        <v>11</v>
      </c>
      <c r="GU193">
        <v>0</v>
      </c>
      <c r="GV193" t="s">
        <v>239</v>
      </c>
      <c r="GW193">
        <v>11</v>
      </c>
      <c r="GX193" t="s">
        <v>201</v>
      </c>
    </row>
    <row r="194" spans="1:206" x14ac:dyDescent="0.35">
      <c r="A194">
        <v>510937</v>
      </c>
      <c r="B194" t="s">
        <v>4967</v>
      </c>
      <c r="C194" t="s">
        <v>4968</v>
      </c>
      <c r="D194" t="s">
        <v>4969</v>
      </c>
      <c r="E194" t="e">
        <v>#N/A</v>
      </c>
      <c r="F194" t="s">
        <v>4970</v>
      </c>
      <c r="G194" t="s">
        <v>4969</v>
      </c>
      <c r="H194" t="s">
        <v>4970</v>
      </c>
      <c r="I194" t="s">
        <v>201</v>
      </c>
      <c r="J194" t="s">
        <v>4970</v>
      </c>
      <c r="K194">
        <v>510937</v>
      </c>
      <c r="L194">
        <v>510937</v>
      </c>
      <c r="M194">
        <v>510937</v>
      </c>
      <c r="N194" t="s">
        <v>202</v>
      </c>
      <c r="O194" t="s">
        <v>202</v>
      </c>
      <c r="P194" t="s">
        <v>202</v>
      </c>
      <c r="Q194" t="s">
        <v>203</v>
      </c>
      <c r="R194" t="s">
        <v>4971</v>
      </c>
      <c r="S194" t="s">
        <v>1022</v>
      </c>
      <c r="T194" t="s">
        <v>4972</v>
      </c>
      <c r="U194">
        <v>73300</v>
      </c>
      <c r="V194" t="s">
        <v>3026</v>
      </c>
      <c r="W194" t="s">
        <v>1516</v>
      </c>
      <c r="X194">
        <v>10000</v>
      </c>
      <c r="Y194" t="s">
        <v>4973</v>
      </c>
      <c r="Z194" t="s">
        <v>1354</v>
      </c>
      <c r="AA194" t="s">
        <v>4974</v>
      </c>
      <c r="AB194" t="s">
        <v>4975</v>
      </c>
      <c r="AC194" t="s">
        <v>213</v>
      </c>
      <c r="AD194" t="s">
        <v>4976</v>
      </c>
      <c r="AE194" t="s">
        <v>4975</v>
      </c>
      <c r="AF194" t="s">
        <v>4977</v>
      </c>
      <c r="AG194" t="s">
        <v>4978</v>
      </c>
      <c r="AH194" t="s">
        <v>4979</v>
      </c>
      <c r="AI194" t="s">
        <v>4975</v>
      </c>
      <c r="AJ194" t="s">
        <v>4977</v>
      </c>
      <c r="AK194" t="s">
        <v>4978</v>
      </c>
      <c r="AL194" t="s">
        <v>219</v>
      </c>
      <c r="AP194" t="s">
        <v>220</v>
      </c>
      <c r="AQ194" t="s">
        <v>221</v>
      </c>
      <c r="AU194" t="s">
        <v>221</v>
      </c>
      <c r="AV194" t="s">
        <v>613</v>
      </c>
      <c r="AW194" t="s">
        <v>4980</v>
      </c>
      <c r="AX194">
        <v>950000</v>
      </c>
      <c r="AY194" t="s">
        <v>615</v>
      </c>
      <c r="AZ194" t="s">
        <v>4981</v>
      </c>
      <c r="BA194">
        <v>750000</v>
      </c>
      <c r="BB194" t="s">
        <v>1291</v>
      </c>
      <c r="BC194" t="s">
        <v>4982</v>
      </c>
      <c r="BD194">
        <v>100000</v>
      </c>
      <c r="GG194">
        <v>1700000</v>
      </c>
      <c r="GH194" t="s">
        <v>238</v>
      </c>
      <c r="GI194">
        <v>38</v>
      </c>
      <c r="GJ194">
        <v>42</v>
      </c>
      <c r="GK194">
        <v>49</v>
      </c>
      <c r="GL194">
        <v>49</v>
      </c>
      <c r="GM194">
        <v>1133333.3333333333</v>
      </c>
      <c r="GO194" t="s">
        <v>4972</v>
      </c>
      <c r="GP194">
        <v>73300</v>
      </c>
      <c r="GQ194" t="s">
        <v>3026</v>
      </c>
      <c r="GS194">
        <v>9</v>
      </c>
      <c r="GT194">
        <v>3</v>
      </c>
      <c r="GU194">
        <v>0</v>
      </c>
      <c r="GV194" t="s">
        <v>239</v>
      </c>
      <c r="GW194">
        <v>3</v>
      </c>
      <c r="GX194" t="s">
        <v>201</v>
      </c>
    </row>
    <row r="195" spans="1:206" x14ac:dyDescent="0.35">
      <c r="A195">
        <v>20017272</v>
      </c>
      <c r="B195" t="s">
        <v>4983</v>
      </c>
      <c r="C195" t="s">
        <v>4984</v>
      </c>
      <c r="D195" t="s">
        <v>4985</v>
      </c>
      <c r="E195" t="e">
        <v>#N/A</v>
      </c>
      <c r="F195" t="s">
        <v>4986</v>
      </c>
      <c r="G195" t="s">
        <v>4985</v>
      </c>
      <c r="H195" t="s">
        <v>4986</v>
      </c>
      <c r="I195" t="s">
        <v>201</v>
      </c>
      <c r="J195" t="s">
        <v>4986</v>
      </c>
      <c r="K195">
        <v>20017272</v>
      </c>
      <c r="L195">
        <v>20017272</v>
      </c>
      <c r="M195">
        <v>20017272</v>
      </c>
      <c r="N195" t="s">
        <v>202</v>
      </c>
      <c r="O195" t="s">
        <v>202</v>
      </c>
      <c r="P195" t="s">
        <v>202</v>
      </c>
      <c r="Q195" t="s">
        <v>203</v>
      </c>
      <c r="R195" t="s">
        <v>4987</v>
      </c>
      <c r="S195" t="s">
        <v>205</v>
      </c>
      <c r="T195" t="s">
        <v>4988</v>
      </c>
      <c r="U195">
        <v>63360</v>
      </c>
      <c r="V195" t="s">
        <v>4989</v>
      </c>
      <c r="W195" t="s">
        <v>2923</v>
      </c>
      <c r="X195">
        <v>500000</v>
      </c>
      <c r="Y195" t="s">
        <v>4990</v>
      </c>
      <c r="Z195" t="s">
        <v>2925</v>
      </c>
      <c r="AA195" t="s">
        <v>4991</v>
      </c>
      <c r="AB195" t="s">
        <v>4992</v>
      </c>
      <c r="AC195" t="s">
        <v>213</v>
      </c>
      <c r="AD195" t="s">
        <v>4993</v>
      </c>
      <c r="AE195" t="s">
        <v>4992</v>
      </c>
      <c r="AF195" t="s">
        <v>4994</v>
      </c>
      <c r="AG195" t="s">
        <v>4995</v>
      </c>
      <c r="AH195" t="s">
        <v>4996</v>
      </c>
      <c r="AI195" t="s">
        <v>4997</v>
      </c>
      <c r="AJ195" t="s">
        <v>4998</v>
      </c>
      <c r="AK195" t="s">
        <v>4999</v>
      </c>
      <c r="AL195" t="s">
        <v>310</v>
      </c>
      <c r="AP195" t="s">
        <v>311</v>
      </c>
      <c r="AQ195" t="s">
        <v>312</v>
      </c>
      <c r="AU195" t="s">
        <v>312</v>
      </c>
      <c r="AV195" t="s">
        <v>427</v>
      </c>
      <c r="AW195" t="s">
        <v>5000</v>
      </c>
      <c r="AX195">
        <v>360000</v>
      </c>
      <c r="AY195" t="s">
        <v>1443</v>
      </c>
      <c r="AZ195" t="s">
        <v>5001</v>
      </c>
      <c r="BA195">
        <v>185000</v>
      </c>
      <c r="BB195" t="s">
        <v>431</v>
      </c>
      <c r="BC195" t="s">
        <v>5002</v>
      </c>
      <c r="BD195">
        <v>895000</v>
      </c>
      <c r="BE195" t="s">
        <v>1447</v>
      </c>
      <c r="BF195" t="s">
        <v>5003</v>
      </c>
      <c r="BG195">
        <v>455000</v>
      </c>
      <c r="BH195" t="s">
        <v>435</v>
      </c>
      <c r="BI195" t="s">
        <v>5004</v>
      </c>
      <c r="BJ195">
        <v>360000</v>
      </c>
      <c r="BK195" t="s">
        <v>1451</v>
      </c>
      <c r="BL195" t="s">
        <v>5005</v>
      </c>
      <c r="BM195">
        <v>182000</v>
      </c>
      <c r="BN195" t="s">
        <v>439</v>
      </c>
      <c r="BO195" t="s">
        <v>5006</v>
      </c>
      <c r="BP195">
        <v>445000</v>
      </c>
      <c r="BQ195" t="s">
        <v>1455</v>
      </c>
      <c r="BR195" t="s">
        <v>5007</v>
      </c>
      <c r="BS195">
        <v>230000</v>
      </c>
      <c r="BT195" t="s">
        <v>443</v>
      </c>
      <c r="BU195" t="s">
        <v>5008</v>
      </c>
      <c r="BV195">
        <v>595000</v>
      </c>
      <c r="BW195" t="s">
        <v>1459</v>
      </c>
      <c r="BX195" t="s">
        <v>5009</v>
      </c>
      <c r="BY195">
        <v>300000</v>
      </c>
      <c r="GG195">
        <v>3112000</v>
      </c>
      <c r="GH195" t="s">
        <v>238</v>
      </c>
      <c r="GI195">
        <v>65</v>
      </c>
      <c r="GJ195">
        <v>70</v>
      </c>
      <c r="GK195">
        <v>70</v>
      </c>
      <c r="GL195">
        <v>65</v>
      </c>
      <c r="GM195">
        <v>2074666.6666666665</v>
      </c>
      <c r="GO195" t="s">
        <v>5010</v>
      </c>
      <c r="GP195">
        <v>63720</v>
      </c>
      <c r="GQ195" t="s">
        <v>5011</v>
      </c>
      <c r="GS195">
        <v>30</v>
      </c>
      <c r="GT195">
        <v>10</v>
      </c>
      <c r="GU195">
        <v>0</v>
      </c>
      <c r="GV195" t="s">
        <v>239</v>
      </c>
      <c r="GW195">
        <v>10</v>
      </c>
      <c r="GX195" t="s">
        <v>201</v>
      </c>
    </row>
    <row r="196" spans="1:206" x14ac:dyDescent="0.35">
      <c r="A196">
        <v>674091</v>
      </c>
      <c r="B196" t="s">
        <v>5012</v>
      </c>
      <c r="C196" t="s">
        <v>5013</v>
      </c>
      <c r="D196" t="s">
        <v>5014</v>
      </c>
      <c r="E196" t="e">
        <v>#N/A</v>
      </c>
      <c r="F196">
        <v>808044655</v>
      </c>
      <c r="G196" t="s">
        <v>5014</v>
      </c>
      <c r="H196" t="s">
        <v>5015</v>
      </c>
      <c r="I196" t="s">
        <v>239</v>
      </c>
      <c r="J196" t="s">
        <v>5015</v>
      </c>
      <c r="K196">
        <v>674091</v>
      </c>
      <c r="L196">
        <v>674091</v>
      </c>
      <c r="M196">
        <v>674091</v>
      </c>
      <c r="N196" t="s">
        <v>202</v>
      </c>
      <c r="O196" t="s">
        <v>202</v>
      </c>
      <c r="P196" t="s">
        <v>202</v>
      </c>
      <c r="Q196" t="s">
        <v>203</v>
      </c>
      <c r="R196" t="s">
        <v>5012</v>
      </c>
      <c r="S196" t="s">
        <v>205</v>
      </c>
      <c r="T196" t="s">
        <v>5016</v>
      </c>
      <c r="U196">
        <v>81360</v>
      </c>
      <c r="V196" t="s">
        <v>5017</v>
      </c>
      <c r="W196" t="s">
        <v>208</v>
      </c>
      <c r="X196">
        <v>365236</v>
      </c>
      <c r="Y196" t="s">
        <v>5018</v>
      </c>
      <c r="Z196" t="s">
        <v>2111</v>
      </c>
      <c r="AA196" t="s">
        <v>5019</v>
      </c>
      <c r="AB196" t="s">
        <v>3200</v>
      </c>
      <c r="AC196" t="s">
        <v>213</v>
      </c>
      <c r="AD196" t="s">
        <v>3200</v>
      </c>
      <c r="AE196" t="s">
        <v>5020</v>
      </c>
      <c r="AF196" t="s">
        <v>5021</v>
      </c>
      <c r="AG196" t="s">
        <v>5022</v>
      </c>
      <c r="AH196" t="s">
        <v>5023</v>
      </c>
      <c r="AI196" t="s">
        <v>3200</v>
      </c>
      <c r="AJ196" t="s">
        <v>5021</v>
      </c>
      <c r="AK196" t="s">
        <v>5022</v>
      </c>
      <c r="AL196" t="s">
        <v>219</v>
      </c>
      <c r="AP196" t="s">
        <v>220</v>
      </c>
      <c r="AQ196" t="s">
        <v>221</v>
      </c>
      <c r="AU196" t="s">
        <v>221</v>
      </c>
      <c r="AV196" t="s">
        <v>236</v>
      </c>
      <c r="AW196" t="s">
        <v>5024</v>
      </c>
      <c r="AX196">
        <v>630000</v>
      </c>
      <c r="GG196">
        <v>630000</v>
      </c>
      <c r="GH196" t="s">
        <v>238</v>
      </c>
      <c r="GI196">
        <v>55</v>
      </c>
      <c r="GJ196">
        <v>70</v>
      </c>
      <c r="GK196">
        <v>80</v>
      </c>
      <c r="GL196">
        <v>80</v>
      </c>
      <c r="GM196">
        <v>420000</v>
      </c>
      <c r="GO196" t="s">
        <v>5016</v>
      </c>
      <c r="GP196">
        <v>81360</v>
      </c>
      <c r="GQ196" t="s">
        <v>5017</v>
      </c>
      <c r="GS196">
        <v>3</v>
      </c>
      <c r="GT196">
        <v>1</v>
      </c>
      <c r="GU196">
        <v>0</v>
      </c>
      <c r="GV196" t="s">
        <v>239</v>
      </c>
      <c r="GW196">
        <v>1</v>
      </c>
      <c r="GX196" t="s">
        <v>201</v>
      </c>
    </row>
    <row r="197" spans="1:206" x14ac:dyDescent="0.35">
      <c r="A197">
        <v>476378</v>
      </c>
      <c r="B197" t="s">
        <v>5025</v>
      </c>
      <c r="C197" t="s">
        <v>5026</v>
      </c>
      <c r="D197" t="s">
        <v>5027</v>
      </c>
      <c r="E197" t="e">
        <v>#N/A</v>
      </c>
      <c r="F197" t="s">
        <v>5028</v>
      </c>
      <c r="G197" t="s">
        <v>5027</v>
      </c>
      <c r="H197" t="s">
        <v>5028</v>
      </c>
      <c r="I197" t="s">
        <v>201</v>
      </c>
      <c r="J197" t="s">
        <v>5028</v>
      </c>
      <c r="K197">
        <v>476378</v>
      </c>
      <c r="L197">
        <v>476378</v>
      </c>
      <c r="M197">
        <v>476378</v>
      </c>
      <c r="N197" t="s">
        <v>202</v>
      </c>
      <c r="O197" t="s">
        <v>202</v>
      </c>
      <c r="P197" t="s">
        <v>202</v>
      </c>
      <c r="Q197" t="s">
        <v>203</v>
      </c>
      <c r="R197" t="s">
        <v>5029</v>
      </c>
      <c r="S197" t="s">
        <v>1022</v>
      </c>
      <c r="T197" t="s">
        <v>5030</v>
      </c>
      <c r="U197">
        <v>19160</v>
      </c>
      <c r="V197" t="s">
        <v>5031</v>
      </c>
      <c r="W197" t="s">
        <v>5032</v>
      </c>
      <c r="X197">
        <v>40000</v>
      </c>
      <c r="Y197" t="s">
        <v>5033</v>
      </c>
      <c r="Z197" t="s">
        <v>5034</v>
      </c>
      <c r="AA197" t="s">
        <v>5035</v>
      </c>
      <c r="AB197" t="s">
        <v>5036</v>
      </c>
      <c r="AC197" t="s">
        <v>213</v>
      </c>
      <c r="AD197" t="s">
        <v>5037</v>
      </c>
      <c r="AE197" t="s">
        <v>5036</v>
      </c>
      <c r="AF197" t="s">
        <v>5038</v>
      </c>
      <c r="AG197" t="s">
        <v>5039</v>
      </c>
      <c r="AH197" t="s">
        <v>5040</v>
      </c>
      <c r="AI197" t="s">
        <v>5036</v>
      </c>
      <c r="AJ197" t="s">
        <v>5038</v>
      </c>
      <c r="AK197" t="s">
        <v>5039</v>
      </c>
      <c r="AL197" t="s">
        <v>219</v>
      </c>
      <c r="AP197" t="s">
        <v>220</v>
      </c>
      <c r="AQ197" t="s">
        <v>221</v>
      </c>
      <c r="AU197" t="s">
        <v>221</v>
      </c>
      <c r="AV197" t="s">
        <v>222</v>
      </c>
      <c r="AW197" t="s">
        <v>5041</v>
      </c>
      <c r="AX197">
        <v>400000</v>
      </c>
      <c r="AY197" t="s">
        <v>1732</v>
      </c>
      <c r="AZ197" t="s">
        <v>5042</v>
      </c>
      <c r="BA197">
        <v>375000</v>
      </c>
      <c r="BB197" t="s">
        <v>224</v>
      </c>
      <c r="BC197" t="s">
        <v>5043</v>
      </c>
      <c r="BD197">
        <v>100000</v>
      </c>
      <c r="BE197" t="s">
        <v>562</v>
      </c>
      <c r="BF197" t="s">
        <v>5044</v>
      </c>
      <c r="BG197">
        <v>100000</v>
      </c>
      <c r="BH197" t="s">
        <v>228</v>
      </c>
      <c r="BI197" t="s">
        <v>5045</v>
      </c>
      <c r="BJ197">
        <v>100000</v>
      </c>
      <c r="GG197">
        <v>975000</v>
      </c>
      <c r="GH197" t="s">
        <v>238</v>
      </c>
      <c r="GI197">
        <v>50</v>
      </c>
      <c r="GJ197">
        <v>55</v>
      </c>
      <c r="GK197">
        <v>55</v>
      </c>
      <c r="GL197">
        <v>55</v>
      </c>
      <c r="GM197">
        <v>650000</v>
      </c>
      <c r="GO197" t="s">
        <v>5030</v>
      </c>
      <c r="GP197">
        <v>19160</v>
      </c>
      <c r="GQ197" t="s">
        <v>5031</v>
      </c>
      <c r="GS197">
        <v>15</v>
      </c>
      <c r="GT197">
        <v>5</v>
      </c>
      <c r="GU197">
        <v>0</v>
      </c>
      <c r="GV197" t="s">
        <v>239</v>
      </c>
      <c r="GW197">
        <v>5</v>
      </c>
      <c r="GX197" t="s">
        <v>201</v>
      </c>
    </row>
    <row r="198" spans="1:206" x14ac:dyDescent="0.35">
      <c r="A198">
        <v>414462</v>
      </c>
      <c r="B198" t="s">
        <v>5046</v>
      </c>
      <c r="C198" t="s">
        <v>5047</v>
      </c>
      <c r="D198" t="s">
        <v>5048</v>
      </c>
      <c r="E198" t="e">
        <v>#N/A</v>
      </c>
      <c r="F198" t="s">
        <v>5049</v>
      </c>
      <c r="G198" t="s">
        <v>5048</v>
      </c>
      <c r="H198" t="s">
        <v>5049</v>
      </c>
      <c r="I198" t="s">
        <v>201</v>
      </c>
      <c r="J198" t="s">
        <v>5049</v>
      </c>
      <c r="K198">
        <v>414462</v>
      </c>
      <c r="L198">
        <v>414462</v>
      </c>
      <c r="M198">
        <v>414462</v>
      </c>
      <c r="N198" t="s">
        <v>202</v>
      </c>
      <c r="O198" t="s">
        <v>202</v>
      </c>
      <c r="P198" t="s">
        <v>202</v>
      </c>
      <c r="Q198" t="s">
        <v>203</v>
      </c>
      <c r="R198" t="s">
        <v>5050</v>
      </c>
      <c r="S198" t="s">
        <v>205</v>
      </c>
      <c r="T198" t="s">
        <v>5051</v>
      </c>
      <c r="U198">
        <v>10600</v>
      </c>
      <c r="V198" t="s">
        <v>5052</v>
      </c>
      <c r="W198" t="s">
        <v>249</v>
      </c>
      <c r="X198">
        <v>2045717</v>
      </c>
      <c r="Y198" t="s">
        <v>5053</v>
      </c>
      <c r="Z198" t="s">
        <v>4664</v>
      </c>
      <c r="AA198" t="s">
        <v>5054</v>
      </c>
      <c r="AB198" t="s">
        <v>5055</v>
      </c>
      <c r="AC198" t="s">
        <v>213</v>
      </c>
      <c r="AD198" t="s">
        <v>5056</v>
      </c>
      <c r="AE198" t="s">
        <v>5057</v>
      </c>
      <c r="AF198" t="s">
        <v>5058</v>
      </c>
      <c r="AG198" t="s">
        <v>5059</v>
      </c>
      <c r="AH198" t="s">
        <v>5060</v>
      </c>
      <c r="AI198" t="s">
        <v>5061</v>
      </c>
      <c r="AJ198" t="s">
        <v>5062</v>
      </c>
      <c r="AK198" t="s">
        <v>5063</v>
      </c>
      <c r="AL198" t="s">
        <v>261</v>
      </c>
      <c r="AP198" t="s">
        <v>262</v>
      </c>
      <c r="AQ198" t="s">
        <v>263</v>
      </c>
      <c r="AU198" t="s">
        <v>263</v>
      </c>
      <c r="AV198" t="s">
        <v>280</v>
      </c>
      <c r="AW198" t="s">
        <v>5064</v>
      </c>
      <c r="AX198">
        <v>300000</v>
      </c>
      <c r="AY198" t="s">
        <v>284</v>
      </c>
      <c r="AZ198" t="s">
        <v>5065</v>
      </c>
      <c r="BA198">
        <v>100000</v>
      </c>
      <c r="BB198" t="s">
        <v>288</v>
      </c>
      <c r="BC198" t="s">
        <v>5066</v>
      </c>
      <c r="BD198">
        <v>200000</v>
      </c>
      <c r="GG198">
        <v>800000</v>
      </c>
      <c r="GH198" t="s">
        <v>238</v>
      </c>
      <c r="GI198">
        <v>69</v>
      </c>
      <c r="GJ198">
        <v>72.5</v>
      </c>
      <c r="GK198">
        <v>75.5</v>
      </c>
      <c r="GL198">
        <v>75.5</v>
      </c>
      <c r="GM198">
        <v>533333.33333333326</v>
      </c>
      <c r="GO198" t="s">
        <v>5051</v>
      </c>
      <c r="GP198">
        <v>10600</v>
      </c>
      <c r="GQ198" t="s">
        <v>5052</v>
      </c>
      <c r="GS198">
        <v>9</v>
      </c>
      <c r="GT198">
        <v>3</v>
      </c>
      <c r="GU198">
        <v>0</v>
      </c>
      <c r="GV198" t="s">
        <v>239</v>
      </c>
      <c r="GW198">
        <v>3</v>
      </c>
      <c r="GX198" t="s">
        <v>201</v>
      </c>
    </row>
    <row r="199" spans="1:206" x14ac:dyDescent="0.35">
      <c r="A199">
        <v>544499</v>
      </c>
      <c r="B199" t="s">
        <v>5067</v>
      </c>
      <c r="C199" t="s">
        <v>5068</v>
      </c>
      <c r="D199" t="s">
        <v>5069</v>
      </c>
      <c r="E199" t="e">
        <v>#N/A</v>
      </c>
      <c r="F199" t="s">
        <v>5070</v>
      </c>
      <c r="G199" t="s">
        <v>5069</v>
      </c>
      <c r="H199" t="s">
        <v>5070</v>
      </c>
      <c r="I199" t="s">
        <v>201</v>
      </c>
      <c r="J199" t="s">
        <v>5070</v>
      </c>
      <c r="K199">
        <v>544499</v>
      </c>
      <c r="L199">
        <v>544499</v>
      </c>
      <c r="M199">
        <v>544499</v>
      </c>
      <c r="N199" t="s">
        <v>202</v>
      </c>
      <c r="O199" t="s">
        <v>202</v>
      </c>
      <c r="P199" t="s">
        <v>202</v>
      </c>
      <c r="Q199" t="s">
        <v>203</v>
      </c>
      <c r="R199" t="s">
        <v>5067</v>
      </c>
      <c r="S199" t="s">
        <v>205</v>
      </c>
      <c r="T199" t="s">
        <v>5071</v>
      </c>
      <c r="U199">
        <v>12100</v>
      </c>
      <c r="V199" t="s">
        <v>5072</v>
      </c>
      <c r="W199" t="s">
        <v>1516</v>
      </c>
      <c r="X199">
        <v>210000</v>
      </c>
      <c r="Y199" t="s">
        <v>5073</v>
      </c>
      <c r="Z199" t="s">
        <v>1722</v>
      </c>
      <c r="AA199" t="s">
        <v>5074</v>
      </c>
      <c r="AB199" t="s">
        <v>5075</v>
      </c>
      <c r="AC199" t="s">
        <v>213</v>
      </c>
      <c r="AD199" t="s">
        <v>5076</v>
      </c>
      <c r="AE199" t="s">
        <v>5075</v>
      </c>
      <c r="AF199" t="s">
        <v>5077</v>
      </c>
      <c r="AG199" t="s">
        <v>5078</v>
      </c>
      <c r="AH199" t="s">
        <v>5079</v>
      </c>
      <c r="AI199" t="s">
        <v>5080</v>
      </c>
      <c r="AJ199" t="s">
        <v>5077</v>
      </c>
      <c r="AK199" t="s">
        <v>5078</v>
      </c>
      <c r="AL199" t="s">
        <v>219</v>
      </c>
      <c r="AP199" t="s">
        <v>220</v>
      </c>
      <c r="AQ199" t="s">
        <v>221</v>
      </c>
      <c r="AU199" t="s">
        <v>221</v>
      </c>
      <c r="AV199" t="s">
        <v>222</v>
      </c>
      <c r="AW199" t="s">
        <v>5081</v>
      </c>
      <c r="AX199">
        <v>400000</v>
      </c>
      <c r="AY199" t="s">
        <v>1732</v>
      </c>
      <c r="AZ199" t="s">
        <v>5082</v>
      </c>
      <c r="BA199">
        <v>375000</v>
      </c>
      <c r="BB199" t="s">
        <v>224</v>
      </c>
      <c r="BC199" t="s">
        <v>5083</v>
      </c>
      <c r="BD199">
        <v>100000</v>
      </c>
      <c r="BE199" t="s">
        <v>562</v>
      </c>
      <c r="BF199" t="s">
        <v>5084</v>
      </c>
      <c r="BG199">
        <v>100000</v>
      </c>
      <c r="BH199" t="s">
        <v>230</v>
      </c>
      <c r="BI199" t="s">
        <v>5085</v>
      </c>
      <c r="BJ199">
        <v>100000</v>
      </c>
      <c r="BK199" t="s">
        <v>917</v>
      </c>
      <c r="BL199" t="s">
        <v>5086</v>
      </c>
      <c r="BM199">
        <v>100000</v>
      </c>
      <c r="BN199" t="s">
        <v>236</v>
      </c>
      <c r="BO199" t="s">
        <v>5087</v>
      </c>
      <c r="BP199">
        <v>630000</v>
      </c>
      <c r="BQ199" t="s">
        <v>1016</v>
      </c>
      <c r="BR199" t="s">
        <v>5088</v>
      </c>
      <c r="BS199">
        <v>500000</v>
      </c>
      <c r="GG199">
        <v>2205000</v>
      </c>
      <c r="GH199" t="s">
        <v>238</v>
      </c>
      <c r="GI199">
        <v>45</v>
      </c>
      <c r="GJ199">
        <v>50</v>
      </c>
      <c r="GK199">
        <v>60</v>
      </c>
      <c r="GL199">
        <v>60</v>
      </c>
      <c r="GM199">
        <v>1470000</v>
      </c>
      <c r="GO199" t="s">
        <v>5071</v>
      </c>
      <c r="GP199">
        <v>12100</v>
      </c>
      <c r="GQ199" t="s">
        <v>5072</v>
      </c>
      <c r="GS199">
        <v>24</v>
      </c>
      <c r="GT199">
        <v>8</v>
      </c>
      <c r="GU199">
        <v>0</v>
      </c>
      <c r="GV199" t="s">
        <v>239</v>
      </c>
      <c r="GW199">
        <v>8</v>
      </c>
      <c r="GX199" t="s">
        <v>201</v>
      </c>
    </row>
    <row r="200" spans="1:206" x14ac:dyDescent="0.35">
      <c r="A200">
        <v>537016</v>
      </c>
      <c r="B200" t="s">
        <v>5089</v>
      </c>
      <c r="C200" t="s">
        <v>5090</v>
      </c>
      <c r="D200" t="s">
        <v>5091</v>
      </c>
      <c r="E200" t="e">
        <v>#N/A</v>
      </c>
      <c r="F200" t="s">
        <v>5092</v>
      </c>
      <c r="G200" t="s">
        <v>5091</v>
      </c>
      <c r="H200" t="s">
        <v>5092</v>
      </c>
      <c r="I200" t="s">
        <v>201</v>
      </c>
      <c r="J200" t="s">
        <v>5092</v>
      </c>
      <c r="K200">
        <v>537016</v>
      </c>
      <c r="L200">
        <v>537016</v>
      </c>
      <c r="M200">
        <v>537016</v>
      </c>
      <c r="N200" t="s">
        <v>202</v>
      </c>
      <c r="O200" t="s">
        <v>202</v>
      </c>
      <c r="P200" t="s">
        <v>202</v>
      </c>
      <c r="Q200" t="s">
        <v>203</v>
      </c>
      <c r="R200" t="s">
        <v>5089</v>
      </c>
      <c r="S200" t="s">
        <v>3143</v>
      </c>
      <c r="T200" t="s">
        <v>5093</v>
      </c>
      <c r="U200">
        <v>69400</v>
      </c>
      <c r="V200" t="s">
        <v>5094</v>
      </c>
      <c r="W200" t="s">
        <v>646</v>
      </c>
      <c r="X200">
        <v>60000</v>
      </c>
      <c r="Y200" t="s">
        <v>5095</v>
      </c>
      <c r="Z200" t="s">
        <v>5096</v>
      </c>
      <c r="AA200" t="s">
        <v>5097</v>
      </c>
      <c r="AB200" t="s">
        <v>5098</v>
      </c>
      <c r="AC200" t="s">
        <v>213</v>
      </c>
      <c r="AD200" t="s">
        <v>5099</v>
      </c>
      <c r="AE200" t="s">
        <v>5098</v>
      </c>
      <c r="AF200" t="s">
        <v>5100</v>
      </c>
      <c r="AG200" t="s">
        <v>5101</v>
      </c>
      <c r="AH200" t="s">
        <v>5102</v>
      </c>
      <c r="AI200" t="s">
        <v>5098</v>
      </c>
      <c r="AJ200" t="s">
        <v>5100</v>
      </c>
      <c r="AK200" t="s">
        <v>5101</v>
      </c>
      <c r="AL200" t="s">
        <v>854</v>
      </c>
      <c r="AP200" t="s">
        <v>855</v>
      </c>
      <c r="AQ200" t="s">
        <v>738</v>
      </c>
      <c r="AU200" t="s">
        <v>738</v>
      </c>
      <c r="AV200" t="s">
        <v>937</v>
      </c>
      <c r="AW200" t="s">
        <v>5103</v>
      </c>
      <c r="AX200">
        <v>100000</v>
      </c>
      <c r="AY200" t="s">
        <v>857</v>
      </c>
      <c r="AZ200" t="s">
        <v>5104</v>
      </c>
      <c r="BA200">
        <v>145000</v>
      </c>
      <c r="BB200" t="s">
        <v>941</v>
      </c>
      <c r="BC200" t="s">
        <v>5105</v>
      </c>
      <c r="BD200">
        <v>250000</v>
      </c>
      <c r="BE200" t="s">
        <v>860</v>
      </c>
      <c r="BF200" t="s">
        <v>5106</v>
      </c>
      <c r="BG200">
        <v>365000</v>
      </c>
      <c r="BH200" t="s">
        <v>945</v>
      </c>
      <c r="BI200" t="s">
        <v>5107</v>
      </c>
      <c r="BJ200">
        <v>100000</v>
      </c>
      <c r="BK200" t="s">
        <v>863</v>
      </c>
      <c r="BL200" t="s">
        <v>5108</v>
      </c>
      <c r="BM200">
        <v>145000</v>
      </c>
      <c r="BN200" t="s">
        <v>879</v>
      </c>
      <c r="BO200" t="s">
        <v>5109</v>
      </c>
      <c r="BP200">
        <v>125000</v>
      </c>
      <c r="BQ200" t="s">
        <v>866</v>
      </c>
      <c r="BR200" t="s">
        <v>5110</v>
      </c>
      <c r="BS200">
        <v>180000</v>
      </c>
      <c r="BT200" t="s">
        <v>952</v>
      </c>
      <c r="BU200" t="s">
        <v>5111</v>
      </c>
      <c r="BV200">
        <v>165000</v>
      </c>
      <c r="BW200" t="s">
        <v>869</v>
      </c>
      <c r="BX200" t="s">
        <v>5112</v>
      </c>
      <c r="BY200">
        <v>245000</v>
      </c>
      <c r="GG200">
        <v>1570000</v>
      </c>
      <c r="GH200" t="s">
        <v>238</v>
      </c>
      <c r="GI200">
        <v>32</v>
      </c>
      <c r="GJ200">
        <v>40</v>
      </c>
      <c r="GK200">
        <v>45</v>
      </c>
      <c r="GL200">
        <v>45</v>
      </c>
      <c r="GM200">
        <v>1046666.6666666666</v>
      </c>
      <c r="GO200" t="s">
        <v>5093</v>
      </c>
      <c r="GP200">
        <v>69400</v>
      </c>
      <c r="GQ200" t="s">
        <v>5094</v>
      </c>
      <c r="GS200">
        <v>30</v>
      </c>
      <c r="GT200">
        <v>10</v>
      </c>
      <c r="GU200">
        <v>0</v>
      </c>
      <c r="GV200" t="s">
        <v>239</v>
      </c>
      <c r="GW200">
        <v>10</v>
      </c>
      <c r="GX200" t="s">
        <v>201</v>
      </c>
    </row>
    <row r="201" spans="1:206" x14ac:dyDescent="0.35">
      <c r="A201">
        <v>694759</v>
      </c>
      <c r="B201" t="s">
        <v>5113</v>
      </c>
      <c r="C201" t="s">
        <v>5114</v>
      </c>
      <c r="D201" t="s">
        <v>5115</v>
      </c>
      <c r="E201" t="e">
        <v>#N/A</v>
      </c>
      <c r="F201" t="s">
        <v>5116</v>
      </c>
      <c r="G201" t="s">
        <v>5115</v>
      </c>
      <c r="H201" t="s">
        <v>5116</v>
      </c>
      <c r="I201" t="s">
        <v>201</v>
      </c>
      <c r="J201" t="s">
        <v>5116</v>
      </c>
      <c r="K201">
        <v>694759</v>
      </c>
      <c r="L201">
        <v>694759</v>
      </c>
      <c r="M201">
        <v>694759</v>
      </c>
      <c r="N201" t="s">
        <v>202</v>
      </c>
      <c r="O201" t="s">
        <v>202</v>
      </c>
      <c r="P201" t="s">
        <v>202</v>
      </c>
      <c r="Q201" t="s">
        <v>203</v>
      </c>
      <c r="R201" t="s">
        <v>5117</v>
      </c>
      <c r="S201" t="s">
        <v>205</v>
      </c>
      <c r="T201" t="s">
        <v>5118</v>
      </c>
      <c r="U201">
        <v>42350</v>
      </c>
      <c r="V201" t="s">
        <v>4115</v>
      </c>
      <c r="W201" t="s">
        <v>646</v>
      </c>
      <c r="X201">
        <v>30000</v>
      </c>
      <c r="Y201" t="s">
        <v>5119</v>
      </c>
      <c r="Z201" t="s">
        <v>5120</v>
      </c>
      <c r="AA201" t="s">
        <v>5121</v>
      </c>
      <c r="AB201" t="s">
        <v>5122</v>
      </c>
      <c r="AC201" t="s">
        <v>213</v>
      </c>
      <c r="AD201" t="s">
        <v>5123</v>
      </c>
      <c r="AE201" t="s">
        <v>5122</v>
      </c>
      <c r="AF201" t="s">
        <v>5124</v>
      </c>
      <c r="AG201" t="s">
        <v>5125</v>
      </c>
      <c r="AH201" t="s">
        <v>5126</v>
      </c>
      <c r="AI201" t="s">
        <v>5122</v>
      </c>
      <c r="AJ201" t="s">
        <v>5124</v>
      </c>
      <c r="AK201" t="s">
        <v>5125</v>
      </c>
      <c r="AL201" t="s">
        <v>736</v>
      </c>
      <c r="AM201" t="s">
        <v>219</v>
      </c>
      <c r="AP201" t="s">
        <v>1034</v>
      </c>
      <c r="AQ201" t="s">
        <v>738</v>
      </c>
      <c r="AR201" t="s">
        <v>774</v>
      </c>
      <c r="AU201" t="s">
        <v>1035</v>
      </c>
      <c r="AV201" t="s">
        <v>937</v>
      </c>
      <c r="AW201" t="s">
        <v>5127</v>
      </c>
      <c r="AX201">
        <v>100000</v>
      </c>
      <c r="AY201" t="s">
        <v>746</v>
      </c>
      <c r="AZ201" t="s">
        <v>5128</v>
      </c>
      <c r="BA201">
        <v>150000</v>
      </c>
      <c r="BB201" t="s">
        <v>857</v>
      </c>
      <c r="BC201" t="s">
        <v>5129</v>
      </c>
      <c r="BD201">
        <v>145000</v>
      </c>
      <c r="BE201" t="s">
        <v>941</v>
      </c>
      <c r="BF201" t="s">
        <v>5130</v>
      </c>
      <c r="BG201">
        <v>250000</v>
      </c>
      <c r="BH201" t="s">
        <v>748</v>
      </c>
      <c r="BI201" t="s">
        <v>5131</v>
      </c>
      <c r="BJ201">
        <v>380000</v>
      </c>
      <c r="BK201" t="s">
        <v>860</v>
      </c>
      <c r="BL201" t="s">
        <v>5132</v>
      </c>
      <c r="BM201">
        <v>365000</v>
      </c>
      <c r="BN201" t="s">
        <v>945</v>
      </c>
      <c r="BO201" t="s">
        <v>5133</v>
      </c>
      <c r="BP201">
        <v>100000</v>
      </c>
      <c r="BQ201" t="s">
        <v>750</v>
      </c>
      <c r="BR201" t="s">
        <v>5134</v>
      </c>
      <c r="BS201">
        <v>150000</v>
      </c>
      <c r="BT201" t="s">
        <v>863</v>
      </c>
      <c r="BU201" t="s">
        <v>5135</v>
      </c>
      <c r="BV201">
        <v>145000</v>
      </c>
      <c r="BW201" t="s">
        <v>879</v>
      </c>
      <c r="BX201" t="s">
        <v>5136</v>
      </c>
      <c r="BY201">
        <v>125000</v>
      </c>
      <c r="BZ201" t="s">
        <v>752</v>
      </c>
      <c r="CA201" t="s">
        <v>5137</v>
      </c>
      <c r="CB201">
        <v>190000</v>
      </c>
      <c r="CC201" t="s">
        <v>866</v>
      </c>
      <c r="CD201" t="s">
        <v>5138</v>
      </c>
      <c r="CE201">
        <v>180000</v>
      </c>
      <c r="CF201" t="s">
        <v>754</v>
      </c>
      <c r="CG201" t="s">
        <v>5139</v>
      </c>
      <c r="CH201">
        <v>250000</v>
      </c>
      <c r="CI201" t="s">
        <v>869</v>
      </c>
      <c r="CJ201" t="s">
        <v>5140</v>
      </c>
      <c r="CK201">
        <v>245000</v>
      </c>
      <c r="CL201" t="s">
        <v>778</v>
      </c>
      <c r="CM201" t="s">
        <v>5141</v>
      </c>
      <c r="CN201">
        <v>230000</v>
      </c>
      <c r="CO201" t="s">
        <v>226</v>
      </c>
      <c r="CP201" t="s">
        <v>5142</v>
      </c>
      <c r="CQ201">
        <v>115000</v>
      </c>
      <c r="CR201" t="s">
        <v>909</v>
      </c>
      <c r="CS201" t="s">
        <v>5143</v>
      </c>
      <c r="CT201">
        <v>100000</v>
      </c>
      <c r="CU201" t="s">
        <v>781</v>
      </c>
      <c r="CV201" t="s">
        <v>5144</v>
      </c>
      <c r="CW201">
        <v>100000</v>
      </c>
      <c r="CX201" t="s">
        <v>232</v>
      </c>
      <c r="CY201" t="s">
        <v>5145</v>
      </c>
      <c r="CZ201">
        <v>160000</v>
      </c>
      <c r="DA201" t="s">
        <v>952</v>
      </c>
      <c r="DB201" t="s">
        <v>5146</v>
      </c>
      <c r="DC201">
        <v>165000</v>
      </c>
      <c r="GG201">
        <v>3500000</v>
      </c>
      <c r="GH201" t="s">
        <v>238</v>
      </c>
      <c r="GI201">
        <v>45</v>
      </c>
      <c r="GJ201">
        <v>70</v>
      </c>
      <c r="GK201">
        <v>70</v>
      </c>
      <c r="GL201" t="s">
        <v>333</v>
      </c>
      <c r="GM201">
        <v>2333333.333333333</v>
      </c>
      <c r="GO201" t="s">
        <v>5118</v>
      </c>
      <c r="GP201">
        <v>42350</v>
      </c>
      <c r="GQ201" t="s">
        <v>4115</v>
      </c>
      <c r="GS201">
        <v>60</v>
      </c>
      <c r="GT201">
        <v>20</v>
      </c>
      <c r="GU201">
        <v>0</v>
      </c>
      <c r="GV201" t="s">
        <v>239</v>
      </c>
      <c r="GW201">
        <v>20</v>
      </c>
      <c r="GX201" t="s">
        <v>201</v>
      </c>
    </row>
    <row r="202" spans="1:206" x14ac:dyDescent="0.35">
      <c r="A202">
        <v>460021</v>
      </c>
      <c r="B202" t="s">
        <v>5147</v>
      </c>
      <c r="C202" t="s">
        <v>5148</v>
      </c>
      <c r="D202" t="s">
        <v>5149</v>
      </c>
      <c r="E202" t="e">
        <v>#N/A</v>
      </c>
      <c r="F202" t="s">
        <v>5150</v>
      </c>
      <c r="G202" t="s">
        <v>5149</v>
      </c>
      <c r="H202" t="s">
        <v>5150</v>
      </c>
      <c r="I202" t="s">
        <v>201</v>
      </c>
      <c r="J202" t="s">
        <v>5150</v>
      </c>
      <c r="K202">
        <v>460021</v>
      </c>
      <c r="L202">
        <v>460021</v>
      </c>
      <c r="M202">
        <v>460021</v>
      </c>
      <c r="N202" t="s">
        <v>202</v>
      </c>
      <c r="O202" t="s">
        <v>202</v>
      </c>
      <c r="P202" t="s">
        <v>202</v>
      </c>
      <c r="Q202" t="s">
        <v>203</v>
      </c>
      <c r="R202" t="s">
        <v>5151</v>
      </c>
      <c r="S202" t="s">
        <v>205</v>
      </c>
      <c r="T202" t="s">
        <v>5152</v>
      </c>
      <c r="U202">
        <v>13156</v>
      </c>
      <c r="V202" t="s">
        <v>1430</v>
      </c>
      <c r="W202" t="s">
        <v>1700</v>
      </c>
      <c r="X202">
        <v>20000000</v>
      </c>
      <c r="Y202" t="s">
        <v>5153</v>
      </c>
      <c r="Z202" t="s">
        <v>1430</v>
      </c>
      <c r="AA202" t="s">
        <v>5154</v>
      </c>
      <c r="AB202" t="s">
        <v>5155</v>
      </c>
      <c r="AC202" t="s">
        <v>213</v>
      </c>
      <c r="AD202" t="s">
        <v>5156</v>
      </c>
      <c r="AE202" t="s">
        <v>5155</v>
      </c>
      <c r="AF202" t="s">
        <v>5157</v>
      </c>
      <c r="AG202" t="s">
        <v>5158</v>
      </c>
      <c r="AH202" t="s">
        <v>5159</v>
      </c>
      <c r="AI202" t="s">
        <v>5155</v>
      </c>
      <c r="AJ202" t="s">
        <v>5157</v>
      </c>
      <c r="AK202" t="s">
        <v>5158</v>
      </c>
      <c r="AL202" t="s">
        <v>219</v>
      </c>
      <c r="AP202" t="s">
        <v>220</v>
      </c>
      <c r="AQ202" t="s">
        <v>221</v>
      </c>
      <c r="AU202" t="s">
        <v>221</v>
      </c>
      <c r="AV202" t="s">
        <v>615</v>
      </c>
      <c r="AW202" t="s">
        <v>5160</v>
      </c>
      <c r="AX202">
        <v>750000</v>
      </c>
      <c r="AY202" t="s">
        <v>1291</v>
      </c>
      <c r="AZ202" t="s">
        <v>5161</v>
      </c>
      <c r="BA202">
        <v>100000</v>
      </c>
      <c r="BB202" t="s">
        <v>1732</v>
      </c>
      <c r="BC202" t="s">
        <v>5162</v>
      </c>
      <c r="BD202">
        <v>375000</v>
      </c>
      <c r="BE202" t="s">
        <v>228</v>
      </c>
      <c r="BF202" t="s">
        <v>5163</v>
      </c>
      <c r="BG202">
        <v>100000</v>
      </c>
      <c r="BH202" t="s">
        <v>465</v>
      </c>
      <c r="BI202" t="s">
        <v>5164</v>
      </c>
      <c r="BJ202">
        <v>300000</v>
      </c>
      <c r="BK202" t="s">
        <v>467</v>
      </c>
      <c r="BL202" t="s">
        <v>5165</v>
      </c>
      <c r="BM202">
        <v>100000</v>
      </c>
      <c r="BN202" t="s">
        <v>234</v>
      </c>
      <c r="BO202" t="s">
        <v>5166</v>
      </c>
      <c r="BP202">
        <v>100000</v>
      </c>
      <c r="BQ202" t="s">
        <v>1016</v>
      </c>
      <c r="BR202" t="s">
        <v>5167</v>
      </c>
      <c r="BS202">
        <v>500000</v>
      </c>
      <c r="GG202">
        <v>1950000</v>
      </c>
      <c r="GH202" t="s">
        <v>238</v>
      </c>
      <c r="GI202">
        <v>64</v>
      </c>
      <c r="GJ202">
        <v>76</v>
      </c>
      <c r="GK202">
        <v>79</v>
      </c>
      <c r="GL202">
        <v>79</v>
      </c>
      <c r="GM202">
        <v>1300000</v>
      </c>
      <c r="GO202" t="s">
        <v>5152</v>
      </c>
      <c r="GP202">
        <v>13156</v>
      </c>
      <c r="GQ202" t="s">
        <v>1430</v>
      </c>
      <c r="GS202">
        <v>24</v>
      </c>
      <c r="GT202">
        <v>8</v>
      </c>
      <c r="GU202">
        <v>0</v>
      </c>
      <c r="GV202" t="s">
        <v>239</v>
      </c>
      <c r="GW202">
        <v>8</v>
      </c>
      <c r="GX202" t="s">
        <v>201</v>
      </c>
    </row>
    <row r="203" spans="1:206" x14ac:dyDescent="0.35">
      <c r="A203">
        <v>387546</v>
      </c>
      <c r="B203" t="s">
        <v>5168</v>
      </c>
      <c r="C203" t="s">
        <v>5169</v>
      </c>
      <c r="D203" t="s">
        <v>5170</v>
      </c>
      <c r="E203" t="e">
        <v>#N/A</v>
      </c>
      <c r="F203" t="s">
        <v>5171</v>
      </c>
      <c r="G203" t="s">
        <v>5170</v>
      </c>
      <c r="H203" t="s">
        <v>5171</v>
      </c>
      <c r="I203" t="s">
        <v>201</v>
      </c>
      <c r="J203" t="s">
        <v>5171</v>
      </c>
      <c r="K203">
        <v>387546</v>
      </c>
      <c r="L203">
        <v>387546</v>
      </c>
      <c r="M203">
        <v>387546</v>
      </c>
      <c r="N203" t="s">
        <v>202</v>
      </c>
      <c r="O203" t="s">
        <v>202</v>
      </c>
      <c r="P203" t="s">
        <v>202</v>
      </c>
      <c r="Q203" t="s">
        <v>203</v>
      </c>
      <c r="R203" t="s">
        <v>5172</v>
      </c>
      <c r="S203" t="s">
        <v>1022</v>
      </c>
      <c r="T203" t="s">
        <v>5173</v>
      </c>
      <c r="U203">
        <v>13090</v>
      </c>
      <c r="V203" t="s">
        <v>5174</v>
      </c>
      <c r="W203" t="s">
        <v>3506</v>
      </c>
      <c r="X203">
        <v>34624</v>
      </c>
      <c r="Y203" t="s">
        <v>5175</v>
      </c>
      <c r="Z203" t="s">
        <v>3883</v>
      </c>
      <c r="AA203" t="s">
        <v>5176</v>
      </c>
      <c r="AB203" t="s">
        <v>5177</v>
      </c>
      <c r="AC203" t="s">
        <v>213</v>
      </c>
      <c r="AD203" t="s">
        <v>5178</v>
      </c>
      <c r="AE203" t="s">
        <v>5177</v>
      </c>
      <c r="AF203" t="s">
        <v>5179</v>
      </c>
      <c r="AG203" t="s">
        <v>5180</v>
      </c>
      <c r="AH203" t="s">
        <v>5181</v>
      </c>
      <c r="AI203" t="s">
        <v>5182</v>
      </c>
      <c r="AJ203" t="s">
        <v>5183</v>
      </c>
      <c r="AK203" t="s">
        <v>5184</v>
      </c>
      <c r="AL203" t="s">
        <v>854</v>
      </c>
      <c r="AP203" t="s">
        <v>855</v>
      </c>
      <c r="AQ203" t="s">
        <v>738</v>
      </c>
      <c r="AU203" t="s">
        <v>738</v>
      </c>
      <c r="AV203" t="s">
        <v>937</v>
      </c>
      <c r="AW203" t="s">
        <v>5185</v>
      </c>
      <c r="AX203">
        <v>100000</v>
      </c>
      <c r="GG203">
        <v>100000</v>
      </c>
      <c r="GH203" t="s">
        <v>238</v>
      </c>
      <c r="GI203">
        <v>60</v>
      </c>
      <c r="GJ203">
        <v>70</v>
      </c>
      <c r="GK203">
        <v>75</v>
      </c>
      <c r="GL203">
        <v>50</v>
      </c>
      <c r="GM203">
        <v>66666.666666666657</v>
      </c>
      <c r="GO203" t="s">
        <v>5173</v>
      </c>
      <c r="GP203">
        <v>13090</v>
      </c>
      <c r="GQ203" t="s">
        <v>5174</v>
      </c>
      <c r="GS203">
        <v>3</v>
      </c>
      <c r="GT203">
        <v>1</v>
      </c>
      <c r="GU203">
        <v>0</v>
      </c>
      <c r="GV203" t="s">
        <v>239</v>
      </c>
      <c r="GW203">
        <v>1</v>
      </c>
      <c r="GX203" t="s">
        <v>201</v>
      </c>
    </row>
    <row r="204" spans="1:206" x14ac:dyDescent="0.35">
      <c r="A204">
        <v>394895</v>
      </c>
      <c r="B204" t="s">
        <v>5186</v>
      </c>
      <c r="C204" t="s">
        <v>5187</v>
      </c>
      <c r="D204" t="s">
        <v>5188</v>
      </c>
      <c r="E204" t="e">
        <v>#N/A</v>
      </c>
      <c r="F204" t="s">
        <v>5189</v>
      </c>
      <c r="G204" t="s">
        <v>5188</v>
      </c>
      <c r="H204" t="s">
        <v>5189</v>
      </c>
      <c r="I204" t="s">
        <v>201</v>
      </c>
      <c r="J204" t="s">
        <v>5189</v>
      </c>
      <c r="K204">
        <v>394895</v>
      </c>
      <c r="L204">
        <v>394895</v>
      </c>
      <c r="M204">
        <v>394895</v>
      </c>
      <c r="N204" t="s">
        <v>202</v>
      </c>
      <c r="O204" t="s">
        <v>202</v>
      </c>
      <c r="P204" t="s">
        <v>202</v>
      </c>
      <c r="Q204" t="s">
        <v>203</v>
      </c>
      <c r="R204" t="s">
        <v>5186</v>
      </c>
      <c r="S204" t="s">
        <v>205</v>
      </c>
      <c r="T204" t="s">
        <v>5190</v>
      </c>
      <c r="U204" t="s">
        <v>5191</v>
      </c>
      <c r="V204" t="s">
        <v>5192</v>
      </c>
      <c r="W204" t="s">
        <v>1516</v>
      </c>
      <c r="X204">
        <v>39000</v>
      </c>
      <c r="Y204" t="s">
        <v>5193</v>
      </c>
      <c r="Z204" t="s">
        <v>5194</v>
      </c>
      <c r="AA204" t="s">
        <v>5195</v>
      </c>
      <c r="AB204" t="s">
        <v>5196</v>
      </c>
      <c r="AC204" t="s">
        <v>213</v>
      </c>
      <c r="AD204" t="s">
        <v>5197</v>
      </c>
      <c r="AE204" t="s">
        <v>5196</v>
      </c>
      <c r="AF204" t="s">
        <v>5198</v>
      </c>
      <c r="AG204" t="s">
        <v>5199</v>
      </c>
      <c r="AH204" t="s">
        <v>5200</v>
      </c>
      <c r="AI204" t="s">
        <v>5201</v>
      </c>
      <c r="AJ204" t="s">
        <v>5198</v>
      </c>
      <c r="AK204" t="s">
        <v>5202</v>
      </c>
      <c r="AL204" t="s">
        <v>219</v>
      </c>
      <c r="AP204" t="s">
        <v>220</v>
      </c>
      <c r="AQ204" t="s">
        <v>221</v>
      </c>
      <c r="AU204" t="s">
        <v>221</v>
      </c>
      <c r="AV204" t="s">
        <v>463</v>
      </c>
      <c r="AW204" t="s">
        <v>5203</v>
      </c>
      <c r="AX204">
        <v>380000</v>
      </c>
      <c r="GG204">
        <v>380000</v>
      </c>
      <c r="GH204" t="s">
        <v>238</v>
      </c>
      <c r="GI204">
        <v>30</v>
      </c>
      <c r="GJ204">
        <v>35</v>
      </c>
      <c r="GK204">
        <v>40</v>
      </c>
      <c r="GL204">
        <v>35</v>
      </c>
      <c r="GM204">
        <v>253333.33333333331</v>
      </c>
      <c r="GO204" t="s">
        <v>5190</v>
      </c>
      <c r="GP204" t="s">
        <v>5191</v>
      </c>
      <c r="GQ204" t="s">
        <v>5192</v>
      </c>
      <c r="GS204">
        <v>3</v>
      </c>
      <c r="GT204">
        <v>1</v>
      </c>
      <c r="GU204">
        <v>0</v>
      </c>
      <c r="GV204" t="s">
        <v>239</v>
      </c>
      <c r="GW204">
        <v>1</v>
      </c>
      <c r="GX204" t="s">
        <v>201</v>
      </c>
    </row>
    <row r="205" spans="1:206" x14ac:dyDescent="0.35">
      <c r="A205">
        <v>20018513</v>
      </c>
      <c r="B205" t="s">
        <v>5204</v>
      </c>
      <c r="C205" t="s">
        <v>5205</v>
      </c>
      <c r="D205" t="s">
        <v>5206</v>
      </c>
      <c r="E205" t="e">
        <v>#N/A</v>
      </c>
      <c r="F205" t="s">
        <v>5207</v>
      </c>
      <c r="G205" t="s">
        <v>5208</v>
      </c>
      <c r="H205" t="e">
        <v>#N/A</v>
      </c>
      <c r="I205" t="e">
        <v>#N/A</v>
      </c>
      <c r="J205" t="s">
        <v>5207</v>
      </c>
      <c r="K205">
        <v>20018513</v>
      </c>
      <c r="L205" t="e">
        <v>#N/A</v>
      </c>
      <c r="M205">
        <v>20018513</v>
      </c>
      <c r="N205" t="s">
        <v>202</v>
      </c>
      <c r="O205" t="s">
        <v>202</v>
      </c>
      <c r="P205" t="s">
        <v>202</v>
      </c>
      <c r="Q205" t="s">
        <v>203</v>
      </c>
      <c r="R205" t="s">
        <v>2596</v>
      </c>
      <c r="S205" t="s">
        <v>205</v>
      </c>
      <c r="T205" t="s">
        <v>5209</v>
      </c>
      <c r="U205">
        <v>82130</v>
      </c>
      <c r="V205" t="s">
        <v>2598</v>
      </c>
      <c r="W205" t="s">
        <v>249</v>
      </c>
      <c r="X205">
        <v>1376000</v>
      </c>
      <c r="Y205" t="s">
        <v>5210</v>
      </c>
      <c r="Z205" t="s">
        <v>1414</v>
      </c>
      <c r="AA205" t="s">
        <v>5211</v>
      </c>
      <c r="AB205" t="e">
        <v>#N/A</v>
      </c>
      <c r="AC205" t="s">
        <v>213</v>
      </c>
      <c r="AD205" t="s">
        <v>5212</v>
      </c>
      <c r="AE205" t="s">
        <v>5213</v>
      </c>
      <c r="AF205" t="s">
        <v>5214</v>
      </c>
      <c r="AG205" t="s">
        <v>5215</v>
      </c>
      <c r="AH205" t="s">
        <v>5216</v>
      </c>
      <c r="AI205" t="s">
        <v>5213</v>
      </c>
      <c r="AJ205" t="s">
        <v>5214</v>
      </c>
      <c r="AK205" t="s">
        <v>5215</v>
      </c>
      <c r="AL205" t="s">
        <v>219</v>
      </c>
      <c r="AP205" t="s">
        <v>220</v>
      </c>
      <c r="AQ205" t="s">
        <v>221</v>
      </c>
      <c r="AU205" t="s">
        <v>221</v>
      </c>
      <c r="AV205" t="s">
        <v>1142</v>
      </c>
      <c r="AW205" t="s">
        <v>5217</v>
      </c>
      <c r="AX205">
        <v>395000</v>
      </c>
      <c r="AY205" t="s">
        <v>555</v>
      </c>
      <c r="AZ205" t="s">
        <v>5218</v>
      </c>
      <c r="BA205">
        <v>120000</v>
      </c>
      <c r="BB205" t="s">
        <v>1158</v>
      </c>
      <c r="BC205" t="s">
        <v>5219</v>
      </c>
      <c r="BD205">
        <v>520000</v>
      </c>
      <c r="BE205" t="s">
        <v>832</v>
      </c>
      <c r="BF205" t="s">
        <v>5220</v>
      </c>
      <c r="BG205">
        <v>160000</v>
      </c>
      <c r="GG205">
        <v>675000</v>
      </c>
      <c r="GH205" t="s">
        <v>238</v>
      </c>
      <c r="GI205">
        <v>50</v>
      </c>
      <c r="GJ205">
        <v>55</v>
      </c>
      <c r="GK205">
        <v>55</v>
      </c>
      <c r="GL205">
        <v>55</v>
      </c>
      <c r="GM205">
        <v>450000</v>
      </c>
      <c r="GO205" t="s">
        <v>5221</v>
      </c>
      <c r="GP205">
        <v>12000</v>
      </c>
      <c r="GQ205" t="s">
        <v>1722</v>
      </c>
      <c r="GS205">
        <v>12</v>
      </c>
      <c r="GT205">
        <v>4</v>
      </c>
      <c r="GU205">
        <v>0</v>
      </c>
      <c r="GV205" t="s">
        <v>239</v>
      </c>
      <c r="GW205">
        <v>4</v>
      </c>
      <c r="GX205" t="s">
        <v>201</v>
      </c>
    </row>
    <row r="206" spans="1:206" x14ac:dyDescent="0.35">
      <c r="A206">
        <v>530046</v>
      </c>
      <c r="B206" t="s">
        <v>5222</v>
      </c>
      <c r="C206" t="s">
        <v>5223</v>
      </c>
      <c r="D206" t="s">
        <v>5224</v>
      </c>
      <c r="E206" t="e">
        <v>#N/A</v>
      </c>
      <c r="F206" t="s">
        <v>5225</v>
      </c>
      <c r="G206" t="s">
        <v>5224</v>
      </c>
      <c r="H206" t="s">
        <v>5226</v>
      </c>
      <c r="I206" t="s">
        <v>239</v>
      </c>
      <c r="J206" t="s">
        <v>5226</v>
      </c>
      <c r="K206">
        <v>530046</v>
      </c>
      <c r="L206">
        <v>530046</v>
      </c>
      <c r="M206">
        <v>530046</v>
      </c>
      <c r="N206" t="s">
        <v>202</v>
      </c>
      <c r="O206" t="s">
        <v>202</v>
      </c>
      <c r="P206" t="s">
        <v>202</v>
      </c>
      <c r="Q206" t="s">
        <v>203</v>
      </c>
      <c r="R206" t="s">
        <v>5227</v>
      </c>
      <c r="S206" t="s">
        <v>205</v>
      </c>
      <c r="T206" t="s">
        <v>5228</v>
      </c>
      <c r="U206">
        <v>68520</v>
      </c>
      <c r="V206" t="s">
        <v>5229</v>
      </c>
      <c r="W206" t="s">
        <v>249</v>
      </c>
      <c r="X206">
        <v>240000</v>
      </c>
      <c r="Y206" t="s">
        <v>5230</v>
      </c>
      <c r="Z206" t="s">
        <v>5231</v>
      </c>
      <c r="AA206" t="s">
        <v>5232</v>
      </c>
      <c r="AB206" t="s">
        <v>5233</v>
      </c>
      <c r="AC206" t="s">
        <v>213</v>
      </c>
      <c r="AD206" t="s">
        <v>5234</v>
      </c>
      <c r="AE206" t="s">
        <v>5233</v>
      </c>
      <c r="AF206" t="s">
        <v>5235</v>
      </c>
      <c r="AG206" t="s">
        <v>5236</v>
      </c>
      <c r="AH206" t="s">
        <v>5237</v>
      </c>
      <c r="AI206" t="s">
        <v>5238</v>
      </c>
      <c r="AJ206" t="s">
        <v>5239</v>
      </c>
      <c r="AK206" t="s">
        <v>5240</v>
      </c>
      <c r="AL206" t="s">
        <v>261</v>
      </c>
      <c r="AP206" t="s">
        <v>262</v>
      </c>
      <c r="AQ206" t="s">
        <v>263</v>
      </c>
      <c r="AU206" t="s">
        <v>263</v>
      </c>
      <c r="AV206" t="s">
        <v>284</v>
      </c>
      <c r="AW206" t="s">
        <v>5241</v>
      </c>
      <c r="AX206">
        <v>100000</v>
      </c>
      <c r="AY206" t="s">
        <v>286</v>
      </c>
      <c r="AZ206" t="s">
        <v>5242</v>
      </c>
      <c r="BA206">
        <v>200000</v>
      </c>
      <c r="BB206" t="s">
        <v>288</v>
      </c>
      <c r="BC206" t="s">
        <v>5243</v>
      </c>
      <c r="BD206">
        <v>200000</v>
      </c>
      <c r="BE206" t="s">
        <v>290</v>
      </c>
      <c r="BF206" t="s">
        <v>5244</v>
      </c>
      <c r="BG206">
        <v>100000</v>
      </c>
      <c r="GG206">
        <v>400000</v>
      </c>
      <c r="GH206" t="s">
        <v>238</v>
      </c>
      <c r="GI206">
        <v>67</v>
      </c>
      <c r="GJ206">
        <v>67</v>
      </c>
      <c r="GK206">
        <v>95</v>
      </c>
      <c r="GL206">
        <v>67</v>
      </c>
      <c r="GM206">
        <v>266666.66666666663</v>
      </c>
      <c r="GO206" t="s">
        <v>5228</v>
      </c>
      <c r="GP206">
        <v>68520</v>
      </c>
      <c r="GQ206" t="s">
        <v>5229</v>
      </c>
      <c r="GS206">
        <v>12</v>
      </c>
      <c r="GT206">
        <v>4</v>
      </c>
      <c r="GU206">
        <v>0</v>
      </c>
      <c r="GV206" t="s">
        <v>239</v>
      </c>
      <c r="GW206">
        <v>4</v>
      </c>
      <c r="GX206" t="s">
        <v>201</v>
      </c>
    </row>
    <row r="207" spans="1:206" x14ac:dyDescent="0.35">
      <c r="A207">
        <v>543190</v>
      </c>
      <c r="B207" t="s">
        <v>5245</v>
      </c>
      <c r="C207" t="s">
        <v>5246</v>
      </c>
      <c r="D207" t="s">
        <v>5247</v>
      </c>
      <c r="E207" t="e">
        <v>#N/A</v>
      </c>
      <c r="F207" t="s">
        <v>5248</v>
      </c>
      <c r="G207" t="s">
        <v>5247</v>
      </c>
      <c r="H207" t="s">
        <v>5249</v>
      </c>
      <c r="I207" t="s">
        <v>239</v>
      </c>
      <c r="J207" t="s">
        <v>5248</v>
      </c>
      <c r="K207">
        <v>543190</v>
      </c>
      <c r="L207">
        <v>453785</v>
      </c>
      <c r="M207">
        <v>543190</v>
      </c>
      <c r="N207" t="s">
        <v>202</v>
      </c>
      <c r="O207" t="s">
        <v>202</v>
      </c>
      <c r="P207" t="s">
        <v>202</v>
      </c>
      <c r="Q207" t="s">
        <v>203</v>
      </c>
      <c r="R207" t="s">
        <v>5245</v>
      </c>
      <c r="S207" t="s">
        <v>205</v>
      </c>
      <c r="T207" t="s">
        <v>5250</v>
      </c>
      <c r="U207">
        <v>69780</v>
      </c>
      <c r="V207" t="s">
        <v>5251</v>
      </c>
      <c r="W207" t="s">
        <v>5252</v>
      </c>
      <c r="X207">
        <v>224000</v>
      </c>
      <c r="Y207" t="s">
        <v>5253</v>
      </c>
      <c r="Z207" t="s">
        <v>406</v>
      </c>
      <c r="AA207">
        <v>451166722</v>
      </c>
      <c r="AB207" t="s">
        <v>5254</v>
      </c>
      <c r="AC207" t="s">
        <v>1253</v>
      </c>
      <c r="AD207" t="s">
        <v>5255</v>
      </c>
      <c r="AE207" t="s">
        <v>5254</v>
      </c>
      <c r="AF207" t="s">
        <v>5256</v>
      </c>
      <c r="AG207" t="s">
        <v>5257</v>
      </c>
      <c r="AH207" t="s">
        <v>5258</v>
      </c>
      <c r="AI207" t="s">
        <v>5254</v>
      </c>
      <c r="AJ207" t="s">
        <v>5256</v>
      </c>
      <c r="AK207" t="s">
        <v>5257</v>
      </c>
      <c r="AL207" t="s">
        <v>261</v>
      </c>
      <c r="AP207" t="s">
        <v>262</v>
      </c>
      <c r="AQ207" t="s">
        <v>263</v>
      </c>
      <c r="AU207" t="s">
        <v>263</v>
      </c>
      <c r="AV207" t="s">
        <v>353</v>
      </c>
      <c r="AW207" t="s">
        <v>5259</v>
      </c>
      <c r="AX207">
        <v>200000</v>
      </c>
      <c r="AY207" t="s">
        <v>272</v>
      </c>
      <c r="AZ207" t="s">
        <v>5260</v>
      </c>
      <c r="BA207">
        <v>495000</v>
      </c>
      <c r="BB207" t="s">
        <v>286</v>
      </c>
      <c r="BC207" t="s">
        <v>5261</v>
      </c>
      <c r="BD207">
        <v>200000</v>
      </c>
      <c r="BE207" t="s">
        <v>361</v>
      </c>
      <c r="BF207" t="s">
        <v>5262</v>
      </c>
      <c r="BG207">
        <v>250000</v>
      </c>
      <c r="BH207" t="s">
        <v>365</v>
      </c>
      <c r="BI207" t="s">
        <v>5263</v>
      </c>
      <c r="BJ207">
        <v>330000</v>
      </c>
      <c r="GG207">
        <v>1275000</v>
      </c>
      <c r="GH207" t="s">
        <v>238</v>
      </c>
      <c r="GI207">
        <v>65</v>
      </c>
      <c r="GJ207">
        <v>65</v>
      </c>
      <c r="GK207">
        <v>65</v>
      </c>
      <c r="GL207">
        <v>65</v>
      </c>
      <c r="GM207">
        <v>850000</v>
      </c>
      <c r="GO207" t="s">
        <v>5250</v>
      </c>
      <c r="GP207">
        <v>69780</v>
      </c>
      <c r="GQ207" t="s">
        <v>5251</v>
      </c>
      <c r="GS207">
        <v>15</v>
      </c>
      <c r="GT207">
        <v>5</v>
      </c>
      <c r="GU207">
        <v>0</v>
      </c>
      <c r="GV207" t="s">
        <v>239</v>
      </c>
      <c r="GW207">
        <v>5</v>
      </c>
      <c r="GX207" t="s">
        <v>201</v>
      </c>
    </row>
    <row r="208" spans="1:206" x14ac:dyDescent="0.35">
      <c r="A208" t="s">
        <v>2858</v>
      </c>
      <c r="B208" t="s">
        <v>5264</v>
      </c>
      <c r="C208" t="s">
        <v>5265</v>
      </c>
      <c r="D208" t="s">
        <v>5266</v>
      </c>
      <c r="E208" t="e">
        <v>#N/A</v>
      </c>
      <c r="F208" t="s">
        <v>5267</v>
      </c>
      <c r="G208" t="s">
        <v>5266</v>
      </c>
      <c r="H208" t="s">
        <v>5267</v>
      </c>
      <c r="I208" t="s">
        <v>201</v>
      </c>
      <c r="J208" t="s">
        <v>5267</v>
      </c>
      <c r="K208">
        <v>504189</v>
      </c>
      <c r="L208">
        <v>504189</v>
      </c>
      <c r="M208" t="s">
        <v>2858</v>
      </c>
      <c r="N208" t="e">
        <v>#N/A</v>
      </c>
      <c r="O208" t="e">
        <v>#N/A</v>
      </c>
      <c r="P208" t="e">
        <v>#N/A</v>
      </c>
      <c r="Q208" t="s">
        <v>203</v>
      </c>
      <c r="R208" t="s">
        <v>5268</v>
      </c>
      <c r="S208" t="s">
        <v>205</v>
      </c>
      <c r="T208" t="s">
        <v>5269</v>
      </c>
      <c r="U208">
        <v>26200</v>
      </c>
      <c r="V208" t="s">
        <v>5270</v>
      </c>
      <c r="W208" t="s">
        <v>1516</v>
      </c>
      <c r="X208">
        <v>1000000</v>
      </c>
      <c r="Y208" t="s">
        <v>5271</v>
      </c>
      <c r="Z208" t="s">
        <v>816</v>
      </c>
      <c r="AA208" t="s">
        <v>5272</v>
      </c>
      <c r="AB208" t="s">
        <v>5273</v>
      </c>
      <c r="AC208" t="s">
        <v>213</v>
      </c>
      <c r="AD208" t="s">
        <v>5274</v>
      </c>
      <c r="AE208" t="s">
        <v>5273</v>
      </c>
      <c r="AF208" t="s">
        <v>5275</v>
      </c>
      <c r="AG208" t="s">
        <v>5276</v>
      </c>
      <c r="AH208" t="s">
        <v>5277</v>
      </c>
      <c r="AI208" t="s">
        <v>5278</v>
      </c>
      <c r="AJ208" t="s">
        <v>5279</v>
      </c>
      <c r="AK208" t="s">
        <v>5280</v>
      </c>
      <c r="AL208" t="s">
        <v>219</v>
      </c>
      <c r="AP208" t="s">
        <v>220</v>
      </c>
      <c r="AQ208" t="s">
        <v>221</v>
      </c>
      <c r="AU208" t="s">
        <v>221</v>
      </c>
      <c r="AV208" t="s">
        <v>613</v>
      </c>
      <c r="AW208" t="s">
        <v>5281</v>
      </c>
      <c r="AX208">
        <v>950000</v>
      </c>
      <c r="GG208">
        <v>950000</v>
      </c>
      <c r="GH208" t="s">
        <v>238</v>
      </c>
      <c r="GI208">
        <v>56</v>
      </c>
      <c r="GJ208">
        <v>65</v>
      </c>
      <c r="GK208">
        <v>70</v>
      </c>
      <c r="GL208">
        <v>65</v>
      </c>
      <c r="GM208">
        <v>633333.33333333326</v>
      </c>
      <c r="GO208" t="s">
        <v>5269</v>
      </c>
      <c r="GP208">
        <v>26200</v>
      </c>
      <c r="GQ208" t="s">
        <v>5270</v>
      </c>
      <c r="GS208">
        <v>3</v>
      </c>
      <c r="GT208">
        <v>1</v>
      </c>
      <c r="GU208">
        <v>0</v>
      </c>
      <c r="GV208" t="s">
        <v>239</v>
      </c>
      <c r="GW208">
        <v>1</v>
      </c>
      <c r="GX208" t="s">
        <v>201</v>
      </c>
    </row>
    <row r="209" spans="1:206" x14ac:dyDescent="0.35">
      <c r="A209">
        <v>597230</v>
      </c>
      <c r="B209" t="s">
        <v>5282</v>
      </c>
      <c r="C209" t="s">
        <v>5283</v>
      </c>
      <c r="D209" t="s">
        <v>5284</v>
      </c>
      <c r="E209" t="e">
        <v>#N/A</v>
      </c>
      <c r="F209" t="s">
        <v>5285</v>
      </c>
      <c r="G209" t="s">
        <v>5284</v>
      </c>
      <c r="H209" t="s">
        <v>5285</v>
      </c>
      <c r="I209" t="s">
        <v>201</v>
      </c>
      <c r="J209" t="s">
        <v>5285</v>
      </c>
      <c r="K209">
        <v>597230</v>
      </c>
      <c r="L209">
        <v>597230</v>
      </c>
      <c r="M209">
        <v>597230</v>
      </c>
      <c r="N209" t="s">
        <v>202</v>
      </c>
      <c r="O209" t="s">
        <v>202</v>
      </c>
      <c r="P209" t="s">
        <v>202</v>
      </c>
      <c r="Q209" t="s">
        <v>203</v>
      </c>
      <c r="R209" t="s">
        <v>5286</v>
      </c>
      <c r="S209" t="s">
        <v>1022</v>
      </c>
      <c r="T209" t="s">
        <v>5287</v>
      </c>
      <c r="U209">
        <v>73000</v>
      </c>
      <c r="V209" t="s">
        <v>1354</v>
      </c>
      <c r="W209" t="s">
        <v>475</v>
      </c>
      <c r="X209">
        <v>150000</v>
      </c>
      <c r="Y209" t="s">
        <v>5288</v>
      </c>
      <c r="Z209" t="s">
        <v>4207</v>
      </c>
      <c r="AA209" t="s">
        <v>5289</v>
      </c>
      <c r="AB209" t="s">
        <v>5290</v>
      </c>
      <c r="AC209" t="s">
        <v>213</v>
      </c>
      <c r="AD209" t="s">
        <v>5290</v>
      </c>
      <c r="AE209" t="s">
        <v>5290</v>
      </c>
      <c r="AF209" t="s">
        <v>5291</v>
      </c>
      <c r="AG209" t="s">
        <v>5292</v>
      </c>
      <c r="AH209" t="s">
        <v>5293</v>
      </c>
      <c r="AI209" t="s">
        <v>5290</v>
      </c>
      <c r="AJ209" t="s">
        <v>5291</v>
      </c>
      <c r="AK209" t="s">
        <v>5292</v>
      </c>
      <c r="AL209" t="s">
        <v>310</v>
      </c>
      <c r="AP209" t="s">
        <v>311</v>
      </c>
      <c r="AQ209" t="s">
        <v>312</v>
      </c>
      <c r="AU209" t="s">
        <v>312</v>
      </c>
      <c r="AV209" t="s">
        <v>389</v>
      </c>
      <c r="AW209" t="s">
        <v>5294</v>
      </c>
      <c r="AX209">
        <v>575000</v>
      </c>
      <c r="AY209" t="s">
        <v>315</v>
      </c>
      <c r="AZ209" t="s">
        <v>5295</v>
      </c>
      <c r="BA209">
        <v>100000</v>
      </c>
      <c r="BB209" t="s">
        <v>391</v>
      </c>
      <c r="BC209" t="s">
        <v>5296</v>
      </c>
      <c r="BD209">
        <v>1430000</v>
      </c>
      <c r="BE209" t="s">
        <v>319</v>
      </c>
      <c r="BF209" t="s">
        <v>5297</v>
      </c>
      <c r="BG209">
        <v>185000</v>
      </c>
      <c r="GG209">
        <v>860000</v>
      </c>
      <c r="GH209" t="s">
        <v>238</v>
      </c>
      <c r="GI209">
        <v>55</v>
      </c>
      <c r="GJ209">
        <v>56</v>
      </c>
      <c r="GK209">
        <v>57</v>
      </c>
      <c r="GL209">
        <v>57</v>
      </c>
      <c r="GM209">
        <v>573333.33333333326</v>
      </c>
      <c r="GO209" t="s">
        <v>5287</v>
      </c>
      <c r="GP209">
        <v>73000</v>
      </c>
      <c r="GQ209" t="s">
        <v>1354</v>
      </c>
      <c r="GS209">
        <v>12</v>
      </c>
      <c r="GT209">
        <v>4</v>
      </c>
      <c r="GU209">
        <v>0</v>
      </c>
      <c r="GV209" t="s">
        <v>239</v>
      </c>
      <c r="GW209">
        <v>4</v>
      </c>
      <c r="GX209" t="s">
        <v>201</v>
      </c>
    </row>
    <row r="210" spans="1:206" ht="16" x14ac:dyDescent="0.45">
      <c r="A210" s="48">
        <v>20031046</v>
      </c>
      <c r="B210" t="s">
        <v>5299</v>
      </c>
      <c r="C210" t="s">
        <v>5300</v>
      </c>
      <c r="D210" t="s">
        <v>5301</v>
      </c>
      <c r="E210" t="e">
        <v>#N/A</v>
      </c>
      <c r="F210" t="s">
        <v>5302</v>
      </c>
      <c r="G210" t="s">
        <v>5301</v>
      </c>
      <c r="H210" t="s">
        <v>5303</v>
      </c>
      <c r="I210" t="s">
        <v>239</v>
      </c>
      <c r="J210" t="s">
        <v>5303</v>
      </c>
      <c r="K210" t="e">
        <v>#N/A</v>
      </c>
      <c r="L210" t="s">
        <v>5298</v>
      </c>
      <c r="M210" t="s">
        <v>5298</v>
      </c>
      <c r="N210" t="e">
        <v>#N/A</v>
      </c>
      <c r="O210" t="e">
        <v>#N/A</v>
      </c>
      <c r="P210" t="e">
        <v>#N/A</v>
      </c>
      <c r="Q210" t="s">
        <v>203</v>
      </c>
      <c r="R210" t="s">
        <v>5304</v>
      </c>
      <c r="S210" t="s">
        <v>205</v>
      </c>
      <c r="T210" t="s">
        <v>5305</v>
      </c>
      <c r="U210" t="s">
        <v>5306</v>
      </c>
      <c r="V210" t="s">
        <v>5307</v>
      </c>
      <c r="W210" t="s">
        <v>2923</v>
      </c>
      <c r="X210">
        <v>105000</v>
      </c>
      <c r="Y210" t="s">
        <v>5308</v>
      </c>
      <c r="Z210" t="s">
        <v>4150</v>
      </c>
      <c r="AA210" t="s">
        <v>5309</v>
      </c>
      <c r="AB210" t="s">
        <v>5310</v>
      </c>
      <c r="AC210" t="s">
        <v>213</v>
      </c>
      <c r="AD210" t="s">
        <v>1082</v>
      </c>
      <c r="AE210" t="s">
        <v>5310</v>
      </c>
      <c r="AF210" t="s">
        <v>5311</v>
      </c>
      <c r="AG210" t="s">
        <v>5312</v>
      </c>
      <c r="AH210" t="s">
        <v>5313</v>
      </c>
      <c r="AI210" t="s">
        <v>5314</v>
      </c>
      <c r="AJ210" t="s">
        <v>5315</v>
      </c>
      <c r="AK210" t="s">
        <v>5316</v>
      </c>
      <c r="AL210" t="s">
        <v>310</v>
      </c>
      <c r="AP210" t="s">
        <v>311</v>
      </c>
      <c r="AQ210" t="s">
        <v>312</v>
      </c>
      <c r="AU210" t="s">
        <v>312</v>
      </c>
      <c r="AV210" t="s">
        <v>427</v>
      </c>
      <c r="AW210" t="s">
        <v>5317</v>
      </c>
      <c r="AX210">
        <v>360000</v>
      </c>
      <c r="AY210" t="s">
        <v>313</v>
      </c>
      <c r="AZ210" t="s">
        <v>5318</v>
      </c>
      <c r="BA210">
        <v>375000</v>
      </c>
      <c r="BB210" t="s">
        <v>1443</v>
      </c>
      <c r="BC210" t="s">
        <v>5319</v>
      </c>
      <c r="BD210">
        <v>185000</v>
      </c>
      <c r="BE210" t="s">
        <v>431</v>
      </c>
      <c r="BF210" t="s">
        <v>5320</v>
      </c>
      <c r="BG210">
        <v>895000</v>
      </c>
      <c r="BH210" t="s">
        <v>317</v>
      </c>
      <c r="BI210" t="s">
        <v>5321</v>
      </c>
      <c r="BJ210">
        <v>935000</v>
      </c>
      <c r="BK210" t="s">
        <v>1447</v>
      </c>
      <c r="BL210" t="s">
        <v>5322</v>
      </c>
      <c r="BM210">
        <v>455000</v>
      </c>
      <c r="BN210" t="s">
        <v>439</v>
      </c>
      <c r="BO210" t="s">
        <v>5323</v>
      </c>
      <c r="BP210">
        <v>445000</v>
      </c>
      <c r="BQ210" t="s">
        <v>325</v>
      </c>
      <c r="BR210" t="s">
        <v>5324</v>
      </c>
      <c r="BS210">
        <v>470000</v>
      </c>
      <c r="BT210" t="s">
        <v>1455</v>
      </c>
      <c r="BU210" t="s">
        <v>5325</v>
      </c>
      <c r="BV210">
        <v>230000</v>
      </c>
      <c r="GG210">
        <v>4165000</v>
      </c>
      <c r="GH210" t="s">
        <v>238</v>
      </c>
      <c r="GI210">
        <v>75</v>
      </c>
      <c r="GJ210">
        <v>77</v>
      </c>
      <c r="GK210">
        <v>93</v>
      </c>
      <c r="GL210">
        <v>75</v>
      </c>
      <c r="GM210">
        <v>2776666.6666666665</v>
      </c>
      <c r="GO210" t="s">
        <v>5305</v>
      </c>
      <c r="GP210" t="s">
        <v>5306</v>
      </c>
      <c r="GQ210" t="s">
        <v>5307</v>
      </c>
      <c r="GS210">
        <v>27</v>
      </c>
      <c r="GT210">
        <v>9</v>
      </c>
      <c r="GU210">
        <v>0</v>
      </c>
      <c r="GV210" t="s">
        <v>239</v>
      </c>
      <c r="GW210">
        <v>9</v>
      </c>
      <c r="GX210" t="s">
        <v>201</v>
      </c>
    </row>
    <row r="211" spans="1:206" x14ac:dyDescent="0.35">
      <c r="A211">
        <v>479291</v>
      </c>
      <c r="B211" t="s">
        <v>5326</v>
      </c>
      <c r="C211" t="s">
        <v>5327</v>
      </c>
      <c r="D211" t="s">
        <v>5328</v>
      </c>
      <c r="E211" t="e">
        <v>#N/A</v>
      </c>
      <c r="F211" t="s">
        <v>5329</v>
      </c>
      <c r="G211" t="s">
        <v>5328</v>
      </c>
      <c r="H211" t="s">
        <v>5329</v>
      </c>
      <c r="I211" t="s">
        <v>201</v>
      </c>
      <c r="J211" t="s">
        <v>5329</v>
      </c>
      <c r="K211">
        <v>479291</v>
      </c>
      <c r="L211">
        <v>479291</v>
      </c>
      <c r="M211">
        <v>479291</v>
      </c>
      <c r="N211" t="s">
        <v>202</v>
      </c>
      <c r="O211" t="s">
        <v>202</v>
      </c>
      <c r="P211" t="s">
        <v>202</v>
      </c>
      <c r="Q211" t="s">
        <v>203</v>
      </c>
      <c r="R211" t="s">
        <v>5326</v>
      </c>
      <c r="S211" t="s">
        <v>205</v>
      </c>
      <c r="T211" t="s">
        <v>5330</v>
      </c>
      <c r="U211">
        <v>11410</v>
      </c>
      <c r="V211" t="s">
        <v>5331</v>
      </c>
      <c r="W211" t="s">
        <v>1700</v>
      </c>
      <c r="X211">
        <v>2000000</v>
      </c>
      <c r="Y211" t="s">
        <v>5332</v>
      </c>
      <c r="Z211" t="s">
        <v>5333</v>
      </c>
      <c r="AA211" t="s">
        <v>5334</v>
      </c>
      <c r="AB211" t="s">
        <v>5335</v>
      </c>
      <c r="AC211" t="s">
        <v>213</v>
      </c>
      <c r="AD211" t="s">
        <v>5336</v>
      </c>
      <c r="AE211" t="s">
        <v>5335</v>
      </c>
      <c r="AF211" t="s">
        <v>5337</v>
      </c>
      <c r="AG211" t="s">
        <v>5338</v>
      </c>
      <c r="AH211" t="s">
        <v>5339</v>
      </c>
      <c r="AI211" t="s">
        <v>5335</v>
      </c>
      <c r="AJ211" t="s">
        <v>5337</v>
      </c>
      <c r="AK211" t="s">
        <v>5340</v>
      </c>
      <c r="AL211" t="s">
        <v>219</v>
      </c>
      <c r="AP211" t="s">
        <v>220</v>
      </c>
      <c r="AQ211" t="s">
        <v>221</v>
      </c>
      <c r="AU211" t="s">
        <v>221</v>
      </c>
      <c r="AV211" t="s">
        <v>232</v>
      </c>
      <c r="AW211" t="s">
        <v>5341</v>
      </c>
      <c r="AX211">
        <v>160000</v>
      </c>
      <c r="AY211" t="s">
        <v>234</v>
      </c>
      <c r="AZ211" t="s">
        <v>5342</v>
      </c>
      <c r="BA211">
        <v>100000</v>
      </c>
      <c r="BB211" t="s">
        <v>236</v>
      </c>
      <c r="BC211" t="s">
        <v>5343</v>
      </c>
      <c r="BD211">
        <v>630000</v>
      </c>
      <c r="BE211" t="s">
        <v>1016</v>
      </c>
      <c r="BF211" t="s">
        <v>5344</v>
      </c>
      <c r="BG211">
        <v>500000</v>
      </c>
      <c r="GG211">
        <v>760000</v>
      </c>
      <c r="GH211" t="s">
        <v>238</v>
      </c>
      <c r="GI211">
        <v>45</v>
      </c>
      <c r="GJ211">
        <v>50</v>
      </c>
      <c r="GK211">
        <v>55</v>
      </c>
      <c r="GL211">
        <v>55</v>
      </c>
      <c r="GM211">
        <v>506666.66666666663</v>
      </c>
      <c r="GO211" t="s">
        <v>5330</v>
      </c>
      <c r="GP211">
        <v>11410</v>
      </c>
      <c r="GQ211" t="s">
        <v>5331</v>
      </c>
      <c r="GS211">
        <v>12</v>
      </c>
      <c r="GT211">
        <v>4</v>
      </c>
      <c r="GU211">
        <v>0</v>
      </c>
      <c r="GV211" t="s">
        <v>239</v>
      </c>
      <c r="GW211">
        <v>4</v>
      </c>
      <c r="GX211" t="s">
        <v>201</v>
      </c>
    </row>
    <row r="212" spans="1:206" x14ac:dyDescent="0.35">
      <c r="A212">
        <v>331725</v>
      </c>
      <c r="B212" t="s">
        <v>5345</v>
      </c>
      <c r="C212" t="s">
        <v>5346</v>
      </c>
      <c r="D212" t="s">
        <v>5347</v>
      </c>
      <c r="E212" t="e">
        <v>#N/A</v>
      </c>
      <c r="F212" t="s">
        <v>5348</v>
      </c>
      <c r="G212" t="s">
        <v>5347</v>
      </c>
      <c r="H212" t="s">
        <v>5348</v>
      </c>
      <c r="I212" t="s">
        <v>201</v>
      </c>
      <c r="J212" t="s">
        <v>5348</v>
      </c>
      <c r="K212">
        <v>331725</v>
      </c>
      <c r="L212">
        <v>331725</v>
      </c>
      <c r="M212">
        <v>331725</v>
      </c>
      <c r="N212" t="s">
        <v>202</v>
      </c>
      <c r="O212" t="s">
        <v>202</v>
      </c>
      <c r="P212" t="s">
        <v>202</v>
      </c>
      <c r="Q212" t="s">
        <v>203</v>
      </c>
      <c r="R212" t="s">
        <v>5345</v>
      </c>
      <c r="S212" t="s">
        <v>1022</v>
      </c>
      <c r="T212" t="s">
        <v>5349</v>
      </c>
      <c r="U212">
        <v>65250</v>
      </c>
      <c r="V212" t="s">
        <v>5350</v>
      </c>
      <c r="W212" t="s">
        <v>5351</v>
      </c>
      <c r="X212">
        <v>240000</v>
      </c>
      <c r="Y212" t="s">
        <v>5352</v>
      </c>
      <c r="Z212" t="s">
        <v>2752</v>
      </c>
      <c r="AA212">
        <v>417659984</v>
      </c>
      <c r="AB212" t="s">
        <v>5353</v>
      </c>
      <c r="AC212" t="s">
        <v>213</v>
      </c>
      <c r="AD212" t="s">
        <v>5354</v>
      </c>
      <c r="AE212" t="s">
        <v>5354</v>
      </c>
      <c r="AF212" t="s">
        <v>5355</v>
      </c>
      <c r="AG212" t="s">
        <v>5356</v>
      </c>
      <c r="AH212" t="s">
        <v>5357</v>
      </c>
      <c r="AI212" t="s">
        <v>5358</v>
      </c>
      <c r="AJ212" t="s">
        <v>5359</v>
      </c>
      <c r="AK212" t="s">
        <v>5360</v>
      </c>
      <c r="AL212" t="s">
        <v>219</v>
      </c>
      <c r="AP212" t="s">
        <v>220</v>
      </c>
      <c r="AQ212" t="s">
        <v>221</v>
      </c>
      <c r="AU212" t="s">
        <v>221</v>
      </c>
      <c r="AV212" t="s">
        <v>230</v>
      </c>
      <c r="AW212" t="s">
        <v>5361</v>
      </c>
      <c r="AX212">
        <v>100000</v>
      </c>
      <c r="AY212" t="s">
        <v>232</v>
      </c>
      <c r="AZ212" t="s">
        <v>5362</v>
      </c>
      <c r="BA212">
        <v>160000</v>
      </c>
      <c r="BB212" t="s">
        <v>236</v>
      </c>
      <c r="BC212" t="s">
        <v>5363</v>
      </c>
      <c r="BD212">
        <v>630000</v>
      </c>
      <c r="BE212" t="s">
        <v>1016</v>
      </c>
      <c r="BF212" t="s">
        <v>5364</v>
      </c>
      <c r="BG212">
        <v>500000</v>
      </c>
      <c r="GG212">
        <v>760000</v>
      </c>
      <c r="GH212" t="s">
        <v>238</v>
      </c>
      <c r="GI212">
        <v>36</v>
      </c>
      <c r="GJ212">
        <v>40</v>
      </c>
      <c r="GK212">
        <v>49</v>
      </c>
      <c r="GL212" t="s">
        <v>333</v>
      </c>
      <c r="GM212">
        <v>506666.66666666663</v>
      </c>
      <c r="GO212" t="s">
        <v>5349</v>
      </c>
      <c r="GP212">
        <v>65250</v>
      </c>
      <c r="GQ212" t="s">
        <v>5350</v>
      </c>
      <c r="GS212">
        <v>12</v>
      </c>
      <c r="GT212">
        <v>4</v>
      </c>
      <c r="GU212">
        <v>0</v>
      </c>
      <c r="GV212" t="s">
        <v>239</v>
      </c>
      <c r="GW212">
        <v>4</v>
      </c>
      <c r="GX212" t="s">
        <v>201</v>
      </c>
    </row>
    <row r="213" spans="1:206" x14ac:dyDescent="0.35">
      <c r="A213">
        <v>520145</v>
      </c>
      <c r="B213" t="s">
        <v>5365</v>
      </c>
      <c r="C213" t="s">
        <v>5366</v>
      </c>
      <c r="D213" t="s">
        <v>5367</v>
      </c>
      <c r="E213" t="e">
        <v>#N/A</v>
      </c>
      <c r="F213">
        <v>389016262</v>
      </c>
      <c r="G213" t="s">
        <v>5367</v>
      </c>
      <c r="H213" t="s">
        <v>5368</v>
      </c>
      <c r="I213" t="s">
        <v>239</v>
      </c>
      <c r="J213" t="s">
        <v>5368</v>
      </c>
      <c r="K213">
        <v>520145</v>
      </c>
      <c r="L213">
        <v>520145</v>
      </c>
      <c r="M213">
        <v>520145</v>
      </c>
      <c r="N213" t="s">
        <v>202</v>
      </c>
      <c r="O213" t="s">
        <v>202</v>
      </c>
      <c r="P213" t="s">
        <v>202</v>
      </c>
      <c r="Q213" t="s">
        <v>203</v>
      </c>
      <c r="R213" t="s">
        <v>5365</v>
      </c>
      <c r="S213" t="s">
        <v>205</v>
      </c>
      <c r="T213" t="s">
        <v>5369</v>
      </c>
      <c r="U213">
        <v>69120</v>
      </c>
      <c r="V213" t="s">
        <v>5370</v>
      </c>
      <c r="W213" t="s">
        <v>646</v>
      </c>
      <c r="X213">
        <v>500000</v>
      </c>
      <c r="Y213" t="s">
        <v>5371</v>
      </c>
      <c r="Z213" t="s">
        <v>406</v>
      </c>
      <c r="AA213" t="s">
        <v>5372</v>
      </c>
      <c r="AB213" t="s">
        <v>5373</v>
      </c>
      <c r="AC213" t="s">
        <v>213</v>
      </c>
      <c r="AD213" t="s">
        <v>5374</v>
      </c>
      <c r="AE213" t="s">
        <v>5375</v>
      </c>
      <c r="AF213" t="s">
        <v>5376</v>
      </c>
      <c r="AG213" t="s">
        <v>5377</v>
      </c>
      <c r="AH213" t="s">
        <v>5378</v>
      </c>
      <c r="AI213" t="s">
        <v>5379</v>
      </c>
      <c r="AJ213" t="s">
        <v>5380</v>
      </c>
      <c r="AK213" t="s">
        <v>5381</v>
      </c>
      <c r="AL213" t="s">
        <v>310</v>
      </c>
      <c r="AP213" t="s">
        <v>311</v>
      </c>
      <c r="AQ213" t="s">
        <v>312</v>
      </c>
      <c r="AU213" t="s">
        <v>312</v>
      </c>
      <c r="AV213" t="s">
        <v>391</v>
      </c>
      <c r="AW213" t="s">
        <v>5382</v>
      </c>
      <c r="AX213">
        <v>1430000</v>
      </c>
      <c r="AY213" t="s">
        <v>395</v>
      </c>
      <c r="AZ213" t="s">
        <v>5383</v>
      </c>
      <c r="BA213">
        <v>715000</v>
      </c>
      <c r="GG213">
        <v>2145000</v>
      </c>
      <c r="GH213" t="s">
        <v>238</v>
      </c>
      <c r="GI213">
        <v>44</v>
      </c>
      <c r="GJ213">
        <v>50</v>
      </c>
      <c r="GK213">
        <v>50</v>
      </c>
      <c r="GL213">
        <v>55</v>
      </c>
      <c r="GM213">
        <v>1430000</v>
      </c>
      <c r="GO213" t="s">
        <v>5369</v>
      </c>
      <c r="GP213">
        <v>69120</v>
      </c>
      <c r="GQ213" t="s">
        <v>5370</v>
      </c>
      <c r="GS213">
        <v>6</v>
      </c>
      <c r="GT213">
        <v>2</v>
      </c>
      <c r="GU213">
        <v>0</v>
      </c>
      <c r="GV213" t="s">
        <v>239</v>
      </c>
      <c r="GW213">
        <v>2</v>
      </c>
      <c r="GX213" t="s">
        <v>201</v>
      </c>
    </row>
    <row r="214" spans="1:206" x14ac:dyDescent="0.35">
      <c r="A214">
        <v>311424</v>
      </c>
      <c r="B214" t="s">
        <v>5384</v>
      </c>
      <c r="C214" t="s">
        <v>5385</v>
      </c>
      <c r="D214" t="s">
        <v>5386</v>
      </c>
      <c r="E214" t="e">
        <v>#N/A</v>
      </c>
      <c r="F214" t="s">
        <v>5387</v>
      </c>
      <c r="G214" t="s">
        <v>5386</v>
      </c>
      <c r="H214" t="s">
        <v>5387</v>
      </c>
      <c r="I214" t="s">
        <v>201</v>
      </c>
      <c r="J214" t="s">
        <v>5387</v>
      </c>
      <c r="K214">
        <v>311424</v>
      </c>
      <c r="L214">
        <v>311424</v>
      </c>
      <c r="M214">
        <v>311424</v>
      </c>
      <c r="N214" t="s">
        <v>202</v>
      </c>
      <c r="O214" t="s">
        <v>202</v>
      </c>
      <c r="P214" t="s">
        <v>202</v>
      </c>
      <c r="Q214" t="s">
        <v>203</v>
      </c>
      <c r="R214" t="s">
        <v>5384</v>
      </c>
      <c r="S214" t="s">
        <v>205</v>
      </c>
      <c r="T214" t="s">
        <v>5388</v>
      </c>
      <c r="U214">
        <v>69760</v>
      </c>
      <c r="V214" t="s">
        <v>3126</v>
      </c>
      <c r="W214" t="s">
        <v>5389</v>
      </c>
      <c r="X214">
        <v>7331298</v>
      </c>
      <c r="Y214" t="s">
        <v>5390</v>
      </c>
      <c r="Z214" t="s">
        <v>406</v>
      </c>
      <c r="AA214" t="s">
        <v>5391</v>
      </c>
      <c r="AB214" t="s">
        <v>5392</v>
      </c>
      <c r="AC214" t="s">
        <v>213</v>
      </c>
      <c r="AD214" t="s">
        <v>5393</v>
      </c>
      <c r="AE214" t="s">
        <v>5394</v>
      </c>
      <c r="AF214" t="s">
        <v>5395</v>
      </c>
      <c r="AG214" t="s">
        <v>5396</v>
      </c>
      <c r="AH214" t="s">
        <v>5397</v>
      </c>
      <c r="AI214" t="s">
        <v>5398</v>
      </c>
      <c r="AJ214" t="s">
        <v>5399</v>
      </c>
      <c r="AK214" t="s">
        <v>5400</v>
      </c>
      <c r="AL214" t="s">
        <v>310</v>
      </c>
      <c r="AP214" t="s">
        <v>311</v>
      </c>
      <c r="AQ214" t="s">
        <v>312</v>
      </c>
      <c r="AU214" t="s">
        <v>312</v>
      </c>
      <c r="AV214" t="s">
        <v>657</v>
      </c>
      <c r="AW214" t="s">
        <v>5401</v>
      </c>
      <c r="AX214">
        <v>100000</v>
      </c>
      <c r="AY214" t="s">
        <v>659</v>
      </c>
      <c r="AZ214" t="s">
        <v>5402</v>
      </c>
      <c r="BA214">
        <v>185000</v>
      </c>
      <c r="BB214" t="s">
        <v>661</v>
      </c>
      <c r="BC214" t="s">
        <v>5403</v>
      </c>
      <c r="BD214">
        <v>100000</v>
      </c>
      <c r="BE214" t="s">
        <v>663</v>
      </c>
      <c r="BF214" t="s">
        <v>5404</v>
      </c>
      <c r="BG214">
        <v>100000</v>
      </c>
      <c r="BH214" t="s">
        <v>665</v>
      </c>
      <c r="BI214" t="s">
        <v>5405</v>
      </c>
      <c r="BJ214">
        <v>123000</v>
      </c>
      <c r="GG214">
        <v>508000</v>
      </c>
      <c r="GH214" t="s">
        <v>238</v>
      </c>
      <c r="GI214">
        <v>140</v>
      </c>
      <c r="GJ214">
        <v>165</v>
      </c>
      <c r="GK214">
        <v>165</v>
      </c>
      <c r="GL214">
        <v>140</v>
      </c>
      <c r="GM214">
        <v>338666.66666666663</v>
      </c>
      <c r="GO214" t="s">
        <v>5388</v>
      </c>
      <c r="GP214">
        <v>69760</v>
      </c>
      <c r="GQ214" t="s">
        <v>3126</v>
      </c>
      <c r="GS214">
        <v>15</v>
      </c>
      <c r="GT214">
        <v>5</v>
      </c>
      <c r="GU214">
        <v>0</v>
      </c>
      <c r="GV214" t="s">
        <v>239</v>
      </c>
      <c r="GW214">
        <v>5</v>
      </c>
      <c r="GX214" t="s">
        <v>201</v>
      </c>
    </row>
    <row r="215" spans="1:206" x14ac:dyDescent="0.35">
      <c r="A215">
        <v>302101</v>
      </c>
      <c r="B215" t="s">
        <v>5406</v>
      </c>
      <c r="C215" t="s">
        <v>5407</v>
      </c>
      <c r="D215" t="s">
        <v>5408</v>
      </c>
      <c r="E215" t="e">
        <v>#N/A</v>
      </c>
      <c r="F215" t="s">
        <v>5409</v>
      </c>
      <c r="G215" t="s">
        <v>5408</v>
      </c>
      <c r="H215" t="s">
        <v>5409</v>
      </c>
      <c r="I215" t="s">
        <v>201</v>
      </c>
      <c r="J215" t="s">
        <v>5409</v>
      </c>
      <c r="K215">
        <v>302101</v>
      </c>
      <c r="L215">
        <v>302101</v>
      </c>
      <c r="M215">
        <v>302101</v>
      </c>
      <c r="N215" t="s">
        <v>202</v>
      </c>
      <c r="O215" t="s">
        <v>202</v>
      </c>
      <c r="P215" t="s">
        <v>202</v>
      </c>
      <c r="Q215" t="s">
        <v>203</v>
      </c>
      <c r="R215" t="s">
        <v>5410</v>
      </c>
      <c r="S215" t="s">
        <v>246</v>
      </c>
      <c r="T215" t="s">
        <v>5411</v>
      </c>
      <c r="U215">
        <v>13015</v>
      </c>
      <c r="V215" t="s">
        <v>5412</v>
      </c>
      <c r="W215" t="s">
        <v>1431</v>
      </c>
      <c r="X215">
        <v>820000</v>
      </c>
      <c r="Y215" t="s">
        <v>5413</v>
      </c>
      <c r="Z215" t="s">
        <v>673</v>
      </c>
      <c r="AA215" t="s">
        <v>5414</v>
      </c>
      <c r="AB215" t="s">
        <v>5415</v>
      </c>
      <c r="AC215" t="s">
        <v>213</v>
      </c>
      <c r="AD215" t="s">
        <v>5416</v>
      </c>
      <c r="AE215" t="s">
        <v>5416</v>
      </c>
      <c r="AF215" t="s">
        <v>5417</v>
      </c>
      <c r="AG215" t="s">
        <v>5418</v>
      </c>
      <c r="AH215" t="s">
        <v>5419</v>
      </c>
      <c r="AI215" t="s">
        <v>5416</v>
      </c>
      <c r="AJ215" t="s">
        <v>5417</v>
      </c>
      <c r="AK215" t="s">
        <v>5418</v>
      </c>
      <c r="AL215" t="s">
        <v>310</v>
      </c>
      <c r="AP215" t="s">
        <v>311</v>
      </c>
      <c r="AQ215" t="s">
        <v>312</v>
      </c>
      <c r="AU215" t="s">
        <v>312</v>
      </c>
      <c r="AV215" t="s">
        <v>427</v>
      </c>
      <c r="AW215" t="s">
        <v>5420</v>
      </c>
      <c r="AX215">
        <v>360000</v>
      </c>
      <c r="AY215" t="s">
        <v>389</v>
      </c>
      <c r="AZ215" t="s">
        <v>5421</v>
      </c>
      <c r="BA215">
        <v>575000</v>
      </c>
      <c r="BB215" t="s">
        <v>429</v>
      </c>
      <c r="BC215" t="s">
        <v>5422</v>
      </c>
      <c r="BD215">
        <v>100000</v>
      </c>
      <c r="BE215" t="s">
        <v>1443</v>
      </c>
      <c r="BF215" t="s">
        <v>5423</v>
      </c>
      <c r="BG215">
        <v>185000</v>
      </c>
      <c r="BH215" t="s">
        <v>657</v>
      </c>
      <c r="BI215" t="s">
        <v>5424</v>
      </c>
      <c r="BJ215">
        <v>100000</v>
      </c>
      <c r="BK215" t="s">
        <v>431</v>
      </c>
      <c r="BL215" t="s">
        <v>5425</v>
      </c>
      <c r="BM215">
        <v>895000</v>
      </c>
      <c r="BN215" t="s">
        <v>391</v>
      </c>
      <c r="BO215" t="s">
        <v>5426</v>
      </c>
      <c r="BP215">
        <v>1430000</v>
      </c>
      <c r="BQ215" t="s">
        <v>433</v>
      </c>
      <c r="BR215" t="s">
        <v>5427</v>
      </c>
      <c r="BS215">
        <v>190000</v>
      </c>
      <c r="BT215" t="s">
        <v>1447</v>
      </c>
      <c r="BU215" t="s">
        <v>5428</v>
      </c>
      <c r="BV215">
        <v>455000</v>
      </c>
      <c r="BW215" t="s">
        <v>659</v>
      </c>
      <c r="BX215" t="s">
        <v>5429</v>
      </c>
      <c r="BY215">
        <v>185000</v>
      </c>
      <c r="BZ215" t="s">
        <v>435</v>
      </c>
      <c r="CA215" t="s">
        <v>5430</v>
      </c>
      <c r="CB215">
        <v>360000</v>
      </c>
      <c r="CC215" t="s">
        <v>437</v>
      </c>
      <c r="CD215" t="s">
        <v>5431</v>
      </c>
      <c r="CE215">
        <v>100000</v>
      </c>
      <c r="CF215" t="s">
        <v>1451</v>
      </c>
      <c r="CG215" t="s">
        <v>5432</v>
      </c>
      <c r="CH215">
        <v>182000</v>
      </c>
      <c r="CI215" t="s">
        <v>661</v>
      </c>
      <c r="CJ215" t="s">
        <v>5433</v>
      </c>
      <c r="CK215">
        <v>100000</v>
      </c>
      <c r="CL215" t="s">
        <v>439</v>
      </c>
      <c r="CM215" t="s">
        <v>5434</v>
      </c>
      <c r="CN215">
        <v>445000</v>
      </c>
      <c r="CO215" t="s">
        <v>441</v>
      </c>
      <c r="CP215" t="s">
        <v>5435</v>
      </c>
      <c r="CQ215">
        <v>100000</v>
      </c>
      <c r="CR215" t="s">
        <v>1455</v>
      </c>
      <c r="CS215" t="s">
        <v>5436</v>
      </c>
      <c r="CT215">
        <v>230000</v>
      </c>
      <c r="CU215" t="s">
        <v>663</v>
      </c>
      <c r="CV215" t="s">
        <v>5437</v>
      </c>
      <c r="CW215">
        <v>100000</v>
      </c>
      <c r="CX215" t="s">
        <v>443</v>
      </c>
      <c r="CY215" t="s">
        <v>5438</v>
      </c>
      <c r="CZ215">
        <v>595000</v>
      </c>
      <c r="DA215" t="s">
        <v>445</v>
      </c>
      <c r="DB215" t="s">
        <v>5439</v>
      </c>
      <c r="DC215">
        <v>130000</v>
      </c>
      <c r="DD215" t="s">
        <v>1459</v>
      </c>
      <c r="DE215" t="s">
        <v>5440</v>
      </c>
      <c r="DF215">
        <v>300000</v>
      </c>
      <c r="DG215" t="s">
        <v>665</v>
      </c>
      <c r="DH215" t="s">
        <v>5441</v>
      </c>
      <c r="DI215">
        <v>123000</v>
      </c>
      <c r="GG215">
        <v>7140000</v>
      </c>
      <c r="GH215" t="s">
        <v>238</v>
      </c>
      <c r="GI215">
        <v>60</v>
      </c>
      <c r="GJ215">
        <v>63</v>
      </c>
      <c r="GK215">
        <v>65</v>
      </c>
      <c r="GL215">
        <v>55</v>
      </c>
      <c r="GM215">
        <v>4760000</v>
      </c>
      <c r="GO215" t="s">
        <v>5411</v>
      </c>
      <c r="GP215">
        <v>13015</v>
      </c>
      <c r="GQ215" t="s">
        <v>5412</v>
      </c>
      <c r="GS215">
        <v>66</v>
      </c>
      <c r="GT215">
        <v>22</v>
      </c>
      <c r="GU215">
        <v>0</v>
      </c>
      <c r="GV215" t="s">
        <v>239</v>
      </c>
      <c r="GW215">
        <v>22</v>
      </c>
      <c r="GX215" t="s">
        <v>201</v>
      </c>
    </row>
    <row r="216" spans="1:206" x14ac:dyDescent="0.35">
      <c r="A216">
        <v>753498</v>
      </c>
      <c r="B216" t="s">
        <v>5442</v>
      </c>
      <c r="C216" t="s">
        <v>5443</v>
      </c>
      <c r="D216" t="s">
        <v>5444</v>
      </c>
      <c r="E216" t="e">
        <v>#N/A</v>
      </c>
      <c r="F216" t="s">
        <v>5445</v>
      </c>
      <c r="G216" t="s">
        <v>5444</v>
      </c>
      <c r="H216" t="s">
        <v>5446</v>
      </c>
      <c r="I216" t="s">
        <v>239</v>
      </c>
      <c r="J216" t="s">
        <v>5445</v>
      </c>
      <c r="K216">
        <v>753498</v>
      </c>
      <c r="L216">
        <v>417954</v>
      </c>
      <c r="M216">
        <v>753498</v>
      </c>
      <c r="N216" t="s">
        <v>202</v>
      </c>
      <c r="O216" t="s">
        <v>202</v>
      </c>
      <c r="P216" t="s">
        <v>202</v>
      </c>
      <c r="Q216" t="s">
        <v>203</v>
      </c>
      <c r="R216" t="s">
        <v>5442</v>
      </c>
      <c r="S216" t="s">
        <v>1022</v>
      </c>
      <c r="T216" t="s">
        <v>5447</v>
      </c>
      <c r="U216">
        <v>73130</v>
      </c>
      <c r="V216" t="s">
        <v>5448</v>
      </c>
      <c r="W216" t="s">
        <v>249</v>
      </c>
      <c r="X216">
        <v>15000</v>
      </c>
      <c r="Y216" t="s">
        <v>5449</v>
      </c>
      <c r="Z216" t="s">
        <v>1354</v>
      </c>
      <c r="AA216" t="s">
        <v>5450</v>
      </c>
      <c r="AB216" t="s">
        <v>5451</v>
      </c>
      <c r="AC216" t="s">
        <v>213</v>
      </c>
      <c r="AD216" t="s">
        <v>5452</v>
      </c>
      <c r="AE216" t="s">
        <v>5451</v>
      </c>
      <c r="AF216" t="s">
        <v>5453</v>
      </c>
      <c r="AG216" t="s">
        <v>5454</v>
      </c>
      <c r="AH216" t="s">
        <v>5455</v>
      </c>
      <c r="AI216" t="s">
        <v>5451</v>
      </c>
      <c r="AJ216" t="s">
        <v>5453</v>
      </c>
      <c r="AK216" t="s">
        <v>5454</v>
      </c>
      <c r="AL216" t="s">
        <v>261</v>
      </c>
      <c r="AP216" t="s">
        <v>262</v>
      </c>
      <c r="AQ216" t="s">
        <v>263</v>
      </c>
      <c r="AU216" t="s">
        <v>263</v>
      </c>
      <c r="AV216" t="s">
        <v>685</v>
      </c>
      <c r="AW216" t="s">
        <v>5456</v>
      </c>
      <c r="AX216">
        <v>100000</v>
      </c>
      <c r="AY216" t="s">
        <v>414</v>
      </c>
      <c r="AZ216" t="s">
        <v>5457</v>
      </c>
      <c r="BA216">
        <v>100000</v>
      </c>
      <c r="BB216" t="s">
        <v>353</v>
      </c>
      <c r="BC216" t="s">
        <v>5458</v>
      </c>
      <c r="BD216">
        <v>200000</v>
      </c>
      <c r="BE216" t="s">
        <v>355</v>
      </c>
      <c r="BF216" t="s">
        <v>5459</v>
      </c>
      <c r="BG216">
        <v>200000</v>
      </c>
      <c r="BH216" t="s">
        <v>692</v>
      </c>
      <c r="BI216" t="s">
        <v>5460</v>
      </c>
      <c r="BJ216">
        <v>125000</v>
      </c>
      <c r="BK216" t="s">
        <v>266</v>
      </c>
      <c r="BL216" t="s">
        <v>5461</v>
      </c>
      <c r="BM216">
        <v>745000</v>
      </c>
      <c r="BN216" t="s">
        <v>270</v>
      </c>
      <c r="BO216" t="s">
        <v>5462</v>
      </c>
      <c r="BP216">
        <v>125000</v>
      </c>
      <c r="BQ216" t="s">
        <v>272</v>
      </c>
      <c r="BR216" t="s">
        <v>5463</v>
      </c>
      <c r="BS216">
        <v>495000</v>
      </c>
      <c r="BT216" t="s">
        <v>274</v>
      </c>
      <c r="BU216" t="s">
        <v>5464</v>
      </c>
      <c r="BV216">
        <v>495000</v>
      </c>
      <c r="BW216" t="s">
        <v>1570</v>
      </c>
      <c r="BX216" t="s">
        <v>5465</v>
      </c>
      <c r="BY216">
        <v>100000</v>
      </c>
      <c r="BZ216" t="s">
        <v>280</v>
      </c>
      <c r="CA216" t="s">
        <v>5466</v>
      </c>
      <c r="CB216">
        <v>300000</v>
      </c>
      <c r="CC216" t="s">
        <v>284</v>
      </c>
      <c r="CD216" t="s">
        <v>5467</v>
      </c>
      <c r="CE216">
        <v>100000</v>
      </c>
      <c r="CF216" t="s">
        <v>286</v>
      </c>
      <c r="CG216" t="s">
        <v>5468</v>
      </c>
      <c r="CH216">
        <v>200000</v>
      </c>
      <c r="CI216" t="s">
        <v>288</v>
      </c>
      <c r="CJ216" t="s">
        <v>5469</v>
      </c>
      <c r="CK216">
        <v>200000</v>
      </c>
      <c r="CL216" t="s">
        <v>687</v>
      </c>
      <c r="CM216" t="s">
        <v>5470</v>
      </c>
      <c r="CN216">
        <v>300000</v>
      </c>
      <c r="GG216">
        <v>3285000</v>
      </c>
      <c r="GH216" t="s">
        <v>238</v>
      </c>
      <c r="GI216">
        <v>60</v>
      </c>
      <c r="GJ216">
        <v>70</v>
      </c>
      <c r="GK216">
        <v>80</v>
      </c>
      <c r="GL216">
        <v>60</v>
      </c>
      <c r="GM216">
        <v>2190000</v>
      </c>
      <c r="GO216" t="s">
        <v>5447</v>
      </c>
      <c r="GP216">
        <v>73130</v>
      </c>
      <c r="GQ216" t="s">
        <v>5448</v>
      </c>
      <c r="GS216">
        <v>45</v>
      </c>
      <c r="GT216">
        <v>15</v>
      </c>
      <c r="GU216">
        <v>0</v>
      </c>
      <c r="GV216" t="s">
        <v>239</v>
      </c>
      <c r="GW216">
        <v>15</v>
      </c>
      <c r="GX216" t="s">
        <v>201</v>
      </c>
    </row>
    <row r="217" spans="1:206" x14ac:dyDescent="0.35">
      <c r="A217">
        <v>473522</v>
      </c>
      <c r="B217" t="s">
        <v>5471</v>
      </c>
      <c r="C217" t="s">
        <v>5472</v>
      </c>
      <c r="D217" t="s">
        <v>5473</v>
      </c>
      <c r="E217" t="e">
        <v>#N/A</v>
      </c>
      <c r="F217" t="s">
        <v>5474</v>
      </c>
      <c r="G217" t="s">
        <v>5473</v>
      </c>
      <c r="H217" t="s">
        <v>5474</v>
      </c>
      <c r="I217" t="s">
        <v>201</v>
      </c>
      <c r="J217" t="s">
        <v>5474</v>
      </c>
      <c r="K217">
        <v>473522</v>
      </c>
      <c r="L217">
        <v>473522</v>
      </c>
      <c r="M217">
        <v>473522</v>
      </c>
      <c r="N217" t="s">
        <v>202</v>
      </c>
      <c r="O217" t="s">
        <v>202</v>
      </c>
      <c r="P217" t="s">
        <v>202</v>
      </c>
      <c r="Q217" t="s">
        <v>203</v>
      </c>
      <c r="R217" t="s">
        <v>5471</v>
      </c>
      <c r="S217" t="s">
        <v>205</v>
      </c>
      <c r="T217" t="s">
        <v>5475</v>
      </c>
      <c r="U217">
        <v>38190</v>
      </c>
      <c r="V217" t="s">
        <v>5476</v>
      </c>
      <c r="W217" t="s">
        <v>1226</v>
      </c>
      <c r="X217">
        <v>40950</v>
      </c>
      <c r="Y217" t="s">
        <v>5477</v>
      </c>
      <c r="Z217" t="s">
        <v>625</v>
      </c>
      <c r="AA217" t="s">
        <v>5478</v>
      </c>
      <c r="AB217" t="s">
        <v>5479</v>
      </c>
      <c r="AC217" t="s">
        <v>1253</v>
      </c>
      <c r="AD217" t="s">
        <v>5480</v>
      </c>
      <c r="AE217" t="s">
        <v>5481</v>
      </c>
      <c r="AF217" t="s">
        <v>5482</v>
      </c>
      <c r="AG217" t="s">
        <v>5483</v>
      </c>
      <c r="AH217" t="s">
        <v>5484</v>
      </c>
      <c r="AI217" t="s">
        <v>5479</v>
      </c>
      <c r="AJ217" t="s">
        <v>5482</v>
      </c>
      <c r="AK217" t="s">
        <v>5485</v>
      </c>
      <c r="AL217" t="s">
        <v>219</v>
      </c>
      <c r="AP217" t="s">
        <v>220</v>
      </c>
      <c r="AQ217" t="s">
        <v>221</v>
      </c>
      <c r="AU217" t="s">
        <v>221</v>
      </c>
      <c r="AV217" t="s">
        <v>543</v>
      </c>
      <c r="AW217" t="s">
        <v>5486</v>
      </c>
      <c r="AX217">
        <v>240000</v>
      </c>
      <c r="AY217" t="s">
        <v>555</v>
      </c>
      <c r="AZ217" t="s">
        <v>5487</v>
      </c>
      <c r="BA217">
        <v>120000</v>
      </c>
      <c r="BB217" t="s">
        <v>566</v>
      </c>
      <c r="BC217" t="s">
        <v>5488</v>
      </c>
      <c r="BD217">
        <v>100000</v>
      </c>
      <c r="BE217" t="s">
        <v>828</v>
      </c>
      <c r="BF217" t="s">
        <v>5489</v>
      </c>
      <c r="BG217">
        <v>100000</v>
      </c>
      <c r="BH217" t="s">
        <v>832</v>
      </c>
      <c r="BI217" t="s">
        <v>5490</v>
      </c>
      <c r="BJ217">
        <v>160000</v>
      </c>
      <c r="GG217">
        <v>620000</v>
      </c>
      <c r="GH217" t="s">
        <v>238</v>
      </c>
      <c r="GI217">
        <v>100</v>
      </c>
      <c r="GJ217">
        <v>115</v>
      </c>
      <c r="GK217">
        <v>115</v>
      </c>
      <c r="GL217">
        <v>80</v>
      </c>
      <c r="GM217">
        <v>413333.33333333331</v>
      </c>
      <c r="GO217" t="s">
        <v>5475</v>
      </c>
      <c r="GP217">
        <v>38190</v>
      </c>
      <c r="GQ217" t="s">
        <v>5476</v>
      </c>
      <c r="GS217">
        <v>15</v>
      </c>
      <c r="GT217">
        <v>5</v>
      </c>
      <c r="GU217">
        <v>0</v>
      </c>
      <c r="GV217" t="s">
        <v>239</v>
      </c>
      <c r="GW217">
        <v>5</v>
      </c>
      <c r="GX217" t="s">
        <v>201</v>
      </c>
    </row>
    <row r="218" spans="1:206" x14ac:dyDescent="0.35">
      <c r="A218">
        <v>764581</v>
      </c>
      <c r="B218" t="s">
        <v>5491</v>
      </c>
      <c r="C218" t="s">
        <v>5492</v>
      </c>
      <c r="D218" t="s">
        <v>5493</v>
      </c>
      <c r="E218" t="e">
        <v>#N/A</v>
      </c>
      <c r="F218" t="s">
        <v>5494</v>
      </c>
      <c r="G218" t="s">
        <v>5493</v>
      </c>
      <c r="H218" t="s">
        <v>5494</v>
      </c>
      <c r="I218" t="s">
        <v>201</v>
      </c>
      <c r="J218" t="s">
        <v>5494</v>
      </c>
      <c r="K218">
        <v>764581</v>
      </c>
      <c r="L218">
        <v>764581</v>
      </c>
      <c r="M218">
        <v>764581</v>
      </c>
      <c r="N218" t="s">
        <v>202</v>
      </c>
      <c r="O218" t="s">
        <v>202</v>
      </c>
      <c r="P218" t="s">
        <v>202</v>
      </c>
      <c r="Q218" t="s">
        <v>203</v>
      </c>
      <c r="R218" t="s">
        <v>5491</v>
      </c>
      <c r="S218" t="s">
        <v>205</v>
      </c>
      <c r="T218" t="s">
        <v>5495</v>
      </c>
      <c r="U218">
        <v>57140</v>
      </c>
      <c r="V218" t="s">
        <v>5496</v>
      </c>
      <c r="W218" t="s">
        <v>454</v>
      </c>
      <c r="X218">
        <v>4141656</v>
      </c>
      <c r="Y218" t="s">
        <v>5497</v>
      </c>
      <c r="Z218" t="s">
        <v>456</v>
      </c>
      <c r="AA218" t="s">
        <v>5498</v>
      </c>
      <c r="AB218" t="s">
        <v>5499</v>
      </c>
      <c r="AC218" t="s">
        <v>213</v>
      </c>
      <c r="AD218" t="s">
        <v>5500</v>
      </c>
      <c r="AE218" t="s">
        <v>5500</v>
      </c>
      <c r="AF218" t="s">
        <v>5501</v>
      </c>
      <c r="AG218" t="s">
        <v>5502</v>
      </c>
      <c r="AH218" t="s">
        <v>5503</v>
      </c>
      <c r="AI218" t="s">
        <v>5504</v>
      </c>
      <c r="AJ218" t="s">
        <v>5505</v>
      </c>
      <c r="AK218" t="s">
        <v>5506</v>
      </c>
      <c r="AL218" t="s">
        <v>219</v>
      </c>
      <c r="AP218" t="s">
        <v>220</v>
      </c>
      <c r="AQ218" t="s">
        <v>221</v>
      </c>
      <c r="AU218" t="s">
        <v>221</v>
      </c>
      <c r="AV218" t="s">
        <v>463</v>
      </c>
      <c r="AW218" t="s">
        <v>5507</v>
      </c>
      <c r="AX218">
        <v>380000</v>
      </c>
      <c r="AY218" t="s">
        <v>465</v>
      </c>
      <c r="AZ218" t="s">
        <v>5508</v>
      </c>
      <c r="BA218">
        <v>300000</v>
      </c>
      <c r="GG218">
        <v>680000</v>
      </c>
      <c r="GH218" t="s">
        <v>238</v>
      </c>
      <c r="GI218">
        <v>40</v>
      </c>
      <c r="GJ218">
        <v>70</v>
      </c>
      <c r="GK218">
        <v>80</v>
      </c>
      <c r="GL218">
        <v>60</v>
      </c>
      <c r="GM218">
        <v>453333.33333333331</v>
      </c>
      <c r="GO218" t="s">
        <v>5509</v>
      </c>
      <c r="GP218">
        <v>68027</v>
      </c>
      <c r="GQ218" t="s">
        <v>5510</v>
      </c>
      <c r="GS218">
        <v>6</v>
      </c>
      <c r="GT218">
        <v>2</v>
      </c>
      <c r="GU218">
        <v>0</v>
      </c>
      <c r="GV218" t="s">
        <v>239</v>
      </c>
      <c r="GW218">
        <v>2</v>
      </c>
      <c r="GX218" t="s">
        <v>201</v>
      </c>
    </row>
    <row r="219" spans="1:206" x14ac:dyDescent="0.35">
      <c r="A219">
        <v>621847</v>
      </c>
      <c r="B219" t="s">
        <v>5511</v>
      </c>
      <c r="C219" t="s">
        <v>5512</v>
      </c>
      <c r="D219" t="s">
        <v>5513</v>
      </c>
      <c r="E219" t="e">
        <v>#N/A</v>
      </c>
      <c r="F219" t="s">
        <v>5514</v>
      </c>
      <c r="G219" t="s">
        <v>5513</v>
      </c>
      <c r="H219" t="s">
        <v>5514</v>
      </c>
      <c r="I219" t="s">
        <v>201</v>
      </c>
      <c r="J219" t="s">
        <v>5514</v>
      </c>
      <c r="K219">
        <v>621847</v>
      </c>
      <c r="L219">
        <v>621847</v>
      </c>
      <c r="M219">
        <v>621847</v>
      </c>
      <c r="N219" t="s">
        <v>202</v>
      </c>
      <c r="O219" t="s">
        <v>202</v>
      </c>
      <c r="P219" t="s">
        <v>202</v>
      </c>
      <c r="Q219" t="s">
        <v>203</v>
      </c>
      <c r="R219" t="s">
        <v>5515</v>
      </c>
      <c r="S219" t="s">
        <v>1022</v>
      </c>
      <c r="T219" t="s">
        <v>5516</v>
      </c>
      <c r="U219">
        <v>11590</v>
      </c>
      <c r="V219" t="s">
        <v>5517</v>
      </c>
      <c r="W219" t="s">
        <v>646</v>
      </c>
      <c r="X219">
        <v>50000</v>
      </c>
      <c r="Y219" t="s">
        <v>5518</v>
      </c>
      <c r="Z219" t="s">
        <v>5519</v>
      </c>
      <c r="AA219" t="s">
        <v>5520</v>
      </c>
      <c r="AB219" t="s">
        <v>5521</v>
      </c>
      <c r="AC219" t="s">
        <v>213</v>
      </c>
      <c r="AD219" t="s">
        <v>5522</v>
      </c>
      <c r="AE219" t="s">
        <v>5523</v>
      </c>
      <c r="AF219" t="s">
        <v>5524</v>
      </c>
      <c r="AG219" t="s">
        <v>5525</v>
      </c>
      <c r="AH219" t="s">
        <v>5526</v>
      </c>
      <c r="AI219" t="s">
        <v>5523</v>
      </c>
      <c r="AJ219" t="s">
        <v>5524</v>
      </c>
      <c r="AK219" t="s">
        <v>5525</v>
      </c>
      <c r="AL219" t="s">
        <v>854</v>
      </c>
      <c r="AP219" t="s">
        <v>855</v>
      </c>
      <c r="AQ219" t="s">
        <v>738</v>
      </c>
      <c r="AU219" t="s">
        <v>738</v>
      </c>
      <c r="AV219" t="s">
        <v>857</v>
      </c>
      <c r="AW219" t="s">
        <v>5527</v>
      </c>
      <c r="AX219">
        <v>145000</v>
      </c>
      <c r="AY219" t="s">
        <v>860</v>
      </c>
      <c r="AZ219" t="s">
        <v>5528</v>
      </c>
      <c r="BA219">
        <v>365000</v>
      </c>
      <c r="BB219" t="s">
        <v>863</v>
      </c>
      <c r="BC219" t="s">
        <v>5529</v>
      </c>
      <c r="BD219">
        <v>145000</v>
      </c>
      <c r="BE219" t="s">
        <v>866</v>
      </c>
      <c r="BF219" t="s">
        <v>5530</v>
      </c>
      <c r="BG219">
        <v>180000</v>
      </c>
      <c r="BH219" t="s">
        <v>869</v>
      </c>
      <c r="BI219" t="s">
        <v>5531</v>
      </c>
      <c r="BJ219">
        <v>245000</v>
      </c>
      <c r="GG219">
        <v>935000</v>
      </c>
      <c r="GH219" t="s">
        <v>238</v>
      </c>
      <c r="GI219">
        <v>55</v>
      </c>
      <c r="GJ219">
        <v>65</v>
      </c>
      <c r="GK219">
        <v>75</v>
      </c>
      <c r="GL219">
        <v>80</v>
      </c>
      <c r="GM219">
        <v>623333.33333333326</v>
      </c>
      <c r="GO219" t="s">
        <v>5516</v>
      </c>
      <c r="GP219">
        <v>11590</v>
      </c>
      <c r="GQ219" t="s">
        <v>5517</v>
      </c>
      <c r="GS219">
        <v>15</v>
      </c>
      <c r="GT219">
        <v>5</v>
      </c>
      <c r="GU219">
        <v>0</v>
      </c>
      <c r="GV219" t="s">
        <v>239</v>
      </c>
      <c r="GW219">
        <v>5</v>
      </c>
      <c r="GX219" t="s">
        <v>201</v>
      </c>
    </row>
    <row r="220" spans="1:206" x14ac:dyDescent="0.35">
      <c r="A220">
        <v>333074</v>
      </c>
      <c r="B220" t="s">
        <v>5532</v>
      </c>
      <c r="C220" t="s">
        <v>5533</v>
      </c>
      <c r="D220" t="s">
        <v>5534</v>
      </c>
      <c r="E220" t="e">
        <v>#N/A</v>
      </c>
      <c r="F220" t="s">
        <v>5535</v>
      </c>
      <c r="G220" t="s">
        <v>5534</v>
      </c>
      <c r="H220" t="s">
        <v>5535</v>
      </c>
      <c r="I220" t="s">
        <v>201</v>
      </c>
      <c r="J220" t="s">
        <v>5535</v>
      </c>
      <c r="K220">
        <v>333074</v>
      </c>
      <c r="L220">
        <v>333074</v>
      </c>
      <c r="M220">
        <v>333074</v>
      </c>
      <c r="N220" t="s">
        <v>202</v>
      </c>
      <c r="O220" t="s">
        <v>202</v>
      </c>
      <c r="P220" t="s">
        <v>202</v>
      </c>
      <c r="Q220" t="s">
        <v>203</v>
      </c>
      <c r="R220" t="s">
        <v>5536</v>
      </c>
      <c r="S220" t="s">
        <v>205</v>
      </c>
      <c r="U220">
        <v>64190</v>
      </c>
      <c r="V220" t="s">
        <v>5537</v>
      </c>
      <c r="W220" t="s">
        <v>1352</v>
      </c>
      <c r="X220">
        <v>81000</v>
      </c>
      <c r="Y220" t="s">
        <v>5538</v>
      </c>
      <c r="Z220" t="s">
        <v>1004</v>
      </c>
      <c r="AA220" t="s">
        <v>5539</v>
      </c>
      <c r="AB220" t="s">
        <v>5540</v>
      </c>
      <c r="AC220" t="s">
        <v>213</v>
      </c>
      <c r="AD220" t="s">
        <v>5532</v>
      </c>
      <c r="AE220" t="s">
        <v>5540</v>
      </c>
      <c r="AF220" t="s">
        <v>5541</v>
      </c>
      <c r="AG220" t="s">
        <v>5542</v>
      </c>
      <c r="AH220" t="s">
        <v>5543</v>
      </c>
      <c r="AI220" t="s">
        <v>5540</v>
      </c>
      <c r="AJ220" t="s">
        <v>5541</v>
      </c>
      <c r="AK220" t="s">
        <v>5542</v>
      </c>
      <c r="AL220" t="s">
        <v>219</v>
      </c>
      <c r="AP220" t="s">
        <v>220</v>
      </c>
      <c r="AQ220" t="s">
        <v>221</v>
      </c>
      <c r="AU220" t="s">
        <v>221</v>
      </c>
      <c r="AV220" t="s">
        <v>230</v>
      </c>
      <c r="AW220" t="s">
        <v>5544</v>
      </c>
      <c r="AX220">
        <v>100000</v>
      </c>
      <c r="AY220" t="s">
        <v>234</v>
      </c>
      <c r="AZ220" t="s">
        <v>5545</v>
      </c>
      <c r="BA220">
        <v>100000</v>
      </c>
      <c r="BB220" t="s">
        <v>1016</v>
      </c>
      <c r="BC220" t="s">
        <v>5546</v>
      </c>
      <c r="BD220">
        <v>500000</v>
      </c>
      <c r="GG220">
        <v>200000</v>
      </c>
      <c r="GH220" t="s">
        <v>238</v>
      </c>
      <c r="GI220">
        <v>30</v>
      </c>
      <c r="GJ220">
        <v>40</v>
      </c>
      <c r="GK220">
        <v>45</v>
      </c>
      <c r="GL220">
        <v>35</v>
      </c>
      <c r="GM220">
        <v>133333.33333333331</v>
      </c>
      <c r="GO220">
        <v>0</v>
      </c>
      <c r="GP220">
        <v>64190</v>
      </c>
      <c r="GQ220" t="s">
        <v>5537</v>
      </c>
      <c r="GS220">
        <v>9</v>
      </c>
      <c r="GT220">
        <v>3</v>
      </c>
      <c r="GU220">
        <v>0</v>
      </c>
      <c r="GV220" t="s">
        <v>239</v>
      </c>
      <c r="GW220">
        <v>3</v>
      </c>
      <c r="GX220" t="s">
        <v>201</v>
      </c>
    </row>
    <row r="221" spans="1:206" x14ac:dyDescent="0.35">
      <c r="A221">
        <v>479142</v>
      </c>
      <c r="B221" t="s">
        <v>5547</v>
      </c>
      <c r="C221" t="s">
        <v>5548</v>
      </c>
      <c r="D221" t="s">
        <v>5549</v>
      </c>
      <c r="E221" t="e">
        <v>#N/A</v>
      </c>
      <c r="F221" t="s">
        <v>5550</v>
      </c>
      <c r="G221" t="s">
        <v>5549</v>
      </c>
      <c r="H221" t="s">
        <v>5550</v>
      </c>
      <c r="I221" t="s">
        <v>201</v>
      </c>
      <c r="J221" t="s">
        <v>5550</v>
      </c>
      <c r="K221">
        <v>479142</v>
      </c>
      <c r="L221">
        <v>479142</v>
      </c>
      <c r="M221">
        <v>479142</v>
      </c>
      <c r="N221" t="s">
        <v>202</v>
      </c>
      <c r="O221" t="s">
        <v>202</v>
      </c>
      <c r="P221" t="s">
        <v>202</v>
      </c>
      <c r="Q221" t="s">
        <v>203</v>
      </c>
      <c r="R221" t="s">
        <v>5547</v>
      </c>
      <c r="S221" t="s">
        <v>205</v>
      </c>
      <c r="T221" t="s">
        <v>5551</v>
      </c>
      <c r="U221">
        <v>54200</v>
      </c>
      <c r="V221" t="s">
        <v>5552</v>
      </c>
      <c r="W221" t="s">
        <v>887</v>
      </c>
      <c r="X221">
        <v>1000000</v>
      </c>
      <c r="Y221" t="s">
        <v>5553</v>
      </c>
      <c r="Z221" t="s">
        <v>583</v>
      </c>
      <c r="AA221" t="s">
        <v>5554</v>
      </c>
      <c r="AB221" t="s">
        <v>5555</v>
      </c>
      <c r="AC221" t="s">
        <v>213</v>
      </c>
      <c r="AD221" t="s">
        <v>5556</v>
      </c>
      <c r="AE221" t="s">
        <v>5557</v>
      </c>
      <c r="AF221" t="s">
        <v>5558</v>
      </c>
      <c r="AG221" t="s">
        <v>5559</v>
      </c>
      <c r="AH221" t="s">
        <v>5560</v>
      </c>
      <c r="AI221" t="s">
        <v>5561</v>
      </c>
      <c r="AJ221" t="s">
        <v>5558</v>
      </c>
      <c r="AK221" t="s">
        <v>5559</v>
      </c>
      <c r="AL221" t="s">
        <v>219</v>
      </c>
      <c r="AP221" t="s">
        <v>220</v>
      </c>
      <c r="AQ221" t="s">
        <v>221</v>
      </c>
      <c r="AU221" t="s">
        <v>221</v>
      </c>
      <c r="AV221" t="s">
        <v>545</v>
      </c>
      <c r="AW221" t="s">
        <v>5562</v>
      </c>
      <c r="AX221">
        <v>235000</v>
      </c>
      <c r="AY221" t="s">
        <v>557</v>
      </c>
      <c r="AZ221" t="s">
        <v>5563</v>
      </c>
      <c r="BA221">
        <v>120000</v>
      </c>
      <c r="BB221" t="s">
        <v>568</v>
      </c>
      <c r="BC221" t="s">
        <v>5564</v>
      </c>
      <c r="BD221">
        <v>100000</v>
      </c>
      <c r="GG221">
        <v>355000</v>
      </c>
      <c r="GH221" t="s">
        <v>238</v>
      </c>
      <c r="GI221">
        <v>65</v>
      </c>
      <c r="GJ221">
        <v>87</v>
      </c>
      <c r="GK221">
        <v>105</v>
      </c>
      <c r="GL221">
        <v>90</v>
      </c>
      <c r="GM221">
        <v>236666.66666666666</v>
      </c>
      <c r="GO221" t="s">
        <v>5551</v>
      </c>
      <c r="GP221">
        <v>54200</v>
      </c>
      <c r="GQ221" t="s">
        <v>5552</v>
      </c>
      <c r="GS221">
        <v>9</v>
      </c>
      <c r="GT221">
        <v>3</v>
      </c>
      <c r="GU221">
        <v>0</v>
      </c>
      <c r="GV221" t="s">
        <v>239</v>
      </c>
      <c r="GW221">
        <v>3</v>
      </c>
      <c r="GX221" t="s">
        <v>201</v>
      </c>
    </row>
    <row r="222" spans="1:206" x14ac:dyDescent="0.35">
      <c r="A222">
        <v>466109</v>
      </c>
      <c r="B222" t="s">
        <v>5565</v>
      </c>
      <c r="C222" t="s">
        <v>5566</v>
      </c>
      <c r="D222" t="s">
        <v>5567</v>
      </c>
      <c r="E222" t="e">
        <v>#N/A</v>
      </c>
      <c r="F222" t="s">
        <v>5568</v>
      </c>
      <c r="G222" t="s">
        <v>5567</v>
      </c>
      <c r="H222" t="s">
        <v>5568</v>
      </c>
      <c r="I222" t="s">
        <v>201</v>
      </c>
      <c r="J222" t="s">
        <v>5568</v>
      </c>
      <c r="K222">
        <v>466109</v>
      </c>
      <c r="L222">
        <v>466109</v>
      </c>
      <c r="M222">
        <v>466109</v>
      </c>
      <c r="N222" t="s">
        <v>202</v>
      </c>
      <c r="O222" t="s">
        <v>202</v>
      </c>
      <c r="P222" t="s">
        <v>202</v>
      </c>
      <c r="Q222" t="s">
        <v>203</v>
      </c>
      <c r="R222" t="s">
        <v>5569</v>
      </c>
      <c r="S222" t="s">
        <v>205</v>
      </c>
      <c r="T222" t="s">
        <v>5570</v>
      </c>
      <c r="U222">
        <v>31380</v>
      </c>
      <c r="V222" t="s">
        <v>5571</v>
      </c>
      <c r="W222" t="s">
        <v>2030</v>
      </c>
      <c r="X222">
        <v>400000</v>
      </c>
      <c r="Y222" t="s">
        <v>5572</v>
      </c>
      <c r="Z222" t="s">
        <v>1469</v>
      </c>
      <c r="AA222" t="s">
        <v>5573</v>
      </c>
      <c r="AB222" t="s">
        <v>5574</v>
      </c>
      <c r="AC222" t="s">
        <v>213</v>
      </c>
      <c r="AD222" t="s">
        <v>3688</v>
      </c>
      <c r="AE222" t="s">
        <v>5574</v>
      </c>
      <c r="AF222" t="s">
        <v>5575</v>
      </c>
      <c r="AG222" t="s">
        <v>5576</v>
      </c>
      <c r="AH222" t="s">
        <v>5577</v>
      </c>
      <c r="AI222" t="s">
        <v>5578</v>
      </c>
      <c r="AJ222" t="s">
        <v>5579</v>
      </c>
      <c r="AK222" t="s">
        <v>5580</v>
      </c>
      <c r="AL222" t="s">
        <v>219</v>
      </c>
      <c r="AP222" t="s">
        <v>220</v>
      </c>
      <c r="AQ222" t="s">
        <v>221</v>
      </c>
      <c r="AU222" t="s">
        <v>221</v>
      </c>
      <c r="AV222" t="s">
        <v>1016</v>
      </c>
      <c r="AW222" t="s">
        <v>5581</v>
      </c>
      <c r="AX222">
        <v>500000</v>
      </c>
      <c r="GG222">
        <v>500000</v>
      </c>
      <c r="GH222" t="s">
        <v>238</v>
      </c>
      <c r="GI222">
        <v>52</v>
      </c>
      <c r="GJ222">
        <v>65</v>
      </c>
      <c r="GK222">
        <v>83</v>
      </c>
      <c r="GL222">
        <v>55</v>
      </c>
      <c r="GM222">
        <v>333333.33333333331</v>
      </c>
      <c r="GO222" t="s">
        <v>5570</v>
      </c>
      <c r="GP222">
        <v>31380</v>
      </c>
      <c r="GQ222" t="s">
        <v>5571</v>
      </c>
      <c r="GS222">
        <v>3</v>
      </c>
      <c r="GT222">
        <v>1</v>
      </c>
      <c r="GU222">
        <v>0</v>
      </c>
      <c r="GV222" t="s">
        <v>239</v>
      </c>
      <c r="GW222">
        <v>1</v>
      </c>
      <c r="GX222" t="s">
        <v>201</v>
      </c>
    </row>
    <row r="223" spans="1:206" x14ac:dyDescent="0.35">
      <c r="A223">
        <v>20017493</v>
      </c>
      <c r="B223" t="s">
        <v>5582</v>
      </c>
      <c r="C223" t="s">
        <v>5583</v>
      </c>
      <c r="D223" t="s">
        <v>5584</v>
      </c>
      <c r="E223" t="e">
        <v>#N/A</v>
      </c>
      <c r="F223">
        <v>409105111</v>
      </c>
      <c r="G223" t="s">
        <v>5584</v>
      </c>
      <c r="H223" t="s">
        <v>5585</v>
      </c>
      <c r="I223" t="s">
        <v>239</v>
      </c>
      <c r="J223" t="s">
        <v>5586</v>
      </c>
      <c r="K223">
        <v>20017493</v>
      </c>
      <c r="L223">
        <v>508513</v>
      </c>
      <c r="M223">
        <v>20017493</v>
      </c>
      <c r="N223" t="s">
        <v>202</v>
      </c>
      <c r="O223" t="s">
        <v>202</v>
      </c>
      <c r="P223" t="s">
        <v>202</v>
      </c>
      <c r="Q223" t="s">
        <v>203</v>
      </c>
      <c r="R223" t="s">
        <v>5582</v>
      </c>
      <c r="S223" t="s">
        <v>205</v>
      </c>
      <c r="T223" t="s">
        <v>5587</v>
      </c>
      <c r="U223">
        <v>44320</v>
      </c>
      <c r="V223" t="s">
        <v>5588</v>
      </c>
      <c r="W223" t="s">
        <v>1310</v>
      </c>
      <c r="X223">
        <v>75000</v>
      </c>
      <c r="Y223" t="s">
        <v>5589</v>
      </c>
      <c r="Z223" t="s">
        <v>5590</v>
      </c>
      <c r="AA223" t="s">
        <v>5591</v>
      </c>
      <c r="AB223" t="s">
        <v>5592</v>
      </c>
      <c r="AC223" t="s">
        <v>213</v>
      </c>
      <c r="AD223" t="s">
        <v>5593</v>
      </c>
      <c r="AE223" t="s">
        <v>5592</v>
      </c>
      <c r="AF223" t="s">
        <v>5594</v>
      </c>
      <c r="AG223" t="s">
        <v>5595</v>
      </c>
      <c r="AH223" t="s">
        <v>5596</v>
      </c>
      <c r="AI223" t="s">
        <v>5592</v>
      </c>
      <c r="AJ223" t="s">
        <v>5594</v>
      </c>
      <c r="AK223" t="s">
        <v>5595</v>
      </c>
      <c r="AL223" t="s">
        <v>310</v>
      </c>
      <c r="AP223" t="s">
        <v>311</v>
      </c>
      <c r="AQ223" t="s">
        <v>312</v>
      </c>
      <c r="AU223" t="s">
        <v>312</v>
      </c>
      <c r="AV223" t="s">
        <v>5597</v>
      </c>
      <c r="AW223" t="s">
        <v>5598</v>
      </c>
      <c r="AX223">
        <v>100000</v>
      </c>
      <c r="AY223" t="s">
        <v>509</v>
      </c>
      <c r="AZ223" t="s">
        <v>5599</v>
      </c>
      <c r="BA223">
        <v>100000</v>
      </c>
      <c r="BB223" t="s">
        <v>511</v>
      </c>
      <c r="BC223" t="s">
        <v>5600</v>
      </c>
      <c r="BD223">
        <v>100000</v>
      </c>
      <c r="BE223" t="s">
        <v>325</v>
      </c>
      <c r="BF223" t="s">
        <v>5601</v>
      </c>
      <c r="BG223">
        <v>470000</v>
      </c>
      <c r="BH223" t="s">
        <v>1455</v>
      </c>
      <c r="BI223" t="s">
        <v>5602</v>
      </c>
      <c r="BJ223">
        <v>230000</v>
      </c>
      <c r="GG223">
        <v>900000</v>
      </c>
      <c r="GH223" t="s">
        <v>238</v>
      </c>
      <c r="GI223">
        <v>70</v>
      </c>
      <c r="GJ223">
        <v>75</v>
      </c>
      <c r="GK223">
        <v>78</v>
      </c>
      <c r="GL223">
        <v>72</v>
      </c>
      <c r="GM223">
        <v>600000</v>
      </c>
      <c r="GO223" t="s">
        <v>5587</v>
      </c>
      <c r="GP223">
        <v>44320</v>
      </c>
      <c r="GQ223" t="s">
        <v>5588</v>
      </c>
      <c r="GS223">
        <v>15</v>
      </c>
      <c r="GT223">
        <v>5</v>
      </c>
      <c r="GU223">
        <v>0</v>
      </c>
      <c r="GV223" t="s">
        <v>239</v>
      </c>
      <c r="GW223">
        <v>5</v>
      </c>
      <c r="GX223" t="s">
        <v>201</v>
      </c>
    </row>
    <row r="224" spans="1:206" x14ac:dyDescent="0.35">
      <c r="A224">
        <v>20031790</v>
      </c>
      <c r="B224" t="s">
        <v>5603</v>
      </c>
      <c r="C224" t="s">
        <v>5604</v>
      </c>
      <c r="D224" t="s">
        <v>5605</v>
      </c>
      <c r="E224" t="e">
        <v>#N/A</v>
      </c>
      <c r="F224" t="s">
        <v>5606</v>
      </c>
      <c r="G224" t="s">
        <v>5605</v>
      </c>
      <c r="H224" t="s">
        <v>5607</v>
      </c>
      <c r="I224" t="s">
        <v>239</v>
      </c>
      <c r="J224" t="s">
        <v>5606</v>
      </c>
      <c r="K224" t="e">
        <v>#N/A</v>
      </c>
      <c r="L224">
        <v>309924</v>
      </c>
      <c r="M224" t="s">
        <v>2858</v>
      </c>
      <c r="N224" t="e">
        <v>#N/A</v>
      </c>
      <c r="O224" t="s">
        <v>5608</v>
      </c>
      <c r="P224" t="s">
        <v>202</v>
      </c>
      <c r="Q224" t="s">
        <v>203</v>
      </c>
      <c r="R224" t="s">
        <v>5603</v>
      </c>
      <c r="S224" t="s">
        <v>205</v>
      </c>
      <c r="T224" t="s">
        <v>5609</v>
      </c>
      <c r="U224">
        <v>44100</v>
      </c>
      <c r="V224" t="s">
        <v>5610</v>
      </c>
      <c r="W224" t="s">
        <v>1226</v>
      </c>
      <c r="X224">
        <v>400000</v>
      </c>
      <c r="Y224" t="s">
        <v>5611</v>
      </c>
      <c r="Z224" t="s">
        <v>5610</v>
      </c>
      <c r="AA224" t="s">
        <v>5612</v>
      </c>
      <c r="AB224" t="s">
        <v>5613</v>
      </c>
      <c r="AC224" t="s">
        <v>213</v>
      </c>
      <c r="AD224" t="s">
        <v>5614</v>
      </c>
      <c r="AE224" t="s">
        <v>5615</v>
      </c>
      <c r="AF224" t="s">
        <v>5616</v>
      </c>
      <c r="AG224" t="s">
        <v>5617</v>
      </c>
      <c r="AH224" t="s">
        <v>5618</v>
      </c>
      <c r="AI224" t="s">
        <v>5619</v>
      </c>
      <c r="AJ224" t="s">
        <v>5616</v>
      </c>
      <c r="AK224" t="s">
        <v>5620</v>
      </c>
      <c r="AL224" t="s">
        <v>310</v>
      </c>
      <c r="AP224" t="s">
        <v>311</v>
      </c>
      <c r="AQ224" t="s">
        <v>312</v>
      </c>
      <c r="AU224" t="s">
        <v>312</v>
      </c>
      <c r="AV224" t="s">
        <v>427</v>
      </c>
      <c r="AW224" t="s">
        <v>5621</v>
      </c>
      <c r="AX224">
        <v>360000</v>
      </c>
      <c r="AY224" t="s">
        <v>488</v>
      </c>
      <c r="AZ224" t="s">
        <v>5622</v>
      </c>
      <c r="BA224">
        <v>100000</v>
      </c>
      <c r="BB224" t="s">
        <v>490</v>
      </c>
      <c r="BC224" t="s">
        <v>5623</v>
      </c>
      <c r="BD224">
        <v>100000</v>
      </c>
      <c r="BE224" t="s">
        <v>492</v>
      </c>
      <c r="BF224" t="s">
        <v>5624</v>
      </c>
      <c r="BG224">
        <v>100000</v>
      </c>
      <c r="BH224" t="s">
        <v>657</v>
      </c>
      <c r="BI224" t="s">
        <v>5625</v>
      </c>
      <c r="BJ224">
        <v>100000</v>
      </c>
      <c r="BK224" t="s">
        <v>431</v>
      </c>
      <c r="BL224" t="s">
        <v>5626</v>
      </c>
      <c r="BM224">
        <v>895000</v>
      </c>
      <c r="BN224" t="s">
        <v>495</v>
      </c>
      <c r="BO224" t="s">
        <v>5627</v>
      </c>
      <c r="BP224">
        <v>180000</v>
      </c>
      <c r="BQ224" t="s">
        <v>497</v>
      </c>
      <c r="BR224" t="s">
        <v>5628</v>
      </c>
      <c r="BS224">
        <v>125000</v>
      </c>
      <c r="BT224" t="s">
        <v>499</v>
      </c>
      <c r="BU224" t="s">
        <v>5629</v>
      </c>
      <c r="BV224">
        <v>190000</v>
      </c>
      <c r="BW224" t="s">
        <v>659</v>
      </c>
      <c r="BX224" t="s">
        <v>5630</v>
      </c>
      <c r="BY224">
        <v>185000</v>
      </c>
      <c r="BZ224" t="s">
        <v>439</v>
      </c>
      <c r="CA224" t="s">
        <v>5631</v>
      </c>
      <c r="CB224">
        <v>445000</v>
      </c>
      <c r="CC224" t="s">
        <v>509</v>
      </c>
      <c r="CD224" t="s">
        <v>5632</v>
      </c>
      <c r="CE224">
        <v>100000</v>
      </c>
      <c r="CF224" t="s">
        <v>511</v>
      </c>
      <c r="CG224" t="s">
        <v>5633</v>
      </c>
      <c r="CH224">
        <v>100000</v>
      </c>
      <c r="CI224" t="s">
        <v>513</v>
      </c>
      <c r="CJ224" t="s">
        <v>5634</v>
      </c>
      <c r="CK224">
        <v>100000</v>
      </c>
      <c r="CL224" t="s">
        <v>663</v>
      </c>
      <c r="CM224" t="s">
        <v>5635</v>
      </c>
      <c r="CN224">
        <v>100000</v>
      </c>
      <c r="CO224" t="s">
        <v>443</v>
      </c>
      <c r="CP224" t="s">
        <v>5636</v>
      </c>
      <c r="CQ224">
        <v>595000</v>
      </c>
      <c r="CR224" t="s">
        <v>516</v>
      </c>
      <c r="CS224" t="s">
        <v>5637</v>
      </c>
      <c r="CT224">
        <v>120000</v>
      </c>
      <c r="CU224" t="s">
        <v>518</v>
      </c>
      <c r="CV224" t="s">
        <v>5638</v>
      </c>
      <c r="CW224">
        <v>100000</v>
      </c>
      <c r="CX224" t="s">
        <v>520</v>
      </c>
      <c r="CY224" t="s">
        <v>5639</v>
      </c>
      <c r="CZ224">
        <v>130000</v>
      </c>
      <c r="DA224" t="s">
        <v>665</v>
      </c>
      <c r="DB224" t="s">
        <v>5640</v>
      </c>
      <c r="DC224">
        <v>123000</v>
      </c>
      <c r="GG224">
        <v>4148000</v>
      </c>
      <c r="GH224" t="s">
        <v>238</v>
      </c>
      <c r="GI224">
        <v>85</v>
      </c>
      <c r="GJ224">
        <v>95</v>
      </c>
      <c r="GK224">
        <v>105</v>
      </c>
      <c r="GL224">
        <v>120</v>
      </c>
      <c r="GM224">
        <v>2765333.333333333</v>
      </c>
      <c r="GO224" t="s">
        <v>5609</v>
      </c>
      <c r="GP224">
        <v>44100</v>
      </c>
      <c r="GQ224" t="s">
        <v>5610</v>
      </c>
      <c r="GS224">
        <v>60</v>
      </c>
      <c r="GT224">
        <v>20</v>
      </c>
      <c r="GU224">
        <v>0</v>
      </c>
      <c r="GV224" t="s">
        <v>239</v>
      </c>
      <c r="GW224">
        <v>20</v>
      </c>
      <c r="GX224" t="s">
        <v>201</v>
      </c>
    </row>
    <row r="225" spans="1:206" x14ac:dyDescent="0.35">
      <c r="A225">
        <v>688371</v>
      </c>
      <c r="B225" t="s">
        <v>5641</v>
      </c>
      <c r="C225" t="s">
        <v>5642</v>
      </c>
      <c r="D225" t="s">
        <v>5643</v>
      </c>
      <c r="E225" t="e">
        <v>#N/A</v>
      </c>
      <c r="F225" t="s">
        <v>5644</v>
      </c>
      <c r="G225" t="s">
        <v>5643</v>
      </c>
      <c r="H225" t="s">
        <v>5644</v>
      </c>
      <c r="I225" t="s">
        <v>201</v>
      </c>
      <c r="J225" t="s">
        <v>5644</v>
      </c>
      <c r="K225">
        <v>688371</v>
      </c>
      <c r="L225">
        <v>688371</v>
      </c>
      <c r="M225">
        <v>688371</v>
      </c>
      <c r="N225" t="s">
        <v>202</v>
      </c>
      <c r="O225" t="s">
        <v>202</v>
      </c>
      <c r="P225" t="s">
        <v>202</v>
      </c>
      <c r="Q225" t="s">
        <v>203</v>
      </c>
      <c r="R225" t="s">
        <v>5641</v>
      </c>
      <c r="S225" t="s">
        <v>1022</v>
      </c>
      <c r="T225" t="s">
        <v>5645</v>
      </c>
      <c r="U225">
        <v>24120</v>
      </c>
      <c r="V225" t="s">
        <v>5646</v>
      </c>
      <c r="W225" t="s">
        <v>298</v>
      </c>
      <c r="X225">
        <v>76000</v>
      </c>
      <c r="Y225" t="s">
        <v>5647</v>
      </c>
      <c r="Z225" t="s">
        <v>5648</v>
      </c>
      <c r="AA225" t="s">
        <v>5649</v>
      </c>
      <c r="AB225" t="s">
        <v>5650</v>
      </c>
      <c r="AC225" t="s">
        <v>213</v>
      </c>
      <c r="AD225" t="s">
        <v>5651</v>
      </c>
      <c r="AE225" t="s">
        <v>5650</v>
      </c>
      <c r="AF225" t="s">
        <v>5652</v>
      </c>
      <c r="AG225" t="s">
        <v>5653</v>
      </c>
      <c r="AH225" t="s">
        <v>5654</v>
      </c>
      <c r="AI225" t="s">
        <v>5650</v>
      </c>
      <c r="AJ225" t="s">
        <v>5652</v>
      </c>
      <c r="AK225" t="s">
        <v>5653</v>
      </c>
      <c r="AL225" t="s">
        <v>219</v>
      </c>
      <c r="AP225" t="s">
        <v>220</v>
      </c>
      <c r="AQ225" t="s">
        <v>221</v>
      </c>
      <c r="AU225" t="s">
        <v>221</v>
      </c>
      <c r="AV225" t="s">
        <v>555</v>
      </c>
      <c r="AW225" t="s">
        <v>5655</v>
      </c>
      <c r="AX225">
        <v>120000</v>
      </c>
      <c r="AY225" t="s">
        <v>832</v>
      </c>
      <c r="AZ225" t="s">
        <v>5656</v>
      </c>
      <c r="BA225">
        <v>160000</v>
      </c>
      <c r="GG225">
        <v>280000</v>
      </c>
      <c r="GH225" t="s">
        <v>238</v>
      </c>
      <c r="GI225">
        <v>60</v>
      </c>
      <c r="GJ225">
        <v>65</v>
      </c>
      <c r="GK225">
        <v>65</v>
      </c>
      <c r="GL225">
        <v>60</v>
      </c>
      <c r="GM225">
        <v>186666.66666666666</v>
      </c>
      <c r="GO225" t="s">
        <v>5645</v>
      </c>
      <c r="GP225">
        <v>24120</v>
      </c>
      <c r="GQ225" t="s">
        <v>5646</v>
      </c>
      <c r="GS225">
        <v>6</v>
      </c>
      <c r="GT225">
        <v>2</v>
      </c>
      <c r="GU225">
        <v>0</v>
      </c>
      <c r="GV225" t="s">
        <v>239</v>
      </c>
      <c r="GW225">
        <v>2</v>
      </c>
      <c r="GX225" t="s">
        <v>201</v>
      </c>
    </row>
    <row r="226" spans="1:206" x14ac:dyDescent="0.35">
      <c r="A226">
        <v>663683</v>
      </c>
      <c r="B226" t="s">
        <v>5657</v>
      </c>
      <c r="C226" t="s">
        <v>5658</v>
      </c>
      <c r="D226" t="s">
        <v>5659</v>
      </c>
      <c r="E226" t="s">
        <v>5659</v>
      </c>
      <c r="F226" t="s">
        <v>5660</v>
      </c>
      <c r="G226" t="s">
        <v>5659</v>
      </c>
      <c r="H226" t="s">
        <v>5660</v>
      </c>
      <c r="I226" t="s">
        <v>201</v>
      </c>
      <c r="J226" t="s">
        <v>5660</v>
      </c>
      <c r="K226">
        <v>663683</v>
      </c>
      <c r="L226">
        <v>663683</v>
      </c>
      <c r="M226">
        <v>663683</v>
      </c>
      <c r="N226" t="s">
        <v>202</v>
      </c>
      <c r="O226" t="s">
        <v>202</v>
      </c>
      <c r="P226" t="s">
        <v>202</v>
      </c>
      <c r="Q226" t="s">
        <v>203</v>
      </c>
      <c r="R226" t="s">
        <v>5661</v>
      </c>
      <c r="S226" t="s">
        <v>1022</v>
      </c>
      <c r="T226" t="s">
        <v>5662</v>
      </c>
      <c r="U226" t="s">
        <v>5663</v>
      </c>
      <c r="V226" t="s">
        <v>5664</v>
      </c>
      <c r="W226" t="s">
        <v>298</v>
      </c>
      <c r="X226">
        <v>250000</v>
      </c>
      <c r="Y226" t="s">
        <v>5665</v>
      </c>
      <c r="Z226" t="s">
        <v>5666</v>
      </c>
      <c r="AA226" t="s">
        <v>5667</v>
      </c>
      <c r="AB226" t="s">
        <v>5668</v>
      </c>
      <c r="AC226" t="s">
        <v>213</v>
      </c>
      <c r="AD226" t="s">
        <v>5669</v>
      </c>
      <c r="AE226" t="s">
        <v>5668</v>
      </c>
      <c r="AF226" t="s">
        <v>5670</v>
      </c>
      <c r="AG226" t="s">
        <v>5671</v>
      </c>
      <c r="AH226" t="s">
        <v>5672</v>
      </c>
      <c r="AI226" t="s">
        <v>5668</v>
      </c>
      <c r="AJ226" t="s">
        <v>5670</v>
      </c>
      <c r="AK226" t="s">
        <v>5671</v>
      </c>
      <c r="AL226" t="s">
        <v>772</v>
      </c>
      <c r="AM226" t="s">
        <v>219</v>
      </c>
      <c r="AP226" t="s">
        <v>773</v>
      </c>
      <c r="AQ226" t="s">
        <v>312</v>
      </c>
      <c r="AR226" t="s">
        <v>774</v>
      </c>
      <c r="AU226" t="s">
        <v>775</v>
      </c>
      <c r="AV226" t="s">
        <v>395</v>
      </c>
      <c r="AW226" t="s">
        <v>5673</v>
      </c>
      <c r="AX226">
        <v>715000</v>
      </c>
      <c r="AY226" t="s">
        <v>325</v>
      </c>
      <c r="AZ226" t="s">
        <v>5674</v>
      </c>
      <c r="BA226">
        <v>470000</v>
      </c>
      <c r="BB226" t="s">
        <v>327</v>
      </c>
      <c r="BC226" t="s">
        <v>5675</v>
      </c>
      <c r="BD226">
        <v>100000</v>
      </c>
      <c r="BE226" t="s">
        <v>1065</v>
      </c>
      <c r="BF226" t="s">
        <v>5676</v>
      </c>
      <c r="BG226">
        <v>960000</v>
      </c>
      <c r="BH226" t="s">
        <v>329</v>
      </c>
      <c r="BI226" t="s">
        <v>5677</v>
      </c>
      <c r="BJ226">
        <v>625000</v>
      </c>
      <c r="BK226" t="s">
        <v>331</v>
      </c>
      <c r="BL226" t="s">
        <v>5678</v>
      </c>
      <c r="BM226">
        <v>123000</v>
      </c>
      <c r="BN226" t="s">
        <v>1067</v>
      </c>
      <c r="BO226" t="s">
        <v>5679</v>
      </c>
      <c r="BP226">
        <v>3430000</v>
      </c>
      <c r="BQ226" t="s">
        <v>555</v>
      </c>
      <c r="BR226" t="s">
        <v>5680</v>
      </c>
      <c r="BS226">
        <v>120000</v>
      </c>
      <c r="BT226" t="s">
        <v>832</v>
      </c>
      <c r="BU226" t="s">
        <v>5681</v>
      </c>
      <c r="BV226">
        <v>160000</v>
      </c>
      <c r="GG226">
        <v>6603000</v>
      </c>
      <c r="GH226" t="s">
        <v>238</v>
      </c>
      <c r="GI226">
        <v>56</v>
      </c>
      <c r="GJ226">
        <v>56</v>
      </c>
      <c r="GK226">
        <v>56</v>
      </c>
      <c r="GL226">
        <v>56</v>
      </c>
      <c r="GM226">
        <v>4402000</v>
      </c>
      <c r="GO226" t="s">
        <v>5662</v>
      </c>
      <c r="GP226" t="s">
        <v>5663</v>
      </c>
      <c r="GQ226" t="s">
        <v>5664</v>
      </c>
      <c r="GS226">
        <v>27</v>
      </c>
      <c r="GT226">
        <v>9</v>
      </c>
      <c r="GU226">
        <v>8</v>
      </c>
      <c r="GV226" t="s">
        <v>239</v>
      </c>
      <c r="GW226">
        <v>8</v>
      </c>
      <c r="GX226" t="s">
        <v>201</v>
      </c>
    </row>
    <row r="227" spans="1:206" x14ac:dyDescent="0.35">
      <c r="A227">
        <v>711113</v>
      </c>
      <c r="B227" t="s">
        <v>5682</v>
      </c>
      <c r="C227" t="s">
        <v>5683</v>
      </c>
      <c r="D227" t="s">
        <v>5684</v>
      </c>
      <c r="E227" t="e">
        <v>#N/A</v>
      </c>
      <c r="F227" t="s">
        <v>5685</v>
      </c>
      <c r="G227" t="s">
        <v>5684</v>
      </c>
      <c r="H227" t="s">
        <v>5685</v>
      </c>
      <c r="I227" t="s">
        <v>201</v>
      </c>
      <c r="J227" t="s">
        <v>5685</v>
      </c>
      <c r="K227">
        <v>711113</v>
      </c>
      <c r="L227">
        <v>711113</v>
      </c>
      <c r="M227">
        <v>711113</v>
      </c>
      <c r="N227" t="s">
        <v>202</v>
      </c>
      <c r="O227" t="s">
        <v>202</v>
      </c>
      <c r="P227" t="s">
        <v>202</v>
      </c>
      <c r="Q227" t="s">
        <v>203</v>
      </c>
      <c r="R227" t="s">
        <v>5686</v>
      </c>
      <c r="S227" t="s">
        <v>205</v>
      </c>
      <c r="T227" t="s">
        <v>5687</v>
      </c>
      <c r="U227">
        <v>31150</v>
      </c>
      <c r="V227" t="s">
        <v>5688</v>
      </c>
      <c r="W227" t="s">
        <v>531</v>
      </c>
      <c r="X227">
        <v>3227245</v>
      </c>
      <c r="Y227" t="s">
        <v>5689</v>
      </c>
      <c r="Z227" t="s">
        <v>726</v>
      </c>
      <c r="AA227" t="s">
        <v>5690</v>
      </c>
      <c r="AB227" t="s">
        <v>5691</v>
      </c>
      <c r="AC227" t="s">
        <v>213</v>
      </c>
      <c r="AD227" t="s">
        <v>5692</v>
      </c>
      <c r="AE227" t="s">
        <v>5693</v>
      </c>
      <c r="AF227" t="s">
        <v>5694</v>
      </c>
      <c r="AG227" t="s">
        <v>5695</v>
      </c>
      <c r="AH227" t="s">
        <v>5696</v>
      </c>
      <c r="AI227" t="s">
        <v>5693</v>
      </c>
      <c r="AJ227" t="s">
        <v>5694</v>
      </c>
      <c r="AK227" t="s">
        <v>5695</v>
      </c>
      <c r="AL227" t="s">
        <v>219</v>
      </c>
      <c r="AP227" t="s">
        <v>220</v>
      </c>
      <c r="AQ227" t="s">
        <v>221</v>
      </c>
      <c r="AU227" t="s">
        <v>221</v>
      </c>
      <c r="AV227" t="s">
        <v>226</v>
      </c>
      <c r="AW227" t="s">
        <v>5697</v>
      </c>
      <c r="AX227">
        <v>115000</v>
      </c>
      <c r="AY227" t="s">
        <v>562</v>
      </c>
      <c r="AZ227" t="s">
        <v>5698</v>
      </c>
      <c r="BA227">
        <v>100000</v>
      </c>
      <c r="BB227" t="s">
        <v>232</v>
      </c>
      <c r="BC227" t="s">
        <v>5699</v>
      </c>
      <c r="BD227">
        <v>160000</v>
      </c>
      <c r="BE227" t="s">
        <v>917</v>
      </c>
      <c r="BF227" t="s">
        <v>5700</v>
      </c>
      <c r="BG227">
        <v>100000</v>
      </c>
      <c r="GG227">
        <v>315000</v>
      </c>
      <c r="GH227" t="s">
        <v>238</v>
      </c>
      <c r="GI227">
        <v>70</v>
      </c>
      <c r="GJ227">
        <v>86.5</v>
      </c>
      <c r="GK227">
        <v>119</v>
      </c>
      <c r="GL227">
        <v>90</v>
      </c>
      <c r="GM227">
        <v>210000</v>
      </c>
      <c r="GO227" t="s">
        <v>5701</v>
      </c>
      <c r="GP227">
        <v>31150</v>
      </c>
      <c r="GQ227" t="s">
        <v>5688</v>
      </c>
      <c r="GS227">
        <v>12</v>
      </c>
      <c r="GT227">
        <v>4</v>
      </c>
      <c r="GU227">
        <v>4</v>
      </c>
      <c r="GV227" t="s">
        <v>201</v>
      </c>
      <c r="GW227">
        <v>4</v>
      </c>
      <c r="GX227" t="s">
        <v>201</v>
      </c>
    </row>
    <row r="228" spans="1:206" x14ac:dyDescent="0.35">
      <c r="A228">
        <v>303997</v>
      </c>
      <c r="B228" t="s">
        <v>5702</v>
      </c>
      <c r="C228" t="s">
        <v>5703</v>
      </c>
      <c r="D228" t="s">
        <v>5704</v>
      </c>
      <c r="E228" t="e">
        <v>#N/A</v>
      </c>
      <c r="F228" t="s">
        <v>5705</v>
      </c>
      <c r="G228" t="s">
        <v>5704</v>
      </c>
      <c r="H228" t="s">
        <v>5705</v>
      </c>
      <c r="I228" t="s">
        <v>201</v>
      </c>
      <c r="J228" t="s">
        <v>5705</v>
      </c>
      <c r="K228">
        <v>303997</v>
      </c>
      <c r="L228">
        <v>303997</v>
      </c>
      <c r="M228">
        <v>303997</v>
      </c>
      <c r="N228" t="s">
        <v>202</v>
      </c>
      <c r="O228" t="s">
        <v>202</v>
      </c>
      <c r="P228" t="s">
        <v>202</v>
      </c>
      <c r="Q228" t="s">
        <v>203</v>
      </c>
      <c r="R228" t="s">
        <v>5706</v>
      </c>
      <c r="S228" t="s">
        <v>205</v>
      </c>
      <c r="T228" t="s">
        <v>5707</v>
      </c>
      <c r="U228">
        <v>88480</v>
      </c>
      <c r="V228" t="s">
        <v>5708</v>
      </c>
      <c r="W228" t="s">
        <v>298</v>
      </c>
      <c r="X228">
        <v>245000</v>
      </c>
      <c r="Y228" t="s">
        <v>5709</v>
      </c>
      <c r="Z228" t="s">
        <v>5710</v>
      </c>
      <c r="AA228" t="s">
        <v>5711</v>
      </c>
      <c r="AB228" t="s">
        <v>5712</v>
      </c>
      <c r="AC228" t="s">
        <v>213</v>
      </c>
      <c r="AD228" t="s">
        <v>5713</v>
      </c>
      <c r="AE228" t="s">
        <v>5712</v>
      </c>
      <c r="AF228" t="s">
        <v>5714</v>
      </c>
      <c r="AG228" t="s">
        <v>5715</v>
      </c>
      <c r="AH228" t="s">
        <v>5716</v>
      </c>
      <c r="AI228" t="s">
        <v>5712</v>
      </c>
      <c r="AJ228" t="s">
        <v>5714</v>
      </c>
      <c r="AK228" t="s">
        <v>5715</v>
      </c>
      <c r="AL228" t="s">
        <v>310</v>
      </c>
      <c r="AP228" t="s">
        <v>311</v>
      </c>
      <c r="AQ228" t="s">
        <v>312</v>
      </c>
      <c r="AU228" t="s">
        <v>312</v>
      </c>
      <c r="AV228" t="s">
        <v>393</v>
      </c>
      <c r="AW228" t="s">
        <v>5717</v>
      </c>
      <c r="AX228">
        <v>575000</v>
      </c>
      <c r="AY228" t="s">
        <v>395</v>
      </c>
      <c r="AZ228" t="s">
        <v>5718</v>
      </c>
      <c r="BA228">
        <v>715000</v>
      </c>
      <c r="GG228">
        <v>1290000</v>
      </c>
      <c r="GH228" t="s">
        <v>238</v>
      </c>
      <c r="GI228">
        <v>50</v>
      </c>
      <c r="GJ228">
        <v>60</v>
      </c>
      <c r="GK228">
        <v>60</v>
      </c>
      <c r="GL228">
        <v>70</v>
      </c>
      <c r="GM228">
        <v>860000</v>
      </c>
      <c r="GO228" t="s">
        <v>5707</v>
      </c>
      <c r="GP228">
        <v>88480</v>
      </c>
      <c r="GQ228" t="s">
        <v>5708</v>
      </c>
      <c r="GS228">
        <v>6</v>
      </c>
      <c r="GT228">
        <v>2</v>
      </c>
      <c r="GU228">
        <v>0</v>
      </c>
      <c r="GV228" t="s">
        <v>239</v>
      </c>
      <c r="GW228">
        <v>2</v>
      </c>
      <c r="GX228" t="s">
        <v>201</v>
      </c>
    </row>
    <row r="229" spans="1:206" x14ac:dyDescent="0.35">
      <c r="A229">
        <v>20016713</v>
      </c>
      <c r="B229" t="s">
        <v>5719</v>
      </c>
      <c r="C229" t="s">
        <v>5720</v>
      </c>
      <c r="D229" t="s">
        <v>5721</v>
      </c>
      <c r="E229" t="e">
        <v>#N/A</v>
      </c>
      <c r="F229" t="s">
        <v>5722</v>
      </c>
      <c r="G229" t="s">
        <v>5721</v>
      </c>
      <c r="H229" t="s">
        <v>5723</v>
      </c>
      <c r="I229" t="s">
        <v>239</v>
      </c>
      <c r="J229" t="s">
        <v>5723</v>
      </c>
      <c r="K229">
        <v>20016713</v>
      </c>
      <c r="L229">
        <v>20016713</v>
      </c>
      <c r="M229">
        <v>20016713</v>
      </c>
      <c r="N229" t="s">
        <v>202</v>
      </c>
      <c r="O229" t="s">
        <v>202</v>
      </c>
      <c r="P229" t="s">
        <v>202</v>
      </c>
      <c r="Q229" t="s">
        <v>203</v>
      </c>
      <c r="R229" t="s">
        <v>5724</v>
      </c>
      <c r="S229" t="s">
        <v>838</v>
      </c>
      <c r="T229" t="s">
        <v>5725</v>
      </c>
      <c r="U229" t="s">
        <v>5726</v>
      </c>
      <c r="V229" t="s">
        <v>5727</v>
      </c>
      <c r="W229" t="s">
        <v>1352</v>
      </c>
      <c r="X229">
        <v>100001</v>
      </c>
      <c r="Y229" t="s">
        <v>5728</v>
      </c>
      <c r="Z229" t="s">
        <v>1903</v>
      </c>
      <c r="AA229" t="s">
        <v>5729</v>
      </c>
      <c r="AB229" t="s">
        <v>5730</v>
      </c>
      <c r="AC229" t="s">
        <v>213</v>
      </c>
      <c r="AD229" t="s">
        <v>5731</v>
      </c>
      <c r="AE229" t="s">
        <v>5730</v>
      </c>
      <c r="AF229" t="s">
        <v>5732</v>
      </c>
      <c r="AG229" t="s">
        <v>5733</v>
      </c>
      <c r="AH229" t="s">
        <v>5734</v>
      </c>
      <c r="AI229" t="s">
        <v>5730</v>
      </c>
      <c r="AJ229" t="s">
        <v>5732</v>
      </c>
      <c r="AK229" t="s">
        <v>5733</v>
      </c>
      <c r="AL229" t="s">
        <v>219</v>
      </c>
      <c r="AP229" t="s">
        <v>220</v>
      </c>
      <c r="AQ229" t="s">
        <v>221</v>
      </c>
      <c r="AU229" t="s">
        <v>221</v>
      </c>
      <c r="AV229" t="s">
        <v>615</v>
      </c>
      <c r="AW229" t="s">
        <v>5735</v>
      </c>
      <c r="AX229">
        <v>750000</v>
      </c>
      <c r="AY229" t="s">
        <v>1291</v>
      </c>
      <c r="AZ229" t="s">
        <v>5736</v>
      </c>
      <c r="BA229">
        <v>100000</v>
      </c>
      <c r="BB229" t="s">
        <v>465</v>
      </c>
      <c r="BC229" t="s">
        <v>5737</v>
      </c>
      <c r="BD229">
        <v>300000</v>
      </c>
      <c r="BE229" t="s">
        <v>467</v>
      </c>
      <c r="BF229" t="s">
        <v>5738</v>
      </c>
      <c r="BG229">
        <v>100000</v>
      </c>
      <c r="GG229">
        <v>950000</v>
      </c>
      <c r="GH229" t="s">
        <v>238</v>
      </c>
      <c r="GI229">
        <v>60</v>
      </c>
      <c r="GJ229">
        <v>80</v>
      </c>
      <c r="GK229">
        <v>100</v>
      </c>
      <c r="GL229">
        <v>100</v>
      </c>
      <c r="GM229">
        <v>633333.33333333326</v>
      </c>
      <c r="GO229" t="s">
        <v>5725</v>
      </c>
      <c r="GP229" t="s">
        <v>5726</v>
      </c>
      <c r="GQ229" t="s">
        <v>5727</v>
      </c>
      <c r="GS229">
        <v>12</v>
      </c>
      <c r="GT229">
        <v>4</v>
      </c>
      <c r="GU229">
        <v>0</v>
      </c>
      <c r="GV229" t="s">
        <v>239</v>
      </c>
      <c r="GW229">
        <v>4</v>
      </c>
      <c r="GX229" t="s">
        <v>201</v>
      </c>
    </row>
    <row r="230" spans="1:206" x14ac:dyDescent="0.35">
      <c r="A230">
        <v>330809</v>
      </c>
      <c r="B230" t="s">
        <v>5739</v>
      </c>
      <c r="C230" t="s">
        <v>5740</v>
      </c>
      <c r="D230" t="s">
        <v>5741</v>
      </c>
      <c r="E230" t="e">
        <v>#N/A</v>
      </c>
      <c r="F230" t="s">
        <v>5742</v>
      </c>
      <c r="G230" t="s">
        <v>5741</v>
      </c>
      <c r="H230" t="s">
        <v>5742</v>
      </c>
      <c r="I230" t="s">
        <v>201</v>
      </c>
      <c r="J230" t="s">
        <v>5742</v>
      </c>
      <c r="K230">
        <v>330809</v>
      </c>
      <c r="L230">
        <v>330809</v>
      </c>
      <c r="M230">
        <v>330809</v>
      </c>
      <c r="N230" t="s">
        <v>202</v>
      </c>
      <c r="O230" t="s">
        <v>202</v>
      </c>
      <c r="P230" t="s">
        <v>202</v>
      </c>
      <c r="Q230" t="s">
        <v>203</v>
      </c>
      <c r="R230" t="s">
        <v>5739</v>
      </c>
      <c r="S230" t="s">
        <v>246</v>
      </c>
      <c r="T230" t="s">
        <v>5743</v>
      </c>
      <c r="U230">
        <v>69130</v>
      </c>
      <c r="V230" t="s">
        <v>5744</v>
      </c>
      <c r="W230" t="s">
        <v>646</v>
      </c>
      <c r="X230">
        <v>24814280</v>
      </c>
      <c r="Y230" t="s">
        <v>5745</v>
      </c>
      <c r="Z230" t="s">
        <v>1228</v>
      </c>
      <c r="AA230" t="s">
        <v>5746</v>
      </c>
      <c r="AB230" t="s">
        <v>5747</v>
      </c>
      <c r="AC230" t="s">
        <v>213</v>
      </c>
      <c r="AD230" t="s">
        <v>5748</v>
      </c>
      <c r="AE230" t="s">
        <v>5747</v>
      </c>
      <c r="AF230" t="s">
        <v>5749</v>
      </c>
      <c r="AG230" t="s">
        <v>5750</v>
      </c>
      <c r="AH230" t="s">
        <v>5751</v>
      </c>
      <c r="AI230" t="s">
        <v>5752</v>
      </c>
      <c r="AJ230" t="s">
        <v>5753</v>
      </c>
      <c r="AK230" t="s">
        <v>5754</v>
      </c>
      <c r="AL230" t="s">
        <v>854</v>
      </c>
      <c r="AP230" t="s">
        <v>855</v>
      </c>
      <c r="AQ230" t="s">
        <v>738</v>
      </c>
      <c r="AU230" t="s">
        <v>738</v>
      </c>
      <c r="AV230" t="s">
        <v>746</v>
      </c>
      <c r="AW230" t="s">
        <v>5755</v>
      </c>
      <c r="AX230">
        <v>150000</v>
      </c>
      <c r="AY230" t="s">
        <v>857</v>
      </c>
      <c r="AZ230" t="s">
        <v>5756</v>
      </c>
      <c r="BA230">
        <v>145000</v>
      </c>
      <c r="BB230" t="s">
        <v>748</v>
      </c>
      <c r="BC230" t="s">
        <v>5757</v>
      </c>
      <c r="BD230">
        <v>380000</v>
      </c>
      <c r="BE230" t="s">
        <v>860</v>
      </c>
      <c r="BF230" t="s">
        <v>5758</v>
      </c>
      <c r="BG230">
        <v>365000</v>
      </c>
      <c r="BH230" t="s">
        <v>750</v>
      </c>
      <c r="BI230" t="s">
        <v>5759</v>
      </c>
      <c r="BJ230">
        <v>150000</v>
      </c>
      <c r="BK230" t="s">
        <v>863</v>
      </c>
      <c r="BL230" t="s">
        <v>5760</v>
      </c>
      <c r="BM230">
        <v>145000</v>
      </c>
      <c r="BN230" t="s">
        <v>752</v>
      </c>
      <c r="BO230" t="s">
        <v>5761</v>
      </c>
      <c r="BP230">
        <v>190000</v>
      </c>
      <c r="BQ230" t="s">
        <v>866</v>
      </c>
      <c r="BR230" t="s">
        <v>5762</v>
      </c>
      <c r="BS230">
        <v>180000</v>
      </c>
      <c r="BT230" t="s">
        <v>754</v>
      </c>
      <c r="BU230" t="s">
        <v>5763</v>
      </c>
      <c r="BV230">
        <v>250000</v>
      </c>
      <c r="BW230" t="s">
        <v>869</v>
      </c>
      <c r="BX230" t="s">
        <v>5764</v>
      </c>
      <c r="BY230">
        <v>245000</v>
      </c>
      <c r="GG230">
        <v>1820000</v>
      </c>
      <c r="GH230" t="s">
        <v>238</v>
      </c>
      <c r="GI230">
        <v>36</v>
      </c>
      <c r="GJ230">
        <v>76</v>
      </c>
      <c r="GK230">
        <v>43</v>
      </c>
      <c r="GL230" t="s">
        <v>333</v>
      </c>
      <c r="GM230">
        <v>1213333.3333333333</v>
      </c>
      <c r="GO230" t="s">
        <v>5765</v>
      </c>
      <c r="GP230">
        <v>26000</v>
      </c>
      <c r="GQ230" t="s">
        <v>4558</v>
      </c>
      <c r="GS230">
        <v>30</v>
      </c>
      <c r="GT230">
        <v>10</v>
      </c>
      <c r="GU230">
        <v>0</v>
      </c>
      <c r="GV230" t="s">
        <v>239</v>
      </c>
      <c r="GW230">
        <v>10</v>
      </c>
      <c r="GX230" t="s">
        <v>201</v>
      </c>
    </row>
    <row r="231" spans="1:206" x14ac:dyDescent="0.35">
      <c r="A231">
        <v>651108</v>
      </c>
      <c r="B231" t="s">
        <v>5766</v>
      </c>
      <c r="C231" t="s">
        <v>5767</v>
      </c>
      <c r="D231" t="s">
        <v>5768</v>
      </c>
      <c r="E231" t="e">
        <v>#N/A</v>
      </c>
      <c r="F231" t="s">
        <v>5769</v>
      </c>
      <c r="G231" t="s">
        <v>5768</v>
      </c>
      <c r="H231" t="s">
        <v>5770</v>
      </c>
      <c r="I231" t="s">
        <v>239</v>
      </c>
      <c r="J231" t="s">
        <v>5769</v>
      </c>
      <c r="K231" t="e">
        <v>#N/A</v>
      </c>
      <c r="L231">
        <v>651108</v>
      </c>
      <c r="M231">
        <v>651108</v>
      </c>
      <c r="N231" t="s">
        <v>202</v>
      </c>
      <c r="O231" t="s">
        <v>202</v>
      </c>
      <c r="P231" t="s">
        <v>202</v>
      </c>
      <c r="Q231" t="s">
        <v>203</v>
      </c>
      <c r="R231" t="s">
        <v>5771</v>
      </c>
      <c r="S231" t="s">
        <v>205</v>
      </c>
      <c r="T231" t="s">
        <v>5772</v>
      </c>
      <c r="U231">
        <v>44860</v>
      </c>
      <c r="V231" t="s">
        <v>5773</v>
      </c>
      <c r="W231" t="s">
        <v>249</v>
      </c>
      <c r="X231">
        <v>37000</v>
      </c>
      <c r="Y231" t="s">
        <v>5774</v>
      </c>
      <c r="Z231" t="s">
        <v>2444</v>
      </c>
      <c r="AA231" t="s">
        <v>5775</v>
      </c>
      <c r="AB231" t="s">
        <v>5776</v>
      </c>
      <c r="AC231" t="s">
        <v>213</v>
      </c>
      <c r="AD231" t="s">
        <v>5777</v>
      </c>
      <c r="AE231" t="s">
        <v>5778</v>
      </c>
      <c r="AF231" t="s">
        <v>5779</v>
      </c>
      <c r="AG231" t="s">
        <v>5780</v>
      </c>
      <c r="AH231" t="s">
        <v>5781</v>
      </c>
      <c r="AI231" t="s">
        <v>5782</v>
      </c>
      <c r="AJ231" t="s">
        <v>5783</v>
      </c>
      <c r="AK231" t="s">
        <v>5784</v>
      </c>
      <c r="AL231" t="s">
        <v>1182</v>
      </c>
      <c r="AM231" t="s">
        <v>219</v>
      </c>
      <c r="AP231" t="s">
        <v>3763</v>
      </c>
      <c r="AQ231" t="s">
        <v>263</v>
      </c>
      <c r="AR231" t="s">
        <v>774</v>
      </c>
      <c r="AU231" t="s">
        <v>3764</v>
      </c>
      <c r="AV231" t="s">
        <v>705</v>
      </c>
      <c r="AW231" t="s">
        <v>5785</v>
      </c>
      <c r="AX231">
        <v>375000</v>
      </c>
      <c r="AY231" t="s">
        <v>1111</v>
      </c>
      <c r="AZ231" t="s">
        <v>5786</v>
      </c>
      <c r="BA231">
        <v>100000</v>
      </c>
      <c r="BB231" t="s">
        <v>421</v>
      </c>
      <c r="BC231" t="s">
        <v>5787</v>
      </c>
      <c r="BD231">
        <v>100000</v>
      </c>
      <c r="BE231" t="s">
        <v>361</v>
      </c>
      <c r="BF231" t="s">
        <v>5788</v>
      </c>
      <c r="BG231">
        <v>250000</v>
      </c>
      <c r="BH231" t="s">
        <v>712</v>
      </c>
      <c r="BI231" t="s">
        <v>5789</v>
      </c>
      <c r="BJ231">
        <v>495000</v>
      </c>
      <c r="BK231" t="s">
        <v>2620</v>
      </c>
      <c r="BL231" t="s">
        <v>5790</v>
      </c>
      <c r="BM231">
        <v>100000</v>
      </c>
      <c r="BN231" t="s">
        <v>714</v>
      </c>
      <c r="BO231" t="s">
        <v>5791</v>
      </c>
      <c r="BP231">
        <v>100000</v>
      </c>
      <c r="BQ231" t="s">
        <v>365</v>
      </c>
      <c r="BR231" t="s">
        <v>5792</v>
      </c>
      <c r="BS231">
        <v>330000</v>
      </c>
      <c r="BT231" t="s">
        <v>1142</v>
      </c>
      <c r="BU231" t="s">
        <v>5793</v>
      </c>
      <c r="BV231">
        <v>395000</v>
      </c>
      <c r="BW231" t="s">
        <v>1158</v>
      </c>
      <c r="BX231" t="s">
        <v>5794</v>
      </c>
      <c r="BY231">
        <v>520000</v>
      </c>
      <c r="GG231">
        <v>2665000</v>
      </c>
      <c r="GH231" t="s">
        <v>238</v>
      </c>
      <c r="GI231">
        <v>36.4</v>
      </c>
      <c r="GJ231">
        <v>39</v>
      </c>
      <c r="GK231">
        <v>39</v>
      </c>
      <c r="GL231">
        <v>45</v>
      </c>
      <c r="GM231">
        <v>1776666.6666666665</v>
      </c>
      <c r="GO231" t="s">
        <v>5772</v>
      </c>
      <c r="GP231">
        <v>44860</v>
      </c>
      <c r="GQ231" t="s">
        <v>5773</v>
      </c>
      <c r="GS231">
        <v>30</v>
      </c>
      <c r="GT231">
        <v>10</v>
      </c>
      <c r="GU231">
        <v>0</v>
      </c>
      <c r="GV231" t="s">
        <v>239</v>
      </c>
      <c r="GW231">
        <v>10</v>
      </c>
      <c r="GX231" t="s">
        <v>201</v>
      </c>
    </row>
    <row r="232" spans="1:206" x14ac:dyDescent="0.35">
      <c r="A232">
        <v>490067</v>
      </c>
      <c r="B232" t="s">
        <v>5795</v>
      </c>
      <c r="C232" t="s">
        <v>5796</v>
      </c>
      <c r="D232" t="s">
        <v>5797</v>
      </c>
      <c r="E232" t="e">
        <v>#N/A</v>
      </c>
      <c r="F232" t="s">
        <v>5798</v>
      </c>
      <c r="G232" t="s">
        <v>5797</v>
      </c>
      <c r="H232" t="s">
        <v>5798</v>
      </c>
      <c r="I232" t="s">
        <v>201</v>
      </c>
      <c r="J232" t="s">
        <v>5798</v>
      </c>
      <c r="K232">
        <v>490067</v>
      </c>
      <c r="L232">
        <v>490067</v>
      </c>
      <c r="M232">
        <v>490067</v>
      </c>
      <c r="N232" t="s">
        <v>202</v>
      </c>
      <c r="O232" t="s">
        <v>202</v>
      </c>
      <c r="P232" t="s">
        <v>202</v>
      </c>
      <c r="Q232" t="s">
        <v>203</v>
      </c>
      <c r="R232" t="s">
        <v>5799</v>
      </c>
      <c r="S232" t="s">
        <v>205</v>
      </c>
      <c r="T232" t="s">
        <v>5800</v>
      </c>
      <c r="U232">
        <v>69720</v>
      </c>
      <c r="V232" t="s">
        <v>5801</v>
      </c>
      <c r="W232" t="s">
        <v>1431</v>
      </c>
      <c r="X232">
        <v>76212</v>
      </c>
      <c r="Y232" t="s">
        <v>5802</v>
      </c>
      <c r="Z232" t="s">
        <v>1228</v>
      </c>
      <c r="AA232" t="s">
        <v>5803</v>
      </c>
      <c r="AB232" t="s">
        <v>5804</v>
      </c>
      <c r="AC232" t="s">
        <v>213</v>
      </c>
      <c r="AD232" t="s">
        <v>5804</v>
      </c>
      <c r="AE232" t="s">
        <v>5804</v>
      </c>
      <c r="AF232" t="s">
        <v>5805</v>
      </c>
      <c r="AG232" t="s">
        <v>5806</v>
      </c>
      <c r="AH232" t="s">
        <v>5807</v>
      </c>
      <c r="AI232" t="s">
        <v>5804</v>
      </c>
      <c r="AJ232" t="s">
        <v>5805</v>
      </c>
      <c r="AK232" t="s">
        <v>5806</v>
      </c>
      <c r="AL232" t="s">
        <v>310</v>
      </c>
      <c r="AP232" t="s">
        <v>311</v>
      </c>
      <c r="AQ232" t="s">
        <v>312</v>
      </c>
      <c r="AU232" t="s">
        <v>312</v>
      </c>
      <c r="AV232" t="s">
        <v>427</v>
      </c>
      <c r="AW232" t="s">
        <v>5808</v>
      </c>
      <c r="AX232">
        <v>360000</v>
      </c>
      <c r="AY232" t="s">
        <v>389</v>
      </c>
      <c r="AZ232" t="s">
        <v>5809</v>
      </c>
      <c r="BA232">
        <v>575000</v>
      </c>
      <c r="BB232" t="s">
        <v>1443</v>
      </c>
      <c r="BC232" t="s">
        <v>5810</v>
      </c>
      <c r="BD232">
        <v>185000</v>
      </c>
      <c r="BE232" t="s">
        <v>431</v>
      </c>
      <c r="BF232" t="s">
        <v>5811</v>
      </c>
      <c r="BG232">
        <v>895000</v>
      </c>
      <c r="BH232" t="s">
        <v>391</v>
      </c>
      <c r="BI232" t="s">
        <v>5812</v>
      </c>
      <c r="BJ232">
        <v>1430000</v>
      </c>
      <c r="BK232" t="s">
        <v>1447</v>
      </c>
      <c r="BL232" t="s">
        <v>5813</v>
      </c>
      <c r="BM232">
        <v>455000</v>
      </c>
      <c r="BN232" t="s">
        <v>435</v>
      </c>
      <c r="BO232" t="s">
        <v>5814</v>
      </c>
      <c r="BP232">
        <v>360000</v>
      </c>
      <c r="BQ232" t="s">
        <v>439</v>
      </c>
      <c r="BR232" t="s">
        <v>5815</v>
      </c>
      <c r="BS232">
        <v>445000</v>
      </c>
      <c r="BT232" t="s">
        <v>395</v>
      </c>
      <c r="BU232" t="s">
        <v>5816</v>
      </c>
      <c r="BV232">
        <v>715000</v>
      </c>
      <c r="BW232" t="s">
        <v>1455</v>
      </c>
      <c r="BX232" t="s">
        <v>5817</v>
      </c>
      <c r="BY232">
        <v>230000</v>
      </c>
      <c r="BZ232" t="s">
        <v>443</v>
      </c>
      <c r="CA232" t="s">
        <v>5818</v>
      </c>
      <c r="CB232">
        <v>595000</v>
      </c>
      <c r="CC232" t="s">
        <v>1065</v>
      </c>
      <c r="CD232" t="s">
        <v>5819</v>
      </c>
      <c r="CE232">
        <v>960000</v>
      </c>
      <c r="CF232" t="s">
        <v>1459</v>
      </c>
      <c r="CG232" t="s">
        <v>5820</v>
      </c>
      <c r="CH232">
        <v>300000</v>
      </c>
      <c r="GG232">
        <v>7230000</v>
      </c>
      <c r="GH232" t="s">
        <v>238</v>
      </c>
      <c r="GI232">
        <v>45</v>
      </c>
      <c r="GJ232">
        <v>55</v>
      </c>
      <c r="GK232">
        <v>60</v>
      </c>
      <c r="GL232">
        <v>50</v>
      </c>
      <c r="GM232">
        <v>4820000</v>
      </c>
      <c r="GO232" t="s">
        <v>5800</v>
      </c>
      <c r="GP232">
        <v>69720</v>
      </c>
      <c r="GQ232" t="s">
        <v>5801</v>
      </c>
      <c r="GS232">
        <v>39</v>
      </c>
      <c r="GT232">
        <v>13</v>
      </c>
      <c r="GU232">
        <v>0</v>
      </c>
      <c r="GV232" t="s">
        <v>239</v>
      </c>
      <c r="GW232">
        <v>13</v>
      </c>
      <c r="GX232" t="s">
        <v>201</v>
      </c>
    </row>
    <row r="233" spans="1:206" x14ac:dyDescent="0.35">
      <c r="A233">
        <v>490656</v>
      </c>
      <c r="B233" t="s">
        <v>5821</v>
      </c>
      <c r="C233" t="s">
        <v>5822</v>
      </c>
      <c r="D233" t="s">
        <v>5823</v>
      </c>
      <c r="E233" t="e">
        <v>#N/A</v>
      </c>
      <c r="F233" t="s">
        <v>5824</v>
      </c>
      <c r="G233" t="s">
        <v>5823</v>
      </c>
      <c r="H233" t="s">
        <v>5825</v>
      </c>
      <c r="I233" t="s">
        <v>239</v>
      </c>
      <c r="J233" t="s">
        <v>5825</v>
      </c>
      <c r="K233">
        <v>490656</v>
      </c>
      <c r="L233">
        <v>490656</v>
      </c>
      <c r="M233">
        <v>490656</v>
      </c>
      <c r="N233" t="s">
        <v>202</v>
      </c>
      <c r="O233" t="s">
        <v>202</v>
      </c>
      <c r="P233" t="s">
        <v>202</v>
      </c>
      <c r="Q233" t="s">
        <v>203</v>
      </c>
      <c r="R233" t="s">
        <v>5821</v>
      </c>
      <c r="S233" t="s">
        <v>1022</v>
      </c>
      <c r="T233" t="s">
        <v>5826</v>
      </c>
      <c r="U233">
        <v>38830</v>
      </c>
      <c r="V233" t="s">
        <v>5827</v>
      </c>
      <c r="W233" t="s">
        <v>1516</v>
      </c>
      <c r="X233">
        <v>150000</v>
      </c>
      <c r="Y233" t="s">
        <v>5828</v>
      </c>
      <c r="Z233" t="s">
        <v>625</v>
      </c>
      <c r="AA233" t="s">
        <v>5829</v>
      </c>
      <c r="AB233" t="s">
        <v>5830</v>
      </c>
      <c r="AC233" t="s">
        <v>213</v>
      </c>
      <c r="AD233" t="s">
        <v>5831</v>
      </c>
      <c r="AE233" t="s">
        <v>5830</v>
      </c>
      <c r="AF233" t="s">
        <v>5832</v>
      </c>
      <c r="AG233" t="s">
        <v>5833</v>
      </c>
      <c r="AH233" t="s">
        <v>5834</v>
      </c>
      <c r="AI233" t="s">
        <v>5830</v>
      </c>
      <c r="AJ233" t="s">
        <v>5832</v>
      </c>
      <c r="AK233" t="s">
        <v>5833</v>
      </c>
      <c r="AL233" t="s">
        <v>219</v>
      </c>
      <c r="AP233" t="s">
        <v>220</v>
      </c>
      <c r="AQ233" t="s">
        <v>221</v>
      </c>
      <c r="AU233" t="s">
        <v>221</v>
      </c>
      <c r="AV233" t="s">
        <v>613</v>
      </c>
      <c r="AW233" t="s">
        <v>5835</v>
      </c>
      <c r="AX233">
        <v>950000</v>
      </c>
      <c r="AY233" t="s">
        <v>545</v>
      </c>
      <c r="AZ233" t="s">
        <v>5836</v>
      </c>
      <c r="BA233">
        <v>235000</v>
      </c>
      <c r="BB233" t="s">
        <v>615</v>
      </c>
      <c r="BC233" t="s">
        <v>5837</v>
      </c>
      <c r="BD233">
        <v>750000</v>
      </c>
      <c r="BE233" t="s">
        <v>1291</v>
      </c>
      <c r="BF233" t="s">
        <v>5838</v>
      </c>
      <c r="BG233">
        <v>100000</v>
      </c>
      <c r="GG233">
        <v>1285000</v>
      </c>
      <c r="GH233" t="s">
        <v>238</v>
      </c>
      <c r="GI233">
        <v>42</v>
      </c>
      <c r="GJ233">
        <v>53</v>
      </c>
      <c r="GK233">
        <v>65</v>
      </c>
      <c r="GL233">
        <v>53</v>
      </c>
      <c r="GM233">
        <v>856666.66666666663</v>
      </c>
      <c r="GO233" t="s">
        <v>5826</v>
      </c>
      <c r="GP233">
        <v>38830</v>
      </c>
      <c r="GQ233" t="s">
        <v>5827</v>
      </c>
      <c r="GS233">
        <v>12</v>
      </c>
      <c r="GT233">
        <v>4</v>
      </c>
      <c r="GU233">
        <v>0</v>
      </c>
      <c r="GV233" t="s">
        <v>239</v>
      </c>
      <c r="GW233">
        <v>4</v>
      </c>
      <c r="GX233" t="s">
        <v>201</v>
      </c>
    </row>
    <row r="234" spans="1:206" x14ac:dyDescent="0.35">
      <c r="A234">
        <v>303908</v>
      </c>
      <c r="B234" t="s">
        <v>5839</v>
      </c>
      <c r="C234" t="s">
        <v>5840</v>
      </c>
      <c r="D234" t="s">
        <v>5841</v>
      </c>
      <c r="J234" t="str">
        <f>VLOOKUP(D234,GME!$C$2:$G$11,5,FALSE)</f>
        <v>32773284800020</v>
      </c>
      <c r="K234">
        <v>303908</v>
      </c>
      <c r="M234">
        <v>303908</v>
      </c>
      <c r="N234" t="s">
        <v>202</v>
      </c>
      <c r="O234" t="s">
        <v>202</v>
      </c>
      <c r="P234" t="s">
        <v>202</v>
      </c>
      <c r="AV234" t="s">
        <v>435</v>
      </c>
      <c r="AW234" t="s">
        <v>5842</v>
      </c>
      <c r="AX234">
        <v>360000</v>
      </c>
      <c r="AY234" t="s">
        <v>393</v>
      </c>
      <c r="AZ234" t="s">
        <v>5843</v>
      </c>
      <c r="BA234">
        <v>575000</v>
      </c>
      <c r="BB234" t="s">
        <v>321</v>
      </c>
      <c r="BC234" t="s">
        <v>5844</v>
      </c>
      <c r="BD234">
        <v>375000</v>
      </c>
      <c r="BE234" t="s">
        <v>323</v>
      </c>
      <c r="BF234" t="s">
        <v>5845</v>
      </c>
      <c r="BG234">
        <v>100000</v>
      </c>
    </row>
    <row r="235" spans="1:206" x14ac:dyDescent="0.35">
      <c r="A235">
        <v>414137</v>
      </c>
      <c r="B235" t="s">
        <v>5846</v>
      </c>
      <c r="C235" t="s">
        <v>5847</v>
      </c>
      <c r="D235" t="s">
        <v>5848</v>
      </c>
      <c r="E235" t="e">
        <v>#N/A</v>
      </c>
      <c r="F235" t="s">
        <v>5849</v>
      </c>
      <c r="G235" t="s">
        <v>5848</v>
      </c>
      <c r="H235" t="s">
        <v>5849</v>
      </c>
      <c r="I235" t="s">
        <v>201</v>
      </c>
      <c r="J235" t="s">
        <v>5849</v>
      </c>
      <c r="K235">
        <v>414137</v>
      </c>
      <c r="L235">
        <v>414137</v>
      </c>
      <c r="M235">
        <v>414137</v>
      </c>
      <c r="N235" t="s">
        <v>202</v>
      </c>
      <c r="O235" t="s">
        <v>202</v>
      </c>
      <c r="P235" t="s">
        <v>202</v>
      </c>
      <c r="Q235" t="s">
        <v>203</v>
      </c>
      <c r="R235" t="s">
        <v>5850</v>
      </c>
      <c r="S235" t="s">
        <v>1022</v>
      </c>
      <c r="T235" t="s">
        <v>5851</v>
      </c>
      <c r="U235">
        <v>38610</v>
      </c>
      <c r="V235" t="s">
        <v>5852</v>
      </c>
      <c r="W235" t="s">
        <v>646</v>
      </c>
      <c r="X235">
        <v>53400</v>
      </c>
      <c r="Y235" t="s">
        <v>5853</v>
      </c>
      <c r="Z235" t="s">
        <v>764</v>
      </c>
      <c r="AA235" t="s">
        <v>5854</v>
      </c>
      <c r="AB235" t="s">
        <v>5855</v>
      </c>
      <c r="AC235" t="s">
        <v>213</v>
      </c>
      <c r="AD235" t="s">
        <v>5856</v>
      </c>
      <c r="AE235" t="s">
        <v>5857</v>
      </c>
      <c r="AF235" t="s">
        <v>5858</v>
      </c>
      <c r="AG235" t="s">
        <v>5859</v>
      </c>
      <c r="AH235" t="s">
        <v>5860</v>
      </c>
      <c r="AI235" t="s">
        <v>5855</v>
      </c>
      <c r="AJ235" t="s">
        <v>5861</v>
      </c>
      <c r="AK235" t="s">
        <v>5862</v>
      </c>
      <c r="AL235" t="s">
        <v>854</v>
      </c>
      <c r="AP235" t="s">
        <v>855</v>
      </c>
      <c r="AQ235" t="s">
        <v>738</v>
      </c>
      <c r="AU235" t="s">
        <v>738</v>
      </c>
      <c r="AV235" t="s">
        <v>860</v>
      </c>
      <c r="AW235" t="s">
        <v>5863</v>
      </c>
      <c r="AX235">
        <v>365000</v>
      </c>
      <c r="GG235">
        <v>365000</v>
      </c>
      <c r="GH235" t="s">
        <v>238</v>
      </c>
      <c r="GI235">
        <v>55</v>
      </c>
      <c r="GJ235">
        <v>65</v>
      </c>
      <c r="GK235">
        <v>70</v>
      </c>
      <c r="GL235">
        <v>60</v>
      </c>
      <c r="GM235">
        <v>243333.33333333331</v>
      </c>
      <c r="GO235" t="s">
        <v>5851</v>
      </c>
      <c r="GP235">
        <v>38610</v>
      </c>
      <c r="GQ235" t="s">
        <v>5852</v>
      </c>
      <c r="GS235">
        <v>3</v>
      </c>
      <c r="GT235">
        <v>1</v>
      </c>
      <c r="GU235">
        <v>0</v>
      </c>
      <c r="GV235" t="s">
        <v>239</v>
      </c>
      <c r="GW235">
        <v>1</v>
      </c>
      <c r="GX235" t="s">
        <v>201</v>
      </c>
    </row>
    <row r="236" spans="1:206" x14ac:dyDescent="0.35">
      <c r="A236">
        <v>672684</v>
      </c>
      <c r="B236" t="s">
        <v>5864</v>
      </c>
      <c r="C236" t="s">
        <v>5865</v>
      </c>
      <c r="D236" t="s">
        <v>5866</v>
      </c>
      <c r="E236" t="e">
        <v>#N/A</v>
      </c>
      <c r="F236" t="s">
        <v>5867</v>
      </c>
      <c r="G236" t="s">
        <v>5866</v>
      </c>
      <c r="H236" t="s">
        <v>5867</v>
      </c>
      <c r="I236" t="s">
        <v>201</v>
      </c>
      <c r="J236" t="s">
        <v>5867</v>
      </c>
      <c r="K236">
        <v>672684</v>
      </c>
      <c r="L236">
        <v>314513</v>
      </c>
      <c r="M236">
        <v>672684</v>
      </c>
      <c r="N236" t="s">
        <v>202</v>
      </c>
      <c r="O236" t="s">
        <v>202</v>
      </c>
      <c r="P236" t="s">
        <v>202</v>
      </c>
      <c r="Q236" t="s">
        <v>203</v>
      </c>
      <c r="R236" t="s">
        <v>5868</v>
      </c>
      <c r="S236" t="s">
        <v>246</v>
      </c>
      <c r="T236" t="s">
        <v>5869</v>
      </c>
      <c r="U236">
        <v>75685</v>
      </c>
      <c r="V236" t="s">
        <v>5870</v>
      </c>
      <c r="W236" t="s">
        <v>5871</v>
      </c>
      <c r="X236">
        <v>24066900</v>
      </c>
      <c r="Y236" t="s">
        <v>5872</v>
      </c>
      <c r="Z236" t="s">
        <v>1171</v>
      </c>
      <c r="AA236" t="s">
        <v>5873</v>
      </c>
      <c r="AB236" t="s">
        <v>5874</v>
      </c>
      <c r="AC236" t="s">
        <v>213</v>
      </c>
      <c r="AD236" t="s">
        <v>5875</v>
      </c>
      <c r="AE236" t="s">
        <v>5876</v>
      </c>
      <c r="AF236" t="s">
        <v>5877</v>
      </c>
      <c r="AG236" t="s">
        <v>5878</v>
      </c>
      <c r="AH236" t="s">
        <v>5879</v>
      </c>
      <c r="AI236" t="s">
        <v>5876</v>
      </c>
      <c r="AJ236" t="s">
        <v>5877</v>
      </c>
      <c r="AK236" t="s">
        <v>5878</v>
      </c>
      <c r="AL236" t="s">
        <v>219</v>
      </c>
      <c r="AP236" t="s">
        <v>220</v>
      </c>
      <c r="AQ236" t="s">
        <v>221</v>
      </c>
      <c r="AU236" t="s">
        <v>221</v>
      </c>
      <c r="AV236" t="s">
        <v>613</v>
      </c>
      <c r="AW236" t="s">
        <v>5880</v>
      </c>
      <c r="AX236">
        <v>950000</v>
      </c>
      <c r="AY236" t="s">
        <v>615</v>
      </c>
      <c r="AZ236" t="s">
        <v>5881</v>
      </c>
      <c r="BA236">
        <v>750000</v>
      </c>
      <c r="BB236" t="s">
        <v>551</v>
      </c>
      <c r="BC236" t="s">
        <v>5882</v>
      </c>
      <c r="BD236">
        <v>100000</v>
      </c>
      <c r="BE236" t="s">
        <v>222</v>
      </c>
      <c r="BF236" t="s">
        <v>5883</v>
      </c>
      <c r="BG236">
        <v>400000</v>
      </c>
      <c r="BH236" t="s">
        <v>1732</v>
      </c>
      <c r="BI236" t="s">
        <v>5884</v>
      </c>
      <c r="BJ236">
        <v>375000</v>
      </c>
      <c r="BK236" t="s">
        <v>562</v>
      </c>
      <c r="BL236" t="s">
        <v>5885</v>
      </c>
      <c r="BM236">
        <v>100000</v>
      </c>
      <c r="BN236" t="s">
        <v>463</v>
      </c>
      <c r="BO236" t="s">
        <v>5886</v>
      </c>
      <c r="BP236">
        <v>380000</v>
      </c>
      <c r="BQ236" t="s">
        <v>465</v>
      </c>
      <c r="BR236" t="s">
        <v>5887</v>
      </c>
      <c r="BS236">
        <v>300000</v>
      </c>
      <c r="BT236" t="s">
        <v>574</v>
      </c>
      <c r="BU236" t="s">
        <v>5888</v>
      </c>
      <c r="BV236">
        <v>100000</v>
      </c>
      <c r="BW236" t="s">
        <v>783</v>
      </c>
      <c r="BX236" t="s">
        <v>5889</v>
      </c>
      <c r="BY236">
        <v>100000</v>
      </c>
      <c r="BZ236" t="s">
        <v>917</v>
      </c>
      <c r="CA236" t="s">
        <v>5890</v>
      </c>
      <c r="CB236">
        <v>100000</v>
      </c>
      <c r="CC236" t="s">
        <v>236</v>
      </c>
      <c r="CD236" t="s">
        <v>5891</v>
      </c>
      <c r="CE236">
        <v>630000</v>
      </c>
      <c r="CF236" t="s">
        <v>1016</v>
      </c>
      <c r="CG236" t="s">
        <v>5892</v>
      </c>
      <c r="CH236">
        <v>500000</v>
      </c>
      <c r="GG236">
        <v>4685000</v>
      </c>
      <c r="GH236" t="s">
        <v>238</v>
      </c>
      <c r="GI236">
        <v>54</v>
      </c>
      <c r="GJ236">
        <v>79</v>
      </c>
      <c r="GK236">
        <v>93</v>
      </c>
      <c r="GL236">
        <v>93</v>
      </c>
      <c r="GM236">
        <v>3123333.333333333</v>
      </c>
      <c r="GO236" t="s">
        <v>5869</v>
      </c>
      <c r="GP236">
        <v>75685</v>
      </c>
      <c r="GQ236" t="s">
        <v>5870</v>
      </c>
      <c r="GS236">
        <v>39</v>
      </c>
      <c r="GT236">
        <v>13</v>
      </c>
      <c r="GU236">
        <v>0</v>
      </c>
      <c r="GV236" t="s">
        <v>239</v>
      </c>
      <c r="GW236">
        <v>13</v>
      </c>
      <c r="GX236" t="s">
        <v>201</v>
      </c>
    </row>
    <row r="237" spans="1:206" x14ac:dyDescent="0.35">
      <c r="A237">
        <v>593936</v>
      </c>
      <c r="B237" t="s">
        <v>5893</v>
      </c>
      <c r="C237" t="s">
        <v>5894</v>
      </c>
      <c r="D237" t="s">
        <v>5895</v>
      </c>
      <c r="E237" t="e">
        <v>#N/A</v>
      </c>
      <c r="F237" t="s">
        <v>5896</v>
      </c>
      <c r="G237" t="s">
        <v>5895</v>
      </c>
      <c r="H237" t="s">
        <v>5897</v>
      </c>
      <c r="I237" t="s">
        <v>239</v>
      </c>
      <c r="J237" t="s">
        <v>5897</v>
      </c>
      <c r="K237">
        <v>593936</v>
      </c>
      <c r="L237">
        <v>593936</v>
      </c>
      <c r="M237">
        <v>593936</v>
      </c>
      <c r="N237" t="s">
        <v>202</v>
      </c>
      <c r="O237" t="s">
        <v>202</v>
      </c>
      <c r="P237" t="s">
        <v>202</v>
      </c>
      <c r="Q237" t="s">
        <v>203</v>
      </c>
      <c r="R237" t="s">
        <v>5893</v>
      </c>
      <c r="S237" t="s">
        <v>205</v>
      </c>
      <c r="T237" t="s">
        <v>5898</v>
      </c>
      <c r="U237" t="s">
        <v>5899</v>
      </c>
      <c r="V237" t="s">
        <v>5900</v>
      </c>
      <c r="W237" t="s">
        <v>5901</v>
      </c>
      <c r="X237">
        <v>250000</v>
      </c>
      <c r="Y237" t="s">
        <v>5902</v>
      </c>
      <c r="Z237" t="s">
        <v>5900</v>
      </c>
      <c r="AA237" t="s">
        <v>5903</v>
      </c>
      <c r="AB237" t="s">
        <v>5904</v>
      </c>
      <c r="AC237" t="s">
        <v>213</v>
      </c>
      <c r="AD237" t="s">
        <v>5905</v>
      </c>
      <c r="AE237" t="s">
        <v>5904</v>
      </c>
      <c r="AF237" t="s">
        <v>5906</v>
      </c>
      <c r="AG237" t="s">
        <v>5907</v>
      </c>
      <c r="AH237" t="s">
        <v>5908</v>
      </c>
      <c r="AI237" t="s">
        <v>5909</v>
      </c>
      <c r="AJ237" t="s">
        <v>5910</v>
      </c>
      <c r="AK237" t="s">
        <v>5911</v>
      </c>
      <c r="AL237" t="s">
        <v>261</v>
      </c>
      <c r="AP237" t="s">
        <v>262</v>
      </c>
      <c r="AQ237" t="s">
        <v>263</v>
      </c>
      <c r="AU237" t="s">
        <v>263</v>
      </c>
      <c r="AV237" t="s">
        <v>685</v>
      </c>
      <c r="AW237" t="s">
        <v>5912</v>
      </c>
      <c r="AX237">
        <v>100000</v>
      </c>
      <c r="AY237" t="s">
        <v>414</v>
      </c>
      <c r="AZ237" t="s">
        <v>5913</v>
      </c>
      <c r="BA237">
        <v>100000</v>
      </c>
      <c r="BB237" t="s">
        <v>355</v>
      </c>
      <c r="BC237" t="s">
        <v>5914</v>
      </c>
      <c r="BD237">
        <v>200000</v>
      </c>
      <c r="BE237" t="s">
        <v>692</v>
      </c>
      <c r="BF237" t="s">
        <v>5915</v>
      </c>
      <c r="BG237">
        <v>125000</v>
      </c>
      <c r="BH237" t="s">
        <v>270</v>
      </c>
      <c r="BI237" t="s">
        <v>5916</v>
      </c>
      <c r="BJ237">
        <v>125000</v>
      </c>
      <c r="BK237" t="s">
        <v>274</v>
      </c>
      <c r="BL237" t="s">
        <v>5917</v>
      </c>
      <c r="BM237">
        <v>495000</v>
      </c>
      <c r="BN237" t="s">
        <v>278</v>
      </c>
      <c r="BO237" t="s">
        <v>5918</v>
      </c>
      <c r="BP237">
        <v>100000</v>
      </c>
      <c r="BQ237" t="s">
        <v>284</v>
      </c>
      <c r="BR237" t="s">
        <v>5919</v>
      </c>
      <c r="BS237">
        <v>100000</v>
      </c>
      <c r="BT237" t="s">
        <v>288</v>
      </c>
      <c r="BU237" t="s">
        <v>5920</v>
      </c>
      <c r="BV237">
        <v>200000</v>
      </c>
      <c r="BW237" t="s">
        <v>4599</v>
      </c>
      <c r="BX237" t="s">
        <v>5921</v>
      </c>
      <c r="BY237">
        <v>100000</v>
      </c>
      <c r="BZ237" t="s">
        <v>421</v>
      </c>
      <c r="CA237" t="s">
        <v>5922</v>
      </c>
      <c r="CB237">
        <v>100000</v>
      </c>
      <c r="CC237" t="s">
        <v>363</v>
      </c>
      <c r="CD237" t="s">
        <v>5923</v>
      </c>
      <c r="CE237">
        <v>250000</v>
      </c>
      <c r="CF237" t="s">
        <v>1575</v>
      </c>
      <c r="CG237" t="s">
        <v>5924</v>
      </c>
      <c r="CH237">
        <v>100000</v>
      </c>
      <c r="CI237" t="s">
        <v>714</v>
      </c>
      <c r="CJ237" t="s">
        <v>5925</v>
      </c>
      <c r="CK237">
        <v>100000</v>
      </c>
      <c r="CL237" t="s">
        <v>367</v>
      </c>
      <c r="CM237" t="s">
        <v>5926</v>
      </c>
      <c r="CN237">
        <v>330000</v>
      </c>
      <c r="GG237">
        <v>2325000</v>
      </c>
      <c r="GH237" t="s">
        <v>238</v>
      </c>
      <c r="GI237">
        <v>63</v>
      </c>
      <c r="GJ237">
        <v>69</v>
      </c>
      <c r="GK237">
        <v>69</v>
      </c>
      <c r="GL237">
        <v>72</v>
      </c>
      <c r="GM237">
        <v>1550000</v>
      </c>
      <c r="GO237" t="s">
        <v>5898</v>
      </c>
      <c r="GP237" t="s">
        <v>5899</v>
      </c>
      <c r="GQ237" t="s">
        <v>5900</v>
      </c>
      <c r="GS237">
        <v>45</v>
      </c>
      <c r="GT237">
        <v>15</v>
      </c>
      <c r="GU237">
        <v>0</v>
      </c>
      <c r="GV237" t="s">
        <v>239</v>
      </c>
      <c r="GW237">
        <v>15</v>
      </c>
      <c r="GX237" t="s">
        <v>201</v>
      </c>
    </row>
    <row r="238" spans="1:206" x14ac:dyDescent="0.35">
      <c r="A238">
        <v>658052</v>
      </c>
      <c r="B238" t="s">
        <v>5927</v>
      </c>
      <c r="C238" t="s">
        <v>5928</v>
      </c>
      <c r="D238" t="s">
        <v>5929</v>
      </c>
      <c r="E238" t="e">
        <v>#N/A</v>
      </c>
      <c r="F238" t="s">
        <v>5930</v>
      </c>
      <c r="G238" t="s">
        <v>5929</v>
      </c>
      <c r="H238" t="s">
        <v>5931</v>
      </c>
      <c r="I238" t="s">
        <v>239</v>
      </c>
      <c r="J238" t="s">
        <v>5931</v>
      </c>
      <c r="K238">
        <v>658052</v>
      </c>
      <c r="L238">
        <v>658052</v>
      </c>
      <c r="M238">
        <v>658052</v>
      </c>
      <c r="N238" t="s">
        <v>202</v>
      </c>
      <c r="O238" t="s">
        <v>202</v>
      </c>
      <c r="P238" t="s">
        <v>202</v>
      </c>
      <c r="Q238" t="s">
        <v>203</v>
      </c>
      <c r="R238" t="s">
        <v>5927</v>
      </c>
      <c r="S238" t="s">
        <v>1022</v>
      </c>
      <c r="T238" t="s">
        <v>5932</v>
      </c>
      <c r="U238">
        <v>38180</v>
      </c>
      <c r="V238" t="s">
        <v>5933</v>
      </c>
      <c r="W238" t="s">
        <v>646</v>
      </c>
      <c r="X238">
        <v>33310</v>
      </c>
      <c r="Y238" t="s">
        <v>5934</v>
      </c>
      <c r="Z238" t="s">
        <v>625</v>
      </c>
      <c r="AA238" t="s">
        <v>5930</v>
      </c>
      <c r="AB238" t="s">
        <v>5935</v>
      </c>
      <c r="AC238" t="s">
        <v>213</v>
      </c>
      <c r="AD238" t="s">
        <v>5936</v>
      </c>
      <c r="AE238" t="s">
        <v>5936</v>
      </c>
      <c r="AF238" t="s">
        <v>5937</v>
      </c>
      <c r="AG238" t="s">
        <v>5938</v>
      </c>
      <c r="AH238" t="s">
        <v>5939</v>
      </c>
      <c r="AI238" t="s">
        <v>5940</v>
      </c>
      <c r="AJ238" t="s">
        <v>5937</v>
      </c>
      <c r="AK238" t="s">
        <v>5941</v>
      </c>
      <c r="AL238" t="s">
        <v>736</v>
      </c>
      <c r="AM238" t="s">
        <v>310</v>
      </c>
      <c r="AP238" t="s">
        <v>737</v>
      </c>
      <c r="AQ238" t="s">
        <v>738</v>
      </c>
      <c r="AR238" t="s">
        <v>739</v>
      </c>
      <c r="AU238" t="s">
        <v>740</v>
      </c>
      <c r="AV238" t="s">
        <v>657</v>
      </c>
      <c r="AW238" t="s">
        <v>5942</v>
      </c>
      <c r="AX238">
        <v>100000</v>
      </c>
      <c r="AY238" t="s">
        <v>659</v>
      </c>
      <c r="AZ238" t="s">
        <v>5943</v>
      </c>
      <c r="BA238">
        <v>185000</v>
      </c>
      <c r="BB238" t="s">
        <v>661</v>
      </c>
      <c r="BC238" t="s">
        <v>5944</v>
      </c>
      <c r="BD238">
        <v>100000</v>
      </c>
      <c r="BE238" t="s">
        <v>663</v>
      </c>
      <c r="BF238" t="s">
        <v>5945</v>
      </c>
      <c r="BG238">
        <v>100000</v>
      </c>
      <c r="BH238" t="s">
        <v>665</v>
      </c>
      <c r="BI238" t="s">
        <v>5946</v>
      </c>
      <c r="BJ238">
        <v>123000</v>
      </c>
      <c r="BK238" t="s">
        <v>746</v>
      </c>
      <c r="BL238" t="s">
        <v>5947</v>
      </c>
      <c r="BM238">
        <v>150000</v>
      </c>
      <c r="BN238" t="s">
        <v>748</v>
      </c>
      <c r="BO238" t="s">
        <v>5948</v>
      </c>
      <c r="BP238">
        <v>380000</v>
      </c>
      <c r="BQ238" t="s">
        <v>750</v>
      </c>
      <c r="BR238" t="s">
        <v>5949</v>
      </c>
      <c r="BS238">
        <v>150000</v>
      </c>
      <c r="BT238" t="s">
        <v>752</v>
      </c>
      <c r="BU238" t="s">
        <v>5950</v>
      </c>
      <c r="BV238">
        <v>190000</v>
      </c>
      <c r="BW238" t="s">
        <v>754</v>
      </c>
      <c r="BX238" t="s">
        <v>5951</v>
      </c>
      <c r="BY238">
        <v>250000</v>
      </c>
      <c r="GG238">
        <v>1628000</v>
      </c>
      <c r="GH238" t="s">
        <v>1344</v>
      </c>
      <c r="GI238" t="s">
        <v>333</v>
      </c>
      <c r="GJ238" t="s">
        <v>333</v>
      </c>
      <c r="GK238" t="s">
        <v>333</v>
      </c>
      <c r="GL238" t="s">
        <v>333</v>
      </c>
      <c r="GM238">
        <v>1085333.3333333333</v>
      </c>
      <c r="GO238" t="s">
        <v>5932</v>
      </c>
      <c r="GP238">
        <v>38180</v>
      </c>
      <c r="GQ238" t="s">
        <v>5933</v>
      </c>
      <c r="GS238">
        <v>30</v>
      </c>
      <c r="GT238">
        <v>10</v>
      </c>
      <c r="GU238">
        <v>0</v>
      </c>
      <c r="GV238" t="s">
        <v>239</v>
      </c>
      <c r="GW238">
        <v>10</v>
      </c>
      <c r="GX238" t="s">
        <v>201</v>
      </c>
    </row>
    <row r="239" spans="1:206" x14ac:dyDescent="0.35">
      <c r="A239">
        <v>689348</v>
      </c>
      <c r="B239" t="s">
        <v>5952</v>
      </c>
      <c r="C239" t="s">
        <v>5953</v>
      </c>
      <c r="D239" t="s">
        <v>5954</v>
      </c>
      <c r="E239" t="e">
        <v>#N/A</v>
      </c>
      <c r="F239" t="s">
        <v>5955</v>
      </c>
      <c r="G239" t="s">
        <v>5954</v>
      </c>
      <c r="H239" t="s">
        <v>5955</v>
      </c>
      <c r="I239" t="s">
        <v>201</v>
      </c>
      <c r="J239" t="s">
        <v>5955</v>
      </c>
      <c r="K239">
        <v>689348</v>
      </c>
      <c r="L239">
        <v>689348</v>
      </c>
      <c r="M239">
        <v>689348</v>
      </c>
      <c r="N239" t="s">
        <v>202</v>
      </c>
      <c r="O239" t="s">
        <v>202</v>
      </c>
      <c r="P239" t="s">
        <v>202</v>
      </c>
      <c r="Q239" t="s">
        <v>203</v>
      </c>
      <c r="R239" t="s">
        <v>5952</v>
      </c>
      <c r="S239" t="s">
        <v>205</v>
      </c>
      <c r="T239" t="s">
        <v>5956</v>
      </c>
      <c r="U239">
        <v>17220</v>
      </c>
      <c r="V239" t="s">
        <v>5957</v>
      </c>
      <c r="W239" t="s">
        <v>1204</v>
      </c>
      <c r="X239">
        <v>60846</v>
      </c>
      <c r="Y239" t="s">
        <v>5958</v>
      </c>
      <c r="Z239" t="s">
        <v>5959</v>
      </c>
      <c r="AA239" t="s">
        <v>5960</v>
      </c>
      <c r="AB239" t="s">
        <v>5961</v>
      </c>
      <c r="AC239" t="s">
        <v>213</v>
      </c>
      <c r="AD239" t="s">
        <v>5962</v>
      </c>
      <c r="AE239" t="s">
        <v>5963</v>
      </c>
      <c r="AF239" t="s">
        <v>5964</v>
      </c>
      <c r="AG239" t="s">
        <v>5965</v>
      </c>
      <c r="AH239" t="s">
        <v>5966</v>
      </c>
      <c r="AI239" t="s">
        <v>5967</v>
      </c>
      <c r="AJ239" t="s">
        <v>5968</v>
      </c>
      <c r="AK239" t="s">
        <v>5965</v>
      </c>
      <c r="AL239" t="s">
        <v>219</v>
      </c>
      <c r="AP239" t="s">
        <v>220</v>
      </c>
      <c r="AQ239" t="s">
        <v>221</v>
      </c>
      <c r="AU239" t="s">
        <v>221</v>
      </c>
      <c r="AV239" t="s">
        <v>1142</v>
      </c>
      <c r="AW239" t="s">
        <v>5969</v>
      </c>
      <c r="AX239">
        <v>395000</v>
      </c>
      <c r="AY239" t="s">
        <v>1158</v>
      </c>
      <c r="AZ239" t="s">
        <v>5970</v>
      </c>
      <c r="BA239">
        <v>520000</v>
      </c>
      <c r="GG239">
        <v>695000</v>
      </c>
      <c r="GH239" t="s">
        <v>238</v>
      </c>
      <c r="GI239">
        <v>67</v>
      </c>
      <c r="GJ239">
        <v>72</v>
      </c>
      <c r="GK239">
        <v>76</v>
      </c>
      <c r="GL239">
        <v>60</v>
      </c>
      <c r="GM239">
        <v>463333.33333333331</v>
      </c>
      <c r="GO239" t="s">
        <v>5956</v>
      </c>
      <c r="GP239">
        <v>17220</v>
      </c>
      <c r="GQ239" t="s">
        <v>5957</v>
      </c>
      <c r="GS239">
        <v>6</v>
      </c>
      <c r="GT239">
        <v>2</v>
      </c>
      <c r="GU239">
        <v>0</v>
      </c>
      <c r="GV239" t="s">
        <v>239</v>
      </c>
      <c r="GW239">
        <v>2</v>
      </c>
      <c r="GX239" t="s">
        <v>201</v>
      </c>
    </row>
    <row r="240" spans="1:206" x14ac:dyDescent="0.35">
      <c r="A240">
        <v>400750</v>
      </c>
      <c r="B240" t="s">
        <v>5971</v>
      </c>
      <c r="C240" t="s">
        <v>5972</v>
      </c>
      <c r="D240" t="s">
        <v>5973</v>
      </c>
      <c r="E240" t="e">
        <v>#N/A</v>
      </c>
      <c r="F240" t="s">
        <v>5974</v>
      </c>
      <c r="G240" t="s">
        <v>5975</v>
      </c>
      <c r="H240" t="s">
        <v>5974</v>
      </c>
      <c r="I240" t="s">
        <v>201</v>
      </c>
      <c r="J240" t="s">
        <v>5974</v>
      </c>
      <c r="K240">
        <v>400750</v>
      </c>
      <c r="L240">
        <v>400750</v>
      </c>
      <c r="M240">
        <v>400750</v>
      </c>
      <c r="N240" t="s">
        <v>202</v>
      </c>
      <c r="O240" t="s">
        <v>202</v>
      </c>
      <c r="P240" t="s">
        <v>202</v>
      </c>
      <c r="Q240" t="s">
        <v>203</v>
      </c>
      <c r="R240" t="s">
        <v>5976</v>
      </c>
      <c r="S240" t="s">
        <v>3143</v>
      </c>
      <c r="T240" t="s">
        <v>5977</v>
      </c>
      <c r="U240">
        <v>20167</v>
      </c>
      <c r="V240" t="s">
        <v>5978</v>
      </c>
      <c r="W240" t="s">
        <v>5979</v>
      </c>
      <c r="X240">
        <v>2000000</v>
      </c>
      <c r="Y240" t="s">
        <v>5980</v>
      </c>
      <c r="Z240" t="s">
        <v>5981</v>
      </c>
      <c r="AA240" t="s">
        <v>5982</v>
      </c>
      <c r="AB240" t="s">
        <v>5983</v>
      </c>
      <c r="AC240" t="s">
        <v>213</v>
      </c>
      <c r="AD240" t="s">
        <v>5984</v>
      </c>
      <c r="AE240" t="s">
        <v>5985</v>
      </c>
      <c r="AF240" t="s">
        <v>5986</v>
      </c>
      <c r="AG240" t="s">
        <v>5987</v>
      </c>
      <c r="AH240" t="s">
        <v>5988</v>
      </c>
      <c r="AI240" t="s">
        <v>5989</v>
      </c>
      <c r="AJ240" t="s">
        <v>5990</v>
      </c>
      <c r="AK240" t="s">
        <v>5991</v>
      </c>
      <c r="AL240" t="s">
        <v>310</v>
      </c>
      <c r="AP240" t="s">
        <v>311</v>
      </c>
      <c r="AQ240" t="s">
        <v>312</v>
      </c>
      <c r="AU240" t="s">
        <v>312</v>
      </c>
      <c r="AV240" t="s">
        <v>523</v>
      </c>
      <c r="AW240" t="s">
        <v>5992</v>
      </c>
      <c r="AX240">
        <v>100000</v>
      </c>
      <c r="GG240">
        <v>100000</v>
      </c>
      <c r="GH240" t="s">
        <v>1344</v>
      </c>
      <c r="GI240" t="s">
        <v>333</v>
      </c>
      <c r="GJ240" t="s">
        <v>333</v>
      </c>
      <c r="GK240" t="s">
        <v>333</v>
      </c>
      <c r="GL240" t="s">
        <v>333</v>
      </c>
      <c r="GM240">
        <v>66666.666666666657</v>
      </c>
      <c r="GO240" t="s">
        <v>5977</v>
      </c>
      <c r="GP240">
        <v>20167</v>
      </c>
      <c r="GQ240" t="s">
        <v>5978</v>
      </c>
      <c r="GS240">
        <v>3</v>
      </c>
      <c r="GT240">
        <v>1</v>
      </c>
      <c r="GU240">
        <v>1</v>
      </c>
      <c r="GV240" t="s">
        <v>201</v>
      </c>
      <c r="GW240">
        <v>1</v>
      </c>
      <c r="GX240" t="s">
        <v>201</v>
      </c>
    </row>
    <row r="241" spans="1:206" x14ac:dyDescent="0.35">
      <c r="A241">
        <v>385206</v>
      </c>
      <c r="B241" t="s">
        <v>5993</v>
      </c>
      <c r="C241" t="s">
        <v>5994</v>
      </c>
      <c r="D241" t="s">
        <v>5995</v>
      </c>
      <c r="E241" t="e">
        <v>#N/A</v>
      </c>
      <c r="F241" t="s">
        <v>5996</v>
      </c>
      <c r="G241" t="s">
        <v>5995</v>
      </c>
      <c r="H241" t="s">
        <v>5996</v>
      </c>
      <c r="I241" t="s">
        <v>201</v>
      </c>
      <c r="J241" t="s">
        <v>5996</v>
      </c>
      <c r="K241">
        <v>385206</v>
      </c>
      <c r="L241">
        <v>385206</v>
      </c>
      <c r="M241">
        <v>385206</v>
      </c>
      <c r="N241" t="s">
        <v>202</v>
      </c>
      <c r="O241" t="s">
        <v>202</v>
      </c>
      <c r="P241" t="s">
        <v>202</v>
      </c>
      <c r="Q241" t="s">
        <v>203</v>
      </c>
      <c r="R241" t="s">
        <v>5993</v>
      </c>
      <c r="S241" t="s">
        <v>205</v>
      </c>
      <c r="T241" t="s">
        <v>5997</v>
      </c>
      <c r="U241">
        <v>59286</v>
      </c>
      <c r="V241" t="s">
        <v>5998</v>
      </c>
      <c r="W241" t="s">
        <v>623</v>
      </c>
      <c r="X241">
        <v>228673.53</v>
      </c>
      <c r="Y241" t="s">
        <v>5999</v>
      </c>
      <c r="Z241" t="s">
        <v>6000</v>
      </c>
      <c r="AA241" t="s">
        <v>6001</v>
      </c>
      <c r="AB241" t="s">
        <v>6002</v>
      </c>
      <c r="AC241" t="s">
        <v>213</v>
      </c>
      <c r="AD241" t="s">
        <v>6003</v>
      </c>
      <c r="AE241" t="s">
        <v>6002</v>
      </c>
      <c r="AF241" t="s">
        <v>6004</v>
      </c>
      <c r="AG241" t="s">
        <v>6005</v>
      </c>
      <c r="AH241" t="s">
        <v>6006</v>
      </c>
      <c r="AI241" t="s">
        <v>6007</v>
      </c>
      <c r="AJ241" t="s">
        <v>6008</v>
      </c>
      <c r="AK241" t="s">
        <v>6009</v>
      </c>
      <c r="AL241" t="s">
        <v>310</v>
      </c>
      <c r="AP241" t="s">
        <v>311</v>
      </c>
      <c r="AQ241" t="s">
        <v>312</v>
      </c>
      <c r="AU241" t="s">
        <v>312</v>
      </c>
      <c r="AV241" t="s">
        <v>492</v>
      </c>
      <c r="AW241" t="s">
        <v>6010</v>
      </c>
      <c r="AX241">
        <v>100000</v>
      </c>
      <c r="AY241" t="s">
        <v>499</v>
      </c>
      <c r="AZ241" t="s">
        <v>6011</v>
      </c>
      <c r="BA241">
        <v>190000</v>
      </c>
      <c r="BB241" t="s">
        <v>506</v>
      </c>
      <c r="BC241" t="s">
        <v>6012</v>
      </c>
      <c r="BD241">
        <v>100000</v>
      </c>
      <c r="BE241" t="s">
        <v>513</v>
      </c>
      <c r="BF241" t="s">
        <v>6013</v>
      </c>
      <c r="BG241">
        <v>100000</v>
      </c>
      <c r="BH241" t="s">
        <v>520</v>
      </c>
      <c r="BI241" t="s">
        <v>6014</v>
      </c>
      <c r="BJ241">
        <v>130000</v>
      </c>
      <c r="GG241">
        <v>520000</v>
      </c>
      <c r="GH241" t="s">
        <v>238</v>
      </c>
      <c r="GI241">
        <v>50</v>
      </c>
      <c r="GJ241">
        <v>70</v>
      </c>
      <c r="GK241">
        <v>60</v>
      </c>
      <c r="GL241">
        <v>60</v>
      </c>
      <c r="GM241">
        <v>346666.66666666663</v>
      </c>
      <c r="GO241" t="s">
        <v>5997</v>
      </c>
      <c r="GP241">
        <v>59286</v>
      </c>
      <c r="GQ241" t="s">
        <v>5998</v>
      </c>
      <c r="GS241">
        <v>15</v>
      </c>
      <c r="GT241">
        <v>5</v>
      </c>
      <c r="GU241">
        <v>0</v>
      </c>
      <c r="GV241" t="s">
        <v>239</v>
      </c>
      <c r="GW241">
        <v>5</v>
      </c>
      <c r="GX241" t="s">
        <v>201</v>
      </c>
    </row>
    <row r="242" spans="1:206" x14ac:dyDescent="0.35">
      <c r="A242">
        <v>703307</v>
      </c>
      <c r="B242" t="s">
        <v>6015</v>
      </c>
      <c r="C242" t="s">
        <v>6016</v>
      </c>
      <c r="D242" t="s">
        <v>6017</v>
      </c>
      <c r="E242" t="e">
        <v>#N/A</v>
      </c>
      <c r="F242" t="s">
        <v>6018</v>
      </c>
      <c r="G242" t="s">
        <v>6017</v>
      </c>
      <c r="H242" t="s">
        <v>6018</v>
      </c>
      <c r="I242" t="s">
        <v>201</v>
      </c>
      <c r="J242" t="s">
        <v>6018</v>
      </c>
      <c r="K242">
        <v>703307</v>
      </c>
      <c r="L242">
        <v>703307</v>
      </c>
      <c r="M242">
        <v>703307</v>
      </c>
      <c r="N242" t="s">
        <v>202</v>
      </c>
      <c r="O242" t="s">
        <v>202</v>
      </c>
      <c r="P242" t="s">
        <v>202</v>
      </c>
      <c r="Q242" t="s">
        <v>203</v>
      </c>
      <c r="R242" t="s">
        <v>6015</v>
      </c>
      <c r="S242" t="s">
        <v>838</v>
      </c>
      <c r="T242" t="s">
        <v>6019</v>
      </c>
      <c r="U242">
        <v>63100</v>
      </c>
      <c r="V242" t="s">
        <v>6020</v>
      </c>
      <c r="W242" t="s">
        <v>646</v>
      </c>
      <c r="X242">
        <v>151700</v>
      </c>
      <c r="Y242" t="s">
        <v>6021</v>
      </c>
      <c r="Z242" t="s">
        <v>2925</v>
      </c>
      <c r="AA242" t="s">
        <v>6022</v>
      </c>
      <c r="AB242" t="s">
        <v>6023</v>
      </c>
      <c r="AC242" t="s">
        <v>213</v>
      </c>
      <c r="AD242" t="s">
        <v>6023</v>
      </c>
      <c r="AE242" t="s">
        <v>6023</v>
      </c>
      <c r="AF242" t="s">
        <v>6024</v>
      </c>
      <c r="AG242" t="s">
        <v>6025</v>
      </c>
      <c r="AH242" t="s">
        <v>6026</v>
      </c>
      <c r="AI242" t="s">
        <v>6023</v>
      </c>
      <c r="AJ242" t="s">
        <v>6024</v>
      </c>
      <c r="AK242" t="s">
        <v>6025</v>
      </c>
      <c r="AL242" t="s">
        <v>1182</v>
      </c>
      <c r="AM242" t="s">
        <v>736</v>
      </c>
      <c r="AN242" t="s">
        <v>310</v>
      </c>
      <c r="AP242" t="s">
        <v>6027</v>
      </c>
      <c r="AQ242" t="s">
        <v>263</v>
      </c>
      <c r="AR242" t="s">
        <v>1184</v>
      </c>
      <c r="AS242" t="s">
        <v>739</v>
      </c>
      <c r="AU242" t="s">
        <v>6028</v>
      </c>
      <c r="AV242" t="s">
        <v>353</v>
      </c>
      <c r="AW242" t="s">
        <v>6029</v>
      </c>
      <c r="AX242">
        <v>200000</v>
      </c>
      <c r="AY242" t="s">
        <v>272</v>
      </c>
      <c r="AZ242" t="s">
        <v>6030</v>
      </c>
      <c r="BA242">
        <v>495000</v>
      </c>
      <c r="BB242" t="s">
        <v>286</v>
      </c>
      <c r="BC242" t="s">
        <v>6031</v>
      </c>
      <c r="BD242">
        <v>200000</v>
      </c>
      <c r="BE242" t="s">
        <v>361</v>
      </c>
      <c r="BF242" t="s">
        <v>6032</v>
      </c>
      <c r="BG242">
        <v>250000</v>
      </c>
      <c r="BH242" t="s">
        <v>365</v>
      </c>
      <c r="BI242" t="s">
        <v>6033</v>
      </c>
      <c r="BJ242">
        <v>330000</v>
      </c>
      <c r="BK242" t="s">
        <v>657</v>
      </c>
      <c r="BL242" t="s">
        <v>6034</v>
      </c>
      <c r="BM242">
        <v>100000</v>
      </c>
      <c r="BN242" t="s">
        <v>659</v>
      </c>
      <c r="BO242" t="s">
        <v>6035</v>
      </c>
      <c r="BP242">
        <v>185000</v>
      </c>
      <c r="BQ242" t="s">
        <v>661</v>
      </c>
      <c r="BR242" t="s">
        <v>6036</v>
      </c>
      <c r="BS242">
        <v>100000</v>
      </c>
      <c r="BT242" t="s">
        <v>663</v>
      </c>
      <c r="BU242" t="s">
        <v>6037</v>
      </c>
      <c r="BV242">
        <v>100000</v>
      </c>
      <c r="BW242" t="s">
        <v>665</v>
      </c>
      <c r="BX242" t="s">
        <v>6038</v>
      </c>
      <c r="BY242">
        <v>123000</v>
      </c>
      <c r="BZ242" t="s">
        <v>937</v>
      </c>
      <c r="CA242" t="s">
        <v>6039</v>
      </c>
      <c r="CB242">
        <v>100000</v>
      </c>
      <c r="CC242" t="s">
        <v>857</v>
      </c>
      <c r="CD242" t="s">
        <v>6040</v>
      </c>
      <c r="CE242">
        <v>145000</v>
      </c>
      <c r="CF242" t="s">
        <v>941</v>
      </c>
      <c r="CG242" t="s">
        <v>6041</v>
      </c>
      <c r="CH242">
        <v>250000</v>
      </c>
      <c r="CI242" t="s">
        <v>860</v>
      </c>
      <c r="CJ242" t="s">
        <v>6042</v>
      </c>
      <c r="CK242">
        <v>365000</v>
      </c>
      <c r="CL242" t="s">
        <v>945</v>
      </c>
      <c r="CM242" t="s">
        <v>6043</v>
      </c>
      <c r="CN242">
        <v>100000</v>
      </c>
      <c r="CO242" t="s">
        <v>863</v>
      </c>
      <c r="CP242" t="s">
        <v>6044</v>
      </c>
      <c r="CQ242">
        <v>145000</v>
      </c>
      <c r="CR242" t="s">
        <v>879</v>
      </c>
      <c r="CS242" t="s">
        <v>6045</v>
      </c>
      <c r="CT242">
        <v>125000</v>
      </c>
      <c r="CU242" t="s">
        <v>866</v>
      </c>
      <c r="CV242" t="s">
        <v>6046</v>
      </c>
      <c r="CW242">
        <v>180000</v>
      </c>
      <c r="CX242" t="s">
        <v>952</v>
      </c>
      <c r="CY242" t="s">
        <v>6047</v>
      </c>
      <c r="CZ242">
        <v>165000</v>
      </c>
      <c r="DA242" t="s">
        <v>869</v>
      </c>
      <c r="DB242" t="s">
        <v>6048</v>
      </c>
      <c r="DC242">
        <v>245000</v>
      </c>
      <c r="GG242">
        <v>3703000</v>
      </c>
      <c r="GH242" t="s">
        <v>238</v>
      </c>
      <c r="GI242">
        <v>25</v>
      </c>
      <c r="GJ242">
        <v>28</v>
      </c>
      <c r="GK242">
        <v>35</v>
      </c>
      <c r="GL242">
        <v>25</v>
      </c>
      <c r="GM242">
        <v>2468666.6666666665</v>
      </c>
      <c r="GO242" t="s">
        <v>6019</v>
      </c>
      <c r="GP242">
        <v>63100</v>
      </c>
      <c r="GQ242" t="s">
        <v>6020</v>
      </c>
      <c r="GS242">
        <v>60</v>
      </c>
      <c r="GT242">
        <v>20</v>
      </c>
      <c r="GU242">
        <v>0</v>
      </c>
      <c r="GV242" t="s">
        <v>239</v>
      </c>
      <c r="GW242">
        <v>20</v>
      </c>
      <c r="GX242" t="s">
        <v>201</v>
      </c>
    </row>
    <row r="243" spans="1:206" x14ac:dyDescent="0.35">
      <c r="A243">
        <v>399123</v>
      </c>
      <c r="B243" t="s">
        <v>6049</v>
      </c>
      <c r="C243" t="s">
        <v>6050</v>
      </c>
      <c r="D243" t="s">
        <v>6051</v>
      </c>
      <c r="E243" t="e">
        <v>#N/A</v>
      </c>
      <c r="F243" t="s">
        <v>6052</v>
      </c>
      <c r="G243" t="s">
        <v>6051</v>
      </c>
      <c r="H243" t="s">
        <v>6053</v>
      </c>
      <c r="I243" t="s">
        <v>239</v>
      </c>
      <c r="J243" t="s">
        <v>6052</v>
      </c>
      <c r="K243">
        <v>399123</v>
      </c>
      <c r="L243">
        <v>625409</v>
      </c>
      <c r="M243">
        <v>399123</v>
      </c>
      <c r="N243" t="s">
        <v>202</v>
      </c>
      <c r="O243" t="s">
        <v>202</v>
      </c>
      <c r="P243" t="s">
        <v>202</v>
      </c>
      <c r="Q243" t="s">
        <v>203</v>
      </c>
      <c r="R243" t="s">
        <v>6054</v>
      </c>
      <c r="S243" t="s">
        <v>205</v>
      </c>
      <c r="T243" t="s">
        <v>6055</v>
      </c>
      <c r="U243">
        <v>69760</v>
      </c>
      <c r="V243" t="s">
        <v>6056</v>
      </c>
      <c r="W243" t="s">
        <v>1226</v>
      </c>
      <c r="X243">
        <v>37500</v>
      </c>
      <c r="Y243" t="s">
        <v>6057</v>
      </c>
      <c r="Z243" t="s">
        <v>406</v>
      </c>
      <c r="AA243" t="s">
        <v>6058</v>
      </c>
      <c r="AB243" t="s">
        <v>6059</v>
      </c>
      <c r="AC243" t="s">
        <v>213</v>
      </c>
      <c r="AD243" t="s">
        <v>6060</v>
      </c>
      <c r="AE243" t="s">
        <v>6061</v>
      </c>
      <c r="AF243" t="s">
        <v>6062</v>
      </c>
      <c r="AG243" t="s">
        <v>6063</v>
      </c>
      <c r="AH243" t="s">
        <v>6064</v>
      </c>
      <c r="AI243" t="s">
        <v>6065</v>
      </c>
      <c r="AJ243" t="s">
        <v>6066</v>
      </c>
      <c r="AK243" t="s">
        <v>6067</v>
      </c>
      <c r="AL243" t="s">
        <v>261</v>
      </c>
      <c r="AP243" t="s">
        <v>262</v>
      </c>
      <c r="AQ243" t="s">
        <v>263</v>
      </c>
      <c r="AU243" t="s">
        <v>263</v>
      </c>
      <c r="AV243" t="s">
        <v>353</v>
      </c>
      <c r="AW243" t="s">
        <v>6068</v>
      </c>
      <c r="AX243">
        <v>200000</v>
      </c>
      <c r="AY243" t="s">
        <v>272</v>
      </c>
      <c r="AZ243" t="s">
        <v>6069</v>
      </c>
      <c r="BA243">
        <v>495000</v>
      </c>
      <c r="BB243" t="s">
        <v>286</v>
      </c>
      <c r="BC243" t="s">
        <v>6070</v>
      </c>
      <c r="BD243">
        <v>200000</v>
      </c>
      <c r="BE243" t="s">
        <v>361</v>
      </c>
      <c r="BF243" t="s">
        <v>6071</v>
      </c>
      <c r="BG243">
        <v>250000</v>
      </c>
      <c r="BH243" t="s">
        <v>365</v>
      </c>
      <c r="BI243" t="s">
        <v>6072</v>
      </c>
      <c r="BJ243">
        <v>330000</v>
      </c>
      <c r="GG243">
        <v>1275000</v>
      </c>
      <c r="GH243" t="s">
        <v>1344</v>
      </c>
      <c r="GI243" t="s">
        <v>333</v>
      </c>
      <c r="GJ243" t="s">
        <v>333</v>
      </c>
      <c r="GK243" t="s">
        <v>333</v>
      </c>
      <c r="GL243" t="s">
        <v>333</v>
      </c>
      <c r="GM243">
        <v>850000</v>
      </c>
      <c r="GO243" t="s">
        <v>6055</v>
      </c>
      <c r="GP243">
        <v>69760</v>
      </c>
      <c r="GQ243" t="s">
        <v>6056</v>
      </c>
      <c r="GS243">
        <v>15</v>
      </c>
      <c r="GT243">
        <v>5</v>
      </c>
      <c r="GU243">
        <v>0</v>
      </c>
      <c r="GV243" t="s">
        <v>239</v>
      </c>
      <c r="GW243">
        <v>5</v>
      </c>
      <c r="GX243" t="s">
        <v>201</v>
      </c>
    </row>
    <row r="244" spans="1:206" x14ac:dyDescent="0.35">
      <c r="A244">
        <v>545749</v>
      </c>
      <c r="B244" t="s">
        <v>6073</v>
      </c>
      <c r="C244" t="s">
        <v>6074</v>
      </c>
      <c r="D244" t="s">
        <v>6075</v>
      </c>
      <c r="E244" t="e">
        <v>#N/A</v>
      </c>
      <c r="F244" t="s">
        <v>6076</v>
      </c>
      <c r="G244" t="s">
        <v>6075</v>
      </c>
      <c r="H244" t="s">
        <v>6076</v>
      </c>
      <c r="I244" t="s">
        <v>201</v>
      </c>
      <c r="J244" t="s">
        <v>6076</v>
      </c>
      <c r="K244">
        <v>545749</v>
      </c>
      <c r="L244">
        <v>545749</v>
      </c>
      <c r="M244">
        <v>545749</v>
      </c>
      <c r="N244" t="s">
        <v>202</v>
      </c>
      <c r="O244" t="s">
        <v>202</v>
      </c>
      <c r="P244" t="s">
        <v>202</v>
      </c>
      <c r="Q244" t="s">
        <v>203</v>
      </c>
      <c r="R244" t="s">
        <v>6073</v>
      </c>
      <c r="S244" t="s">
        <v>205</v>
      </c>
      <c r="T244" t="s">
        <v>6077</v>
      </c>
      <c r="U244">
        <v>42400</v>
      </c>
      <c r="V244" t="s">
        <v>1798</v>
      </c>
      <c r="W244" t="s">
        <v>1431</v>
      </c>
      <c r="X244">
        <v>405000</v>
      </c>
      <c r="Y244" t="s">
        <v>6078</v>
      </c>
      <c r="Z244" t="s">
        <v>6079</v>
      </c>
      <c r="AA244" t="s">
        <v>6080</v>
      </c>
      <c r="AB244" t="s">
        <v>6081</v>
      </c>
      <c r="AC244" t="s">
        <v>213</v>
      </c>
      <c r="AD244" t="s">
        <v>6082</v>
      </c>
      <c r="AE244" t="s">
        <v>6083</v>
      </c>
      <c r="AF244" t="s">
        <v>6084</v>
      </c>
      <c r="AG244" t="s">
        <v>6085</v>
      </c>
      <c r="AH244" t="s">
        <v>6086</v>
      </c>
      <c r="AI244" t="s">
        <v>6083</v>
      </c>
      <c r="AJ244" t="s">
        <v>6084</v>
      </c>
      <c r="AK244" t="s">
        <v>6085</v>
      </c>
      <c r="AL244" t="s">
        <v>310</v>
      </c>
      <c r="AP244" t="s">
        <v>311</v>
      </c>
      <c r="AQ244" t="s">
        <v>312</v>
      </c>
      <c r="AU244" t="s">
        <v>312</v>
      </c>
      <c r="AV244" t="s">
        <v>427</v>
      </c>
      <c r="AW244" t="s">
        <v>6087</v>
      </c>
      <c r="AX244">
        <v>360000</v>
      </c>
      <c r="AY244" t="s">
        <v>429</v>
      </c>
      <c r="AZ244" t="s">
        <v>6088</v>
      </c>
      <c r="BA244">
        <v>100000</v>
      </c>
      <c r="BB244" t="s">
        <v>313</v>
      </c>
      <c r="BC244" t="s">
        <v>6089</v>
      </c>
      <c r="BD244">
        <v>375000</v>
      </c>
      <c r="BE244" t="s">
        <v>1443</v>
      </c>
      <c r="BF244" t="s">
        <v>6090</v>
      </c>
      <c r="BG244">
        <v>185000</v>
      </c>
      <c r="BH244" t="s">
        <v>657</v>
      </c>
      <c r="BI244" t="s">
        <v>6091</v>
      </c>
      <c r="BJ244">
        <v>100000</v>
      </c>
      <c r="BK244" t="s">
        <v>431</v>
      </c>
      <c r="BL244" t="s">
        <v>6092</v>
      </c>
      <c r="BM244">
        <v>895000</v>
      </c>
      <c r="BN244" t="s">
        <v>433</v>
      </c>
      <c r="BO244" t="s">
        <v>6093</v>
      </c>
      <c r="BP244">
        <v>190000</v>
      </c>
      <c r="BQ244" t="s">
        <v>317</v>
      </c>
      <c r="BR244" t="s">
        <v>6094</v>
      </c>
      <c r="BS244">
        <v>935000</v>
      </c>
      <c r="BT244" t="s">
        <v>1447</v>
      </c>
      <c r="BU244" t="s">
        <v>6095</v>
      </c>
      <c r="BV244">
        <v>455000</v>
      </c>
      <c r="BW244" t="s">
        <v>659</v>
      </c>
      <c r="BX244" t="s">
        <v>6096</v>
      </c>
      <c r="BY244">
        <v>185000</v>
      </c>
      <c r="BZ244" t="s">
        <v>435</v>
      </c>
      <c r="CA244" t="s">
        <v>6097</v>
      </c>
      <c r="CB244">
        <v>360000</v>
      </c>
      <c r="CC244" t="s">
        <v>437</v>
      </c>
      <c r="CD244" t="s">
        <v>6098</v>
      </c>
      <c r="CE244">
        <v>100000</v>
      </c>
      <c r="CF244" t="s">
        <v>321</v>
      </c>
      <c r="CG244" t="s">
        <v>6099</v>
      </c>
      <c r="CH244">
        <v>375000</v>
      </c>
      <c r="CI244" t="s">
        <v>1451</v>
      </c>
      <c r="CJ244" t="s">
        <v>6100</v>
      </c>
      <c r="CK244">
        <v>182000</v>
      </c>
      <c r="CL244" t="s">
        <v>661</v>
      </c>
      <c r="CM244" t="s">
        <v>6101</v>
      </c>
      <c r="CN244">
        <v>100000</v>
      </c>
      <c r="CO244" t="s">
        <v>439</v>
      </c>
      <c r="CP244" t="s">
        <v>6102</v>
      </c>
      <c r="CQ244">
        <v>445000</v>
      </c>
      <c r="CR244" t="s">
        <v>441</v>
      </c>
      <c r="CS244" t="s">
        <v>6103</v>
      </c>
      <c r="CT244">
        <v>100000</v>
      </c>
      <c r="CU244" t="s">
        <v>325</v>
      </c>
      <c r="CV244" t="s">
        <v>6104</v>
      </c>
      <c r="CW244">
        <v>470000</v>
      </c>
      <c r="CX244" t="s">
        <v>1455</v>
      </c>
      <c r="CY244" t="s">
        <v>6105</v>
      </c>
      <c r="CZ244">
        <v>230000</v>
      </c>
      <c r="DA244" t="s">
        <v>663</v>
      </c>
      <c r="DB244" t="s">
        <v>6106</v>
      </c>
      <c r="DC244">
        <v>100000</v>
      </c>
      <c r="DD244" t="s">
        <v>443</v>
      </c>
      <c r="DE244" t="s">
        <v>6107</v>
      </c>
      <c r="DF244">
        <v>595000</v>
      </c>
      <c r="DG244" t="s">
        <v>445</v>
      </c>
      <c r="DH244" t="s">
        <v>6108</v>
      </c>
      <c r="DI244">
        <v>130000</v>
      </c>
      <c r="DJ244" t="s">
        <v>329</v>
      </c>
      <c r="DK244" t="s">
        <v>6109</v>
      </c>
      <c r="DL244">
        <v>625000</v>
      </c>
      <c r="DM244" t="s">
        <v>1459</v>
      </c>
      <c r="DN244" t="s">
        <v>6110</v>
      </c>
      <c r="DO244">
        <v>300000</v>
      </c>
      <c r="DP244" t="s">
        <v>665</v>
      </c>
      <c r="DQ244" t="s">
        <v>6111</v>
      </c>
      <c r="DR244">
        <v>123000</v>
      </c>
      <c r="DS244" t="s">
        <v>1067</v>
      </c>
      <c r="DT244" t="s">
        <v>6112</v>
      </c>
      <c r="DU244">
        <v>3430000</v>
      </c>
      <c r="GG244">
        <v>11070000</v>
      </c>
      <c r="GH244" t="s">
        <v>1344</v>
      </c>
      <c r="GI244" t="s">
        <v>333</v>
      </c>
      <c r="GJ244" t="s">
        <v>333</v>
      </c>
      <c r="GK244" t="s">
        <v>333</v>
      </c>
      <c r="GL244" t="s">
        <v>333</v>
      </c>
      <c r="GM244">
        <v>7380000</v>
      </c>
      <c r="GO244" t="s">
        <v>6077</v>
      </c>
      <c r="GP244">
        <v>42400</v>
      </c>
      <c r="GQ244" t="s">
        <v>1798</v>
      </c>
      <c r="GS244">
        <v>78</v>
      </c>
      <c r="GT244">
        <v>26</v>
      </c>
      <c r="GU244">
        <v>25</v>
      </c>
      <c r="GV244" t="s">
        <v>239</v>
      </c>
      <c r="GW244">
        <v>25</v>
      </c>
      <c r="GX244" t="s">
        <v>201</v>
      </c>
    </row>
    <row r="245" spans="1:206" x14ac:dyDescent="0.35">
      <c r="A245">
        <v>707861</v>
      </c>
      <c r="B245" t="s">
        <v>6113</v>
      </c>
      <c r="C245" t="s">
        <v>6114</v>
      </c>
      <c r="D245" t="s">
        <v>6115</v>
      </c>
      <c r="E245" t="e">
        <v>#N/A</v>
      </c>
      <c r="F245" t="s">
        <v>6116</v>
      </c>
      <c r="G245" t="s">
        <v>6115</v>
      </c>
      <c r="H245" t="s">
        <v>6117</v>
      </c>
      <c r="I245" t="s">
        <v>239</v>
      </c>
      <c r="J245" t="s">
        <v>6117</v>
      </c>
      <c r="K245">
        <v>707861</v>
      </c>
      <c r="L245">
        <v>707861</v>
      </c>
      <c r="M245">
        <v>707861</v>
      </c>
      <c r="N245" t="s">
        <v>202</v>
      </c>
      <c r="O245" t="s">
        <v>202</v>
      </c>
      <c r="P245" t="s">
        <v>202</v>
      </c>
      <c r="Q245">
        <v>0</v>
      </c>
      <c r="R245" t="s">
        <v>6113</v>
      </c>
      <c r="S245" t="s">
        <v>1022</v>
      </c>
      <c r="T245" t="s">
        <v>6118</v>
      </c>
      <c r="U245">
        <v>26300</v>
      </c>
      <c r="V245" t="s">
        <v>6119</v>
      </c>
      <c r="W245" t="s">
        <v>724</v>
      </c>
      <c r="X245">
        <v>50000</v>
      </c>
      <c r="Y245" t="s">
        <v>6120</v>
      </c>
      <c r="Z245" t="s">
        <v>816</v>
      </c>
      <c r="AA245">
        <v>443780580</v>
      </c>
      <c r="AB245">
        <v>0</v>
      </c>
      <c r="AC245" t="s">
        <v>213</v>
      </c>
      <c r="AD245" t="s">
        <v>6121</v>
      </c>
      <c r="AE245" t="s">
        <v>6122</v>
      </c>
      <c r="AF245" t="s">
        <v>6123</v>
      </c>
      <c r="AG245" t="s">
        <v>6124</v>
      </c>
      <c r="AH245" t="s">
        <v>6125</v>
      </c>
      <c r="AI245" t="s">
        <v>6122</v>
      </c>
      <c r="AJ245" t="s">
        <v>6123</v>
      </c>
      <c r="AK245" t="s">
        <v>6124</v>
      </c>
      <c r="AL245" t="s">
        <v>772</v>
      </c>
      <c r="AM245" t="s">
        <v>219</v>
      </c>
      <c r="AP245" t="s">
        <v>773</v>
      </c>
      <c r="AQ245" t="s">
        <v>312</v>
      </c>
      <c r="AR245" t="s">
        <v>774</v>
      </c>
      <c r="AU245" t="s">
        <v>775</v>
      </c>
      <c r="AV245" t="s">
        <v>313</v>
      </c>
      <c r="AW245" t="s">
        <v>6126</v>
      </c>
      <c r="AX245">
        <v>375000</v>
      </c>
      <c r="AY245" t="s">
        <v>317</v>
      </c>
      <c r="AZ245" t="s">
        <v>6127</v>
      </c>
      <c r="BA245">
        <v>935000</v>
      </c>
      <c r="BB245" t="s">
        <v>325</v>
      </c>
      <c r="BC245" t="s">
        <v>6128</v>
      </c>
      <c r="BD245">
        <v>470000</v>
      </c>
      <c r="BE245" t="s">
        <v>541</v>
      </c>
      <c r="BF245" t="s">
        <v>6129</v>
      </c>
      <c r="BG245">
        <v>630000</v>
      </c>
      <c r="BH245" t="s">
        <v>543</v>
      </c>
      <c r="BI245" t="s">
        <v>6130</v>
      </c>
      <c r="BJ245">
        <v>240000</v>
      </c>
      <c r="BK245" t="s">
        <v>545</v>
      </c>
      <c r="BL245" t="s">
        <v>6131</v>
      </c>
      <c r="BM245">
        <v>235000</v>
      </c>
      <c r="BN245" t="s">
        <v>549</v>
      </c>
      <c r="BO245" t="s">
        <v>6132</v>
      </c>
      <c r="BP245">
        <v>100000</v>
      </c>
      <c r="BQ245" t="s">
        <v>778</v>
      </c>
      <c r="BR245" t="s">
        <v>6133</v>
      </c>
      <c r="BS245">
        <v>230000</v>
      </c>
      <c r="BT245" t="s">
        <v>551</v>
      </c>
      <c r="BU245" t="s">
        <v>6134</v>
      </c>
      <c r="BV245">
        <v>100000</v>
      </c>
      <c r="BW245" t="s">
        <v>1291</v>
      </c>
      <c r="BX245" t="s">
        <v>6135</v>
      </c>
      <c r="BY245">
        <v>100000</v>
      </c>
      <c r="BZ245" t="s">
        <v>553</v>
      </c>
      <c r="CA245" t="s">
        <v>6136</v>
      </c>
      <c r="CB245">
        <v>315000</v>
      </c>
      <c r="CC245" t="s">
        <v>555</v>
      </c>
      <c r="CD245" t="s">
        <v>6137</v>
      </c>
      <c r="CE245">
        <v>120000</v>
      </c>
      <c r="CF245" t="s">
        <v>557</v>
      </c>
      <c r="CG245" t="s">
        <v>6138</v>
      </c>
      <c r="CH245">
        <v>120000</v>
      </c>
      <c r="CI245" t="s">
        <v>560</v>
      </c>
      <c r="CJ245" t="s">
        <v>6139</v>
      </c>
      <c r="CK245">
        <v>100000</v>
      </c>
      <c r="CL245" t="s">
        <v>226</v>
      </c>
      <c r="CM245" t="s">
        <v>6140</v>
      </c>
      <c r="CN245">
        <v>115000</v>
      </c>
      <c r="CO245" t="s">
        <v>562</v>
      </c>
      <c r="CP245" t="s">
        <v>6141</v>
      </c>
      <c r="CQ245">
        <v>100000</v>
      </c>
      <c r="CR245" t="s">
        <v>228</v>
      </c>
      <c r="CS245" t="s">
        <v>6142</v>
      </c>
      <c r="CT245">
        <v>100000</v>
      </c>
      <c r="CU245" t="s">
        <v>826</v>
      </c>
      <c r="CV245" t="s">
        <v>6143</v>
      </c>
      <c r="CW245">
        <v>250000</v>
      </c>
      <c r="CX245" t="s">
        <v>828</v>
      </c>
      <c r="CY245" t="s">
        <v>6144</v>
      </c>
      <c r="CZ245">
        <v>100000</v>
      </c>
      <c r="DA245" t="s">
        <v>1156</v>
      </c>
      <c r="DB245" t="s">
        <v>6145</v>
      </c>
      <c r="DC245">
        <v>100000</v>
      </c>
      <c r="DD245" t="s">
        <v>3890</v>
      </c>
      <c r="DE245" t="s">
        <v>6146</v>
      </c>
      <c r="DF245">
        <v>100000</v>
      </c>
      <c r="DG245" t="s">
        <v>781</v>
      </c>
      <c r="DH245" t="s">
        <v>6147</v>
      </c>
      <c r="DI245">
        <v>100000</v>
      </c>
      <c r="DJ245" t="s">
        <v>783</v>
      </c>
      <c r="DK245" t="s">
        <v>6148</v>
      </c>
      <c r="DL245">
        <v>100000</v>
      </c>
      <c r="GG245">
        <v>4665000</v>
      </c>
      <c r="GH245" t="s">
        <v>238</v>
      </c>
      <c r="GI245">
        <v>65</v>
      </c>
      <c r="GJ245">
        <v>85</v>
      </c>
      <c r="GK245">
        <v>90</v>
      </c>
      <c r="GL245">
        <v>70</v>
      </c>
      <c r="GM245">
        <v>3110000</v>
      </c>
      <c r="GO245" t="s">
        <v>6118</v>
      </c>
      <c r="GP245">
        <v>26300</v>
      </c>
      <c r="GQ245" t="s">
        <v>6119</v>
      </c>
      <c r="GS245">
        <v>69</v>
      </c>
      <c r="GT245">
        <v>23</v>
      </c>
      <c r="GU245">
        <v>0</v>
      </c>
      <c r="GV245" t="s">
        <v>239</v>
      </c>
      <c r="GW245">
        <v>23</v>
      </c>
      <c r="GX245" t="s">
        <v>201</v>
      </c>
    </row>
    <row r="246" spans="1:206" x14ac:dyDescent="0.35">
      <c r="A246">
        <v>765362</v>
      </c>
      <c r="B246" t="s">
        <v>6149</v>
      </c>
      <c r="C246" t="s">
        <v>6150</v>
      </c>
      <c r="D246" t="s">
        <v>6151</v>
      </c>
      <c r="E246" t="e">
        <v>#N/A</v>
      </c>
      <c r="F246" t="s">
        <v>6152</v>
      </c>
      <c r="G246" t="s">
        <v>6151</v>
      </c>
      <c r="H246" t="s">
        <v>6153</v>
      </c>
      <c r="I246" t="s">
        <v>239</v>
      </c>
      <c r="J246" t="s">
        <v>6152</v>
      </c>
      <c r="K246">
        <v>765362</v>
      </c>
      <c r="L246">
        <v>419569</v>
      </c>
      <c r="M246">
        <v>765362</v>
      </c>
      <c r="N246" t="s">
        <v>202</v>
      </c>
      <c r="O246" t="s">
        <v>202</v>
      </c>
      <c r="P246" t="s">
        <v>202</v>
      </c>
      <c r="Q246" t="s">
        <v>203</v>
      </c>
      <c r="R246" t="s">
        <v>6149</v>
      </c>
      <c r="S246" t="s">
        <v>205</v>
      </c>
      <c r="T246" t="s">
        <v>6154</v>
      </c>
      <c r="U246">
        <v>19110</v>
      </c>
      <c r="V246" t="s">
        <v>6155</v>
      </c>
      <c r="W246" t="s">
        <v>1799</v>
      </c>
      <c r="X246">
        <v>201903</v>
      </c>
      <c r="Y246" t="s">
        <v>6156</v>
      </c>
      <c r="Z246" t="s">
        <v>6157</v>
      </c>
      <c r="AA246" t="s">
        <v>6158</v>
      </c>
      <c r="AB246" t="s">
        <v>6159</v>
      </c>
      <c r="AC246" t="s">
        <v>213</v>
      </c>
      <c r="AD246" t="s">
        <v>6160</v>
      </c>
      <c r="AE246" t="s">
        <v>6161</v>
      </c>
      <c r="AF246" t="s">
        <v>6162</v>
      </c>
      <c r="AG246" t="s">
        <v>6163</v>
      </c>
      <c r="AH246" t="s">
        <v>6164</v>
      </c>
      <c r="AI246" t="s">
        <v>6159</v>
      </c>
      <c r="AJ246" t="s">
        <v>6162</v>
      </c>
      <c r="AK246" t="s">
        <v>6163</v>
      </c>
      <c r="AL246" t="s">
        <v>219</v>
      </c>
      <c r="AP246" t="s">
        <v>220</v>
      </c>
      <c r="AQ246" t="s">
        <v>221</v>
      </c>
      <c r="AU246" t="s">
        <v>221</v>
      </c>
      <c r="AV246" t="s">
        <v>1142</v>
      </c>
      <c r="AW246" t="s">
        <v>6165</v>
      </c>
      <c r="AX246">
        <v>395000</v>
      </c>
      <c r="AY246" t="s">
        <v>553</v>
      </c>
      <c r="AZ246" t="s">
        <v>6166</v>
      </c>
      <c r="BA246">
        <v>315000</v>
      </c>
      <c r="GG246">
        <v>710000</v>
      </c>
      <c r="GH246" t="s">
        <v>238</v>
      </c>
      <c r="GI246">
        <v>40</v>
      </c>
      <c r="GJ246">
        <v>40</v>
      </c>
      <c r="GK246">
        <v>40</v>
      </c>
      <c r="GL246">
        <v>40</v>
      </c>
      <c r="GM246">
        <v>473333.33333333331</v>
      </c>
      <c r="GO246" t="s">
        <v>6154</v>
      </c>
      <c r="GP246">
        <v>19110</v>
      </c>
      <c r="GQ246" t="s">
        <v>6155</v>
      </c>
      <c r="GS246">
        <v>6</v>
      </c>
      <c r="GT246">
        <v>2</v>
      </c>
      <c r="GU246">
        <v>0</v>
      </c>
      <c r="GV246" t="s">
        <v>239</v>
      </c>
      <c r="GW246">
        <v>2</v>
      </c>
      <c r="GX246" t="s">
        <v>201</v>
      </c>
    </row>
    <row r="247" spans="1:206" x14ac:dyDescent="0.35">
      <c r="A247">
        <v>305736</v>
      </c>
      <c r="B247" t="s">
        <v>6167</v>
      </c>
      <c r="C247" t="s">
        <v>6168</v>
      </c>
      <c r="D247" t="s">
        <v>6169</v>
      </c>
      <c r="E247" t="e">
        <v>#N/A</v>
      </c>
      <c r="F247" t="s">
        <v>6170</v>
      </c>
      <c r="G247" t="s">
        <v>6169</v>
      </c>
      <c r="H247" t="s">
        <v>6170</v>
      </c>
      <c r="I247" t="s">
        <v>201</v>
      </c>
      <c r="J247" t="s">
        <v>6170</v>
      </c>
      <c r="K247">
        <v>305736</v>
      </c>
      <c r="L247">
        <v>305736</v>
      </c>
      <c r="M247">
        <v>305736</v>
      </c>
      <c r="N247" t="s">
        <v>202</v>
      </c>
      <c r="O247" t="s">
        <v>202</v>
      </c>
      <c r="P247" t="s">
        <v>202</v>
      </c>
      <c r="Q247" t="s">
        <v>203</v>
      </c>
      <c r="R247" t="s">
        <v>6167</v>
      </c>
      <c r="S247" t="s">
        <v>1022</v>
      </c>
      <c r="T247" t="s">
        <v>6171</v>
      </c>
      <c r="U247">
        <v>15000</v>
      </c>
      <c r="V247" t="s">
        <v>6172</v>
      </c>
      <c r="W247" t="s">
        <v>3221</v>
      </c>
      <c r="X247">
        <v>57000</v>
      </c>
      <c r="Y247" t="s">
        <v>6173</v>
      </c>
      <c r="Z247" t="s">
        <v>6172</v>
      </c>
      <c r="AA247" t="s">
        <v>6174</v>
      </c>
      <c r="AB247" t="s">
        <v>6175</v>
      </c>
      <c r="AC247" t="s">
        <v>213</v>
      </c>
      <c r="AD247" t="s">
        <v>6176</v>
      </c>
      <c r="AE247" t="s">
        <v>6175</v>
      </c>
      <c r="AF247" t="s">
        <v>6177</v>
      </c>
      <c r="AG247" t="s">
        <v>6178</v>
      </c>
      <c r="AH247" t="s">
        <v>6179</v>
      </c>
      <c r="AI247" t="s">
        <v>6180</v>
      </c>
      <c r="AJ247" t="s">
        <v>6177</v>
      </c>
      <c r="AK247" t="s">
        <v>6178</v>
      </c>
      <c r="AL247" t="s">
        <v>219</v>
      </c>
      <c r="AP247" t="s">
        <v>220</v>
      </c>
      <c r="AQ247" t="s">
        <v>221</v>
      </c>
      <c r="AU247" t="s">
        <v>221</v>
      </c>
      <c r="AV247" t="s">
        <v>1142</v>
      </c>
      <c r="AW247" t="s">
        <v>6181</v>
      </c>
      <c r="AX247">
        <v>395000</v>
      </c>
      <c r="AY247" t="s">
        <v>555</v>
      </c>
      <c r="AZ247" t="s">
        <v>6182</v>
      </c>
      <c r="BA247">
        <v>120000</v>
      </c>
      <c r="GG247">
        <v>515000</v>
      </c>
      <c r="GH247" t="s">
        <v>238</v>
      </c>
      <c r="GI247">
        <v>90</v>
      </c>
      <c r="GJ247">
        <v>90</v>
      </c>
      <c r="GK247">
        <v>90</v>
      </c>
      <c r="GL247">
        <v>90</v>
      </c>
      <c r="GM247">
        <v>343333.33333333331</v>
      </c>
      <c r="GO247" t="s">
        <v>6171</v>
      </c>
      <c r="GP247">
        <v>15000</v>
      </c>
      <c r="GQ247" t="s">
        <v>6172</v>
      </c>
      <c r="GS247">
        <v>6</v>
      </c>
      <c r="GT247">
        <v>2</v>
      </c>
      <c r="GU247">
        <v>0</v>
      </c>
      <c r="GV247" t="s">
        <v>239</v>
      </c>
      <c r="GW247">
        <v>2</v>
      </c>
      <c r="GX247" t="s">
        <v>201</v>
      </c>
    </row>
    <row r="248" spans="1:206" x14ac:dyDescent="0.35">
      <c r="A248">
        <v>358969</v>
      </c>
      <c r="B248" t="s">
        <v>6183</v>
      </c>
      <c r="C248" t="s">
        <v>6184</v>
      </c>
      <c r="D248" t="s">
        <v>6185</v>
      </c>
      <c r="E248" t="s">
        <v>6185</v>
      </c>
      <c r="F248" t="s">
        <v>6186</v>
      </c>
      <c r="G248" t="s">
        <v>6185</v>
      </c>
      <c r="H248" t="s">
        <v>6186</v>
      </c>
      <c r="I248" t="s">
        <v>201</v>
      </c>
      <c r="J248" t="s">
        <v>6186</v>
      </c>
      <c r="K248">
        <v>358969</v>
      </c>
      <c r="L248">
        <v>358969</v>
      </c>
      <c r="M248">
        <v>358969</v>
      </c>
      <c r="N248" t="s">
        <v>202</v>
      </c>
      <c r="O248" t="s">
        <v>202</v>
      </c>
      <c r="P248" t="s">
        <v>202</v>
      </c>
      <c r="Q248" t="s">
        <v>203</v>
      </c>
      <c r="R248" t="s">
        <v>6183</v>
      </c>
      <c r="S248" t="s">
        <v>205</v>
      </c>
      <c r="T248" t="s">
        <v>6187</v>
      </c>
      <c r="U248">
        <v>49070</v>
      </c>
      <c r="V248" t="s">
        <v>6188</v>
      </c>
      <c r="W248" t="s">
        <v>4096</v>
      </c>
      <c r="X248">
        <v>400000</v>
      </c>
      <c r="Y248" t="s">
        <v>6189</v>
      </c>
      <c r="Z248" t="s">
        <v>6190</v>
      </c>
      <c r="AA248" t="s">
        <v>6191</v>
      </c>
      <c r="AB248" t="s">
        <v>6192</v>
      </c>
      <c r="AC248" t="s">
        <v>213</v>
      </c>
      <c r="AD248" t="s">
        <v>4534</v>
      </c>
      <c r="AE248" t="s">
        <v>6192</v>
      </c>
      <c r="AF248" t="s">
        <v>6193</v>
      </c>
      <c r="AG248" t="s">
        <v>6194</v>
      </c>
      <c r="AH248" t="s">
        <v>6195</v>
      </c>
      <c r="AI248" t="s">
        <v>6192</v>
      </c>
      <c r="AJ248" t="s">
        <v>6193</v>
      </c>
      <c r="AK248" t="s">
        <v>6194</v>
      </c>
      <c r="AL248" t="s">
        <v>310</v>
      </c>
      <c r="AP248" t="s">
        <v>311</v>
      </c>
      <c r="AQ248" t="s">
        <v>312</v>
      </c>
      <c r="AU248" t="s">
        <v>312</v>
      </c>
      <c r="AV248" t="s">
        <v>315</v>
      </c>
      <c r="AW248" t="s">
        <v>6196</v>
      </c>
      <c r="AX248">
        <v>100000</v>
      </c>
      <c r="AY248" t="s">
        <v>319</v>
      </c>
      <c r="AZ248" t="s">
        <v>6197</v>
      </c>
      <c r="BA248">
        <v>185000</v>
      </c>
      <c r="BB248" t="s">
        <v>323</v>
      </c>
      <c r="BC248" t="s">
        <v>6198</v>
      </c>
      <c r="BD248">
        <v>100000</v>
      </c>
      <c r="BE248" t="s">
        <v>327</v>
      </c>
      <c r="BF248" t="s">
        <v>6199</v>
      </c>
      <c r="BG248">
        <v>100000</v>
      </c>
      <c r="BH248" t="s">
        <v>331</v>
      </c>
      <c r="BI248" t="s">
        <v>6200</v>
      </c>
      <c r="BJ248">
        <v>123000</v>
      </c>
      <c r="BK248" t="s">
        <v>523</v>
      </c>
      <c r="BL248" t="s">
        <v>6201</v>
      </c>
      <c r="BM248">
        <v>100000</v>
      </c>
      <c r="GG248">
        <v>608000</v>
      </c>
      <c r="GH248" t="s">
        <v>1344</v>
      </c>
      <c r="GI248" t="s">
        <v>333</v>
      </c>
      <c r="GJ248" t="s">
        <v>333</v>
      </c>
      <c r="GK248" t="s">
        <v>333</v>
      </c>
      <c r="GL248" t="s">
        <v>333</v>
      </c>
      <c r="GM248">
        <v>405333.33333333331</v>
      </c>
      <c r="GO248" t="s">
        <v>6187</v>
      </c>
      <c r="GP248">
        <v>49070</v>
      </c>
      <c r="GQ248" t="s">
        <v>6188</v>
      </c>
      <c r="GS248">
        <v>18</v>
      </c>
      <c r="GT248">
        <v>6</v>
      </c>
      <c r="GU248">
        <v>1</v>
      </c>
      <c r="GV248" t="s">
        <v>239</v>
      </c>
      <c r="GW248">
        <v>6</v>
      </c>
      <c r="GX248" t="s">
        <v>201</v>
      </c>
    </row>
    <row r="249" spans="1:206" x14ac:dyDescent="0.35">
      <c r="A249">
        <v>588896</v>
      </c>
      <c r="B249" t="s">
        <v>6202</v>
      </c>
      <c r="C249" t="s">
        <v>6203</v>
      </c>
      <c r="D249" t="s">
        <v>6204</v>
      </c>
      <c r="E249" t="e">
        <v>#N/A</v>
      </c>
      <c r="F249" t="s">
        <v>6205</v>
      </c>
      <c r="G249" t="s">
        <v>6204</v>
      </c>
      <c r="H249" t="s">
        <v>6205</v>
      </c>
      <c r="I249" t="s">
        <v>201</v>
      </c>
      <c r="J249" t="s">
        <v>6205</v>
      </c>
      <c r="K249">
        <v>588896</v>
      </c>
      <c r="L249">
        <v>588896</v>
      </c>
      <c r="M249">
        <v>588896</v>
      </c>
      <c r="N249" t="s">
        <v>202</v>
      </c>
      <c r="O249" t="s">
        <v>202</v>
      </c>
      <c r="P249" t="s">
        <v>202</v>
      </c>
      <c r="Q249" t="s">
        <v>203</v>
      </c>
      <c r="R249" t="s">
        <v>6202</v>
      </c>
      <c r="S249" t="s">
        <v>6206</v>
      </c>
      <c r="T249" t="s">
        <v>13331</v>
      </c>
      <c r="U249">
        <v>13127</v>
      </c>
      <c r="V249" t="s">
        <v>3444</v>
      </c>
      <c r="W249" t="s">
        <v>6208</v>
      </c>
      <c r="X249" t="s">
        <v>4294</v>
      </c>
      <c r="Y249" t="s">
        <v>6209</v>
      </c>
      <c r="Z249" t="s">
        <v>764</v>
      </c>
      <c r="AA249" t="s">
        <v>6210</v>
      </c>
      <c r="AB249" t="s">
        <v>6211</v>
      </c>
      <c r="AC249" t="s">
        <v>213</v>
      </c>
      <c r="AD249" t="s">
        <v>6212</v>
      </c>
      <c r="AE249" t="s">
        <v>6211</v>
      </c>
      <c r="AF249" t="s">
        <v>6213</v>
      </c>
      <c r="AG249" t="s">
        <v>6214</v>
      </c>
      <c r="AH249" t="s">
        <v>6215</v>
      </c>
      <c r="AI249" t="s">
        <v>6211</v>
      </c>
      <c r="AJ249" t="s">
        <v>6213</v>
      </c>
      <c r="AK249" t="s">
        <v>6214</v>
      </c>
      <c r="AL249" t="s">
        <v>261</v>
      </c>
      <c r="AP249" t="s">
        <v>262</v>
      </c>
      <c r="AQ249" t="s">
        <v>263</v>
      </c>
      <c r="AU249" t="s">
        <v>263</v>
      </c>
      <c r="AV249" t="s">
        <v>685</v>
      </c>
      <c r="AW249" t="s">
        <v>6216</v>
      </c>
      <c r="AX249">
        <v>100000</v>
      </c>
      <c r="AY249" t="s">
        <v>974</v>
      </c>
      <c r="AZ249" t="s">
        <v>6217</v>
      </c>
      <c r="BA249">
        <v>100000</v>
      </c>
      <c r="BB249" t="s">
        <v>414</v>
      </c>
      <c r="BC249" t="s">
        <v>6218</v>
      </c>
      <c r="BD249">
        <v>100000</v>
      </c>
      <c r="BE249" t="s">
        <v>353</v>
      </c>
      <c r="BF249" t="s">
        <v>6219</v>
      </c>
      <c r="BG249">
        <v>200000</v>
      </c>
      <c r="BH249" t="s">
        <v>355</v>
      </c>
      <c r="BI249" t="s">
        <v>6220</v>
      </c>
      <c r="BJ249">
        <v>200000</v>
      </c>
      <c r="BK249" t="s">
        <v>979</v>
      </c>
      <c r="BL249" t="s">
        <v>6221</v>
      </c>
      <c r="BM249">
        <v>100000</v>
      </c>
      <c r="BN249" t="s">
        <v>692</v>
      </c>
      <c r="BO249" t="s">
        <v>6222</v>
      </c>
      <c r="BP249">
        <v>125000</v>
      </c>
      <c r="BQ249" t="s">
        <v>266</v>
      </c>
      <c r="BR249" t="s">
        <v>6223</v>
      </c>
      <c r="BS249">
        <v>745000</v>
      </c>
      <c r="BT249" t="s">
        <v>268</v>
      </c>
      <c r="BU249" t="s">
        <v>6224</v>
      </c>
      <c r="BV249">
        <v>125000</v>
      </c>
      <c r="BW249" t="s">
        <v>270</v>
      </c>
      <c r="BX249" t="s">
        <v>6225</v>
      </c>
      <c r="BY249">
        <v>125000</v>
      </c>
      <c r="BZ249" t="s">
        <v>272</v>
      </c>
      <c r="CA249" t="s">
        <v>6226</v>
      </c>
      <c r="CB249">
        <v>495000</v>
      </c>
      <c r="CC249" t="s">
        <v>274</v>
      </c>
      <c r="CD249" t="s">
        <v>6227</v>
      </c>
      <c r="CE249">
        <v>495000</v>
      </c>
      <c r="CF249" t="s">
        <v>276</v>
      </c>
      <c r="CG249" t="s">
        <v>6228</v>
      </c>
      <c r="CH249">
        <v>125000</v>
      </c>
      <c r="CI249" t="s">
        <v>278</v>
      </c>
      <c r="CJ249" t="s">
        <v>6229</v>
      </c>
      <c r="CK249">
        <v>100000</v>
      </c>
      <c r="CL249" t="s">
        <v>280</v>
      </c>
      <c r="CM249" t="s">
        <v>6230</v>
      </c>
      <c r="CN249">
        <v>300000</v>
      </c>
      <c r="CO249" t="s">
        <v>282</v>
      </c>
      <c r="CP249" t="s">
        <v>6231</v>
      </c>
      <c r="CQ249">
        <v>100000</v>
      </c>
      <c r="CR249" t="s">
        <v>284</v>
      </c>
      <c r="CS249" t="s">
        <v>6232</v>
      </c>
      <c r="CT249">
        <v>100000</v>
      </c>
      <c r="CU249" t="s">
        <v>286</v>
      </c>
      <c r="CV249" t="s">
        <v>6233</v>
      </c>
      <c r="CW249">
        <v>200000</v>
      </c>
      <c r="CX249" t="s">
        <v>288</v>
      </c>
      <c r="CY249" t="s">
        <v>6234</v>
      </c>
      <c r="CZ249">
        <v>200000</v>
      </c>
      <c r="DA249" t="s">
        <v>290</v>
      </c>
      <c r="DB249" t="s">
        <v>6235</v>
      </c>
      <c r="DC249">
        <v>100000</v>
      </c>
      <c r="DD249" t="s">
        <v>703</v>
      </c>
      <c r="DE249" t="s">
        <v>6236</v>
      </c>
      <c r="DF249">
        <v>100000</v>
      </c>
      <c r="DG249" t="s">
        <v>705</v>
      </c>
      <c r="DH249" t="s">
        <v>6237</v>
      </c>
      <c r="DI249">
        <v>375000</v>
      </c>
      <c r="DJ249" t="s">
        <v>1111</v>
      </c>
      <c r="DK249" t="s">
        <v>6238</v>
      </c>
      <c r="DL249">
        <v>100000</v>
      </c>
      <c r="DM249" t="s">
        <v>421</v>
      </c>
      <c r="DN249" t="s">
        <v>6239</v>
      </c>
      <c r="DO249">
        <v>100000</v>
      </c>
      <c r="DP249" t="s">
        <v>361</v>
      </c>
      <c r="DQ249" t="s">
        <v>6240</v>
      </c>
      <c r="DR249">
        <v>250000</v>
      </c>
      <c r="DS249" t="s">
        <v>363</v>
      </c>
      <c r="DT249" t="s">
        <v>6241</v>
      </c>
      <c r="DU249">
        <v>250000</v>
      </c>
      <c r="DV249" t="s">
        <v>1116</v>
      </c>
      <c r="DW249" t="s">
        <v>6242</v>
      </c>
      <c r="DX249">
        <v>100000</v>
      </c>
      <c r="DY249" t="s">
        <v>6243</v>
      </c>
      <c r="DZ249" t="s">
        <v>6244</v>
      </c>
      <c r="EA249">
        <v>100000</v>
      </c>
      <c r="EB249" t="s">
        <v>712</v>
      </c>
      <c r="EC249" t="s">
        <v>6245</v>
      </c>
      <c r="ED249">
        <v>495000</v>
      </c>
      <c r="EE249" t="s">
        <v>2620</v>
      </c>
      <c r="EF249" t="s">
        <v>6246</v>
      </c>
      <c r="EG249">
        <v>100000</v>
      </c>
      <c r="EH249" t="s">
        <v>714</v>
      </c>
      <c r="EI249" t="s">
        <v>6247</v>
      </c>
      <c r="EJ249">
        <v>100000</v>
      </c>
      <c r="EK249" t="s">
        <v>365</v>
      </c>
      <c r="EL249" t="s">
        <v>6248</v>
      </c>
      <c r="EM249">
        <v>330000</v>
      </c>
      <c r="EN249" t="s">
        <v>367</v>
      </c>
      <c r="EO249" t="s">
        <v>6249</v>
      </c>
      <c r="EP249">
        <v>330000</v>
      </c>
      <c r="EQ249" t="s">
        <v>1190</v>
      </c>
      <c r="ER249" t="s">
        <v>6250</v>
      </c>
      <c r="ES249">
        <v>100000</v>
      </c>
      <c r="ET249" t="s">
        <v>687</v>
      </c>
      <c r="EU249" t="s">
        <v>6251</v>
      </c>
      <c r="EV249">
        <v>300000</v>
      </c>
      <c r="GG249">
        <v>6865000</v>
      </c>
      <c r="GH249" t="s">
        <v>238</v>
      </c>
      <c r="GI249">
        <v>56</v>
      </c>
      <c r="GJ249">
        <v>65</v>
      </c>
      <c r="GK249">
        <v>72</v>
      </c>
      <c r="GL249">
        <v>56</v>
      </c>
      <c r="GM249">
        <v>4576666.666666666</v>
      </c>
      <c r="GO249" t="s">
        <v>6207</v>
      </c>
      <c r="GP249">
        <v>38180</v>
      </c>
      <c r="GQ249" t="s">
        <v>5933</v>
      </c>
      <c r="GS249">
        <v>105</v>
      </c>
      <c r="GT249">
        <v>35</v>
      </c>
      <c r="GU249">
        <v>0</v>
      </c>
      <c r="GV249" t="s">
        <v>239</v>
      </c>
      <c r="GW249">
        <v>35</v>
      </c>
      <c r="GX249" t="s">
        <v>201</v>
      </c>
    </row>
    <row r="250" spans="1:206" x14ac:dyDescent="0.35">
      <c r="A250">
        <v>539666</v>
      </c>
      <c r="B250" t="s">
        <v>6252</v>
      </c>
      <c r="C250" t="s">
        <v>6253</v>
      </c>
      <c r="D250" t="s">
        <v>6254</v>
      </c>
      <c r="E250" t="e">
        <v>#N/A</v>
      </c>
      <c r="F250" t="s">
        <v>6255</v>
      </c>
      <c r="G250" t="s">
        <v>6254</v>
      </c>
      <c r="H250" t="s">
        <v>6255</v>
      </c>
      <c r="I250" t="s">
        <v>201</v>
      </c>
      <c r="J250" t="s">
        <v>6255</v>
      </c>
      <c r="K250">
        <v>539666</v>
      </c>
      <c r="L250">
        <v>539666</v>
      </c>
      <c r="M250">
        <v>539666</v>
      </c>
      <c r="N250" t="s">
        <v>202</v>
      </c>
      <c r="O250" t="s">
        <v>202</v>
      </c>
      <c r="P250" t="s">
        <v>202</v>
      </c>
      <c r="Q250" t="s">
        <v>203</v>
      </c>
      <c r="R250" t="s">
        <v>6252</v>
      </c>
      <c r="S250" t="s">
        <v>3143</v>
      </c>
      <c r="T250" t="s">
        <v>6256</v>
      </c>
      <c r="U250">
        <v>47200</v>
      </c>
      <c r="V250" t="s">
        <v>6257</v>
      </c>
      <c r="W250" t="s">
        <v>646</v>
      </c>
      <c r="X250">
        <v>10000</v>
      </c>
      <c r="Y250" t="s">
        <v>6258</v>
      </c>
      <c r="Z250" t="s">
        <v>4240</v>
      </c>
      <c r="AA250" t="s">
        <v>6259</v>
      </c>
      <c r="AB250" t="s">
        <v>6260</v>
      </c>
      <c r="AC250" t="s">
        <v>213</v>
      </c>
      <c r="AD250" t="s">
        <v>6261</v>
      </c>
      <c r="AE250" t="s">
        <v>6260</v>
      </c>
      <c r="AF250" t="s">
        <v>6262</v>
      </c>
      <c r="AG250" t="s">
        <v>6263</v>
      </c>
      <c r="AH250" t="s">
        <v>6264</v>
      </c>
      <c r="AI250" t="s">
        <v>6265</v>
      </c>
      <c r="AJ250" t="s">
        <v>6262</v>
      </c>
      <c r="AK250" t="s">
        <v>6266</v>
      </c>
      <c r="AL250" t="s">
        <v>310</v>
      </c>
      <c r="AP250" t="s">
        <v>311</v>
      </c>
      <c r="AQ250" t="s">
        <v>312</v>
      </c>
      <c r="AU250" t="s">
        <v>312</v>
      </c>
      <c r="AV250" t="s">
        <v>657</v>
      </c>
      <c r="AW250" t="s">
        <v>6267</v>
      </c>
      <c r="AX250">
        <v>100000</v>
      </c>
      <c r="AY250" t="s">
        <v>659</v>
      </c>
      <c r="AZ250" t="s">
        <v>6268</v>
      </c>
      <c r="BA250">
        <v>185000</v>
      </c>
      <c r="BB250" t="s">
        <v>661</v>
      </c>
      <c r="BC250" t="s">
        <v>6269</v>
      </c>
      <c r="BD250">
        <v>100000</v>
      </c>
      <c r="BE250" t="s">
        <v>663</v>
      </c>
      <c r="BF250" t="s">
        <v>6270</v>
      </c>
      <c r="BG250">
        <v>100000</v>
      </c>
      <c r="BH250" t="s">
        <v>665</v>
      </c>
      <c r="BI250" t="s">
        <v>6271</v>
      </c>
      <c r="BJ250">
        <v>123000</v>
      </c>
      <c r="GG250">
        <v>508000</v>
      </c>
      <c r="GH250" t="s">
        <v>238</v>
      </c>
      <c r="GI250">
        <v>35</v>
      </c>
      <c r="GJ250">
        <v>35</v>
      </c>
      <c r="GK250">
        <v>35</v>
      </c>
      <c r="GL250">
        <v>35</v>
      </c>
      <c r="GM250">
        <v>338666.66666666663</v>
      </c>
      <c r="GO250" t="s">
        <v>6256</v>
      </c>
      <c r="GP250">
        <v>47200</v>
      </c>
      <c r="GQ250" t="s">
        <v>6257</v>
      </c>
      <c r="GS250">
        <v>15</v>
      </c>
      <c r="GT250">
        <v>5</v>
      </c>
      <c r="GU250">
        <v>0</v>
      </c>
      <c r="GV250" t="s">
        <v>239</v>
      </c>
      <c r="GW250">
        <v>5</v>
      </c>
      <c r="GX250" t="s">
        <v>201</v>
      </c>
    </row>
    <row r="251" spans="1:206" x14ac:dyDescent="0.35">
      <c r="A251">
        <v>413875</v>
      </c>
      <c r="B251" t="s">
        <v>6272</v>
      </c>
      <c r="C251" t="s">
        <v>6273</v>
      </c>
      <c r="D251" t="s">
        <v>6274</v>
      </c>
      <c r="E251" t="e">
        <v>#N/A</v>
      </c>
      <c r="F251" t="s">
        <v>6275</v>
      </c>
      <c r="G251" t="s">
        <v>6274</v>
      </c>
      <c r="H251" t="s">
        <v>6275</v>
      </c>
      <c r="I251" t="s">
        <v>201</v>
      </c>
      <c r="J251" t="s">
        <v>6275</v>
      </c>
      <c r="K251">
        <v>413875</v>
      </c>
      <c r="L251">
        <v>413875</v>
      </c>
      <c r="M251">
        <v>413875</v>
      </c>
      <c r="N251" t="s">
        <v>202</v>
      </c>
      <c r="O251" t="s">
        <v>202</v>
      </c>
      <c r="P251" t="s">
        <v>202</v>
      </c>
      <c r="Q251" t="s">
        <v>203</v>
      </c>
      <c r="R251" t="s">
        <v>6272</v>
      </c>
      <c r="S251" t="s">
        <v>1022</v>
      </c>
      <c r="T251" t="s">
        <v>6276</v>
      </c>
      <c r="U251">
        <v>13008</v>
      </c>
      <c r="V251" t="s">
        <v>6277</v>
      </c>
      <c r="W251" t="s">
        <v>646</v>
      </c>
      <c r="X251">
        <v>8320</v>
      </c>
      <c r="Y251" t="s">
        <v>6278</v>
      </c>
      <c r="Z251" t="s">
        <v>673</v>
      </c>
      <c r="AA251" t="s">
        <v>6279</v>
      </c>
      <c r="AB251" t="s">
        <v>6280</v>
      </c>
      <c r="AC251" t="s">
        <v>213</v>
      </c>
      <c r="AD251" t="s">
        <v>6281</v>
      </c>
      <c r="AE251" t="s">
        <v>6280</v>
      </c>
      <c r="AF251" t="s">
        <v>6282</v>
      </c>
      <c r="AG251" t="s">
        <v>6283</v>
      </c>
      <c r="AH251" t="s">
        <v>6284</v>
      </c>
      <c r="AI251" t="s">
        <v>6280</v>
      </c>
      <c r="AJ251" t="s">
        <v>6282</v>
      </c>
      <c r="AK251" t="s">
        <v>6283</v>
      </c>
      <c r="AL251" t="s">
        <v>854</v>
      </c>
      <c r="AP251" t="s">
        <v>855</v>
      </c>
      <c r="AQ251" t="s">
        <v>738</v>
      </c>
      <c r="AU251" t="s">
        <v>738</v>
      </c>
      <c r="AV251" t="s">
        <v>746</v>
      </c>
      <c r="AW251" t="s">
        <v>6285</v>
      </c>
      <c r="AX251">
        <v>150000</v>
      </c>
      <c r="GG251">
        <v>150000</v>
      </c>
      <c r="GH251" t="s">
        <v>238</v>
      </c>
      <c r="GI251">
        <v>45</v>
      </c>
      <c r="GJ251">
        <v>90</v>
      </c>
      <c r="GK251">
        <v>75</v>
      </c>
      <c r="GL251">
        <v>90</v>
      </c>
      <c r="GM251">
        <v>100000</v>
      </c>
      <c r="GO251" t="s">
        <v>6276</v>
      </c>
      <c r="GP251">
        <v>13008</v>
      </c>
      <c r="GQ251" t="s">
        <v>6277</v>
      </c>
      <c r="GS251">
        <v>3</v>
      </c>
      <c r="GT251">
        <v>1</v>
      </c>
      <c r="GU251">
        <v>0</v>
      </c>
      <c r="GV251" t="s">
        <v>239</v>
      </c>
      <c r="GW251">
        <v>1</v>
      </c>
      <c r="GX251" t="s">
        <v>201</v>
      </c>
    </row>
    <row r="252" spans="1:206" x14ac:dyDescent="0.35">
      <c r="A252">
        <v>20006298</v>
      </c>
      <c r="B252" t="s">
        <v>6286</v>
      </c>
      <c r="C252" t="s">
        <v>6287</v>
      </c>
      <c r="D252" t="s">
        <v>6288</v>
      </c>
      <c r="E252" t="e">
        <v>#N/A</v>
      </c>
      <c r="F252" t="s">
        <v>6289</v>
      </c>
      <c r="G252" t="s">
        <v>6288</v>
      </c>
      <c r="H252" t="s">
        <v>6290</v>
      </c>
      <c r="I252" t="s">
        <v>239</v>
      </c>
      <c r="J252" t="s">
        <v>6289</v>
      </c>
      <c r="K252">
        <v>20006298</v>
      </c>
      <c r="L252">
        <v>535919</v>
      </c>
      <c r="M252">
        <v>20006298</v>
      </c>
      <c r="N252" t="s">
        <v>202</v>
      </c>
      <c r="O252" t="s">
        <v>202</v>
      </c>
      <c r="P252" t="s">
        <v>202</v>
      </c>
      <c r="Q252" t="s">
        <v>203</v>
      </c>
      <c r="R252" t="s">
        <v>6291</v>
      </c>
      <c r="S252" t="s">
        <v>1022</v>
      </c>
      <c r="T252" t="s">
        <v>6292</v>
      </c>
      <c r="U252">
        <v>83500</v>
      </c>
      <c r="V252" t="s">
        <v>6293</v>
      </c>
      <c r="W252" t="s">
        <v>6294</v>
      </c>
      <c r="X252">
        <v>180000</v>
      </c>
      <c r="Y252" t="s">
        <v>6295</v>
      </c>
      <c r="Z252" t="s">
        <v>6296</v>
      </c>
      <c r="AA252">
        <v>432564623</v>
      </c>
      <c r="AB252" t="s">
        <v>6297</v>
      </c>
      <c r="AC252" t="s">
        <v>213</v>
      </c>
      <c r="AD252" t="s">
        <v>6298</v>
      </c>
      <c r="AE252" t="s">
        <v>6299</v>
      </c>
      <c r="AF252" t="s">
        <v>6300</v>
      </c>
      <c r="AG252" t="s">
        <v>6301</v>
      </c>
      <c r="AH252" t="s">
        <v>6302</v>
      </c>
      <c r="AI252" t="s">
        <v>6303</v>
      </c>
      <c r="AJ252" t="s">
        <v>6304</v>
      </c>
      <c r="AK252" t="s">
        <v>6305</v>
      </c>
      <c r="AL252" t="s">
        <v>772</v>
      </c>
      <c r="AM252" t="s">
        <v>219</v>
      </c>
      <c r="AP252" t="s">
        <v>773</v>
      </c>
      <c r="AQ252" t="s">
        <v>312</v>
      </c>
      <c r="AR252" t="s">
        <v>774</v>
      </c>
      <c r="AU252" t="s">
        <v>775</v>
      </c>
      <c r="AV252" t="s">
        <v>427</v>
      </c>
      <c r="AW252" t="s">
        <v>6306</v>
      </c>
      <c r="AX252">
        <v>360000</v>
      </c>
      <c r="AY252" t="s">
        <v>490</v>
      </c>
      <c r="AZ252" t="s">
        <v>6307</v>
      </c>
      <c r="BA252">
        <v>100000</v>
      </c>
      <c r="BB252" t="s">
        <v>313</v>
      </c>
      <c r="BC252" t="s">
        <v>6308</v>
      </c>
      <c r="BD252">
        <v>375000</v>
      </c>
      <c r="BE252" t="s">
        <v>315</v>
      </c>
      <c r="BF252" t="s">
        <v>6309</v>
      </c>
      <c r="BG252">
        <v>100000</v>
      </c>
      <c r="BH252" t="s">
        <v>828</v>
      </c>
      <c r="BI252" t="s">
        <v>6310</v>
      </c>
      <c r="BJ252">
        <v>100000</v>
      </c>
      <c r="BK252" t="s">
        <v>523</v>
      </c>
      <c r="BL252" t="s">
        <v>6311</v>
      </c>
      <c r="BM252">
        <v>100000</v>
      </c>
      <c r="GG252">
        <v>760000</v>
      </c>
      <c r="GH252" t="s">
        <v>238</v>
      </c>
      <c r="GI252">
        <v>29.65</v>
      </c>
      <c r="GJ252">
        <v>44.32</v>
      </c>
      <c r="GK252">
        <v>48.65</v>
      </c>
      <c r="GL252">
        <v>49</v>
      </c>
      <c r="GM252">
        <v>506666.66666666663</v>
      </c>
      <c r="GO252" t="s">
        <v>6292</v>
      </c>
      <c r="GP252">
        <v>83500</v>
      </c>
      <c r="GQ252" t="s">
        <v>6293</v>
      </c>
      <c r="GS252">
        <v>18</v>
      </c>
      <c r="GT252">
        <v>6</v>
      </c>
      <c r="GU252">
        <v>1</v>
      </c>
      <c r="GV252" t="s">
        <v>239</v>
      </c>
      <c r="GW252">
        <v>6</v>
      </c>
      <c r="GX252" t="s">
        <v>201</v>
      </c>
    </row>
    <row r="253" spans="1:206" x14ac:dyDescent="0.35">
      <c r="A253">
        <v>322967</v>
      </c>
      <c r="B253" t="s">
        <v>6312</v>
      </c>
      <c r="C253" t="s">
        <v>6313</v>
      </c>
      <c r="D253" t="s">
        <v>6314</v>
      </c>
      <c r="E253" t="e">
        <v>#N/A</v>
      </c>
      <c r="F253" t="s">
        <v>6315</v>
      </c>
      <c r="G253" t="s">
        <v>6314</v>
      </c>
      <c r="H253" t="s">
        <v>6316</v>
      </c>
      <c r="I253" t="s">
        <v>239</v>
      </c>
      <c r="J253" t="s">
        <v>6316</v>
      </c>
      <c r="K253">
        <v>322967</v>
      </c>
      <c r="L253">
        <v>322967</v>
      </c>
      <c r="M253">
        <v>322967</v>
      </c>
      <c r="N253" t="s">
        <v>202</v>
      </c>
      <c r="O253" t="s">
        <v>202</v>
      </c>
      <c r="P253" t="s">
        <v>202</v>
      </c>
      <c r="Q253" t="s">
        <v>203</v>
      </c>
      <c r="R253" t="s">
        <v>6312</v>
      </c>
      <c r="S253" t="s">
        <v>205</v>
      </c>
      <c r="T253" t="s">
        <v>6317</v>
      </c>
      <c r="U253" t="s">
        <v>5726</v>
      </c>
      <c r="V253" t="s">
        <v>5727</v>
      </c>
      <c r="W253" t="s">
        <v>1226</v>
      </c>
      <c r="X253">
        <v>100000</v>
      </c>
      <c r="Y253" t="s">
        <v>6318</v>
      </c>
      <c r="Z253" t="s">
        <v>1903</v>
      </c>
      <c r="AA253" t="s">
        <v>6319</v>
      </c>
      <c r="AB253" t="s">
        <v>6320</v>
      </c>
      <c r="AC253" t="s">
        <v>213</v>
      </c>
      <c r="AD253" t="s">
        <v>6321</v>
      </c>
      <c r="AE253" t="s">
        <v>6322</v>
      </c>
      <c r="AF253" t="s">
        <v>6323</v>
      </c>
      <c r="AG253" t="s">
        <v>6324</v>
      </c>
      <c r="AH253" t="s">
        <v>6325</v>
      </c>
      <c r="AI253" t="s">
        <v>6326</v>
      </c>
      <c r="AJ253" t="s">
        <v>6327</v>
      </c>
      <c r="AK253" t="s">
        <v>6328</v>
      </c>
      <c r="AL253" t="s">
        <v>310</v>
      </c>
      <c r="AP253" t="s">
        <v>311</v>
      </c>
      <c r="AQ253" t="s">
        <v>312</v>
      </c>
      <c r="AU253" t="s">
        <v>312</v>
      </c>
      <c r="AV253" t="s">
        <v>488</v>
      </c>
      <c r="AW253" t="s">
        <v>6329</v>
      </c>
      <c r="AX253">
        <v>100000</v>
      </c>
      <c r="AY253" t="s">
        <v>495</v>
      </c>
      <c r="AZ253" t="s">
        <v>6330</v>
      </c>
      <c r="BA253">
        <v>180000</v>
      </c>
      <c r="BB253" t="s">
        <v>502</v>
      </c>
      <c r="BC253" t="s">
        <v>6331</v>
      </c>
      <c r="BD253">
        <v>100000</v>
      </c>
      <c r="BE253" t="s">
        <v>509</v>
      </c>
      <c r="BF253" t="s">
        <v>6332</v>
      </c>
      <c r="BG253">
        <v>100000</v>
      </c>
      <c r="BH253" t="s">
        <v>516</v>
      </c>
      <c r="BI253" t="s">
        <v>6333</v>
      </c>
      <c r="BJ253">
        <v>120000</v>
      </c>
      <c r="GG253">
        <v>500000</v>
      </c>
      <c r="GH253" t="s">
        <v>238</v>
      </c>
      <c r="GI253">
        <v>30</v>
      </c>
      <c r="GJ253">
        <v>60</v>
      </c>
      <c r="GK253">
        <v>60</v>
      </c>
      <c r="GL253">
        <v>50</v>
      </c>
      <c r="GM253">
        <v>333333.33333333331</v>
      </c>
      <c r="GO253" t="s">
        <v>6317</v>
      </c>
      <c r="GP253" t="s">
        <v>5726</v>
      </c>
      <c r="GQ253" t="s">
        <v>5727</v>
      </c>
      <c r="GS253">
        <v>15</v>
      </c>
      <c r="GT253">
        <v>5</v>
      </c>
      <c r="GU253">
        <v>0</v>
      </c>
      <c r="GV253" t="s">
        <v>239</v>
      </c>
      <c r="GW253">
        <v>5</v>
      </c>
      <c r="GX253" t="s">
        <v>201</v>
      </c>
    </row>
    <row r="254" spans="1:206" x14ac:dyDescent="0.35">
      <c r="A254">
        <v>580094</v>
      </c>
      <c r="B254" t="s">
        <v>6334</v>
      </c>
      <c r="C254" t="s">
        <v>6335</v>
      </c>
      <c r="D254" t="s">
        <v>6336</v>
      </c>
      <c r="E254" t="e">
        <v>#N/A</v>
      </c>
      <c r="F254" t="s">
        <v>6337</v>
      </c>
      <c r="G254" t="s">
        <v>6336</v>
      </c>
      <c r="H254" t="s">
        <v>6337</v>
      </c>
      <c r="I254" t="s">
        <v>201</v>
      </c>
      <c r="J254" t="s">
        <v>6337</v>
      </c>
      <c r="K254">
        <v>580094</v>
      </c>
      <c r="L254">
        <v>580094</v>
      </c>
      <c r="M254">
        <v>580094</v>
      </c>
      <c r="N254" t="s">
        <v>202</v>
      </c>
      <c r="O254" t="s">
        <v>202</v>
      </c>
      <c r="P254" t="s">
        <v>202</v>
      </c>
      <c r="Q254" t="s">
        <v>203</v>
      </c>
      <c r="R254" t="s">
        <v>6334</v>
      </c>
      <c r="S254" t="s">
        <v>205</v>
      </c>
      <c r="T254" t="s">
        <v>6338</v>
      </c>
      <c r="U254">
        <v>42500</v>
      </c>
      <c r="V254" t="s">
        <v>6339</v>
      </c>
      <c r="W254" t="s">
        <v>531</v>
      </c>
      <c r="X254">
        <v>500000</v>
      </c>
      <c r="Y254" t="s">
        <v>6340</v>
      </c>
      <c r="Z254" t="s">
        <v>2219</v>
      </c>
      <c r="AA254" t="s">
        <v>6341</v>
      </c>
      <c r="AB254" t="s">
        <v>6342</v>
      </c>
      <c r="AC254" t="s">
        <v>213</v>
      </c>
      <c r="AD254" t="s">
        <v>6343</v>
      </c>
      <c r="AE254" t="s">
        <v>6343</v>
      </c>
      <c r="AF254" t="s">
        <v>6344</v>
      </c>
      <c r="AG254" t="s">
        <v>6345</v>
      </c>
      <c r="AH254" t="s">
        <v>6346</v>
      </c>
      <c r="AI254" t="s">
        <v>6347</v>
      </c>
      <c r="AJ254" t="s">
        <v>6348</v>
      </c>
      <c r="AK254" t="s">
        <v>6349</v>
      </c>
      <c r="AL254" t="s">
        <v>219</v>
      </c>
      <c r="AP254" t="s">
        <v>220</v>
      </c>
      <c r="AQ254" t="s">
        <v>221</v>
      </c>
      <c r="AU254" t="s">
        <v>221</v>
      </c>
      <c r="AV254" t="s">
        <v>547</v>
      </c>
      <c r="AW254" t="s">
        <v>6350</v>
      </c>
      <c r="AX254">
        <v>100000</v>
      </c>
      <c r="AY254" t="s">
        <v>551</v>
      </c>
      <c r="AZ254" t="s">
        <v>6351</v>
      </c>
      <c r="BA254">
        <v>100000</v>
      </c>
      <c r="BB254" t="s">
        <v>224</v>
      </c>
      <c r="BC254" t="s">
        <v>6352</v>
      </c>
      <c r="BD254">
        <v>100000</v>
      </c>
      <c r="BE254" t="s">
        <v>562</v>
      </c>
      <c r="BF254" t="s">
        <v>6353</v>
      </c>
      <c r="BG254">
        <v>100000</v>
      </c>
      <c r="BH254" t="s">
        <v>570</v>
      </c>
      <c r="BI254" t="s">
        <v>6354</v>
      </c>
      <c r="BJ254">
        <v>100000</v>
      </c>
      <c r="BK254" t="s">
        <v>574</v>
      </c>
      <c r="BL254" t="s">
        <v>6355</v>
      </c>
      <c r="BM254">
        <v>100000</v>
      </c>
      <c r="BN254" t="s">
        <v>806</v>
      </c>
      <c r="BO254" t="s">
        <v>6356</v>
      </c>
      <c r="BP254">
        <v>100000</v>
      </c>
      <c r="BQ254" t="s">
        <v>783</v>
      </c>
      <c r="BR254" t="s">
        <v>6357</v>
      </c>
      <c r="BS254">
        <v>100000</v>
      </c>
      <c r="BT254" t="s">
        <v>230</v>
      </c>
      <c r="BU254" t="s">
        <v>6358</v>
      </c>
      <c r="BV254">
        <v>100000</v>
      </c>
      <c r="BW254" t="s">
        <v>917</v>
      </c>
      <c r="BX254" t="s">
        <v>6359</v>
      </c>
      <c r="BY254">
        <v>100000</v>
      </c>
      <c r="GG254">
        <v>900000</v>
      </c>
      <c r="GH254" t="s">
        <v>238</v>
      </c>
      <c r="GI254">
        <v>76.900000000000006</v>
      </c>
      <c r="GJ254">
        <v>82.3</v>
      </c>
      <c r="GK254">
        <v>87.2</v>
      </c>
      <c r="GL254">
        <v>105</v>
      </c>
      <c r="GM254">
        <v>600000</v>
      </c>
      <c r="GO254" t="s">
        <v>6338</v>
      </c>
      <c r="GP254">
        <v>42500</v>
      </c>
      <c r="GQ254" t="s">
        <v>6339</v>
      </c>
      <c r="GS254">
        <v>30</v>
      </c>
      <c r="GT254">
        <v>10</v>
      </c>
      <c r="GU254">
        <v>0</v>
      </c>
      <c r="GV254" t="s">
        <v>239</v>
      </c>
      <c r="GW254">
        <v>10</v>
      </c>
      <c r="GX254" t="s">
        <v>201</v>
      </c>
    </row>
    <row r="255" spans="1:206" x14ac:dyDescent="0.35">
      <c r="A255">
        <v>332424</v>
      </c>
      <c r="B255" t="s">
        <v>6360</v>
      </c>
      <c r="C255" t="s">
        <v>6361</v>
      </c>
      <c r="D255" t="s">
        <v>6362</v>
      </c>
      <c r="E255" t="s">
        <v>6362</v>
      </c>
      <c r="F255" t="s">
        <v>6363</v>
      </c>
      <c r="G255" t="s">
        <v>6362</v>
      </c>
      <c r="H255" t="s">
        <v>6364</v>
      </c>
      <c r="I255" t="s">
        <v>239</v>
      </c>
      <c r="J255" t="s">
        <v>6364</v>
      </c>
      <c r="K255">
        <v>332424</v>
      </c>
      <c r="L255">
        <v>332424</v>
      </c>
      <c r="M255">
        <v>332424</v>
      </c>
      <c r="N255" t="s">
        <v>202</v>
      </c>
      <c r="O255" t="s">
        <v>202</v>
      </c>
      <c r="P255" t="s">
        <v>202</v>
      </c>
      <c r="Q255" t="s">
        <v>203</v>
      </c>
      <c r="R255" t="s">
        <v>6360</v>
      </c>
      <c r="S255" t="s">
        <v>205</v>
      </c>
      <c r="T255" t="s">
        <v>6365</v>
      </c>
      <c r="U255">
        <v>13110</v>
      </c>
      <c r="V255" t="s">
        <v>6366</v>
      </c>
      <c r="W255" t="s">
        <v>1310</v>
      </c>
      <c r="X255">
        <v>1504000</v>
      </c>
      <c r="Y255" t="s">
        <v>6367</v>
      </c>
      <c r="Z255" t="s">
        <v>6368</v>
      </c>
      <c r="AA255" t="s">
        <v>6369</v>
      </c>
      <c r="AB255" t="s">
        <v>6370</v>
      </c>
      <c r="AC255" t="s">
        <v>213</v>
      </c>
      <c r="AD255" t="s">
        <v>6371</v>
      </c>
      <c r="AE255" t="s">
        <v>6372</v>
      </c>
      <c r="AF255" t="s">
        <v>6373</v>
      </c>
      <c r="AG255" t="s">
        <v>6374</v>
      </c>
      <c r="AH255" t="s">
        <v>6375</v>
      </c>
      <c r="AI255" t="s">
        <v>6376</v>
      </c>
      <c r="AJ255" t="s">
        <v>6377</v>
      </c>
      <c r="AK255" t="s">
        <v>6378</v>
      </c>
      <c r="AL255" t="s">
        <v>310</v>
      </c>
      <c r="AP255" t="s">
        <v>311</v>
      </c>
      <c r="AQ255" t="s">
        <v>312</v>
      </c>
      <c r="AU255" t="s">
        <v>312</v>
      </c>
      <c r="AV255" t="s">
        <v>427</v>
      </c>
      <c r="AW255" t="s">
        <v>6379</v>
      </c>
      <c r="AX255">
        <v>360000</v>
      </c>
      <c r="AY255" t="s">
        <v>389</v>
      </c>
      <c r="AZ255" t="s">
        <v>6380</v>
      </c>
      <c r="BA255">
        <v>575000</v>
      </c>
      <c r="BB255" t="s">
        <v>490</v>
      </c>
      <c r="BC255" t="s">
        <v>6381</v>
      </c>
      <c r="BD255">
        <v>100000</v>
      </c>
      <c r="BE255" t="s">
        <v>429</v>
      </c>
      <c r="BF255" t="s">
        <v>6382</v>
      </c>
      <c r="BG255">
        <v>100000</v>
      </c>
      <c r="BH255" t="s">
        <v>315</v>
      </c>
      <c r="BI255" t="s">
        <v>6383</v>
      </c>
      <c r="BJ255">
        <v>100000</v>
      </c>
      <c r="BK255" t="s">
        <v>657</v>
      </c>
      <c r="BL255" t="s">
        <v>6384</v>
      </c>
      <c r="BM255">
        <v>100000</v>
      </c>
      <c r="BN255" t="s">
        <v>443</v>
      </c>
      <c r="BO255" t="s">
        <v>6385</v>
      </c>
      <c r="BP255">
        <v>595000</v>
      </c>
      <c r="BQ255" t="s">
        <v>1065</v>
      </c>
      <c r="BR255" t="s">
        <v>6386</v>
      </c>
      <c r="BS255">
        <v>960000</v>
      </c>
      <c r="BT255" t="s">
        <v>518</v>
      </c>
      <c r="BU255" t="s">
        <v>6387</v>
      </c>
      <c r="BV255">
        <v>100000</v>
      </c>
      <c r="BW255" t="s">
        <v>445</v>
      </c>
      <c r="BX255" t="s">
        <v>6388</v>
      </c>
      <c r="BY255">
        <v>130000</v>
      </c>
      <c r="BZ255" t="s">
        <v>665</v>
      </c>
      <c r="CA255" t="s">
        <v>6389</v>
      </c>
      <c r="CB255">
        <v>123000</v>
      </c>
      <c r="CC255" t="s">
        <v>331</v>
      </c>
      <c r="CD255" t="s">
        <v>6390</v>
      </c>
      <c r="CE255">
        <v>123000</v>
      </c>
      <c r="GG255">
        <v>3143000</v>
      </c>
      <c r="GH255" t="s">
        <v>238</v>
      </c>
      <c r="GI255">
        <v>45</v>
      </c>
      <c r="GJ255">
        <v>50</v>
      </c>
      <c r="GK255">
        <v>55</v>
      </c>
      <c r="GL255">
        <v>50</v>
      </c>
      <c r="GM255">
        <v>2095333.3333333333</v>
      </c>
      <c r="GO255" t="s">
        <v>6365</v>
      </c>
      <c r="GP255">
        <v>13110</v>
      </c>
      <c r="GQ255" t="s">
        <v>6366</v>
      </c>
      <c r="GS255">
        <v>36</v>
      </c>
      <c r="GT255">
        <v>12</v>
      </c>
      <c r="GU255">
        <v>0</v>
      </c>
      <c r="GV255" t="s">
        <v>239</v>
      </c>
      <c r="GW255">
        <v>12</v>
      </c>
      <c r="GX255" t="s">
        <v>201</v>
      </c>
    </row>
    <row r="256" spans="1:206" x14ac:dyDescent="0.35">
      <c r="A256">
        <v>308544</v>
      </c>
      <c r="B256" t="s">
        <v>6391</v>
      </c>
      <c r="C256" t="s">
        <v>6392</v>
      </c>
      <c r="D256" t="s">
        <v>6393</v>
      </c>
      <c r="E256" t="e">
        <v>#N/A</v>
      </c>
      <c r="F256" t="s">
        <v>6394</v>
      </c>
      <c r="G256" t="s">
        <v>6393</v>
      </c>
      <c r="H256" t="s">
        <v>6394</v>
      </c>
      <c r="I256" t="s">
        <v>201</v>
      </c>
      <c r="J256" t="s">
        <v>6394</v>
      </c>
      <c r="K256">
        <v>308544</v>
      </c>
      <c r="L256">
        <v>308544</v>
      </c>
      <c r="M256">
        <v>308544</v>
      </c>
      <c r="N256" t="s">
        <v>202</v>
      </c>
      <c r="O256" t="s">
        <v>202</v>
      </c>
      <c r="P256" t="s">
        <v>202</v>
      </c>
      <c r="Q256" t="s">
        <v>203</v>
      </c>
      <c r="R256" t="s">
        <v>6395</v>
      </c>
      <c r="S256" t="s">
        <v>205</v>
      </c>
      <c r="T256" t="s">
        <v>6396</v>
      </c>
      <c r="U256">
        <v>31270</v>
      </c>
      <c r="V256" t="s">
        <v>6397</v>
      </c>
      <c r="W256" t="s">
        <v>5351</v>
      </c>
      <c r="X256">
        <v>120000</v>
      </c>
      <c r="Y256" t="s">
        <v>6398</v>
      </c>
      <c r="Z256" t="s">
        <v>1469</v>
      </c>
      <c r="AA256" t="s">
        <v>6399</v>
      </c>
      <c r="AB256" t="s">
        <v>6400</v>
      </c>
      <c r="AC256" t="s">
        <v>213</v>
      </c>
      <c r="AD256" t="s">
        <v>6401</v>
      </c>
      <c r="AE256" t="s">
        <v>6400</v>
      </c>
      <c r="AF256" t="s">
        <v>6402</v>
      </c>
      <c r="AG256" t="s">
        <v>6403</v>
      </c>
      <c r="AH256" t="s">
        <v>6404</v>
      </c>
      <c r="AI256" t="s">
        <v>6400</v>
      </c>
      <c r="AJ256" t="s">
        <v>6402</v>
      </c>
      <c r="AK256" t="s">
        <v>6403</v>
      </c>
      <c r="AL256" t="s">
        <v>219</v>
      </c>
      <c r="AP256" t="s">
        <v>220</v>
      </c>
      <c r="AQ256" t="s">
        <v>221</v>
      </c>
      <c r="AU256" t="s">
        <v>221</v>
      </c>
      <c r="AV256" t="s">
        <v>917</v>
      </c>
      <c r="AW256" t="s">
        <v>6405</v>
      </c>
      <c r="AX256">
        <v>100000</v>
      </c>
      <c r="AY256" t="s">
        <v>236</v>
      </c>
      <c r="AZ256" t="s">
        <v>6406</v>
      </c>
      <c r="BA256">
        <v>630000</v>
      </c>
      <c r="BB256" t="s">
        <v>1162</v>
      </c>
      <c r="BC256" t="s">
        <v>6407</v>
      </c>
      <c r="BD256">
        <v>160000</v>
      </c>
      <c r="GG256">
        <v>730000</v>
      </c>
      <c r="GH256" t="s">
        <v>238</v>
      </c>
      <c r="GI256">
        <v>49</v>
      </c>
      <c r="GJ256">
        <v>54</v>
      </c>
      <c r="GK256">
        <v>59</v>
      </c>
      <c r="GL256" t="s">
        <v>333</v>
      </c>
      <c r="GM256">
        <v>486666.66666666663</v>
      </c>
      <c r="GO256" t="s">
        <v>6396</v>
      </c>
      <c r="GP256">
        <v>31270</v>
      </c>
      <c r="GQ256" t="s">
        <v>6397</v>
      </c>
      <c r="GS256">
        <v>9</v>
      </c>
      <c r="GT256">
        <v>3</v>
      </c>
      <c r="GU256">
        <v>0</v>
      </c>
      <c r="GV256" t="s">
        <v>239</v>
      </c>
      <c r="GW256">
        <v>3</v>
      </c>
      <c r="GX256" t="s">
        <v>201</v>
      </c>
    </row>
    <row r="257" spans="1:206" x14ac:dyDescent="0.35">
      <c r="A257">
        <v>327966</v>
      </c>
      <c r="B257" t="s">
        <v>6408</v>
      </c>
      <c r="C257" t="s">
        <v>6409</v>
      </c>
      <c r="D257" t="s">
        <v>6410</v>
      </c>
      <c r="E257" t="e">
        <v>#N/A</v>
      </c>
      <c r="F257" t="s">
        <v>6411</v>
      </c>
      <c r="G257" t="s">
        <v>6410</v>
      </c>
      <c r="H257" t="s">
        <v>6412</v>
      </c>
      <c r="I257" t="s">
        <v>239</v>
      </c>
      <c r="J257" t="s">
        <v>6412</v>
      </c>
      <c r="K257">
        <v>327966</v>
      </c>
      <c r="L257">
        <v>327966</v>
      </c>
      <c r="M257">
        <v>327966</v>
      </c>
      <c r="N257" t="s">
        <v>202</v>
      </c>
      <c r="O257" t="s">
        <v>202</v>
      </c>
      <c r="P257" t="s">
        <v>202</v>
      </c>
      <c r="Q257" t="s">
        <v>203</v>
      </c>
      <c r="R257" t="s">
        <v>6413</v>
      </c>
      <c r="S257" t="s">
        <v>1022</v>
      </c>
      <c r="T257" t="s">
        <v>6414</v>
      </c>
      <c r="U257" t="s">
        <v>6415</v>
      </c>
      <c r="V257" t="s">
        <v>6416</v>
      </c>
      <c r="W257" t="s">
        <v>249</v>
      </c>
      <c r="X257">
        <v>600000</v>
      </c>
      <c r="Y257" t="s">
        <v>6417</v>
      </c>
      <c r="Z257" t="s">
        <v>6418</v>
      </c>
      <c r="AA257" t="s">
        <v>6419</v>
      </c>
      <c r="AB257" t="s">
        <v>6420</v>
      </c>
      <c r="AC257" t="s">
        <v>213</v>
      </c>
      <c r="AD257" t="s">
        <v>6421</v>
      </c>
      <c r="AE257" t="s">
        <v>6422</v>
      </c>
      <c r="AF257" t="s">
        <v>6423</v>
      </c>
      <c r="AG257" t="s">
        <v>6424</v>
      </c>
      <c r="AH257" t="s">
        <v>6425</v>
      </c>
      <c r="AI257" t="s">
        <v>6420</v>
      </c>
      <c r="AJ257" t="s">
        <v>6423</v>
      </c>
      <c r="AK257" t="s">
        <v>6426</v>
      </c>
      <c r="AL257" t="s">
        <v>261</v>
      </c>
      <c r="AP257" t="s">
        <v>262</v>
      </c>
      <c r="AQ257" t="s">
        <v>263</v>
      </c>
      <c r="AU257" t="s">
        <v>263</v>
      </c>
      <c r="AV257" t="s">
        <v>685</v>
      </c>
      <c r="AW257" t="s">
        <v>6427</v>
      </c>
      <c r="AX257">
        <v>100000</v>
      </c>
      <c r="AY257" t="s">
        <v>974</v>
      </c>
      <c r="AZ257" t="s">
        <v>6428</v>
      </c>
      <c r="BA257">
        <v>100000</v>
      </c>
      <c r="BB257" t="s">
        <v>414</v>
      </c>
      <c r="BC257" t="s">
        <v>6429</v>
      </c>
      <c r="BD257">
        <v>100000</v>
      </c>
      <c r="BE257" t="s">
        <v>353</v>
      </c>
      <c r="BF257" t="s">
        <v>6430</v>
      </c>
      <c r="BG257">
        <v>200000</v>
      </c>
      <c r="BH257" t="s">
        <v>355</v>
      </c>
      <c r="BI257" t="s">
        <v>6431</v>
      </c>
      <c r="BJ257">
        <v>200000</v>
      </c>
      <c r="BK257" t="s">
        <v>979</v>
      </c>
      <c r="BL257" t="s">
        <v>6432</v>
      </c>
      <c r="BM257">
        <v>100000</v>
      </c>
      <c r="BN257" t="s">
        <v>692</v>
      </c>
      <c r="BO257" t="s">
        <v>6433</v>
      </c>
      <c r="BP257">
        <v>125000</v>
      </c>
      <c r="BQ257" t="s">
        <v>266</v>
      </c>
      <c r="BR257" t="s">
        <v>6434</v>
      </c>
      <c r="BS257">
        <v>745000</v>
      </c>
      <c r="BT257" t="s">
        <v>268</v>
      </c>
      <c r="BU257" t="s">
        <v>6435</v>
      </c>
      <c r="BV257">
        <v>125000</v>
      </c>
      <c r="BW257" t="s">
        <v>270</v>
      </c>
      <c r="BX257" t="s">
        <v>6436</v>
      </c>
      <c r="BY257">
        <v>125000</v>
      </c>
      <c r="BZ257" t="s">
        <v>272</v>
      </c>
      <c r="CA257" t="s">
        <v>6437</v>
      </c>
      <c r="CB257">
        <v>495000</v>
      </c>
      <c r="CC257" t="s">
        <v>274</v>
      </c>
      <c r="CD257" t="s">
        <v>6438</v>
      </c>
      <c r="CE257">
        <v>495000</v>
      </c>
      <c r="CF257" t="s">
        <v>276</v>
      </c>
      <c r="CG257" t="s">
        <v>6439</v>
      </c>
      <c r="CH257">
        <v>125000</v>
      </c>
      <c r="CI257" t="s">
        <v>687</v>
      </c>
      <c r="CJ257" t="s">
        <v>6440</v>
      </c>
      <c r="CK257">
        <v>300000</v>
      </c>
      <c r="GG257">
        <v>2935000</v>
      </c>
      <c r="GH257" t="s">
        <v>238</v>
      </c>
      <c r="GI257">
        <v>31.43</v>
      </c>
      <c r="GJ257">
        <v>41.63</v>
      </c>
      <c r="GK257">
        <v>46.53</v>
      </c>
      <c r="GL257">
        <v>53.46</v>
      </c>
      <c r="GM257">
        <v>1956666.6666666665</v>
      </c>
      <c r="GO257" t="s">
        <v>6414</v>
      </c>
      <c r="GP257" t="s">
        <v>6415</v>
      </c>
      <c r="GQ257" t="s">
        <v>6416</v>
      </c>
      <c r="GS257">
        <v>42</v>
      </c>
      <c r="GT257">
        <v>14</v>
      </c>
      <c r="GU257">
        <v>0</v>
      </c>
      <c r="GV257" t="s">
        <v>239</v>
      </c>
      <c r="GW257">
        <v>14</v>
      </c>
      <c r="GX257" t="s">
        <v>201</v>
      </c>
    </row>
    <row r="258" spans="1:206" x14ac:dyDescent="0.35">
      <c r="A258">
        <v>654399</v>
      </c>
      <c r="B258" t="s">
        <v>6441</v>
      </c>
      <c r="C258" t="s">
        <v>6442</v>
      </c>
      <c r="D258" t="s">
        <v>6443</v>
      </c>
      <c r="E258" t="s">
        <v>6443</v>
      </c>
      <c r="F258" t="s">
        <v>6444</v>
      </c>
      <c r="G258" t="s">
        <v>6443</v>
      </c>
      <c r="H258" t="s">
        <v>6444</v>
      </c>
      <c r="I258" t="s">
        <v>201</v>
      </c>
      <c r="J258" t="s">
        <v>6444</v>
      </c>
      <c r="K258">
        <v>654399</v>
      </c>
      <c r="L258">
        <v>654399</v>
      </c>
      <c r="M258">
        <v>654399</v>
      </c>
      <c r="N258" t="s">
        <v>202</v>
      </c>
      <c r="O258" t="s">
        <v>202</v>
      </c>
      <c r="P258" t="s">
        <v>202</v>
      </c>
      <c r="Q258" t="s">
        <v>203</v>
      </c>
      <c r="R258" t="s">
        <v>6441</v>
      </c>
      <c r="S258" t="s">
        <v>1022</v>
      </c>
      <c r="T258" t="s">
        <v>6445</v>
      </c>
      <c r="U258">
        <v>32600</v>
      </c>
      <c r="V258" t="s">
        <v>6446</v>
      </c>
      <c r="W258" t="s">
        <v>6447</v>
      </c>
      <c r="X258">
        <v>5000</v>
      </c>
      <c r="Y258" t="s">
        <v>6448</v>
      </c>
      <c r="Z258" t="s">
        <v>6449</v>
      </c>
      <c r="AA258" t="s">
        <v>6450</v>
      </c>
      <c r="AB258" t="s">
        <v>6451</v>
      </c>
      <c r="AC258" t="s">
        <v>213</v>
      </c>
      <c r="AD258" t="s">
        <v>6452</v>
      </c>
      <c r="AE258" t="s">
        <v>6451</v>
      </c>
      <c r="AF258" t="s">
        <v>6453</v>
      </c>
      <c r="AG258" t="s">
        <v>6454</v>
      </c>
      <c r="AH258" t="s">
        <v>6455</v>
      </c>
      <c r="AI258" t="s">
        <v>6451</v>
      </c>
      <c r="AJ258" t="s">
        <v>6453</v>
      </c>
      <c r="AK258" t="s">
        <v>6454</v>
      </c>
      <c r="AL258" t="s">
        <v>310</v>
      </c>
      <c r="AP258" t="s">
        <v>311</v>
      </c>
      <c r="AQ258" t="s">
        <v>312</v>
      </c>
      <c r="AU258" t="s">
        <v>312</v>
      </c>
      <c r="AV258" t="s">
        <v>389</v>
      </c>
      <c r="AW258" t="s">
        <v>6456</v>
      </c>
      <c r="AX258">
        <v>575000</v>
      </c>
      <c r="AY258" t="s">
        <v>313</v>
      </c>
      <c r="AZ258" t="s">
        <v>6457</v>
      </c>
      <c r="BA258">
        <v>375000</v>
      </c>
      <c r="BB258" t="s">
        <v>315</v>
      </c>
      <c r="BC258" t="s">
        <v>6458</v>
      </c>
      <c r="BD258">
        <v>100000</v>
      </c>
      <c r="BE258" t="s">
        <v>391</v>
      </c>
      <c r="BF258" t="s">
        <v>6459</v>
      </c>
      <c r="BG258">
        <v>1430000</v>
      </c>
      <c r="BH258" t="s">
        <v>317</v>
      </c>
      <c r="BI258" t="s">
        <v>6460</v>
      </c>
      <c r="BJ258">
        <v>935000</v>
      </c>
      <c r="BK258" t="s">
        <v>319</v>
      </c>
      <c r="BL258" t="s">
        <v>6461</v>
      </c>
      <c r="BM258">
        <v>185000</v>
      </c>
      <c r="BN258" t="s">
        <v>395</v>
      </c>
      <c r="BO258" t="s">
        <v>6462</v>
      </c>
      <c r="BP258">
        <v>715000</v>
      </c>
      <c r="BQ258" t="s">
        <v>325</v>
      </c>
      <c r="BR258" t="s">
        <v>6463</v>
      </c>
      <c r="BS258">
        <v>470000</v>
      </c>
      <c r="BT258" t="s">
        <v>327</v>
      </c>
      <c r="BU258" t="s">
        <v>6464</v>
      </c>
      <c r="BV258">
        <v>100000</v>
      </c>
      <c r="BW258" t="s">
        <v>1065</v>
      </c>
      <c r="BX258" t="s">
        <v>6465</v>
      </c>
      <c r="BY258">
        <v>960000</v>
      </c>
      <c r="BZ258" t="s">
        <v>329</v>
      </c>
      <c r="CA258" t="s">
        <v>6466</v>
      </c>
      <c r="CB258">
        <v>625000</v>
      </c>
      <c r="CC258" t="s">
        <v>331</v>
      </c>
      <c r="CD258" t="s">
        <v>6467</v>
      </c>
      <c r="CE258">
        <v>123000</v>
      </c>
      <c r="CF258" t="s">
        <v>1067</v>
      </c>
      <c r="CG258" t="s">
        <v>6468</v>
      </c>
      <c r="CH258">
        <v>3430000</v>
      </c>
      <c r="CI258" t="s">
        <v>523</v>
      </c>
      <c r="CJ258" t="s">
        <v>6469</v>
      </c>
      <c r="CK258">
        <v>100000</v>
      </c>
      <c r="GG258">
        <v>10023000</v>
      </c>
      <c r="GH258" t="s">
        <v>238</v>
      </c>
      <c r="GI258">
        <v>50</v>
      </c>
      <c r="GJ258">
        <v>55</v>
      </c>
      <c r="GK258">
        <v>55</v>
      </c>
      <c r="GL258">
        <v>60</v>
      </c>
      <c r="GM258">
        <v>6682000</v>
      </c>
      <c r="GO258" t="s">
        <v>6445</v>
      </c>
      <c r="GP258">
        <v>32600</v>
      </c>
      <c r="GQ258" t="s">
        <v>6446</v>
      </c>
      <c r="GS258">
        <v>42</v>
      </c>
      <c r="GT258">
        <v>14</v>
      </c>
      <c r="GU258">
        <v>13</v>
      </c>
      <c r="GV258" t="s">
        <v>239</v>
      </c>
      <c r="GW258">
        <v>13</v>
      </c>
      <c r="GX258" t="s">
        <v>201</v>
      </c>
    </row>
    <row r="259" spans="1:206" x14ac:dyDescent="0.35">
      <c r="A259">
        <v>488070</v>
      </c>
      <c r="B259" t="s">
        <v>6470</v>
      </c>
      <c r="C259" t="s">
        <v>6471</v>
      </c>
      <c r="D259" t="s">
        <v>6472</v>
      </c>
      <c r="E259" t="e">
        <v>#N/A</v>
      </c>
      <c r="F259" t="s">
        <v>6473</v>
      </c>
      <c r="G259" t="s">
        <v>6472</v>
      </c>
      <c r="H259" t="s">
        <v>6473</v>
      </c>
      <c r="I259" t="s">
        <v>201</v>
      </c>
      <c r="J259" t="s">
        <v>6473</v>
      </c>
      <c r="K259">
        <v>488070</v>
      </c>
      <c r="L259">
        <v>488070</v>
      </c>
      <c r="M259">
        <v>488070</v>
      </c>
      <c r="N259" t="s">
        <v>202</v>
      </c>
      <c r="O259" t="s">
        <v>202</v>
      </c>
      <c r="P259" t="s">
        <v>202</v>
      </c>
      <c r="Q259" t="s">
        <v>203</v>
      </c>
      <c r="R259" t="s">
        <v>6470</v>
      </c>
      <c r="S259" t="s">
        <v>205</v>
      </c>
      <c r="T259" t="s">
        <v>6474</v>
      </c>
      <c r="U259">
        <v>67750</v>
      </c>
      <c r="V259" t="s">
        <v>6475</v>
      </c>
      <c r="W259" t="s">
        <v>454</v>
      </c>
      <c r="X259">
        <v>328790</v>
      </c>
      <c r="Y259" t="s">
        <v>6476</v>
      </c>
      <c r="Z259" t="s">
        <v>5510</v>
      </c>
      <c r="AA259" t="s">
        <v>6477</v>
      </c>
      <c r="AB259" t="s">
        <v>6478</v>
      </c>
      <c r="AC259" t="s">
        <v>213</v>
      </c>
      <c r="AD259" t="s">
        <v>6479</v>
      </c>
      <c r="AE259" t="s">
        <v>6478</v>
      </c>
      <c r="AF259" t="s">
        <v>6480</v>
      </c>
      <c r="AG259" t="s">
        <v>6481</v>
      </c>
      <c r="AH259" t="s">
        <v>6482</v>
      </c>
      <c r="AI259" t="s">
        <v>6483</v>
      </c>
      <c r="AJ259" t="s">
        <v>6480</v>
      </c>
      <c r="AK259" t="s">
        <v>6484</v>
      </c>
      <c r="AL259" t="s">
        <v>219</v>
      </c>
      <c r="AP259" t="s">
        <v>220</v>
      </c>
      <c r="AQ259" t="s">
        <v>221</v>
      </c>
      <c r="AU259" t="s">
        <v>221</v>
      </c>
      <c r="AV259" t="s">
        <v>463</v>
      </c>
      <c r="AW259" t="s">
        <v>6485</v>
      </c>
      <c r="AX259">
        <v>380000</v>
      </c>
      <c r="AY259" t="s">
        <v>465</v>
      </c>
      <c r="AZ259" t="s">
        <v>6486</v>
      </c>
      <c r="BA259">
        <v>300000</v>
      </c>
      <c r="BB259" t="s">
        <v>570</v>
      </c>
      <c r="BC259" t="s">
        <v>6487</v>
      </c>
      <c r="BD259">
        <v>100000</v>
      </c>
      <c r="BE259" t="s">
        <v>572</v>
      </c>
      <c r="BF259" t="s">
        <v>6488</v>
      </c>
      <c r="BG259">
        <v>100000</v>
      </c>
      <c r="BH259" t="s">
        <v>909</v>
      </c>
      <c r="BI259" t="s">
        <v>6489</v>
      </c>
      <c r="BJ259">
        <v>100000</v>
      </c>
      <c r="BK259" t="s">
        <v>574</v>
      </c>
      <c r="BL259" t="s">
        <v>6490</v>
      </c>
      <c r="BM259">
        <v>100000</v>
      </c>
      <c r="BN259" t="s">
        <v>467</v>
      </c>
      <c r="BO259" t="s">
        <v>6491</v>
      </c>
      <c r="BP259">
        <v>100000</v>
      </c>
      <c r="GG259">
        <v>1080000</v>
      </c>
      <c r="GH259" t="s">
        <v>238</v>
      </c>
      <c r="GI259">
        <v>52.4</v>
      </c>
      <c r="GJ259">
        <v>52.4</v>
      </c>
      <c r="GK259">
        <v>65.5</v>
      </c>
      <c r="GL259">
        <v>65.5</v>
      </c>
      <c r="GM259">
        <v>720000</v>
      </c>
      <c r="GO259" t="s">
        <v>6474</v>
      </c>
      <c r="GP259">
        <v>67750</v>
      </c>
      <c r="GQ259" t="s">
        <v>6475</v>
      </c>
      <c r="GS259">
        <v>21</v>
      </c>
      <c r="GT259">
        <v>7</v>
      </c>
      <c r="GU259">
        <v>0</v>
      </c>
      <c r="GV259" t="s">
        <v>239</v>
      </c>
      <c r="GW259">
        <v>7</v>
      </c>
      <c r="GX259" t="s">
        <v>201</v>
      </c>
    </row>
    <row r="260" spans="1:206" x14ac:dyDescent="0.35">
      <c r="A260">
        <v>467176</v>
      </c>
      <c r="B260" t="s">
        <v>6492</v>
      </c>
      <c r="C260" t="s">
        <v>6493</v>
      </c>
      <c r="D260" t="s">
        <v>6494</v>
      </c>
      <c r="E260" t="e">
        <v>#N/A</v>
      </c>
      <c r="F260" t="s">
        <v>6495</v>
      </c>
      <c r="G260" t="s">
        <v>6494</v>
      </c>
      <c r="H260" t="s">
        <v>6495</v>
      </c>
      <c r="I260" t="s">
        <v>201</v>
      </c>
      <c r="J260" t="s">
        <v>6495</v>
      </c>
      <c r="K260">
        <v>467176</v>
      </c>
      <c r="L260">
        <v>467176</v>
      </c>
      <c r="M260">
        <v>467176</v>
      </c>
      <c r="N260" t="s">
        <v>202</v>
      </c>
      <c r="O260" t="s">
        <v>202</v>
      </c>
      <c r="P260" t="s">
        <v>202</v>
      </c>
      <c r="Q260" t="s">
        <v>203</v>
      </c>
      <c r="R260" t="s">
        <v>6496</v>
      </c>
      <c r="S260" t="s">
        <v>6497</v>
      </c>
      <c r="T260" t="s">
        <v>6498</v>
      </c>
      <c r="U260">
        <v>48250</v>
      </c>
      <c r="V260" t="s">
        <v>6499</v>
      </c>
      <c r="W260" t="s">
        <v>6500</v>
      </c>
      <c r="X260" t="s">
        <v>4294</v>
      </c>
      <c r="Y260" t="s">
        <v>6501</v>
      </c>
      <c r="Z260" t="s">
        <v>6502</v>
      </c>
      <c r="AA260" t="s">
        <v>6495</v>
      </c>
      <c r="AB260" t="s">
        <v>6503</v>
      </c>
      <c r="AC260" t="s">
        <v>213</v>
      </c>
      <c r="AD260" t="s">
        <v>6492</v>
      </c>
      <c r="AE260" t="s">
        <v>6504</v>
      </c>
      <c r="AF260" t="s">
        <v>6505</v>
      </c>
      <c r="AG260" t="s">
        <v>6506</v>
      </c>
      <c r="AH260" t="s">
        <v>6507</v>
      </c>
      <c r="AI260" t="s">
        <v>6504</v>
      </c>
      <c r="AJ260" t="s">
        <v>6505</v>
      </c>
      <c r="AK260" t="s">
        <v>6506</v>
      </c>
      <c r="AL260" t="s">
        <v>219</v>
      </c>
      <c r="AP260" t="s">
        <v>220</v>
      </c>
      <c r="AQ260" t="s">
        <v>221</v>
      </c>
      <c r="AU260" t="s">
        <v>221</v>
      </c>
      <c r="AV260" t="s">
        <v>222</v>
      </c>
      <c r="AW260" t="s">
        <v>6508</v>
      </c>
      <c r="AX260">
        <v>400000</v>
      </c>
      <c r="AY260" t="s">
        <v>1732</v>
      </c>
      <c r="AZ260" t="s">
        <v>6509</v>
      </c>
      <c r="BA260">
        <v>375000</v>
      </c>
      <c r="BB260" t="s">
        <v>560</v>
      </c>
      <c r="BC260" t="s">
        <v>6510</v>
      </c>
      <c r="BD260">
        <v>100000</v>
      </c>
      <c r="BE260" t="s">
        <v>1737</v>
      </c>
      <c r="BF260" t="s">
        <v>6511</v>
      </c>
      <c r="BG260">
        <v>100000</v>
      </c>
      <c r="BH260" t="s">
        <v>236</v>
      </c>
      <c r="BI260" t="s">
        <v>6512</v>
      </c>
      <c r="BJ260">
        <v>630000</v>
      </c>
      <c r="BK260" t="s">
        <v>1016</v>
      </c>
      <c r="BL260" t="s">
        <v>6513</v>
      </c>
      <c r="BM260">
        <v>500000</v>
      </c>
      <c r="GG260">
        <v>2005000</v>
      </c>
      <c r="GH260" t="s">
        <v>238</v>
      </c>
      <c r="GI260">
        <v>30</v>
      </c>
      <c r="GJ260">
        <v>32</v>
      </c>
      <c r="GK260">
        <v>34.5</v>
      </c>
      <c r="GL260">
        <v>30</v>
      </c>
      <c r="GM260">
        <v>1336666.6666666665</v>
      </c>
      <c r="GO260" t="s">
        <v>6498</v>
      </c>
      <c r="GP260">
        <v>48250</v>
      </c>
      <c r="GQ260" t="s">
        <v>6499</v>
      </c>
      <c r="GS260">
        <v>18</v>
      </c>
      <c r="GT260">
        <v>6</v>
      </c>
      <c r="GU260">
        <v>0</v>
      </c>
      <c r="GV260" t="s">
        <v>239</v>
      </c>
      <c r="GW260">
        <v>6</v>
      </c>
      <c r="GX260" t="s">
        <v>201</v>
      </c>
    </row>
    <row r="261" spans="1:206" x14ac:dyDescent="0.35">
      <c r="A261">
        <v>329973</v>
      </c>
      <c r="B261" t="s">
        <v>6514</v>
      </c>
      <c r="C261" t="s">
        <v>6515</v>
      </c>
      <c r="D261" t="s">
        <v>6516</v>
      </c>
      <c r="E261" t="e">
        <v>#N/A</v>
      </c>
      <c r="F261" t="s">
        <v>6517</v>
      </c>
      <c r="G261" t="s">
        <v>6516</v>
      </c>
      <c r="H261" t="s">
        <v>6518</v>
      </c>
      <c r="I261" t="s">
        <v>239</v>
      </c>
      <c r="J261" t="s">
        <v>6517</v>
      </c>
      <c r="K261">
        <v>329973</v>
      </c>
      <c r="L261">
        <v>329973</v>
      </c>
      <c r="M261">
        <v>329973</v>
      </c>
      <c r="N261" t="s">
        <v>202</v>
      </c>
      <c r="O261" t="s">
        <v>202</v>
      </c>
      <c r="P261" t="s">
        <v>202</v>
      </c>
      <c r="Q261" t="s">
        <v>203</v>
      </c>
      <c r="R261" t="s">
        <v>6514</v>
      </c>
      <c r="S261" t="s">
        <v>1022</v>
      </c>
      <c r="T261" t="s">
        <v>6519</v>
      </c>
      <c r="U261">
        <v>57604</v>
      </c>
      <c r="V261" t="s">
        <v>6520</v>
      </c>
      <c r="W261" t="s">
        <v>623</v>
      </c>
      <c r="X261">
        <v>1000000</v>
      </c>
      <c r="Y261" t="s">
        <v>6521</v>
      </c>
      <c r="Z261" t="s">
        <v>6522</v>
      </c>
      <c r="AA261" t="s">
        <v>6517</v>
      </c>
      <c r="AB261" t="s">
        <v>6523</v>
      </c>
      <c r="AC261" t="s">
        <v>213</v>
      </c>
      <c r="AD261" t="s">
        <v>6524</v>
      </c>
      <c r="AE261" t="s">
        <v>6525</v>
      </c>
      <c r="AF261" t="s">
        <v>6526</v>
      </c>
      <c r="AG261" t="s">
        <v>6527</v>
      </c>
      <c r="AH261" t="s">
        <v>6528</v>
      </c>
      <c r="AI261" t="s">
        <v>6529</v>
      </c>
      <c r="AJ261" t="s">
        <v>6530</v>
      </c>
      <c r="AK261" t="s">
        <v>6531</v>
      </c>
      <c r="AL261" t="s">
        <v>310</v>
      </c>
      <c r="AP261" t="s">
        <v>311</v>
      </c>
      <c r="AQ261" t="s">
        <v>312</v>
      </c>
      <c r="AU261" t="s">
        <v>312</v>
      </c>
      <c r="AV261" t="s">
        <v>488</v>
      </c>
      <c r="AW261" t="s">
        <v>6532</v>
      </c>
      <c r="AX261">
        <v>100000</v>
      </c>
      <c r="AY261" t="s">
        <v>495</v>
      </c>
      <c r="AZ261" t="s">
        <v>6533</v>
      </c>
      <c r="BA261">
        <v>180000</v>
      </c>
      <c r="BB261" t="s">
        <v>502</v>
      </c>
      <c r="BC261" t="s">
        <v>6534</v>
      </c>
      <c r="BD261">
        <v>100000</v>
      </c>
      <c r="BE261" t="s">
        <v>509</v>
      </c>
      <c r="BF261" t="s">
        <v>6535</v>
      </c>
      <c r="BG261">
        <v>100000</v>
      </c>
      <c r="BH261" t="s">
        <v>516</v>
      </c>
      <c r="BI261" t="s">
        <v>6536</v>
      </c>
      <c r="BJ261">
        <v>120000</v>
      </c>
      <c r="GG261">
        <v>720000</v>
      </c>
      <c r="GH261" t="s">
        <v>238</v>
      </c>
      <c r="GI261">
        <v>78.400000000000006</v>
      </c>
      <c r="GJ261">
        <v>89.6</v>
      </c>
      <c r="GK261">
        <v>89.6</v>
      </c>
      <c r="GL261">
        <v>78.400000000000006</v>
      </c>
      <c r="GM261">
        <v>480000</v>
      </c>
      <c r="GO261" t="s">
        <v>6519</v>
      </c>
      <c r="GP261">
        <v>57604</v>
      </c>
      <c r="GQ261" t="s">
        <v>6520</v>
      </c>
      <c r="GS261">
        <v>15</v>
      </c>
      <c r="GT261">
        <v>5</v>
      </c>
      <c r="GU261">
        <v>0</v>
      </c>
      <c r="GV261" t="s">
        <v>239</v>
      </c>
      <c r="GW261">
        <v>5</v>
      </c>
      <c r="GX261" t="s">
        <v>201</v>
      </c>
    </row>
    <row r="262" spans="1:206" x14ac:dyDescent="0.35">
      <c r="A262">
        <v>671612</v>
      </c>
      <c r="B262" t="s">
        <v>6537</v>
      </c>
      <c r="C262" t="s">
        <v>6538</v>
      </c>
      <c r="D262" t="s">
        <v>6539</v>
      </c>
      <c r="E262" t="e">
        <v>#N/A</v>
      </c>
      <c r="F262" t="s">
        <v>6540</v>
      </c>
      <c r="G262" t="s">
        <v>6539</v>
      </c>
      <c r="H262" t="s">
        <v>6540</v>
      </c>
      <c r="I262" t="s">
        <v>201</v>
      </c>
      <c r="J262" t="s">
        <v>6540</v>
      </c>
      <c r="K262">
        <v>671612</v>
      </c>
      <c r="L262">
        <v>671612</v>
      </c>
      <c r="M262">
        <v>671612</v>
      </c>
      <c r="N262" t="s">
        <v>202</v>
      </c>
      <c r="O262" t="s">
        <v>202</v>
      </c>
      <c r="P262" t="s">
        <v>202</v>
      </c>
      <c r="Q262" t="s">
        <v>203</v>
      </c>
      <c r="R262" t="s">
        <v>6541</v>
      </c>
      <c r="S262" t="s">
        <v>6542</v>
      </c>
      <c r="T262" t="s">
        <v>6543</v>
      </c>
      <c r="U262">
        <v>69400</v>
      </c>
      <c r="V262" t="s">
        <v>6544</v>
      </c>
      <c r="W262" t="s">
        <v>887</v>
      </c>
      <c r="X262">
        <v>100000</v>
      </c>
      <c r="Y262" t="s">
        <v>6545</v>
      </c>
      <c r="Z262" t="s">
        <v>6546</v>
      </c>
      <c r="AA262" t="s">
        <v>6547</v>
      </c>
      <c r="AB262" t="s">
        <v>6548</v>
      </c>
      <c r="AC262" t="s">
        <v>213</v>
      </c>
      <c r="AD262" t="s">
        <v>6549</v>
      </c>
      <c r="AE262" t="s">
        <v>6548</v>
      </c>
      <c r="AF262" t="s">
        <v>6550</v>
      </c>
      <c r="AG262" t="s">
        <v>6551</v>
      </c>
      <c r="AH262" t="s">
        <v>6552</v>
      </c>
      <c r="AI262" t="s">
        <v>6548</v>
      </c>
      <c r="AJ262" t="s">
        <v>6550</v>
      </c>
      <c r="AK262" t="s">
        <v>6551</v>
      </c>
      <c r="AL262" t="s">
        <v>219</v>
      </c>
      <c r="AP262" t="s">
        <v>220</v>
      </c>
      <c r="AQ262" t="s">
        <v>221</v>
      </c>
      <c r="AU262" t="s">
        <v>221</v>
      </c>
      <c r="AV262" t="s">
        <v>545</v>
      </c>
      <c r="AW262" t="s">
        <v>6553</v>
      </c>
      <c r="AX262">
        <v>235000</v>
      </c>
      <c r="AY262" t="s">
        <v>568</v>
      </c>
      <c r="AZ262" t="s">
        <v>6554</v>
      </c>
      <c r="BA262">
        <v>100000</v>
      </c>
      <c r="BB262" t="s">
        <v>1156</v>
      </c>
      <c r="BC262" t="s">
        <v>6555</v>
      </c>
      <c r="BD262">
        <v>100000</v>
      </c>
      <c r="GG262">
        <v>635000</v>
      </c>
      <c r="GH262" t="s">
        <v>238</v>
      </c>
      <c r="GI262">
        <v>42.57</v>
      </c>
      <c r="GJ262">
        <v>56.75</v>
      </c>
      <c r="GK262">
        <v>62.7</v>
      </c>
      <c r="GL262">
        <v>50.13</v>
      </c>
      <c r="GM262">
        <v>423333.33333333331</v>
      </c>
      <c r="GO262" t="s">
        <v>6543</v>
      </c>
      <c r="GP262">
        <v>69400</v>
      </c>
      <c r="GQ262" t="s">
        <v>6544</v>
      </c>
      <c r="GS262">
        <v>9</v>
      </c>
      <c r="GT262">
        <v>3</v>
      </c>
      <c r="GU262">
        <v>0</v>
      </c>
      <c r="GV262" t="s">
        <v>239</v>
      </c>
      <c r="GW262">
        <v>3</v>
      </c>
      <c r="GX262" t="s">
        <v>201</v>
      </c>
    </row>
    <row r="263" spans="1:206" x14ac:dyDescent="0.35">
      <c r="A263">
        <v>746561</v>
      </c>
      <c r="B263" t="s">
        <v>6556</v>
      </c>
      <c r="C263" t="s">
        <v>6557</v>
      </c>
      <c r="D263" t="s">
        <v>6558</v>
      </c>
      <c r="E263" t="e">
        <v>#N/A</v>
      </c>
      <c r="F263" t="s">
        <v>6559</v>
      </c>
      <c r="G263" t="s">
        <v>6558</v>
      </c>
      <c r="H263" t="s">
        <v>6560</v>
      </c>
      <c r="I263" t="s">
        <v>239</v>
      </c>
      <c r="J263" t="s">
        <v>6559</v>
      </c>
      <c r="K263">
        <v>746561</v>
      </c>
      <c r="L263">
        <v>308291</v>
      </c>
      <c r="M263">
        <v>746561</v>
      </c>
      <c r="N263" t="s">
        <v>202</v>
      </c>
      <c r="O263" t="s">
        <v>202</v>
      </c>
      <c r="P263" t="s">
        <v>202</v>
      </c>
      <c r="Q263" t="s">
        <v>203</v>
      </c>
      <c r="R263" t="s">
        <v>6561</v>
      </c>
      <c r="S263" t="s">
        <v>205</v>
      </c>
      <c r="T263" t="s">
        <v>6562</v>
      </c>
      <c r="U263">
        <v>13090</v>
      </c>
      <c r="V263" t="s">
        <v>6368</v>
      </c>
      <c r="W263" t="s">
        <v>646</v>
      </c>
      <c r="X263">
        <v>76224.509999999995</v>
      </c>
      <c r="Y263" t="s">
        <v>6563</v>
      </c>
      <c r="Z263" t="s">
        <v>1672</v>
      </c>
      <c r="AA263" t="s">
        <v>6564</v>
      </c>
      <c r="AB263" t="s">
        <v>6565</v>
      </c>
      <c r="AC263" t="s">
        <v>213</v>
      </c>
      <c r="AD263" t="s">
        <v>6566</v>
      </c>
      <c r="AE263" t="s">
        <v>6565</v>
      </c>
      <c r="AF263" t="s">
        <v>6567</v>
      </c>
      <c r="AG263" t="s">
        <v>6568</v>
      </c>
      <c r="AH263" t="s">
        <v>6569</v>
      </c>
      <c r="AI263" t="s">
        <v>6570</v>
      </c>
      <c r="AJ263" t="s">
        <v>6571</v>
      </c>
      <c r="AK263" t="s">
        <v>6572</v>
      </c>
      <c r="AL263" t="s">
        <v>736</v>
      </c>
      <c r="AM263" t="s">
        <v>219</v>
      </c>
      <c r="AP263" t="s">
        <v>1034</v>
      </c>
      <c r="AQ263" t="s">
        <v>738</v>
      </c>
      <c r="AR263" t="s">
        <v>774</v>
      </c>
      <c r="AU263" t="s">
        <v>1035</v>
      </c>
      <c r="AV263" t="s">
        <v>857</v>
      </c>
      <c r="AW263" t="s">
        <v>6573</v>
      </c>
      <c r="AX263">
        <v>145000</v>
      </c>
      <c r="AY263" t="s">
        <v>860</v>
      </c>
      <c r="AZ263" t="s">
        <v>6574</v>
      </c>
      <c r="BA263">
        <v>365000</v>
      </c>
      <c r="BB263" t="s">
        <v>863</v>
      </c>
      <c r="BC263" t="s">
        <v>6575</v>
      </c>
      <c r="BD263">
        <v>145000</v>
      </c>
      <c r="BE263" t="s">
        <v>866</v>
      </c>
      <c r="BF263" t="s">
        <v>6576</v>
      </c>
      <c r="BG263">
        <v>180000</v>
      </c>
      <c r="BH263" t="s">
        <v>869</v>
      </c>
      <c r="BI263" t="s">
        <v>6577</v>
      </c>
      <c r="BJ263">
        <v>245000</v>
      </c>
      <c r="BK263" t="s">
        <v>613</v>
      </c>
      <c r="BL263" t="s">
        <v>6578</v>
      </c>
      <c r="BM263">
        <v>950000</v>
      </c>
      <c r="BN263" t="s">
        <v>615</v>
      </c>
      <c r="BO263" t="s">
        <v>6579</v>
      </c>
      <c r="BP263">
        <v>750000</v>
      </c>
      <c r="BQ263" t="s">
        <v>547</v>
      </c>
      <c r="BR263" t="s">
        <v>6580</v>
      </c>
      <c r="BS263">
        <v>100000</v>
      </c>
      <c r="BT263" t="s">
        <v>778</v>
      </c>
      <c r="BU263" t="s">
        <v>6581</v>
      </c>
      <c r="BV263">
        <v>230000</v>
      </c>
      <c r="BW263" t="s">
        <v>551</v>
      </c>
      <c r="BX263" t="s">
        <v>6582</v>
      </c>
      <c r="BY263">
        <v>100000</v>
      </c>
      <c r="BZ263" t="s">
        <v>222</v>
      </c>
      <c r="CA263" t="s">
        <v>6583</v>
      </c>
      <c r="CB263">
        <v>400000</v>
      </c>
      <c r="CC263" t="s">
        <v>1732</v>
      </c>
      <c r="CD263" t="s">
        <v>6584</v>
      </c>
      <c r="CE263">
        <v>375000</v>
      </c>
      <c r="CF263" t="s">
        <v>224</v>
      </c>
      <c r="CG263" t="s">
        <v>6585</v>
      </c>
      <c r="CH263">
        <v>100000</v>
      </c>
      <c r="CI263" t="s">
        <v>226</v>
      </c>
      <c r="CJ263" t="s">
        <v>6586</v>
      </c>
      <c r="CK263">
        <v>115000</v>
      </c>
      <c r="CL263" t="s">
        <v>562</v>
      </c>
      <c r="CM263" t="s">
        <v>6587</v>
      </c>
      <c r="CN263">
        <v>100000</v>
      </c>
      <c r="CO263" t="s">
        <v>463</v>
      </c>
      <c r="CP263" t="s">
        <v>6588</v>
      </c>
      <c r="CQ263">
        <v>380000</v>
      </c>
      <c r="CR263" t="s">
        <v>465</v>
      </c>
      <c r="CS263" t="s">
        <v>6589</v>
      </c>
      <c r="CT263">
        <v>300000</v>
      </c>
      <c r="CU263" t="s">
        <v>570</v>
      </c>
      <c r="CV263" t="s">
        <v>6590</v>
      </c>
      <c r="CW263">
        <v>100000</v>
      </c>
      <c r="CX263" t="s">
        <v>909</v>
      </c>
      <c r="CY263" t="s">
        <v>6591</v>
      </c>
      <c r="CZ263">
        <v>100000</v>
      </c>
      <c r="DA263" t="s">
        <v>574</v>
      </c>
      <c r="DB263" t="s">
        <v>6592</v>
      </c>
      <c r="DC263">
        <v>100000</v>
      </c>
      <c r="DD263" t="s">
        <v>806</v>
      </c>
      <c r="DE263" t="s">
        <v>6593</v>
      </c>
      <c r="DF263">
        <v>100000</v>
      </c>
      <c r="DG263" t="s">
        <v>781</v>
      </c>
      <c r="DH263" t="s">
        <v>6594</v>
      </c>
      <c r="DI263">
        <v>100000</v>
      </c>
      <c r="DJ263" t="s">
        <v>783</v>
      </c>
      <c r="DK263" t="s">
        <v>6595</v>
      </c>
      <c r="DL263">
        <v>100000</v>
      </c>
      <c r="DM263" t="s">
        <v>230</v>
      </c>
      <c r="DN263" t="s">
        <v>6596</v>
      </c>
      <c r="DO263">
        <v>100000</v>
      </c>
      <c r="DP263" t="s">
        <v>232</v>
      </c>
      <c r="DQ263" t="s">
        <v>6597</v>
      </c>
      <c r="DR263">
        <v>160000</v>
      </c>
      <c r="DS263" t="s">
        <v>917</v>
      </c>
      <c r="DT263" t="s">
        <v>6598</v>
      </c>
      <c r="DU263">
        <v>100000</v>
      </c>
      <c r="DV263" t="s">
        <v>236</v>
      </c>
      <c r="DW263" t="s">
        <v>6599</v>
      </c>
      <c r="DX263">
        <v>630000</v>
      </c>
      <c r="DY263" t="s">
        <v>1016</v>
      </c>
      <c r="DZ263" t="s">
        <v>6600</v>
      </c>
      <c r="EA263">
        <v>500000</v>
      </c>
      <c r="GG263">
        <v>6925000</v>
      </c>
      <c r="GH263" t="s">
        <v>238</v>
      </c>
      <c r="GI263">
        <v>52</v>
      </c>
      <c r="GJ263">
        <v>63</v>
      </c>
      <c r="GK263">
        <v>80</v>
      </c>
      <c r="GL263" t="s">
        <v>333</v>
      </c>
      <c r="GM263">
        <v>4616666.666666666</v>
      </c>
      <c r="GO263" t="s">
        <v>6562</v>
      </c>
      <c r="GP263">
        <v>13090</v>
      </c>
      <c r="GQ263" t="s">
        <v>6368</v>
      </c>
      <c r="GS263">
        <v>84</v>
      </c>
      <c r="GT263">
        <v>28</v>
      </c>
      <c r="GU263">
        <v>0</v>
      </c>
      <c r="GV263" t="s">
        <v>239</v>
      </c>
      <c r="GW263">
        <v>28</v>
      </c>
      <c r="GX263" t="s">
        <v>201</v>
      </c>
    </row>
    <row r="264" spans="1:206" x14ac:dyDescent="0.35">
      <c r="A264">
        <v>722461</v>
      </c>
      <c r="B264" t="s">
        <v>6601</v>
      </c>
      <c r="C264" t="s">
        <v>6602</v>
      </c>
      <c r="D264" t="s">
        <v>6603</v>
      </c>
      <c r="E264" t="e">
        <v>#N/A</v>
      </c>
      <c r="F264" t="s">
        <v>6604</v>
      </c>
      <c r="G264" t="s">
        <v>6603</v>
      </c>
      <c r="H264" t="s">
        <v>6605</v>
      </c>
      <c r="I264" t="s">
        <v>239</v>
      </c>
      <c r="J264" t="s">
        <v>6604</v>
      </c>
      <c r="K264">
        <v>722461</v>
      </c>
      <c r="L264">
        <v>722461</v>
      </c>
      <c r="M264">
        <v>722461</v>
      </c>
      <c r="N264" t="s">
        <v>202</v>
      </c>
      <c r="O264" t="s">
        <v>202</v>
      </c>
      <c r="P264" t="s">
        <v>202</v>
      </c>
      <c r="Q264" t="s">
        <v>203</v>
      </c>
      <c r="R264" t="s">
        <v>6606</v>
      </c>
      <c r="S264" t="s">
        <v>205</v>
      </c>
      <c r="T264" t="s">
        <v>6607</v>
      </c>
      <c r="U264">
        <v>57950</v>
      </c>
      <c r="V264" t="s">
        <v>6608</v>
      </c>
      <c r="W264" t="s">
        <v>1720</v>
      </c>
      <c r="X264">
        <v>2045506</v>
      </c>
      <c r="Y264" t="s">
        <v>6609</v>
      </c>
      <c r="Z264" t="s">
        <v>456</v>
      </c>
      <c r="AA264" t="s">
        <v>6610</v>
      </c>
      <c r="AB264" t="s">
        <v>6611</v>
      </c>
      <c r="AC264" t="s">
        <v>213</v>
      </c>
      <c r="AD264" t="s">
        <v>6612</v>
      </c>
      <c r="AE264" t="s">
        <v>6611</v>
      </c>
      <c r="AF264" t="s">
        <v>6613</v>
      </c>
      <c r="AG264" t="s">
        <v>6614</v>
      </c>
      <c r="AH264" t="s">
        <v>6615</v>
      </c>
      <c r="AI264" t="s">
        <v>6616</v>
      </c>
      <c r="AJ264" t="s">
        <v>6617</v>
      </c>
      <c r="AK264" t="s">
        <v>6618</v>
      </c>
      <c r="AL264" t="s">
        <v>219</v>
      </c>
      <c r="AP264" t="s">
        <v>220</v>
      </c>
      <c r="AQ264" t="s">
        <v>221</v>
      </c>
      <c r="AU264" t="s">
        <v>221</v>
      </c>
      <c r="AV264" t="s">
        <v>781</v>
      </c>
      <c r="AW264" t="s">
        <v>6619</v>
      </c>
      <c r="AX264">
        <v>100000</v>
      </c>
      <c r="AY264" t="s">
        <v>783</v>
      </c>
      <c r="AZ264" t="s">
        <v>6620</v>
      </c>
      <c r="BA264">
        <v>100000</v>
      </c>
      <c r="GG264">
        <v>200000</v>
      </c>
      <c r="GH264" t="s">
        <v>238</v>
      </c>
      <c r="GI264">
        <v>60</v>
      </c>
      <c r="GJ264">
        <v>70</v>
      </c>
      <c r="GK264">
        <v>90</v>
      </c>
      <c r="GL264">
        <v>250</v>
      </c>
      <c r="GM264">
        <v>133333.33333333331</v>
      </c>
      <c r="GO264" t="s">
        <v>6607</v>
      </c>
      <c r="GP264">
        <v>57950</v>
      </c>
      <c r="GQ264" t="s">
        <v>6608</v>
      </c>
      <c r="GS264">
        <v>6</v>
      </c>
      <c r="GT264">
        <v>2</v>
      </c>
      <c r="GU264">
        <v>0</v>
      </c>
      <c r="GV264" t="s">
        <v>239</v>
      </c>
      <c r="GW264">
        <v>2</v>
      </c>
      <c r="GX264" t="s">
        <v>201</v>
      </c>
    </row>
    <row r="265" spans="1:206" x14ac:dyDescent="0.35">
      <c r="A265">
        <v>465435</v>
      </c>
      <c r="B265" t="s">
        <v>6621</v>
      </c>
      <c r="C265" t="s">
        <v>6622</v>
      </c>
      <c r="D265" t="s">
        <v>6623</v>
      </c>
      <c r="E265" t="e">
        <v>#N/A</v>
      </c>
      <c r="F265" t="s">
        <v>6624</v>
      </c>
      <c r="G265" t="s">
        <v>6623</v>
      </c>
      <c r="H265" t="s">
        <v>6624</v>
      </c>
      <c r="I265" t="s">
        <v>201</v>
      </c>
      <c r="J265" t="s">
        <v>6624</v>
      </c>
      <c r="K265">
        <v>465435</v>
      </c>
      <c r="L265">
        <v>465435</v>
      </c>
      <c r="M265">
        <v>465435</v>
      </c>
      <c r="N265" t="s">
        <v>202</v>
      </c>
      <c r="O265" t="s">
        <v>202</v>
      </c>
      <c r="P265" t="s">
        <v>202</v>
      </c>
      <c r="Q265" t="s">
        <v>203</v>
      </c>
      <c r="R265" t="s">
        <v>6625</v>
      </c>
      <c r="S265" t="s">
        <v>205</v>
      </c>
      <c r="T265" t="s">
        <v>6626</v>
      </c>
      <c r="U265">
        <v>90300</v>
      </c>
      <c r="V265" t="s">
        <v>6627</v>
      </c>
      <c r="W265" t="s">
        <v>6628</v>
      </c>
      <c r="X265">
        <v>55000</v>
      </c>
      <c r="Y265" t="s">
        <v>6629</v>
      </c>
      <c r="Z265" t="s">
        <v>6630</v>
      </c>
      <c r="AA265" t="s">
        <v>6631</v>
      </c>
      <c r="AB265" t="s">
        <v>6632</v>
      </c>
      <c r="AC265" t="s">
        <v>1253</v>
      </c>
      <c r="AD265" t="s">
        <v>6633</v>
      </c>
      <c r="AE265" t="s">
        <v>6632</v>
      </c>
      <c r="AF265" t="s">
        <v>6634</v>
      </c>
      <c r="AG265" t="s">
        <v>6635</v>
      </c>
      <c r="AH265" t="s">
        <v>6636</v>
      </c>
      <c r="AI265" t="s">
        <v>6637</v>
      </c>
      <c r="AJ265" t="s">
        <v>6638</v>
      </c>
      <c r="AK265" t="s">
        <v>6635</v>
      </c>
      <c r="AL265" t="s">
        <v>310</v>
      </c>
      <c r="AP265" t="s">
        <v>311</v>
      </c>
      <c r="AQ265" t="s">
        <v>312</v>
      </c>
      <c r="AU265" t="s">
        <v>312</v>
      </c>
      <c r="AV265" t="s">
        <v>389</v>
      </c>
      <c r="AW265" t="s">
        <v>6639</v>
      </c>
      <c r="AX265">
        <v>575000</v>
      </c>
      <c r="AY265" t="s">
        <v>391</v>
      </c>
      <c r="AZ265" t="s">
        <v>6640</v>
      </c>
      <c r="BA265">
        <v>1430000</v>
      </c>
      <c r="BB265" t="s">
        <v>393</v>
      </c>
      <c r="BC265" t="s">
        <v>6641</v>
      </c>
      <c r="BD265">
        <v>575000</v>
      </c>
      <c r="BE265" t="s">
        <v>395</v>
      </c>
      <c r="BF265" t="s">
        <v>6642</v>
      </c>
      <c r="BG265">
        <v>715000</v>
      </c>
      <c r="BH265" t="s">
        <v>1065</v>
      </c>
      <c r="BI265" t="s">
        <v>6643</v>
      </c>
      <c r="BJ265">
        <v>960000</v>
      </c>
      <c r="GG265">
        <v>3680000</v>
      </c>
      <c r="GH265" t="s">
        <v>238</v>
      </c>
      <c r="GI265">
        <v>40</v>
      </c>
      <c r="GJ265">
        <v>50</v>
      </c>
      <c r="GK265">
        <v>60</v>
      </c>
      <c r="GL265">
        <v>50</v>
      </c>
      <c r="GM265">
        <v>2453333.333333333</v>
      </c>
      <c r="GO265" t="s">
        <v>6626</v>
      </c>
      <c r="GP265">
        <v>90300</v>
      </c>
      <c r="GQ265" t="s">
        <v>6627</v>
      </c>
      <c r="GS265">
        <v>15</v>
      </c>
      <c r="GT265">
        <v>5</v>
      </c>
      <c r="GU265">
        <v>0</v>
      </c>
      <c r="GV265" t="s">
        <v>239</v>
      </c>
      <c r="GW265">
        <v>5</v>
      </c>
      <c r="GX265" t="s">
        <v>201</v>
      </c>
    </row>
    <row r="266" spans="1:206" x14ac:dyDescent="0.35">
      <c r="A266">
        <v>338346</v>
      </c>
      <c r="B266" t="s">
        <v>6644</v>
      </c>
      <c r="C266" t="s">
        <v>6645</v>
      </c>
      <c r="D266" t="s">
        <v>6646</v>
      </c>
      <c r="E266" t="e">
        <v>#N/A</v>
      </c>
      <c r="F266" t="s">
        <v>6647</v>
      </c>
      <c r="G266" t="s">
        <v>6646</v>
      </c>
      <c r="H266" t="s">
        <v>6648</v>
      </c>
      <c r="I266" t="s">
        <v>239</v>
      </c>
      <c r="J266" t="s">
        <v>6648</v>
      </c>
      <c r="K266">
        <v>338346</v>
      </c>
      <c r="L266">
        <v>338346</v>
      </c>
      <c r="M266">
        <v>338346</v>
      </c>
      <c r="N266" t="s">
        <v>202</v>
      </c>
      <c r="O266" t="s">
        <v>202</v>
      </c>
      <c r="P266" t="s">
        <v>202</v>
      </c>
      <c r="Q266" t="s">
        <v>203</v>
      </c>
      <c r="R266" t="s">
        <v>6644</v>
      </c>
      <c r="S266" t="s">
        <v>205</v>
      </c>
      <c r="T266" t="s">
        <v>6649</v>
      </c>
      <c r="U266">
        <v>64230</v>
      </c>
      <c r="V266" t="s">
        <v>6650</v>
      </c>
      <c r="W266" t="s">
        <v>1431</v>
      </c>
      <c r="X266">
        <v>330000</v>
      </c>
      <c r="Y266" t="s">
        <v>6651</v>
      </c>
      <c r="Z266" t="s">
        <v>1004</v>
      </c>
      <c r="AA266" t="s">
        <v>6652</v>
      </c>
      <c r="AB266" t="s">
        <v>6653</v>
      </c>
      <c r="AC266" t="s">
        <v>213</v>
      </c>
      <c r="AD266" t="s">
        <v>6654</v>
      </c>
      <c r="AE266" t="s">
        <v>6655</v>
      </c>
      <c r="AF266" t="s">
        <v>6656</v>
      </c>
      <c r="AG266" t="s">
        <v>6657</v>
      </c>
      <c r="AH266" t="s">
        <v>6658</v>
      </c>
      <c r="AI266" t="s">
        <v>6653</v>
      </c>
      <c r="AJ266" t="s">
        <v>6656</v>
      </c>
      <c r="AK266" t="s">
        <v>6657</v>
      </c>
      <c r="AL266" t="s">
        <v>310</v>
      </c>
      <c r="AP266" t="s">
        <v>311</v>
      </c>
      <c r="AQ266" t="s">
        <v>312</v>
      </c>
      <c r="AU266" t="s">
        <v>312</v>
      </c>
      <c r="AV266" t="s">
        <v>427</v>
      </c>
      <c r="AW266" t="s">
        <v>6659</v>
      </c>
      <c r="AX266">
        <v>360000</v>
      </c>
      <c r="AY266" t="s">
        <v>1443</v>
      </c>
      <c r="AZ266" t="s">
        <v>6660</v>
      </c>
      <c r="BA266">
        <v>185000</v>
      </c>
      <c r="BB266" t="s">
        <v>431</v>
      </c>
      <c r="BC266" t="s">
        <v>6661</v>
      </c>
      <c r="BD266">
        <v>895000</v>
      </c>
      <c r="BE266" t="s">
        <v>1447</v>
      </c>
      <c r="BF266" t="s">
        <v>6662</v>
      </c>
      <c r="BG266">
        <v>455000</v>
      </c>
      <c r="BH266" t="s">
        <v>435</v>
      </c>
      <c r="BI266" t="s">
        <v>6663</v>
      </c>
      <c r="BJ266">
        <v>360000</v>
      </c>
      <c r="BK266" t="s">
        <v>1451</v>
      </c>
      <c r="BL266" t="s">
        <v>6664</v>
      </c>
      <c r="BM266">
        <v>182000</v>
      </c>
      <c r="BN266" t="s">
        <v>439</v>
      </c>
      <c r="BO266" t="s">
        <v>6665</v>
      </c>
      <c r="BP266">
        <v>445000</v>
      </c>
      <c r="BQ266" t="s">
        <v>1455</v>
      </c>
      <c r="BR266" t="s">
        <v>6666</v>
      </c>
      <c r="BS266">
        <v>230000</v>
      </c>
      <c r="BT266" t="s">
        <v>443</v>
      </c>
      <c r="BU266" t="s">
        <v>6667</v>
      </c>
      <c r="BV266">
        <v>595000</v>
      </c>
      <c r="BW266" t="s">
        <v>1459</v>
      </c>
      <c r="BX266" t="s">
        <v>6668</v>
      </c>
      <c r="BY266">
        <v>300000</v>
      </c>
      <c r="GG266">
        <v>3112000</v>
      </c>
      <c r="GH266" t="s">
        <v>1344</v>
      </c>
      <c r="GI266" t="s">
        <v>333</v>
      </c>
      <c r="GJ266" t="s">
        <v>333</v>
      </c>
      <c r="GK266" t="s">
        <v>333</v>
      </c>
      <c r="GL266" t="s">
        <v>333</v>
      </c>
      <c r="GM266">
        <v>2074666.6666666665</v>
      </c>
      <c r="GO266" t="s">
        <v>6649</v>
      </c>
      <c r="GP266">
        <v>64230</v>
      </c>
      <c r="GQ266" t="s">
        <v>6650</v>
      </c>
      <c r="GS266">
        <v>30</v>
      </c>
      <c r="GT266">
        <v>10</v>
      </c>
      <c r="GU266">
        <v>0</v>
      </c>
      <c r="GV266" t="s">
        <v>239</v>
      </c>
      <c r="GW266">
        <v>10</v>
      </c>
      <c r="GX266" t="s">
        <v>201</v>
      </c>
    </row>
    <row r="267" spans="1:206" x14ac:dyDescent="0.35">
      <c r="A267">
        <v>315384</v>
      </c>
      <c r="B267" t="s">
        <v>6669</v>
      </c>
      <c r="C267" t="s">
        <v>6670</v>
      </c>
      <c r="D267" t="s">
        <v>6671</v>
      </c>
      <c r="E267" t="e">
        <v>#N/A</v>
      </c>
      <c r="F267" t="s">
        <v>6672</v>
      </c>
      <c r="G267" t="s">
        <v>6671</v>
      </c>
      <c r="H267" t="s">
        <v>6672</v>
      </c>
      <c r="I267" t="s">
        <v>201</v>
      </c>
      <c r="J267" t="s">
        <v>6672</v>
      </c>
      <c r="K267">
        <v>315384</v>
      </c>
      <c r="L267">
        <v>315384</v>
      </c>
      <c r="M267">
        <v>315384</v>
      </c>
      <c r="N267" t="s">
        <v>202</v>
      </c>
      <c r="O267" t="s">
        <v>202</v>
      </c>
      <c r="P267" t="s">
        <v>202</v>
      </c>
      <c r="Q267" t="s">
        <v>203</v>
      </c>
      <c r="R267" t="s">
        <v>6669</v>
      </c>
      <c r="S267" t="s">
        <v>838</v>
      </c>
      <c r="T267" t="s">
        <v>6673</v>
      </c>
      <c r="U267">
        <v>26780</v>
      </c>
      <c r="V267" t="s">
        <v>6674</v>
      </c>
      <c r="W267" t="s">
        <v>6675</v>
      </c>
      <c r="X267">
        <v>3000000</v>
      </c>
      <c r="Y267" t="s">
        <v>6676</v>
      </c>
      <c r="Z267" t="s">
        <v>6677</v>
      </c>
      <c r="AA267" t="s">
        <v>6678</v>
      </c>
      <c r="AB267" t="s">
        <v>6679</v>
      </c>
      <c r="AC267" t="s">
        <v>213</v>
      </c>
      <c r="AD267" t="s">
        <v>6680</v>
      </c>
      <c r="AE267" t="s">
        <v>6681</v>
      </c>
      <c r="AF267" t="s">
        <v>6682</v>
      </c>
      <c r="AG267" t="s">
        <v>6683</v>
      </c>
      <c r="AH267" t="s">
        <v>6684</v>
      </c>
      <c r="AI267" t="s">
        <v>6681</v>
      </c>
      <c r="AJ267" t="s">
        <v>6682</v>
      </c>
      <c r="AK267" t="s">
        <v>6683</v>
      </c>
      <c r="AL267" t="s">
        <v>261</v>
      </c>
      <c r="AP267" t="s">
        <v>262</v>
      </c>
      <c r="AQ267" t="s">
        <v>263</v>
      </c>
      <c r="AU267" t="s">
        <v>263</v>
      </c>
      <c r="AV267" t="s">
        <v>414</v>
      </c>
      <c r="AW267" t="s">
        <v>6685</v>
      </c>
      <c r="AX267">
        <v>100000</v>
      </c>
      <c r="AY267" t="s">
        <v>355</v>
      </c>
      <c r="AZ267" t="s">
        <v>6686</v>
      </c>
      <c r="BA267">
        <v>200000</v>
      </c>
      <c r="BB267" t="s">
        <v>270</v>
      </c>
      <c r="BC267" t="s">
        <v>6687</v>
      </c>
      <c r="BD267">
        <v>125000</v>
      </c>
      <c r="BE267" t="s">
        <v>274</v>
      </c>
      <c r="BF267" t="s">
        <v>6688</v>
      </c>
      <c r="BG267">
        <v>495000</v>
      </c>
      <c r="BH267" t="s">
        <v>284</v>
      </c>
      <c r="BI267" t="s">
        <v>6689</v>
      </c>
      <c r="BJ267">
        <v>100000</v>
      </c>
      <c r="BK267" t="s">
        <v>288</v>
      </c>
      <c r="BL267" t="s">
        <v>6690</v>
      </c>
      <c r="BM267">
        <v>200000</v>
      </c>
      <c r="BN267" t="s">
        <v>421</v>
      </c>
      <c r="BO267" t="s">
        <v>6691</v>
      </c>
      <c r="BP267">
        <v>100000</v>
      </c>
      <c r="BQ267" t="s">
        <v>363</v>
      </c>
      <c r="BR267" t="s">
        <v>6692</v>
      </c>
      <c r="BS267">
        <v>250000</v>
      </c>
      <c r="BT267" t="s">
        <v>714</v>
      </c>
      <c r="BU267" t="s">
        <v>6693</v>
      </c>
      <c r="BV267">
        <v>100000</v>
      </c>
      <c r="BW267" t="s">
        <v>367</v>
      </c>
      <c r="BX267" t="s">
        <v>6694</v>
      </c>
      <c r="BY267">
        <v>330000</v>
      </c>
      <c r="GG267">
        <v>1875000</v>
      </c>
      <c r="GH267" t="s">
        <v>1344</v>
      </c>
      <c r="GI267" t="s">
        <v>333</v>
      </c>
      <c r="GJ267" t="s">
        <v>333</v>
      </c>
      <c r="GK267" t="s">
        <v>333</v>
      </c>
      <c r="GL267" t="s">
        <v>333</v>
      </c>
      <c r="GM267">
        <v>1250000</v>
      </c>
      <c r="GO267" t="s">
        <v>6673</v>
      </c>
      <c r="GP267">
        <v>26780</v>
      </c>
      <c r="GQ267" t="s">
        <v>6674</v>
      </c>
      <c r="GS267">
        <v>30</v>
      </c>
      <c r="GT267">
        <v>10</v>
      </c>
      <c r="GU267">
        <v>0</v>
      </c>
      <c r="GV267" t="s">
        <v>239</v>
      </c>
      <c r="GW267">
        <v>10</v>
      </c>
      <c r="GX267" t="s">
        <v>201</v>
      </c>
    </row>
    <row r="268" spans="1:206" x14ac:dyDescent="0.35">
      <c r="A268">
        <v>663524</v>
      </c>
      <c r="B268" t="s">
        <v>6695</v>
      </c>
      <c r="C268" t="s">
        <v>6696</v>
      </c>
      <c r="D268" t="s">
        <v>6697</v>
      </c>
      <c r="E268" t="e">
        <v>#N/A</v>
      </c>
      <c r="F268" t="s">
        <v>6698</v>
      </c>
      <c r="G268" t="s">
        <v>6697</v>
      </c>
      <c r="H268" t="s">
        <v>6698</v>
      </c>
      <c r="I268" t="s">
        <v>201</v>
      </c>
      <c r="J268" t="s">
        <v>6698</v>
      </c>
      <c r="K268">
        <v>663524</v>
      </c>
      <c r="L268">
        <v>663524</v>
      </c>
      <c r="M268">
        <v>663524</v>
      </c>
      <c r="N268" t="s">
        <v>202</v>
      </c>
      <c r="O268" t="s">
        <v>202</v>
      </c>
      <c r="P268" t="s">
        <v>202</v>
      </c>
      <c r="Q268" t="s">
        <v>203</v>
      </c>
      <c r="R268" t="s">
        <v>6695</v>
      </c>
      <c r="S268" t="s">
        <v>205</v>
      </c>
      <c r="T268" t="s">
        <v>6699</v>
      </c>
      <c r="U268">
        <v>63800</v>
      </c>
      <c r="V268" t="s">
        <v>6700</v>
      </c>
      <c r="W268" t="s">
        <v>1431</v>
      </c>
      <c r="X268">
        <v>1520000</v>
      </c>
      <c r="Y268" t="s">
        <v>6701</v>
      </c>
      <c r="Z268" t="s">
        <v>6702</v>
      </c>
      <c r="AA268" t="s">
        <v>6703</v>
      </c>
      <c r="AB268" t="s">
        <v>6704</v>
      </c>
      <c r="AC268" t="s">
        <v>213</v>
      </c>
      <c r="AD268" t="s">
        <v>6705</v>
      </c>
      <c r="AE268" t="s">
        <v>6704</v>
      </c>
      <c r="AF268" t="s">
        <v>6706</v>
      </c>
      <c r="AG268" t="s">
        <v>6707</v>
      </c>
      <c r="AH268" t="s">
        <v>6708</v>
      </c>
      <c r="AI268" t="s">
        <v>6709</v>
      </c>
      <c r="AJ268" t="s">
        <v>6706</v>
      </c>
      <c r="AK268" t="s">
        <v>6710</v>
      </c>
      <c r="AL268" t="s">
        <v>310</v>
      </c>
      <c r="AP268" t="s">
        <v>311</v>
      </c>
      <c r="AQ268" t="s">
        <v>312</v>
      </c>
      <c r="AU268" t="s">
        <v>312</v>
      </c>
      <c r="AV268" t="s">
        <v>439</v>
      </c>
      <c r="AW268" t="s">
        <v>6711</v>
      </c>
      <c r="AX268">
        <v>445000</v>
      </c>
      <c r="AY268" t="s">
        <v>325</v>
      </c>
      <c r="AZ268" t="s">
        <v>6712</v>
      </c>
      <c r="BA268">
        <v>470000</v>
      </c>
      <c r="BB268" t="s">
        <v>1455</v>
      </c>
      <c r="BC268" t="s">
        <v>6713</v>
      </c>
      <c r="BD268">
        <v>230000</v>
      </c>
      <c r="BE268" t="s">
        <v>663</v>
      </c>
      <c r="BF268" t="s">
        <v>6714</v>
      </c>
      <c r="BG268">
        <v>100000</v>
      </c>
      <c r="BH268" t="s">
        <v>443</v>
      </c>
      <c r="BI268" t="s">
        <v>6715</v>
      </c>
      <c r="BJ268">
        <v>595000</v>
      </c>
      <c r="BK268" t="s">
        <v>329</v>
      </c>
      <c r="BL268" t="s">
        <v>6716</v>
      </c>
      <c r="BM268">
        <v>625000</v>
      </c>
      <c r="BN268" t="s">
        <v>1459</v>
      </c>
      <c r="BO268" t="s">
        <v>6717</v>
      </c>
      <c r="BP268">
        <v>300000</v>
      </c>
      <c r="BQ268" t="s">
        <v>665</v>
      </c>
      <c r="BR268" t="s">
        <v>6718</v>
      </c>
      <c r="BS268">
        <v>123000</v>
      </c>
      <c r="GG268">
        <v>2658000</v>
      </c>
      <c r="GH268" t="s">
        <v>1344</v>
      </c>
      <c r="GI268" t="s">
        <v>333</v>
      </c>
      <c r="GJ268" t="s">
        <v>333</v>
      </c>
      <c r="GK268" t="s">
        <v>333</v>
      </c>
      <c r="GL268" t="s">
        <v>333</v>
      </c>
      <c r="GM268">
        <v>1772000</v>
      </c>
      <c r="GO268" t="s">
        <v>6699</v>
      </c>
      <c r="GP268">
        <v>63800</v>
      </c>
      <c r="GQ268" t="s">
        <v>6700</v>
      </c>
      <c r="GS268">
        <v>24</v>
      </c>
      <c r="GT268">
        <v>8</v>
      </c>
      <c r="GU268">
        <v>0</v>
      </c>
      <c r="GV268" t="s">
        <v>239</v>
      </c>
      <c r="GW268">
        <v>8</v>
      </c>
      <c r="GX268" t="s">
        <v>201</v>
      </c>
    </row>
    <row r="269" spans="1:206" x14ac:dyDescent="0.35">
      <c r="A269">
        <v>494241</v>
      </c>
      <c r="B269" t="s">
        <v>6719</v>
      </c>
      <c r="C269" t="s">
        <v>6720</v>
      </c>
      <c r="D269" t="s">
        <v>6721</v>
      </c>
      <c r="E269" t="e">
        <v>#N/A</v>
      </c>
      <c r="F269" t="s">
        <v>6722</v>
      </c>
      <c r="G269" t="s">
        <v>6721</v>
      </c>
      <c r="H269" t="s">
        <v>6722</v>
      </c>
      <c r="I269" t="s">
        <v>201</v>
      </c>
      <c r="J269" t="s">
        <v>6722</v>
      </c>
      <c r="K269">
        <v>494241</v>
      </c>
      <c r="L269">
        <v>494241</v>
      </c>
      <c r="M269">
        <v>494241</v>
      </c>
      <c r="N269" t="s">
        <v>202</v>
      </c>
      <c r="O269" t="s">
        <v>202</v>
      </c>
      <c r="P269" t="s">
        <v>202</v>
      </c>
      <c r="Q269" t="s">
        <v>203</v>
      </c>
      <c r="R269" t="s">
        <v>6719</v>
      </c>
      <c r="S269" t="s">
        <v>1022</v>
      </c>
      <c r="T269" t="s">
        <v>6723</v>
      </c>
      <c r="U269">
        <v>31260</v>
      </c>
      <c r="V269" t="s">
        <v>6724</v>
      </c>
      <c r="W269" t="s">
        <v>1431</v>
      </c>
      <c r="X269">
        <v>20000</v>
      </c>
      <c r="Y269" t="s">
        <v>6725</v>
      </c>
      <c r="Z269" t="s">
        <v>1469</v>
      </c>
      <c r="AA269" t="s">
        <v>6726</v>
      </c>
      <c r="AB269" t="s">
        <v>6727</v>
      </c>
      <c r="AC269" t="s">
        <v>213</v>
      </c>
      <c r="AD269" t="s">
        <v>6727</v>
      </c>
      <c r="AE269" t="s">
        <v>6727</v>
      </c>
      <c r="AF269" t="s">
        <v>6728</v>
      </c>
      <c r="AG269" t="s">
        <v>6729</v>
      </c>
      <c r="AH269" t="s">
        <v>6730</v>
      </c>
      <c r="AI269" t="s">
        <v>6727</v>
      </c>
      <c r="AJ269" t="s">
        <v>6728</v>
      </c>
      <c r="AK269" t="s">
        <v>6729</v>
      </c>
      <c r="AL269" t="s">
        <v>310</v>
      </c>
      <c r="AP269" t="s">
        <v>311</v>
      </c>
      <c r="AQ269" t="s">
        <v>312</v>
      </c>
      <c r="AU269" t="s">
        <v>312</v>
      </c>
      <c r="AV269" t="s">
        <v>443</v>
      </c>
      <c r="AW269" t="s">
        <v>6731</v>
      </c>
      <c r="AX269">
        <v>595000</v>
      </c>
      <c r="AY269" t="s">
        <v>1459</v>
      </c>
      <c r="AZ269" t="s">
        <v>6732</v>
      </c>
      <c r="BA269">
        <v>300000</v>
      </c>
      <c r="GG269">
        <v>895000</v>
      </c>
      <c r="GH269" t="s">
        <v>1344</v>
      </c>
      <c r="GI269" t="s">
        <v>333</v>
      </c>
      <c r="GJ269" t="s">
        <v>333</v>
      </c>
      <c r="GK269" t="s">
        <v>333</v>
      </c>
      <c r="GL269" t="s">
        <v>333</v>
      </c>
      <c r="GM269">
        <v>596666.66666666663</v>
      </c>
      <c r="GO269" t="s">
        <v>6723</v>
      </c>
      <c r="GP269">
        <v>31260</v>
      </c>
      <c r="GQ269" t="s">
        <v>6724</v>
      </c>
      <c r="GS269">
        <v>6</v>
      </c>
      <c r="GT269">
        <v>2</v>
      </c>
      <c r="GU269">
        <v>0</v>
      </c>
      <c r="GV269" t="s">
        <v>239</v>
      </c>
      <c r="GW269">
        <v>2</v>
      </c>
      <c r="GX269" t="s">
        <v>201</v>
      </c>
    </row>
    <row r="270" spans="1:206" x14ac:dyDescent="0.35">
      <c r="A270">
        <v>336819</v>
      </c>
      <c r="B270" t="s">
        <v>6733</v>
      </c>
      <c r="C270" t="s">
        <v>6734</v>
      </c>
      <c r="D270" t="s">
        <v>6735</v>
      </c>
      <c r="E270" t="e">
        <v>#N/A</v>
      </c>
      <c r="F270" t="s">
        <v>6736</v>
      </c>
      <c r="G270" t="s">
        <v>6735</v>
      </c>
      <c r="H270" t="s">
        <v>6736</v>
      </c>
      <c r="I270" t="s">
        <v>201</v>
      </c>
      <c r="J270" t="s">
        <v>6736</v>
      </c>
      <c r="K270">
        <v>336819</v>
      </c>
      <c r="L270">
        <v>336819</v>
      </c>
      <c r="M270">
        <v>336819</v>
      </c>
      <c r="N270" t="s">
        <v>202</v>
      </c>
      <c r="O270" t="s">
        <v>202</v>
      </c>
      <c r="P270" t="s">
        <v>202</v>
      </c>
      <c r="Q270" t="s">
        <v>203</v>
      </c>
      <c r="R270" t="s">
        <v>6733</v>
      </c>
      <c r="S270" t="s">
        <v>6542</v>
      </c>
      <c r="T270" t="s">
        <v>6737</v>
      </c>
      <c r="U270">
        <v>64230</v>
      </c>
      <c r="V270" t="s">
        <v>6738</v>
      </c>
      <c r="W270" t="s">
        <v>1431</v>
      </c>
      <c r="X270">
        <v>100000</v>
      </c>
      <c r="Y270" t="s">
        <v>6739</v>
      </c>
      <c r="Z270" t="s">
        <v>1004</v>
      </c>
      <c r="AA270" t="s">
        <v>6740</v>
      </c>
      <c r="AB270" t="s">
        <v>6741</v>
      </c>
      <c r="AC270" t="s">
        <v>213</v>
      </c>
      <c r="AD270" t="s">
        <v>6742</v>
      </c>
      <c r="AE270" t="s">
        <v>6741</v>
      </c>
      <c r="AF270" t="s">
        <v>6743</v>
      </c>
      <c r="AG270" t="s">
        <v>6744</v>
      </c>
      <c r="AH270" t="s">
        <v>6745</v>
      </c>
      <c r="AI270" t="s">
        <v>6741</v>
      </c>
      <c r="AJ270" t="s">
        <v>6743</v>
      </c>
      <c r="AK270" t="s">
        <v>6744</v>
      </c>
      <c r="AL270" t="s">
        <v>310</v>
      </c>
      <c r="AP270" t="s">
        <v>311</v>
      </c>
      <c r="AQ270" t="s">
        <v>312</v>
      </c>
      <c r="AU270" t="s">
        <v>312</v>
      </c>
      <c r="AV270" t="s">
        <v>427</v>
      </c>
      <c r="AW270" t="s">
        <v>6746</v>
      </c>
      <c r="AX270">
        <v>360000</v>
      </c>
      <c r="AY270" t="s">
        <v>1443</v>
      </c>
      <c r="AZ270" t="s">
        <v>6747</v>
      </c>
      <c r="BA270">
        <v>185000</v>
      </c>
      <c r="BB270" t="s">
        <v>431</v>
      </c>
      <c r="BC270" t="s">
        <v>6748</v>
      </c>
      <c r="BD270">
        <v>895000</v>
      </c>
      <c r="BE270" t="s">
        <v>1447</v>
      </c>
      <c r="BF270" t="s">
        <v>6749</v>
      </c>
      <c r="BG270">
        <v>455000</v>
      </c>
      <c r="BH270" t="s">
        <v>439</v>
      </c>
      <c r="BI270" t="s">
        <v>6750</v>
      </c>
      <c r="BJ270">
        <v>445000</v>
      </c>
      <c r="BK270" t="s">
        <v>1455</v>
      </c>
      <c r="BL270" t="s">
        <v>6751</v>
      </c>
      <c r="BM270">
        <v>230000</v>
      </c>
      <c r="BN270" t="s">
        <v>443</v>
      </c>
      <c r="BO270" t="s">
        <v>6752</v>
      </c>
      <c r="BP270">
        <v>595000</v>
      </c>
      <c r="BQ270" t="s">
        <v>1459</v>
      </c>
      <c r="BR270" t="s">
        <v>6753</v>
      </c>
      <c r="BS270">
        <v>300000</v>
      </c>
      <c r="GG270">
        <v>2570000</v>
      </c>
      <c r="GH270" t="s">
        <v>238</v>
      </c>
      <c r="GI270">
        <v>80</v>
      </c>
      <c r="GJ270">
        <v>60</v>
      </c>
      <c r="GK270">
        <v>60</v>
      </c>
      <c r="GL270">
        <v>60</v>
      </c>
      <c r="GM270">
        <v>1713333.3333333333</v>
      </c>
      <c r="GO270" t="s">
        <v>6737</v>
      </c>
      <c r="GP270">
        <v>64230</v>
      </c>
      <c r="GQ270" t="s">
        <v>6738</v>
      </c>
      <c r="GS270">
        <v>24</v>
      </c>
      <c r="GT270">
        <v>8</v>
      </c>
      <c r="GU270">
        <v>0</v>
      </c>
      <c r="GV270" t="s">
        <v>239</v>
      </c>
      <c r="GW270">
        <v>8</v>
      </c>
      <c r="GX270" t="s">
        <v>201</v>
      </c>
    </row>
    <row r="271" spans="1:206" x14ac:dyDescent="0.35">
      <c r="A271">
        <v>743798</v>
      </c>
      <c r="B271" t="s">
        <v>6754</v>
      </c>
      <c r="C271" t="s">
        <v>6755</v>
      </c>
      <c r="D271" t="s">
        <v>6756</v>
      </c>
      <c r="E271" t="e">
        <v>#N/A</v>
      </c>
      <c r="F271" t="s">
        <v>6757</v>
      </c>
      <c r="G271" t="s">
        <v>6756</v>
      </c>
      <c r="H271" t="s">
        <v>6757</v>
      </c>
      <c r="I271" t="s">
        <v>201</v>
      </c>
      <c r="J271" t="s">
        <v>6757</v>
      </c>
      <c r="K271">
        <v>743798</v>
      </c>
      <c r="L271">
        <v>743798</v>
      </c>
      <c r="M271">
        <v>743798</v>
      </c>
      <c r="N271" t="s">
        <v>202</v>
      </c>
      <c r="O271" t="s">
        <v>202</v>
      </c>
      <c r="P271" t="s">
        <v>202</v>
      </c>
      <c r="Q271" t="s">
        <v>203</v>
      </c>
      <c r="R271" t="s">
        <v>6758</v>
      </c>
      <c r="S271" t="s">
        <v>205</v>
      </c>
      <c r="T271" t="s">
        <v>6759</v>
      </c>
      <c r="U271">
        <v>76430</v>
      </c>
      <c r="V271" t="s">
        <v>6760</v>
      </c>
      <c r="W271" t="s">
        <v>404</v>
      </c>
      <c r="X271">
        <v>880000</v>
      </c>
      <c r="Y271" t="s">
        <v>6761</v>
      </c>
      <c r="Z271" t="s">
        <v>2654</v>
      </c>
      <c r="AA271" t="s">
        <v>6762</v>
      </c>
      <c r="AB271" t="s">
        <v>6763</v>
      </c>
      <c r="AC271" t="s">
        <v>213</v>
      </c>
      <c r="AD271" t="s">
        <v>6764</v>
      </c>
      <c r="AE271" t="s">
        <v>6763</v>
      </c>
      <c r="AF271" t="s">
        <v>6765</v>
      </c>
      <c r="AG271" t="s">
        <v>6766</v>
      </c>
      <c r="AH271" t="s">
        <v>6767</v>
      </c>
      <c r="AI271" t="s">
        <v>6768</v>
      </c>
      <c r="AJ271" t="s">
        <v>6769</v>
      </c>
      <c r="AK271" t="s">
        <v>6766</v>
      </c>
      <c r="AL271" t="s">
        <v>261</v>
      </c>
      <c r="AP271" t="s">
        <v>262</v>
      </c>
      <c r="AQ271" t="s">
        <v>263</v>
      </c>
      <c r="AU271" t="s">
        <v>263</v>
      </c>
      <c r="AV271" t="s">
        <v>270</v>
      </c>
      <c r="AW271" t="s">
        <v>6770</v>
      </c>
      <c r="AX271">
        <v>125000</v>
      </c>
      <c r="AY271" t="s">
        <v>274</v>
      </c>
      <c r="AZ271" t="s">
        <v>6771</v>
      </c>
      <c r="BA271">
        <v>495000</v>
      </c>
      <c r="BB271" t="s">
        <v>284</v>
      </c>
      <c r="BC271" t="s">
        <v>6772</v>
      </c>
      <c r="BD271">
        <v>100000</v>
      </c>
      <c r="BE271" t="s">
        <v>288</v>
      </c>
      <c r="BF271" t="s">
        <v>6773</v>
      </c>
      <c r="BG271">
        <v>200000</v>
      </c>
      <c r="BH271" t="s">
        <v>421</v>
      </c>
      <c r="BI271" t="s">
        <v>6774</v>
      </c>
      <c r="BJ271">
        <v>100000</v>
      </c>
      <c r="BK271" t="s">
        <v>363</v>
      </c>
      <c r="BL271" t="s">
        <v>6775</v>
      </c>
      <c r="BM271">
        <v>250000</v>
      </c>
      <c r="GG271">
        <v>1170000</v>
      </c>
      <c r="GH271" t="s">
        <v>238</v>
      </c>
      <c r="GI271">
        <v>95</v>
      </c>
      <c r="GJ271">
        <v>95</v>
      </c>
      <c r="GK271">
        <v>95</v>
      </c>
      <c r="GL271">
        <v>95</v>
      </c>
      <c r="GM271">
        <v>780000</v>
      </c>
      <c r="GO271" t="s">
        <v>6759</v>
      </c>
      <c r="GP271">
        <v>76430</v>
      </c>
      <c r="GQ271" t="s">
        <v>6760</v>
      </c>
      <c r="GS271">
        <v>18</v>
      </c>
      <c r="GT271">
        <v>6</v>
      </c>
      <c r="GU271">
        <v>0</v>
      </c>
      <c r="GV271" t="s">
        <v>239</v>
      </c>
      <c r="GW271">
        <v>6</v>
      </c>
      <c r="GX271" t="s">
        <v>201</v>
      </c>
    </row>
    <row r="272" spans="1:206" x14ac:dyDescent="0.35">
      <c r="A272">
        <v>548852</v>
      </c>
      <c r="B272" t="s">
        <v>6776</v>
      </c>
      <c r="C272" t="s">
        <v>6777</v>
      </c>
      <c r="D272" t="s">
        <v>6778</v>
      </c>
      <c r="E272" t="e">
        <v>#N/A</v>
      </c>
      <c r="F272" t="s">
        <v>6779</v>
      </c>
      <c r="G272" t="s">
        <v>6778</v>
      </c>
      <c r="H272" t="s">
        <v>6779</v>
      </c>
      <c r="I272" t="s">
        <v>201</v>
      </c>
      <c r="J272" t="s">
        <v>6779</v>
      </c>
      <c r="K272">
        <v>548852</v>
      </c>
      <c r="L272">
        <v>548852</v>
      </c>
      <c r="M272">
        <v>548852</v>
      </c>
      <c r="N272" t="s">
        <v>202</v>
      </c>
      <c r="O272" t="s">
        <v>202</v>
      </c>
      <c r="P272" t="s">
        <v>202</v>
      </c>
      <c r="Q272" t="s">
        <v>203</v>
      </c>
      <c r="R272" t="s">
        <v>6780</v>
      </c>
      <c r="S272" t="s">
        <v>205</v>
      </c>
      <c r="T272" t="s">
        <v>6781</v>
      </c>
      <c r="U272">
        <v>34740</v>
      </c>
      <c r="V272" t="s">
        <v>6782</v>
      </c>
      <c r="W272" t="s">
        <v>6783</v>
      </c>
      <c r="X272">
        <v>100000</v>
      </c>
      <c r="Y272" t="s">
        <v>6784</v>
      </c>
      <c r="Z272" t="s">
        <v>6785</v>
      </c>
      <c r="AA272" t="s">
        <v>6786</v>
      </c>
      <c r="AB272" t="s">
        <v>6787</v>
      </c>
      <c r="AC272" t="s">
        <v>213</v>
      </c>
      <c r="AD272" t="s">
        <v>6788</v>
      </c>
      <c r="AE272" t="s">
        <v>6787</v>
      </c>
      <c r="AF272" t="s">
        <v>6789</v>
      </c>
      <c r="AG272" t="s">
        <v>6790</v>
      </c>
      <c r="AH272" t="s">
        <v>6791</v>
      </c>
      <c r="AI272" t="s">
        <v>6787</v>
      </c>
      <c r="AJ272" t="s">
        <v>6789</v>
      </c>
      <c r="AK272" t="s">
        <v>6792</v>
      </c>
      <c r="AL272" t="s">
        <v>772</v>
      </c>
      <c r="AM272" t="s">
        <v>219</v>
      </c>
      <c r="AP272" t="s">
        <v>773</v>
      </c>
      <c r="AQ272" t="s">
        <v>312</v>
      </c>
      <c r="AR272" t="s">
        <v>774</v>
      </c>
      <c r="AU272" t="s">
        <v>775</v>
      </c>
      <c r="AV272" t="s">
        <v>429</v>
      </c>
      <c r="AW272" t="s">
        <v>6793</v>
      </c>
      <c r="AX272">
        <v>100000</v>
      </c>
      <c r="AY272" t="s">
        <v>433</v>
      </c>
      <c r="AZ272" t="s">
        <v>6794</v>
      </c>
      <c r="BA272">
        <v>190000</v>
      </c>
      <c r="BB272" t="s">
        <v>437</v>
      </c>
      <c r="BC272" t="s">
        <v>6795</v>
      </c>
      <c r="BD272">
        <v>100000</v>
      </c>
      <c r="BE272" t="s">
        <v>441</v>
      </c>
      <c r="BF272" t="s">
        <v>6796</v>
      </c>
      <c r="BG272">
        <v>100000</v>
      </c>
      <c r="BH272" t="s">
        <v>445</v>
      </c>
      <c r="BI272" t="s">
        <v>6797</v>
      </c>
      <c r="BJ272">
        <v>130000</v>
      </c>
      <c r="BK272" t="s">
        <v>541</v>
      </c>
      <c r="BL272" t="s">
        <v>6798</v>
      </c>
      <c r="BM272">
        <v>630000</v>
      </c>
      <c r="BN272" t="s">
        <v>553</v>
      </c>
      <c r="BO272" t="s">
        <v>6799</v>
      </c>
      <c r="BP272">
        <v>315000</v>
      </c>
      <c r="BQ272" t="s">
        <v>564</v>
      </c>
      <c r="BR272" t="s">
        <v>6800</v>
      </c>
      <c r="BS272">
        <v>250000</v>
      </c>
      <c r="BT272" t="s">
        <v>826</v>
      </c>
      <c r="BU272" t="s">
        <v>6801</v>
      </c>
      <c r="BV272">
        <v>250000</v>
      </c>
      <c r="BW272" t="s">
        <v>830</v>
      </c>
      <c r="BX272" t="s">
        <v>6802</v>
      </c>
      <c r="BY272">
        <v>420000</v>
      </c>
      <c r="GG272">
        <v>2385000</v>
      </c>
      <c r="GH272" t="s">
        <v>238</v>
      </c>
      <c r="GI272">
        <v>65</v>
      </c>
      <c r="GJ272">
        <v>75</v>
      </c>
      <c r="GK272">
        <v>75</v>
      </c>
      <c r="GL272">
        <v>65</v>
      </c>
      <c r="GM272">
        <v>1590000</v>
      </c>
      <c r="GO272" t="s">
        <v>6781</v>
      </c>
      <c r="GP272">
        <v>34740</v>
      </c>
      <c r="GQ272" t="s">
        <v>6782</v>
      </c>
      <c r="GS272">
        <v>30</v>
      </c>
      <c r="GT272">
        <v>10</v>
      </c>
      <c r="GU272">
        <v>0</v>
      </c>
      <c r="GV272" t="s">
        <v>239</v>
      </c>
      <c r="GW272">
        <v>10</v>
      </c>
      <c r="GX272" t="s">
        <v>201</v>
      </c>
    </row>
    <row r="273" spans="1:206" x14ac:dyDescent="0.35">
      <c r="A273">
        <v>584511</v>
      </c>
      <c r="B273" t="s">
        <v>6803</v>
      </c>
      <c r="C273" t="s">
        <v>6804</v>
      </c>
      <c r="D273" t="s">
        <v>6805</v>
      </c>
      <c r="E273" t="e">
        <v>#N/A</v>
      </c>
      <c r="F273" t="s">
        <v>6806</v>
      </c>
      <c r="G273" t="s">
        <v>6805</v>
      </c>
      <c r="H273" t="s">
        <v>6806</v>
      </c>
      <c r="I273" t="s">
        <v>201</v>
      </c>
      <c r="J273" t="s">
        <v>6806</v>
      </c>
      <c r="K273">
        <v>584511</v>
      </c>
      <c r="L273">
        <v>584511</v>
      </c>
      <c r="M273">
        <v>584511</v>
      </c>
      <c r="N273" t="s">
        <v>202</v>
      </c>
      <c r="O273" t="s">
        <v>202</v>
      </c>
      <c r="P273" t="s">
        <v>202</v>
      </c>
      <c r="Q273" t="s">
        <v>203</v>
      </c>
      <c r="R273" t="s">
        <v>6803</v>
      </c>
      <c r="S273" t="s">
        <v>205</v>
      </c>
      <c r="T273" t="s">
        <v>6807</v>
      </c>
      <c r="U273">
        <v>67201</v>
      </c>
      <c r="V273" t="s">
        <v>6808</v>
      </c>
      <c r="W273" t="s">
        <v>6809</v>
      </c>
      <c r="X273">
        <v>200000</v>
      </c>
      <c r="Y273" t="s">
        <v>6810</v>
      </c>
      <c r="Z273" t="s">
        <v>3525</v>
      </c>
      <c r="AA273" t="s">
        <v>6811</v>
      </c>
      <c r="AB273" t="s">
        <v>6812</v>
      </c>
      <c r="AC273" t="s">
        <v>213</v>
      </c>
      <c r="AD273" t="s">
        <v>2306</v>
      </c>
      <c r="AE273" t="s">
        <v>6812</v>
      </c>
      <c r="AF273" t="s">
        <v>6813</v>
      </c>
      <c r="AG273" t="s">
        <v>6814</v>
      </c>
      <c r="AH273" t="s">
        <v>6815</v>
      </c>
      <c r="AI273" t="s">
        <v>6816</v>
      </c>
      <c r="AJ273" t="s">
        <v>6817</v>
      </c>
      <c r="AK273" t="s">
        <v>6818</v>
      </c>
      <c r="AL273" t="s">
        <v>261</v>
      </c>
      <c r="AP273" t="s">
        <v>262</v>
      </c>
      <c r="AQ273" t="s">
        <v>263</v>
      </c>
      <c r="AU273" t="s">
        <v>263</v>
      </c>
      <c r="AV273" t="s">
        <v>353</v>
      </c>
      <c r="AW273" t="s">
        <v>6819</v>
      </c>
      <c r="AX273">
        <v>200000</v>
      </c>
      <c r="AY273" t="s">
        <v>272</v>
      </c>
      <c r="AZ273" t="s">
        <v>6820</v>
      </c>
      <c r="BA273">
        <v>495000</v>
      </c>
      <c r="BB273" t="s">
        <v>286</v>
      </c>
      <c r="BC273" t="s">
        <v>6821</v>
      </c>
      <c r="BD273">
        <v>200000</v>
      </c>
      <c r="BE273" t="s">
        <v>361</v>
      </c>
      <c r="BF273" t="s">
        <v>6822</v>
      </c>
      <c r="BG273">
        <v>250000</v>
      </c>
      <c r="BH273" t="s">
        <v>365</v>
      </c>
      <c r="BI273" t="s">
        <v>6823</v>
      </c>
      <c r="BJ273">
        <v>330000</v>
      </c>
      <c r="GG273">
        <v>1275000</v>
      </c>
      <c r="GH273" t="s">
        <v>238</v>
      </c>
      <c r="GI273">
        <v>19.03</v>
      </c>
      <c r="GJ273">
        <v>19.03</v>
      </c>
      <c r="GK273">
        <v>19.03</v>
      </c>
      <c r="GL273" t="s">
        <v>333</v>
      </c>
      <c r="GM273">
        <v>850000</v>
      </c>
      <c r="GO273" t="s">
        <v>6807</v>
      </c>
      <c r="GP273">
        <v>67201</v>
      </c>
      <c r="GQ273" t="s">
        <v>6808</v>
      </c>
      <c r="GS273">
        <v>15</v>
      </c>
      <c r="GT273">
        <v>5</v>
      </c>
      <c r="GU273">
        <v>0</v>
      </c>
      <c r="GV273" t="s">
        <v>239</v>
      </c>
      <c r="GW273">
        <v>5</v>
      </c>
      <c r="GX273" t="s">
        <v>201</v>
      </c>
    </row>
    <row r="274" spans="1:206" x14ac:dyDescent="0.35">
      <c r="A274">
        <v>309419</v>
      </c>
      <c r="B274" t="s">
        <v>6824</v>
      </c>
      <c r="C274" t="s">
        <v>6825</v>
      </c>
      <c r="D274" t="s">
        <v>6826</v>
      </c>
      <c r="E274" t="e">
        <v>#N/A</v>
      </c>
      <c r="F274" t="s">
        <v>6827</v>
      </c>
      <c r="G274" t="s">
        <v>6826</v>
      </c>
      <c r="H274" t="s">
        <v>6827</v>
      </c>
      <c r="I274" t="s">
        <v>201</v>
      </c>
      <c r="J274" t="s">
        <v>6827</v>
      </c>
      <c r="K274">
        <v>309419</v>
      </c>
      <c r="L274">
        <v>309419</v>
      </c>
      <c r="M274">
        <v>309419</v>
      </c>
      <c r="N274" t="s">
        <v>202</v>
      </c>
      <c r="O274" t="s">
        <v>202</v>
      </c>
      <c r="P274" t="s">
        <v>202</v>
      </c>
      <c r="Q274" t="s">
        <v>203</v>
      </c>
      <c r="R274" t="s">
        <v>6824</v>
      </c>
      <c r="S274" t="s">
        <v>1022</v>
      </c>
      <c r="T274" t="s">
        <v>6828</v>
      </c>
      <c r="U274">
        <v>66230</v>
      </c>
      <c r="V274" t="s">
        <v>6829</v>
      </c>
      <c r="W274" t="s">
        <v>1516</v>
      </c>
      <c r="X274">
        <v>22867.35</v>
      </c>
      <c r="Y274" t="s">
        <v>6830</v>
      </c>
      <c r="Z274" t="s">
        <v>6831</v>
      </c>
      <c r="AA274" t="s">
        <v>6832</v>
      </c>
      <c r="AB274" t="s">
        <v>6833</v>
      </c>
      <c r="AC274" t="s">
        <v>1253</v>
      </c>
      <c r="AD274" t="s">
        <v>6834</v>
      </c>
      <c r="AE274" t="s">
        <v>6833</v>
      </c>
      <c r="AF274" t="s">
        <v>6835</v>
      </c>
      <c r="AG274" t="s">
        <v>6836</v>
      </c>
      <c r="AH274" t="s">
        <v>6837</v>
      </c>
      <c r="AI274" t="s">
        <v>6838</v>
      </c>
      <c r="AJ274" t="s">
        <v>6839</v>
      </c>
      <c r="AK274" t="s">
        <v>6836</v>
      </c>
      <c r="AL274" t="s">
        <v>219</v>
      </c>
      <c r="AP274" t="s">
        <v>220</v>
      </c>
      <c r="AQ274" t="s">
        <v>221</v>
      </c>
      <c r="AU274" t="s">
        <v>221</v>
      </c>
      <c r="AV274" t="s">
        <v>236</v>
      </c>
      <c r="AW274" t="s">
        <v>6840</v>
      </c>
      <c r="AX274">
        <v>630000</v>
      </c>
      <c r="AY274" t="s">
        <v>1016</v>
      </c>
      <c r="AZ274" t="s">
        <v>6841</v>
      </c>
      <c r="BA274">
        <v>500000</v>
      </c>
      <c r="GG274">
        <v>1130000</v>
      </c>
      <c r="GH274" t="s">
        <v>238</v>
      </c>
      <c r="GI274">
        <v>30</v>
      </c>
      <c r="GJ274">
        <v>35</v>
      </c>
      <c r="GK274">
        <v>40</v>
      </c>
      <c r="GL274">
        <v>40</v>
      </c>
      <c r="GM274">
        <v>753333.33333333326</v>
      </c>
      <c r="GO274" t="s">
        <v>6828</v>
      </c>
      <c r="GP274">
        <v>66230</v>
      </c>
      <c r="GQ274" t="s">
        <v>6829</v>
      </c>
      <c r="GS274">
        <v>6</v>
      </c>
      <c r="GT274">
        <v>2</v>
      </c>
      <c r="GU274">
        <v>0</v>
      </c>
      <c r="GV274" t="s">
        <v>239</v>
      </c>
      <c r="GW274">
        <v>2</v>
      </c>
      <c r="GX274" t="s">
        <v>201</v>
      </c>
    </row>
    <row r="275" spans="1:206" x14ac:dyDescent="0.35">
      <c r="A275">
        <v>593450</v>
      </c>
      <c r="B275" t="s">
        <v>6842</v>
      </c>
      <c r="C275" t="s">
        <v>6843</v>
      </c>
      <c r="D275" t="s">
        <v>6844</v>
      </c>
      <c r="J275" t="e">
        <f>VLOOKUP(D275,GME!$C$2:$G$11,5,FALSE)</f>
        <v>#N/A</v>
      </c>
      <c r="K275" t="e">
        <v>#N/A</v>
      </c>
      <c r="M275">
        <v>593450</v>
      </c>
      <c r="N275" t="e">
        <v>#N/A</v>
      </c>
      <c r="O275" t="e">
        <v>#N/A</v>
      </c>
      <c r="P275" t="e">
        <v>#N/A</v>
      </c>
      <c r="AV275" t="s">
        <v>488</v>
      </c>
      <c r="AW275" t="s">
        <v>6845</v>
      </c>
      <c r="AX275">
        <v>100000</v>
      </c>
      <c r="AY275" t="s">
        <v>389</v>
      </c>
      <c r="AZ275" t="s">
        <v>6846</v>
      </c>
      <c r="BA275">
        <v>575000</v>
      </c>
      <c r="BB275" t="s">
        <v>657</v>
      </c>
      <c r="BC275" t="s">
        <v>6847</v>
      </c>
      <c r="BD275">
        <v>100000</v>
      </c>
      <c r="BE275" t="s">
        <v>495</v>
      </c>
      <c r="BF275" t="s">
        <v>6848</v>
      </c>
      <c r="BG275">
        <v>180000</v>
      </c>
      <c r="BH275" t="s">
        <v>391</v>
      </c>
      <c r="BI275" t="s">
        <v>6849</v>
      </c>
      <c r="BJ275">
        <v>1430000</v>
      </c>
      <c r="BK275" t="s">
        <v>659</v>
      </c>
      <c r="BL275" t="s">
        <v>6850</v>
      </c>
      <c r="BM275">
        <v>185000</v>
      </c>
      <c r="BN275" t="s">
        <v>502</v>
      </c>
      <c r="BO275" t="s">
        <v>6851</v>
      </c>
      <c r="BP275">
        <v>100000</v>
      </c>
      <c r="BQ275" t="s">
        <v>393</v>
      </c>
      <c r="BR275" t="s">
        <v>6852</v>
      </c>
      <c r="BS275">
        <v>575000</v>
      </c>
      <c r="BT275" t="s">
        <v>661</v>
      </c>
      <c r="BU275" t="s">
        <v>6853</v>
      </c>
      <c r="BV275">
        <v>100000</v>
      </c>
    </row>
    <row r="276" spans="1:206" x14ac:dyDescent="0.35">
      <c r="A276">
        <v>619506</v>
      </c>
      <c r="B276" t="s">
        <v>6854</v>
      </c>
      <c r="C276" t="s">
        <v>6855</v>
      </c>
      <c r="D276" t="s">
        <v>6856</v>
      </c>
      <c r="E276" t="e">
        <v>#N/A</v>
      </c>
      <c r="F276" t="s">
        <v>6857</v>
      </c>
      <c r="G276" t="s">
        <v>6856</v>
      </c>
      <c r="H276" t="s">
        <v>6857</v>
      </c>
      <c r="I276" t="s">
        <v>201</v>
      </c>
      <c r="J276" t="s">
        <v>6857</v>
      </c>
      <c r="K276">
        <v>619506</v>
      </c>
      <c r="L276">
        <v>619506</v>
      </c>
      <c r="M276">
        <v>619506</v>
      </c>
      <c r="N276" t="s">
        <v>202</v>
      </c>
      <c r="O276" t="s">
        <v>202</v>
      </c>
      <c r="P276" t="s">
        <v>202</v>
      </c>
      <c r="Q276" t="s">
        <v>203</v>
      </c>
      <c r="R276" t="s">
        <v>6854</v>
      </c>
      <c r="S276" t="s">
        <v>205</v>
      </c>
      <c r="T276" t="s">
        <v>6858</v>
      </c>
      <c r="U276">
        <v>26600</v>
      </c>
      <c r="V276" t="s">
        <v>6859</v>
      </c>
      <c r="W276" t="s">
        <v>1310</v>
      </c>
      <c r="X276">
        <v>54000</v>
      </c>
      <c r="Y276" t="s">
        <v>6860</v>
      </c>
      <c r="Z276" t="s">
        <v>4490</v>
      </c>
      <c r="AA276" t="s">
        <v>6861</v>
      </c>
      <c r="AB276" t="s">
        <v>6862</v>
      </c>
      <c r="AC276" t="s">
        <v>213</v>
      </c>
      <c r="AD276" t="s">
        <v>6863</v>
      </c>
      <c r="AE276" t="s">
        <v>6862</v>
      </c>
      <c r="AF276" t="s">
        <v>6864</v>
      </c>
      <c r="AG276" t="s">
        <v>6865</v>
      </c>
      <c r="AH276" t="s">
        <v>6866</v>
      </c>
      <c r="AI276" t="s">
        <v>6862</v>
      </c>
      <c r="AJ276" t="s">
        <v>6864</v>
      </c>
      <c r="AK276" t="s">
        <v>6865</v>
      </c>
      <c r="AL276" t="s">
        <v>310</v>
      </c>
      <c r="AP276" t="s">
        <v>311</v>
      </c>
      <c r="AQ276" t="s">
        <v>312</v>
      </c>
      <c r="AU276" t="s">
        <v>312</v>
      </c>
      <c r="AV276" t="s">
        <v>389</v>
      </c>
      <c r="AW276" t="s">
        <v>6867</v>
      </c>
      <c r="AX276">
        <v>575000</v>
      </c>
      <c r="AY276" t="s">
        <v>391</v>
      </c>
      <c r="AZ276" t="s">
        <v>6868</v>
      </c>
      <c r="BA276">
        <v>1430000</v>
      </c>
      <c r="BB276" t="s">
        <v>393</v>
      </c>
      <c r="BC276" t="s">
        <v>6869</v>
      </c>
      <c r="BD276">
        <v>575000</v>
      </c>
      <c r="BE276" t="s">
        <v>395</v>
      </c>
      <c r="BF276" t="s">
        <v>6870</v>
      </c>
      <c r="BG276">
        <v>715000</v>
      </c>
      <c r="GG276">
        <v>2720000</v>
      </c>
      <c r="GH276" t="s">
        <v>238</v>
      </c>
      <c r="GI276">
        <v>75</v>
      </c>
      <c r="GJ276">
        <v>90</v>
      </c>
      <c r="GK276">
        <v>90</v>
      </c>
      <c r="GL276">
        <v>85</v>
      </c>
      <c r="GM276">
        <v>1813333.3333333333</v>
      </c>
      <c r="GO276" t="s">
        <v>6858</v>
      </c>
      <c r="GP276">
        <v>26600</v>
      </c>
      <c r="GQ276" t="s">
        <v>6859</v>
      </c>
      <c r="GS276">
        <v>12</v>
      </c>
      <c r="GT276">
        <v>4</v>
      </c>
      <c r="GU276">
        <v>0</v>
      </c>
      <c r="GV276" t="s">
        <v>239</v>
      </c>
      <c r="GW276">
        <v>4</v>
      </c>
      <c r="GX276" t="s">
        <v>201</v>
      </c>
    </row>
    <row r="277" spans="1:206" x14ac:dyDescent="0.35">
      <c r="A277">
        <v>607064</v>
      </c>
      <c r="B277" t="s">
        <v>6871</v>
      </c>
      <c r="C277" t="s">
        <v>6872</v>
      </c>
      <c r="D277" t="s">
        <v>6873</v>
      </c>
      <c r="E277" t="e">
        <v>#N/A</v>
      </c>
      <c r="F277" t="s">
        <v>6874</v>
      </c>
      <c r="G277" t="s">
        <v>6873</v>
      </c>
      <c r="H277" t="s">
        <v>6875</v>
      </c>
      <c r="I277" t="s">
        <v>239</v>
      </c>
      <c r="J277" t="s">
        <v>6874</v>
      </c>
      <c r="K277" t="e">
        <v>#N/A</v>
      </c>
      <c r="L277">
        <v>607064</v>
      </c>
      <c r="M277">
        <v>607064</v>
      </c>
      <c r="N277" t="s">
        <v>202</v>
      </c>
      <c r="O277" t="s">
        <v>202</v>
      </c>
      <c r="P277" t="s">
        <v>202</v>
      </c>
      <c r="Q277" t="s">
        <v>203</v>
      </c>
      <c r="R277" t="s">
        <v>6876</v>
      </c>
      <c r="S277" t="s">
        <v>205</v>
      </c>
      <c r="T277" t="s">
        <v>6877</v>
      </c>
      <c r="U277">
        <v>19000</v>
      </c>
      <c r="V277" t="s">
        <v>5034</v>
      </c>
      <c r="W277" t="s">
        <v>531</v>
      </c>
      <c r="X277">
        <v>26250</v>
      </c>
      <c r="Y277" t="s">
        <v>6878</v>
      </c>
      <c r="Z277" t="s">
        <v>6879</v>
      </c>
      <c r="AA277" t="s">
        <v>6880</v>
      </c>
      <c r="AB277" t="s">
        <v>6881</v>
      </c>
      <c r="AC277" t="s">
        <v>213</v>
      </c>
      <c r="AD277" t="s">
        <v>6882</v>
      </c>
      <c r="AE277" t="s">
        <v>6883</v>
      </c>
      <c r="AF277" t="s">
        <v>6884</v>
      </c>
      <c r="AG277" t="s">
        <v>6885</v>
      </c>
      <c r="AH277" t="s">
        <v>6886</v>
      </c>
      <c r="AI277" t="s">
        <v>6883</v>
      </c>
      <c r="AJ277" t="s">
        <v>6884</v>
      </c>
      <c r="AK277" t="s">
        <v>6885</v>
      </c>
      <c r="AL277" t="s">
        <v>1182</v>
      </c>
      <c r="AM277" t="s">
        <v>736</v>
      </c>
      <c r="AN277" t="s">
        <v>772</v>
      </c>
      <c r="AO277" t="s">
        <v>219</v>
      </c>
      <c r="AP277" t="s">
        <v>6887</v>
      </c>
      <c r="AQ277" t="s">
        <v>263</v>
      </c>
      <c r="AR277" t="s">
        <v>1184</v>
      </c>
      <c r="AS277" t="s">
        <v>739</v>
      </c>
      <c r="AT277" t="s">
        <v>774</v>
      </c>
      <c r="AU277" t="s">
        <v>6888</v>
      </c>
      <c r="AV277" t="s">
        <v>272</v>
      </c>
      <c r="AW277" t="s">
        <v>6889</v>
      </c>
      <c r="AX277">
        <v>495000</v>
      </c>
      <c r="AY277" t="s">
        <v>361</v>
      </c>
      <c r="AZ277" t="s">
        <v>6890</v>
      </c>
      <c r="BA277">
        <v>250000</v>
      </c>
      <c r="BB277" t="s">
        <v>365</v>
      </c>
      <c r="BC277" t="s">
        <v>6891</v>
      </c>
      <c r="BD277">
        <v>330000</v>
      </c>
      <c r="BE277" t="s">
        <v>659</v>
      </c>
      <c r="BF277" t="s">
        <v>6892</v>
      </c>
      <c r="BG277">
        <v>185000</v>
      </c>
      <c r="BH277" t="s">
        <v>663</v>
      </c>
      <c r="BI277" t="s">
        <v>6893</v>
      </c>
      <c r="BJ277">
        <v>100000</v>
      </c>
      <c r="BK277" t="s">
        <v>665</v>
      </c>
      <c r="BL277" t="s">
        <v>6894</v>
      </c>
      <c r="BM277">
        <v>123000</v>
      </c>
      <c r="BN277" t="s">
        <v>937</v>
      </c>
      <c r="BO277" t="s">
        <v>6895</v>
      </c>
      <c r="BP277">
        <v>100000</v>
      </c>
      <c r="BQ277" t="s">
        <v>746</v>
      </c>
      <c r="BR277" t="s">
        <v>6896</v>
      </c>
      <c r="BS277">
        <v>150000</v>
      </c>
      <c r="BT277" t="s">
        <v>857</v>
      </c>
      <c r="BU277" t="s">
        <v>6897</v>
      </c>
      <c r="BV277">
        <v>145000</v>
      </c>
      <c r="BW277" t="s">
        <v>941</v>
      </c>
      <c r="BX277" t="s">
        <v>6898</v>
      </c>
      <c r="BY277">
        <v>250000</v>
      </c>
      <c r="BZ277" t="s">
        <v>748</v>
      </c>
      <c r="CA277" t="s">
        <v>6899</v>
      </c>
      <c r="CB277">
        <v>380000</v>
      </c>
      <c r="CC277" t="s">
        <v>860</v>
      </c>
      <c r="CD277" t="s">
        <v>6900</v>
      </c>
      <c r="CE277">
        <v>365000</v>
      </c>
      <c r="CF277" t="s">
        <v>945</v>
      </c>
      <c r="CG277" t="s">
        <v>6901</v>
      </c>
      <c r="CH277">
        <v>100000</v>
      </c>
      <c r="CI277" t="s">
        <v>750</v>
      </c>
      <c r="CJ277" t="s">
        <v>6902</v>
      </c>
      <c r="CK277">
        <v>150000</v>
      </c>
      <c r="CL277" t="s">
        <v>863</v>
      </c>
      <c r="CM277" t="s">
        <v>6903</v>
      </c>
      <c r="CN277">
        <v>145000</v>
      </c>
      <c r="CO277" t="s">
        <v>879</v>
      </c>
      <c r="CP277" t="s">
        <v>6904</v>
      </c>
      <c r="CQ277">
        <v>125000</v>
      </c>
      <c r="CR277" t="s">
        <v>752</v>
      </c>
      <c r="CS277" t="s">
        <v>6905</v>
      </c>
      <c r="CT277">
        <v>190000</v>
      </c>
      <c r="CU277" t="s">
        <v>866</v>
      </c>
      <c r="CV277" t="s">
        <v>6906</v>
      </c>
      <c r="CW277">
        <v>180000</v>
      </c>
      <c r="CX277" t="s">
        <v>952</v>
      </c>
      <c r="CY277" t="s">
        <v>6907</v>
      </c>
      <c r="CZ277">
        <v>165000</v>
      </c>
      <c r="DA277" t="s">
        <v>754</v>
      </c>
      <c r="DB277" t="s">
        <v>6908</v>
      </c>
      <c r="DC277">
        <v>250000</v>
      </c>
      <c r="DD277" t="s">
        <v>869</v>
      </c>
      <c r="DE277" t="s">
        <v>6909</v>
      </c>
      <c r="DF277">
        <v>245000</v>
      </c>
      <c r="DG277" t="s">
        <v>613</v>
      </c>
      <c r="DH277" t="s">
        <v>6910</v>
      </c>
      <c r="DI277">
        <v>950000</v>
      </c>
      <c r="DJ277" t="s">
        <v>541</v>
      </c>
      <c r="DK277" t="s">
        <v>6911</v>
      </c>
      <c r="DL277">
        <v>630000</v>
      </c>
      <c r="DM277" t="s">
        <v>543</v>
      </c>
      <c r="DN277" t="s">
        <v>6912</v>
      </c>
      <c r="DO277">
        <v>240000</v>
      </c>
      <c r="DP277" t="s">
        <v>222</v>
      </c>
      <c r="DQ277" t="s">
        <v>6913</v>
      </c>
      <c r="DR277">
        <v>400000</v>
      </c>
      <c r="DS277" t="s">
        <v>553</v>
      </c>
      <c r="DT277" t="s">
        <v>6914</v>
      </c>
      <c r="DU277">
        <v>315000</v>
      </c>
      <c r="DV277" t="s">
        <v>555</v>
      </c>
      <c r="DW277" t="s">
        <v>6915</v>
      </c>
      <c r="DX277">
        <v>120000</v>
      </c>
      <c r="DY277" t="s">
        <v>236</v>
      </c>
      <c r="DZ277" t="s">
        <v>6916</v>
      </c>
      <c r="EA277">
        <v>630000</v>
      </c>
      <c r="EB277" t="s">
        <v>830</v>
      </c>
      <c r="EC277" t="s">
        <v>6917</v>
      </c>
      <c r="ED277">
        <v>420000</v>
      </c>
      <c r="EE277" t="s">
        <v>832</v>
      </c>
      <c r="EF277" t="s">
        <v>6918</v>
      </c>
      <c r="EG277">
        <v>160000</v>
      </c>
      <c r="GG277">
        <v>7958000</v>
      </c>
      <c r="GH277" t="s">
        <v>238</v>
      </c>
      <c r="GI277">
        <v>61</v>
      </c>
      <c r="GJ277">
        <v>68</v>
      </c>
      <c r="GK277">
        <v>78</v>
      </c>
      <c r="GL277">
        <v>105</v>
      </c>
      <c r="GM277">
        <v>5305333.333333333</v>
      </c>
      <c r="GO277" t="s">
        <v>6877</v>
      </c>
      <c r="GP277">
        <v>19000</v>
      </c>
      <c r="GQ277" t="s">
        <v>5034</v>
      </c>
      <c r="GS277">
        <v>90</v>
      </c>
      <c r="GT277">
        <v>30</v>
      </c>
      <c r="GU277">
        <v>0</v>
      </c>
      <c r="GV277" t="s">
        <v>239</v>
      </c>
      <c r="GW277">
        <v>30</v>
      </c>
      <c r="GX277" t="s">
        <v>201</v>
      </c>
    </row>
    <row r="278" spans="1:206" x14ac:dyDescent="0.35">
      <c r="A278">
        <v>754281</v>
      </c>
      <c r="B278" t="s">
        <v>6919</v>
      </c>
      <c r="C278" t="s">
        <v>6920</v>
      </c>
      <c r="D278" t="s">
        <v>6921</v>
      </c>
      <c r="E278" t="e">
        <v>#N/A</v>
      </c>
      <c r="F278" t="s">
        <v>6922</v>
      </c>
      <c r="G278" t="s">
        <v>6921</v>
      </c>
      <c r="H278" t="s">
        <v>6922</v>
      </c>
      <c r="I278" t="s">
        <v>201</v>
      </c>
      <c r="J278" t="s">
        <v>6922</v>
      </c>
      <c r="K278">
        <v>754281</v>
      </c>
      <c r="L278">
        <v>754281</v>
      </c>
      <c r="M278">
        <v>754281</v>
      </c>
      <c r="N278" t="s">
        <v>202</v>
      </c>
      <c r="O278" t="s">
        <v>202</v>
      </c>
      <c r="P278" t="s">
        <v>202</v>
      </c>
      <c r="Q278" t="s">
        <v>203</v>
      </c>
      <c r="R278" t="s">
        <v>6923</v>
      </c>
      <c r="S278" t="s">
        <v>205</v>
      </c>
      <c r="T278" t="s">
        <v>6924</v>
      </c>
      <c r="U278">
        <v>73400</v>
      </c>
      <c r="V278" t="s">
        <v>3707</v>
      </c>
      <c r="W278" t="s">
        <v>1352</v>
      </c>
      <c r="X278">
        <v>160000</v>
      </c>
      <c r="Y278" t="s">
        <v>6925</v>
      </c>
      <c r="Z278" t="s">
        <v>1354</v>
      </c>
      <c r="AA278" t="s">
        <v>6926</v>
      </c>
      <c r="AB278" t="s">
        <v>6927</v>
      </c>
      <c r="AC278" t="s">
        <v>213</v>
      </c>
      <c r="AD278" t="s">
        <v>6928</v>
      </c>
      <c r="AE278" t="s">
        <v>6927</v>
      </c>
      <c r="AF278" t="s">
        <v>6929</v>
      </c>
      <c r="AG278" t="s">
        <v>6930</v>
      </c>
      <c r="AH278" t="s">
        <v>6931</v>
      </c>
      <c r="AI278" t="s">
        <v>6927</v>
      </c>
      <c r="AJ278" t="s">
        <v>6929</v>
      </c>
      <c r="AK278" t="s">
        <v>6930</v>
      </c>
      <c r="AL278" t="s">
        <v>219</v>
      </c>
      <c r="AP278" t="s">
        <v>220</v>
      </c>
      <c r="AQ278" t="s">
        <v>221</v>
      </c>
      <c r="AU278" t="s">
        <v>221</v>
      </c>
      <c r="AV278" t="s">
        <v>613</v>
      </c>
      <c r="AW278" t="s">
        <v>6932</v>
      </c>
      <c r="AX278">
        <v>950000</v>
      </c>
      <c r="AY278" t="s">
        <v>615</v>
      </c>
      <c r="AZ278" t="s">
        <v>6933</v>
      </c>
      <c r="BA278">
        <v>750000</v>
      </c>
      <c r="BB278" t="s">
        <v>549</v>
      </c>
      <c r="BC278" t="s">
        <v>6934</v>
      </c>
      <c r="BD278">
        <v>100000</v>
      </c>
      <c r="BE278" t="s">
        <v>1291</v>
      </c>
      <c r="BF278" t="s">
        <v>6935</v>
      </c>
      <c r="BG278">
        <v>100000</v>
      </c>
      <c r="GG278">
        <v>1800000</v>
      </c>
      <c r="GH278" t="s">
        <v>238</v>
      </c>
      <c r="GI278">
        <v>49</v>
      </c>
      <c r="GJ278">
        <v>59</v>
      </c>
      <c r="GK278">
        <v>69</v>
      </c>
      <c r="GL278">
        <v>59</v>
      </c>
      <c r="GM278">
        <v>1200000</v>
      </c>
      <c r="GO278" t="s">
        <v>6924</v>
      </c>
      <c r="GP278">
        <v>73400</v>
      </c>
      <c r="GQ278" t="s">
        <v>3707</v>
      </c>
      <c r="GS278">
        <v>12</v>
      </c>
      <c r="GT278">
        <v>4</v>
      </c>
      <c r="GU278">
        <v>0</v>
      </c>
      <c r="GV278" t="s">
        <v>239</v>
      </c>
      <c r="GW278">
        <v>4</v>
      </c>
      <c r="GX278" t="s">
        <v>201</v>
      </c>
    </row>
    <row r="279" spans="1:206" x14ac:dyDescent="0.35">
      <c r="A279">
        <v>20018756</v>
      </c>
      <c r="B279" t="s">
        <v>6936</v>
      </c>
      <c r="C279" t="s">
        <v>6937</v>
      </c>
      <c r="D279" t="s">
        <v>6938</v>
      </c>
      <c r="E279" t="e">
        <v>#N/A</v>
      </c>
      <c r="F279" t="s">
        <v>6939</v>
      </c>
      <c r="G279" t="s">
        <v>6938</v>
      </c>
      <c r="H279" t="s">
        <v>6940</v>
      </c>
      <c r="I279" t="s">
        <v>239</v>
      </c>
      <c r="J279" t="s">
        <v>6939</v>
      </c>
      <c r="K279">
        <v>20018756</v>
      </c>
      <c r="L279">
        <v>591711</v>
      </c>
      <c r="M279">
        <v>20018756</v>
      </c>
      <c r="N279" t="s">
        <v>202</v>
      </c>
      <c r="O279" t="s">
        <v>202</v>
      </c>
      <c r="P279" t="s">
        <v>202</v>
      </c>
      <c r="Q279" t="s">
        <v>203</v>
      </c>
      <c r="R279" t="s">
        <v>6936</v>
      </c>
      <c r="S279" t="s">
        <v>205</v>
      </c>
      <c r="T279" t="s">
        <v>6941</v>
      </c>
      <c r="U279">
        <v>44119</v>
      </c>
      <c r="V279" t="s">
        <v>6942</v>
      </c>
      <c r="W279" t="s">
        <v>6943</v>
      </c>
      <c r="X279">
        <v>37000</v>
      </c>
      <c r="Y279" t="s">
        <v>6944</v>
      </c>
      <c r="Z279" t="s">
        <v>5610</v>
      </c>
      <c r="AA279" t="s">
        <v>6945</v>
      </c>
      <c r="AB279" t="s">
        <v>6946</v>
      </c>
      <c r="AC279" t="s">
        <v>213</v>
      </c>
      <c r="AD279" t="s">
        <v>6947</v>
      </c>
      <c r="AE279" t="s">
        <v>6946</v>
      </c>
      <c r="AF279" t="s">
        <v>6948</v>
      </c>
      <c r="AG279" t="s">
        <v>6949</v>
      </c>
      <c r="AH279" t="s">
        <v>6950</v>
      </c>
      <c r="AI279" t="s">
        <v>6951</v>
      </c>
      <c r="AJ279" t="s">
        <v>6952</v>
      </c>
      <c r="AK279" t="s">
        <v>6953</v>
      </c>
      <c r="AL279" t="s">
        <v>261</v>
      </c>
      <c r="AP279" t="s">
        <v>262</v>
      </c>
      <c r="AQ279" t="s">
        <v>263</v>
      </c>
      <c r="AU279" t="s">
        <v>263</v>
      </c>
      <c r="AV279" t="s">
        <v>685</v>
      </c>
      <c r="AW279" t="s">
        <v>6954</v>
      </c>
      <c r="AX279">
        <v>100000</v>
      </c>
      <c r="AY279" t="s">
        <v>414</v>
      </c>
      <c r="AZ279" t="s">
        <v>6955</v>
      </c>
      <c r="BA279">
        <v>100000</v>
      </c>
      <c r="BB279" t="s">
        <v>355</v>
      </c>
      <c r="BC279" t="s">
        <v>6956</v>
      </c>
      <c r="BD279">
        <v>200000</v>
      </c>
      <c r="BE279" t="s">
        <v>692</v>
      </c>
      <c r="BF279" t="s">
        <v>6957</v>
      </c>
      <c r="BG279">
        <v>125000</v>
      </c>
      <c r="BH279" t="s">
        <v>266</v>
      </c>
      <c r="BI279" t="s">
        <v>6958</v>
      </c>
      <c r="BJ279">
        <v>745000</v>
      </c>
      <c r="BK279" t="s">
        <v>270</v>
      </c>
      <c r="BL279" t="s">
        <v>6959</v>
      </c>
      <c r="BM279">
        <v>125000</v>
      </c>
      <c r="BN279" t="s">
        <v>274</v>
      </c>
      <c r="BO279" t="s">
        <v>6960</v>
      </c>
      <c r="BP279">
        <v>495000</v>
      </c>
      <c r="BQ279" t="s">
        <v>278</v>
      </c>
      <c r="BR279" t="s">
        <v>6961</v>
      </c>
      <c r="BS279">
        <v>100000</v>
      </c>
      <c r="BT279" t="s">
        <v>280</v>
      </c>
      <c r="BU279" t="s">
        <v>6962</v>
      </c>
      <c r="BV279">
        <v>300000</v>
      </c>
      <c r="BW279" t="s">
        <v>284</v>
      </c>
      <c r="BX279" t="s">
        <v>6963</v>
      </c>
      <c r="BY279">
        <v>100000</v>
      </c>
      <c r="BZ279" t="s">
        <v>288</v>
      </c>
      <c r="CA279" t="s">
        <v>6964</v>
      </c>
      <c r="CB279">
        <v>200000</v>
      </c>
      <c r="CC279" t="s">
        <v>703</v>
      </c>
      <c r="CD279" t="s">
        <v>6965</v>
      </c>
      <c r="CE279">
        <v>100000</v>
      </c>
      <c r="CF279" t="s">
        <v>705</v>
      </c>
      <c r="CG279" t="s">
        <v>6966</v>
      </c>
      <c r="CH279">
        <v>375000</v>
      </c>
      <c r="CI279" t="s">
        <v>421</v>
      </c>
      <c r="CJ279" t="s">
        <v>6967</v>
      </c>
      <c r="CK279">
        <v>100000</v>
      </c>
      <c r="CL279" t="s">
        <v>363</v>
      </c>
      <c r="CM279" t="s">
        <v>6968</v>
      </c>
      <c r="CN279">
        <v>250000</v>
      </c>
      <c r="CO279" t="s">
        <v>687</v>
      </c>
      <c r="CP279" t="s">
        <v>6969</v>
      </c>
      <c r="CQ279">
        <v>300000</v>
      </c>
      <c r="GG279">
        <v>3215000</v>
      </c>
      <c r="GH279" t="s">
        <v>238</v>
      </c>
      <c r="GI279">
        <v>85</v>
      </c>
      <c r="GJ279">
        <v>90</v>
      </c>
      <c r="GK279">
        <v>95</v>
      </c>
      <c r="GL279">
        <v>85</v>
      </c>
      <c r="GM279">
        <v>2143333.333333333</v>
      </c>
      <c r="GO279" t="s">
        <v>6941</v>
      </c>
      <c r="GP279">
        <v>44119</v>
      </c>
      <c r="GQ279" t="s">
        <v>6942</v>
      </c>
      <c r="GS279">
        <v>48</v>
      </c>
      <c r="GT279">
        <v>16</v>
      </c>
      <c r="GU279">
        <v>0</v>
      </c>
      <c r="GV279" t="s">
        <v>239</v>
      </c>
      <c r="GW279">
        <v>16</v>
      </c>
      <c r="GX279" t="s">
        <v>201</v>
      </c>
    </row>
    <row r="280" spans="1:206" x14ac:dyDescent="0.35">
      <c r="A280">
        <v>524407</v>
      </c>
      <c r="B280" t="s">
        <v>6970</v>
      </c>
      <c r="C280" t="s">
        <v>6971</v>
      </c>
      <c r="D280" t="s">
        <v>6972</v>
      </c>
      <c r="E280" t="e">
        <v>#N/A</v>
      </c>
      <c r="F280" t="s">
        <v>6973</v>
      </c>
      <c r="G280" t="s">
        <v>6972</v>
      </c>
      <c r="H280" t="s">
        <v>6973</v>
      </c>
      <c r="I280" t="s">
        <v>201</v>
      </c>
      <c r="J280" t="s">
        <v>6973</v>
      </c>
      <c r="K280">
        <v>524407</v>
      </c>
      <c r="L280">
        <v>524407</v>
      </c>
      <c r="M280">
        <v>524407</v>
      </c>
      <c r="N280" t="s">
        <v>202</v>
      </c>
      <c r="O280" t="s">
        <v>202</v>
      </c>
      <c r="P280" t="s">
        <v>202</v>
      </c>
      <c r="Q280" t="s">
        <v>203</v>
      </c>
      <c r="R280" t="s">
        <v>6970</v>
      </c>
      <c r="S280" t="s">
        <v>1022</v>
      </c>
      <c r="T280" t="s">
        <v>6974</v>
      </c>
      <c r="U280">
        <v>31100</v>
      </c>
      <c r="V280" t="s">
        <v>1469</v>
      </c>
      <c r="W280" t="s">
        <v>4205</v>
      </c>
      <c r="X280">
        <v>7622.45</v>
      </c>
      <c r="Y280" t="s">
        <v>6975</v>
      </c>
      <c r="Z280" t="s">
        <v>1469</v>
      </c>
      <c r="AA280" t="s">
        <v>6976</v>
      </c>
      <c r="AB280" t="s">
        <v>6977</v>
      </c>
      <c r="AC280" t="s">
        <v>213</v>
      </c>
      <c r="AD280" t="s">
        <v>6978</v>
      </c>
      <c r="AE280" t="s">
        <v>6977</v>
      </c>
      <c r="AF280" t="s">
        <v>6979</v>
      </c>
      <c r="AG280" t="s">
        <v>6980</v>
      </c>
      <c r="AH280" t="s">
        <v>6981</v>
      </c>
      <c r="AI280" t="s">
        <v>6982</v>
      </c>
      <c r="AJ280" t="s">
        <v>6983</v>
      </c>
      <c r="AK280" t="s">
        <v>6984</v>
      </c>
      <c r="AL280" t="s">
        <v>261</v>
      </c>
      <c r="AP280" t="s">
        <v>262</v>
      </c>
      <c r="AQ280" t="s">
        <v>263</v>
      </c>
      <c r="AU280" t="s">
        <v>263</v>
      </c>
      <c r="AV280" t="s">
        <v>414</v>
      </c>
      <c r="AW280" t="s">
        <v>6985</v>
      </c>
      <c r="AX280">
        <v>100000</v>
      </c>
      <c r="AY280" t="s">
        <v>353</v>
      </c>
      <c r="AZ280" t="s">
        <v>6986</v>
      </c>
      <c r="BA280">
        <v>200000</v>
      </c>
      <c r="BB280" t="s">
        <v>266</v>
      </c>
      <c r="BC280" t="s">
        <v>6987</v>
      </c>
      <c r="BD280">
        <v>745000</v>
      </c>
      <c r="BE280" t="s">
        <v>270</v>
      </c>
      <c r="BF280" t="s">
        <v>6988</v>
      </c>
      <c r="BG280">
        <v>125000</v>
      </c>
      <c r="BH280" t="s">
        <v>272</v>
      </c>
      <c r="BI280" t="s">
        <v>6989</v>
      </c>
      <c r="BJ280">
        <v>495000</v>
      </c>
      <c r="BK280" t="s">
        <v>280</v>
      </c>
      <c r="BL280" t="s">
        <v>6990</v>
      </c>
      <c r="BM280">
        <v>300000</v>
      </c>
      <c r="BN280" t="s">
        <v>284</v>
      </c>
      <c r="BO280" t="s">
        <v>6991</v>
      </c>
      <c r="BP280">
        <v>100000</v>
      </c>
      <c r="BQ280" t="s">
        <v>286</v>
      </c>
      <c r="BR280" t="s">
        <v>6992</v>
      </c>
      <c r="BS280">
        <v>200000</v>
      </c>
      <c r="BT280" t="s">
        <v>705</v>
      </c>
      <c r="BU280" t="s">
        <v>6993</v>
      </c>
      <c r="BV280">
        <v>375000</v>
      </c>
      <c r="BW280" t="s">
        <v>421</v>
      </c>
      <c r="BX280" t="s">
        <v>6994</v>
      </c>
      <c r="BY280">
        <v>100000</v>
      </c>
      <c r="BZ280" t="s">
        <v>361</v>
      </c>
      <c r="CA280" t="s">
        <v>6995</v>
      </c>
      <c r="CB280">
        <v>250000</v>
      </c>
      <c r="CC280" t="s">
        <v>712</v>
      </c>
      <c r="CD280" t="s">
        <v>6996</v>
      </c>
      <c r="CE280">
        <v>495000</v>
      </c>
      <c r="CF280" t="s">
        <v>714</v>
      </c>
      <c r="CG280" t="s">
        <v>6997</v>
      </c>
      <c r="CH280">
        <v>100000</v>
      </c>
      <c r="CI280" t="s">
        <v>365</v>
      </c>
      <c r="CJ280" t="s">
        <v>6998</v>
      </c>
      <c r="CK280">
        <v>330000</v>
      </c>
      <c r="CL280" t="s">
        <v>687</v>
      </c>
      <c r="CM280" t="s">
        <v>6999</v>
      </c>
      <c r="CN280">
        <v>300000</v>
      </c>
      <c r="GG280">
        <v>3170000</v>
      </c>
      <c r="GH280" t="s">
        <v>1344</v>
      </c>
      <c r="GI280" t="s">
        <v>333</v>
      </c>
      <c r="GJ280" t="s">
        <v>333</v>
      </c>
      <c r="GK280" t="s">
        <v>333</v>
      </c>
      <c r="GL280" t="s">
        <v>333</v>
      </c>
      <c r="GM280">
        <v>2113333.333333333</v>
      </c>
      <c r="GO280" t="s">
        <v>6974</v>
      </c>
      <c r="GP280">
        <v>31100</v>
      </c>
      <c r="GQ280" t="s">
        <v>1469</v>
      </c>
      <c r="GS280">
        <v>45</v>
      </c>
      <c r="GT280">
        <v>15</v>
      </c>
      <c r="GU280">
        <v>0</v>
      </c>
      <c r="GV280" t="s">
        <v>239</v>
      </c>
      <c r="GW280">
        <v>15</v>
      </c>
      <c r="GX280" t="s">
        <v>201</v>
      </c>
    </row>
    <row r="281" spans="1:206" x14ac:dyDescent="0.35">
      <c r="A281">
        <v>502812</v>
      </c>
      <c r="B281" t="s">
        <v>7000</v>
      </c>
      <c r="C281" t="s">
        <v>7001</v>
      </c>
      <c r="D281" t="s">
        <v>7002</v>
      </c>
      <c r="E281" t="e">
        <v>#N/A</v>
      </c>
      <c r="F281" t="s">
        <v>7003</v>
      </c>
      <c r="G281" t="s">
        <v>7002</v>
      </c>
      <c r="H281" t="s">
        <v>7003</v>
      </c>
      <c r="I281" t="s">
        <v>201</v>
      </c>
      <c r="J281" t="s">
        <v>7003</v>
      </c>
      <c r="K281">
        <v>502812</v>
      </c>
      <c r="L281">
        <v>502812</v>
      </c>
      <c r="M281">
        <v>502812</v>
      </c>
      <c r="N281" t="s">
        <v>202</v>
      </c>
      <c r="O281" t="s">
        <v>202</v>
      </c>
      <c r="P281" t="s">
        <v>202</v>
      </c>
      <c r="Q281" t="s">
        <v>203</v>
      </c>
      <c r="R281" t="s">
        <v>7000</v>
      </c>
      <c r="S281" t="s">
        <v>205</v>
      </c>
      <c r="T281" t="s">
        <v>7004</v>
      </c>
      <c r="U281">
        <v>59230</v>
      </c>
      <c r="V281" t="s">
        <v>7005</v>
      </c>
      <c r="W281" t="s">
        <v>1310</v>
      </c>
      <c r="X281">
        <v>167694</v>
      </c>
      <c r="Y281" t="s">
        <v>7006</v>
      </c>
      <c r="Z281" t="s">
        <v>7007</v>
      </c>
      <c r="AA281" t="s">
        <v>7008</v>
      </c>
      <c r="AB281" t="s">
        <v>7009</v>
      </c>
      <c r="AC281" t="s">
        <v>213</v>
      </c>
      <c r="AD281" t="s">
        <v>7010</v>
      </c>
      <c r="AE281" t="s">
        <v>7011</v>
      </c>
      <c r="AF281" t="s">
        <v>7012</v>
      </c>
      <c r="AG281" t="s">
        <v>7013</v>
      </c>
      <c r="AH281" t="s">
        <v>7014</v>
      </c>
      <c r="AI281" t="s">
        <v>7009</v>
      </c>
      <c r="AJ281" t="s">
        <v>7012</v>
      </c>
      <c r="AK281" t="s">
        <v>7015</v>
      </c>
      <c r="AL281" t="s">
        <v>310</v>
      </c>
      <c r="AP281" t="s">
        <v>311</v>
      </c>
      <c r="AQ281" t="s">
        <v>312</v>
      </c>
      <c r="AU281" t="s">
        <v>312</v>
      </c>
      <c r="AV281" t="s">
        <v>492</v>
      </c>
      <c r="AW281" t="s">
        <v>7016</v>
      </c>
      <c r="AX281">
        <v>100000</v>
      </c>
      <c r="AY281" t="s">
        <v>499</v>
      </c>
      <c r="AZ281" t="s">
        <v>7017</v>
      </c>
      <c r="BA281">
        <v>190000</v>
      </c>
      <c r="BB281" t="s">
        <v>506</v>
      </c>
      <c r="BC281" t="s">
        <v>7018</v>
      </c>
      <c r="BD281">
        <v>100000</v>
      </c>
      <c r="BE281" t="s">
        <v>513</v>
      </c>
      <c r="BF281" t="s">
        <v>7019</v>
      </c>
      <c r="BG281">
        <v>100000</v>
      </c>
      <c r="BH281" t="s">
        <v>520</v>
      </c>
      <c r="BI281" t="s">
        <v>7020</v>
      </c>
      <c r="BJ281">
        <v>130000</v>
      </c>
      <c r="GG281">
        <v>730000</v>
      </c>
      <c r="GH281" t="s">
        <v>238</v>
      </c>
      <c r="GI281">
        <v>84.96</v>
      </c>
      <c r="GJ281">
        <v>84.96</v>
      </c>
      <c r="GK281">
        <v>84.96</v>
      </c>
      <c r="GL281">
        <v>84.96</v>
      </c>
      <c r="GM281">
        <v>486666.66666666663</v>
      </c>
      <c r="GO281" t="s">
        <v>7021</v>
      </c>
      <c r="GP281">
        <v>59230</v>
      </c>
      <c r="GQ281" t="s">
        <v>7005</v>
      </c>
      <c r="GS281">
        <v>15</v>
      </c>
      <c r="GT281">
        <v>5</v>
      </c>
      <c r="GU281">
        <v>0</v>
      </c>
      <c r="GV281" t="s">
        <v>239</v>
      </c>
      <c r="GW281">
        <v>5</v>
      </c>
      <c r="GX281" t="s">
        <v>201</v>
      </c>
    </row>
    <row r="282" spans="1:206" x14ac:dyDescent="0.35">
      <c r="A282">
        <v>540769</v>
      </c>
      <c r="B282" t="s">
        <v>7022</v>
      </c>
      <c r="C282" t="s">
        <v>7023</v>
      </c>
      <c r="D282" t="s">
        <v>7024</v>
      </c>
      <c r="E282" t="s">
        <v>7024</v>
      </c>
      <c r="F282" t="s">
        <v>7025</v>
      </c>
      <c r="G282" t="s">
        <v>7024</v>
      </c>
      <c r="H282" t="s">
        <v>7026</v>
      </c>
      <c r="I282" t="s">
        <v>239</v>
      </c>
      <c r="J282" t="s">
        <v>7026</v>
      </c>
      <c r="K282">
        <v>540769</v>
      </c>
      <c r="L282">
        <v>540769</v>
      </c>
      <c r="M282">
        <v>540769</v>
      </c>
      <c r="N282" t="s">
        <v>202</v>
      </c>
      <c r="O282" t="s">
        <v>202</v>
      </c>
      <c r="P282" t="s">
        <v>202</v>
      </c>
      <c r="Q282" t="s">
        <v>203</v>
      </c>
      <c r="R282" t="s">
        <v>7027</v>
      </c>
      <c r="S282" t="s">
        <v>1022</v>
      </c>
      <c r="T282" t="s">
        <v>7028</v>
      </c>
      <c r="U282">
        <v>46130</v>
      </c>
      <c r="V282" t="s">
        <v>7029</v>
      </c>
      <c r="W282" t="s">
        <v>7030</v>
      </c>
      <c r="X282">
        <v>60980</v>
      </c>
      <c r="Y282" t="s">
        <v>7031</v>
      </c>
      <c r="Z282" t="s">
        <v>7032</v>
      </c>
      <c r="AA282" t="s">
        <v>7033</v>
      </c>
      <c r="AB282" t="s">
        <v>7034</v>
      </c>
      <c r="AC282" t="s">
        <v>1253</v>
      </c>
      <c r="AD282" t="s">
        <v>7034</v>
      </c>
      <c r="AE282" t="s">
        <v>7034</v>
      </c>
      <c r="AF282" t="s">
        <v>7035</v>
      </c>
      <c r="AG282" t="s">
        <v>7036</v>
      </c>
      <c r="AH282" t="s">
        <v>7037</v>
      </c>
      <c r="AI282" t="s">
        <v>7038</v>
      </c>
      <c r="AJ282" t="s">
        <v>7035</v>
      </c>
      <c r="AK282" t="s">
        <v>7039</v>
      </c>
      <c r="AL282" t="s">
        <v>310</v>
      </c>
      <c r="AP282" t="s">
        <v>311</v>
      </c>
      <c r="AQ282" t="s">
        <v>312</v>
      </c>
      <c r="AU282" t="s">
        <v>312</v>
      </c>
      <c r="AV282" t="s">
        <v>511</v>
      </c>
      <c r="AW282" t="s">
        <v>7040</v>
      </c>
      <c r="AX282">
        <v>100000</v>
      </c>
      <c r="AY282" t="s">
        <v>325</v>
      </c>
      <c r="AZ282" t="s">
        <v>7041</v>
      </c>
      <c r="BA282">
        <v>470000</v>
      </c>
      <c r="BB282" t="s">
        <v>327</v>
      </c>
      <c r="BC282" t="s">
        <v>7042</v>
      </c>
      <c r="BD282">
        <v>100000</v>
      </c>
      <c r="BE282" t="s">
        <v>518</v>
      </c>
      <c r="BF282" t="s">
        <v>7043</v>
      </c>
      <c r="BG282">
        <v>100000</v>
      </c>
      <c r="BH282" t="s">
        <v>329</v>
      </c>
      <c r="BI282" t="s">
        <v>7044</v>
      </c>
      <c r="BJ282">
        <v>625000</v>
      </c>
      <c r="BK282" t="s">
        <v>331</v>
      </c>
      <c r="BL282" t="s">
        <v>7045</v>
      </c>
      <c r="BM282">
        <v>123000</v>
      </c>
      <c r="GG282">
        <v>1418000</v>
      </c>
      <c r="GH282" t="s">
        <v>238</v>
      </c>
      <c r="GI282">
        <v>45</v>
      </c>
      <c r="GJ282">
        <v>45</v>
      </c>
      <c r="GK282">
        <v>45</v>
      </c>
      <c r="GL282">
        <v>45</v>
      </c>
      <c r="GM282">
        <v>945333.33333333326</v>
      </c>
      <c r="GO282" t="s">
        <v>7028</v>
      </c>
      <c r="GP282">
        <v>46130</v>
      </c>
      <c r="GQ282" t="s">
        <v>7029</v>
      </c>
      <c r="GS282">
        <v>18</v>
      </c>
      <c r="GT282">
        <v>6</v>
      </c>
      <c r="GU282">
        <v>0</v>
      </c>
      <c r="GV282" t="s">
        <v>239</v>
      </c>
      <c r="GW282">
        <v>6</v>
      </c>
      <c r="GX282" t="s">
        <v>201</v>
      </c>
    </row>
    <row r="283" spans="1:206" x14ac:dyDescent="0.35">
      <c r="A283">
        <v>528163</v>
      </c>
      <c r="B283" t="s">
        <v>7046</v>
      </c>
      <c r="C283" t="s">
        <v>7047</v>
      </c>
      <c r="D283" t="s">
        <v>7048</v>
      </c>
      <c r="E283" t="s">
        <v>7048</v>
      </c>
      <c r="F283" t="s">
        <v>7049</v>
      </c>
      <c r="G283" t="s">
        <v>7048</v>
      </c>
      <c r="H283" t="s">
        <v>7050</v>
      </c>
      <c r="I283" t="s">
        <v>239</v>
      </c>
      <c r="J283" t="s">
        <v>7050</v>
      </c>
      <c r="K283">
        <v>528163</v>
      </c>
      <c r="L283">
        <v>528163</v>
      </c>
      <c r="M283">
        <v>528163</v>
      </c>
      <c r="N283" t="s">
        <v>202</v>
      </c>
      <c r="O283" t="s">
        <v>202</v>
      </c>
      <c r="P283" t="s">
        <v>202</v>
      </c>
      <c r="Q283" t="s">
        <v>203</v>
      </c>
      <c r="R283" t="s">
        <v>7046</v>
      </c>
      <c r="S283" t="s">
        <v>205</v>
      </c>
      <c r="T283" t="s">
        <v>7051</v>
      </c>
      <c r="U283">
        <v>73460</v>
      </c>
      <c r="V283" t="s">
        <v>7052</v>
      </c>
      <c r="W283" t="s">
        <v>2923</v>
      </c>
      <c r="X283">
        <v>76250</v>
      </c>
      <c r="Y283" t="s">
        <v>7053</v>
      </c>
      <c r="Z283" t="s">
        <v>4207</v>
      </c>
      <c r="AA283" t="s">
        <v>7054</v>
      </c>
      <c r="AB283" t="s">
        <v>7055</v>
      </c>
      <c r="AC283" t="s">
        <v>213</v>
      </c>
      <c r="AD283" t="s">
        <v>7056</v>
      </c>
      <c r="AE283" t="s">
        <v>7055</v>
      </c>
      <c r="AF283" t="s">
        <v>7057</v>
      </c>
      <c r="AG283" t="s">
        <v>7058</v>
      </c>
      <c r="AH283" t="s">
        <v>7059</v>
      </c>
      <c r="AI283" t="s">
        <v>7055</v>
      </c>
      <c r="AJ283" t="s">
        <v>7057</v>
      </c>
      <c r="AK283" t="s">
        <v>7058</v>
      </c>
      <c r="AL283" t="s">
        <v>310</v>
      </c>
      <c r="AP283" t="s">
        <v>311</v>
      </c>
      <c r="AQ283" t="s">
        <v>312</v>
      </c>
      <c r="AU283" t="s">
        <v>312</v>
      </c>
      <c r="AV283" t="s">
        <v>389</v>
      </c>
      <c r="AW283" t="s">
        <v>7060</v>
      </c>
      <c r="AX283">
        <v>575000</v>
      </c>
      <c r="AY283" t="s">
        <v>313</v>
      </c>
      <c r="AZ283" t="s">
        <v>7061</v>
      </c>
      <c r="BA283">
        <v>375000</v>
      </c>
      <c r="BB283" t="s">
        <v>315</v>
      </c>
      <c r="BC283" t="s">
        <v>7062</v>
      </c>
      <c r="BD283">
        <v>100000</v>
      </c>
      <c r="BE283" t="s">
        <v>391</v>
      </c>
      <c r="BF283" t="s">
        <v>7063</v>
      </c>
      <c r="BG283">
        <v>1430000</v>
      </c>
      <c r="BH283" t="s">
        <v>317</v>
      </c>
      <c r="BI283" t="s">
        <v>7064</v>
      </c>
      <c r="BJ283">
        <v>935000</v>
      </c>
      <c r="BK283" t="s">
        <v>319</v>
      </c>
      <c r="BL283" t="s">
        <v>7065</v>
      </c>
      <c r="BM283">
        <v>185000</v>
      </c>
      <c r="BN283" t="s">
        <v>393</v>
      </c>
      <c r="BO283" t="s">
        <v>7066</v>
      </c>
      <c r="BP283">
        <v>575000</v>
      </c>
      <c r="BQ283" t="s">
        <v>321</v>
      </c>
      <c r="BR283" t="s">
        <v>7067</v>
      </c>
      <c r="BS283">
        <v>375000</v>
      </c>
      <c r="BT283" t="s">
        <v>323</v>
      </c>
      <c r="BU283" t="s">
        <v>7068</v>
      </c>
      <c r="BV283">
        <v>100000</v>
      </c>
      <c r="BW283" t="s">
        <v>395</v>
      </c>
      <c r="BX283" t="s">
        <v>7069</v>
      </c>
      <c r="BY283">
        <v>715000</v>
      </c>
      <c r="BZ283" t="s">
        <v>325</v>
      </c>
      <c r="CA283" t="s">
        <v>7070</v>
      </c>
      <c r="CB283">
        <v>470000</v>
      </c>
      <c r="CC283" t="s">
        <v>327</v>
      </c>
      <c r="CD283" t="s">
        <v>7071</v>
      </c>
      <c r="CE283">
        <v>100000</v>
      </c>
      <c r="CF283" t="s">
        <v>1065</v>
      </c>
      <c r="CG283" t="s">
        <v>7072</v>
      </c>
      <c r="CH283">
        <v>960000</v>
      </c>
      <c r="CI283" t="s">
        <v>329</v>
      </c>
      <c r="CJ283" t="s">
        <v>7073</v>
      </c>
      <c r="CK283">
        <v>625000</v>
      </c>
      <c r="CL283" t="s">
        <v>331</v>
      </c>
      <c r="CM283" t="s">
        <v>7074</v>
      </c>
      <c r="CN283">
        <v>123000</v>
      </c>
      <c r="CO283" t="s">
        <v>1067</v>
      </c>
      <c r="CP283" t="s">
        <v>7075</v>
      </c>
      <c r="CQ283">
        <v>3430000</v>
      </c>
      <c r="CR283" t="s">
        <v>523</v>
      </c>
      <c r="CS283" t="s">
        <v>7076</v>
      </c>
      <c r="CT283">
        <v>100000</v>
      </c>
      <c r="GG283">
        <v>11073000</v>
      </c>
      <c r="GH283" t="s">
        <v>238</v>
      </c>
      <c r="GI283">
        <v>60</v>
      </c>
      <c r="GJ283">
        <v>65</v>
      </c>
      <c r="GK283">
        <v>65</v>
      </c>
      <c r="GL283">
        <v>60</v>
      </c>
      <c r="GM283">
        <v>7382000</v>
      </c>
      <c r="GO283" t="s">
        <v>7051</v>
      </c>
      <c r="GP283">
        <v>73460</v>
      </c>
      <c r="GQ283" t="s">
        <v>7052</v>
      </c>
      <c r="GS283">
        <v>51</v>
      </c>
      <c r="GT283">
        <v>17</v>
      </c>
      <c r="GU283">
        <v>16</v>
      </c>
      <c r="GV283" t="s">
        <v>239</v>
      </c>
      <c r="GW283">
        <v>16</v>
      </c>
      <c r="GX283" t="s">
        <v>201</v>
      </c>
    </row>
    <row r="284" spans="1:206" x14ac:dyDescent="0.35">
      <c r="A284">
        <v>439737</v>
      </c>
      <c r="B284" t="s">
        <v>7077</v>
      </c>
      <c r="C284" t="s">
        <v>7078</v>
      </c>
      <c r="D284" t="s">
        <v>7079</v>
      </c>
      <c r="E284" t="e">
        <v>#N/A</v>
      </c>
      <c r="F284" t="s">
        <v>7080</v>
      </c>
      <c r="G284" t="s">
        <v>7079</v>
      </c>
      <c r="H284" t="s">
        <v>7080</v>
      </c>
      <c r="I284" t="s">
        <v>201</v>
      </c>
      <c r="J284" t="s">
        <v>7080</v>
      </c>
      <c r="K284">
        <v>439737</v>
      </c>
      <c r="L284">
        <v>439737</v>
      </c>
      <c r="M284">
        <v>439737</v>
      </c>
      <c r="N284" t="s">
        <v>202</v>
      </c>
      <c r="O284" t="s">
        <v>202</v>
      </c>
      <c r="P284" t="s">
        <v>202</v>
      </c>
      <c r="Q284" t="s">
        <v>203</v>
      </c>
      <c r="R284" t="s">
        <v>7081</v>
      </c>
      <c r="S284" t="s">
        <v>246</v>
      </c>
      <c r="T284" t="s">
        <v>7082</v>
      </c>
      <c r="U284">
        <v>15240</v>
      </c>
      <c r="V284" t="s">
        <v>7083</v>
      </c>
      <c r="W284" t="s">
        <v>454</v>
      </c>
      <c r="X284">
        <v>344000</v>
      </c>
      <c r="Y284" t="s">
        <v>7084</v>
      </c>
      <c r="Z284" t="s">
        <v>6172</v>
      </c>
      <c r="AA284" t="s">
        <v>7085</v>
      </c>
      <c r="AB284" t="s">
        <v>7086</v>
      </c>
      <c r="AC284" t="s">
        <v>213</v>
      </c>
      <c r="AD284" t="s">
        <v>7087</v>
      </c>
      <c r="AE284" t="s">
        <v>7086</v>
      </c>
      <c r="AF284" t="s">
        <v>7088</v>
      </c>
      <c r="AG284" t="s">
        <v>7089</v>
      </c>
      <c r="AH284" t="s">
        <v>7090</v>
      </c>
      <c r="AI284" t="s">
        <v>7086</v>
      </c>
      <c r="AJ284" t="s">
        <v>7088</v>
      </c>
      <c r="AK284" t="s">
        <v>7089</v>
      </c>
      <c r="AL284" t="s">
        <v>736</v>
      </c>
      <c r="AM284" t="s">
        <v>219</v>
      </c>
      <c r="AP284" t="s">
        <v>1034</v>
      </c>
      <c r="AQ284" t="s">
        <v>738</v>
      </c>
      <c r="AR284" t="s">
        <v>774</v>
      </c>
      <c r="AU284" t="s">
        <v>1035</v>
      </c>
      <c r="AV284" t="s">
        <v>879</v>
      </c>
      <c r="AW284" t="s">
        <v>7091</v>
      </c>
      <c r="AX284">
        <v>125000</v>
      </c>
      <c r="AY284" t="s">
        <v>222</v>
      </c>
      <c r="AZ284" t="s">
        <v>7092</v>
      </c>
      <c r="BA284">
        <v>400000</v>
      </c>
      <c r="BB284" t="s">
        <v>1732</v>
      </c>
      <c r="BC284" t="s">
        <v>7093</v>
      </c>
      <c r="BD284">
        <v>375000</v>
      </c>
      <c r="BE284" t="s">
        <v>224</v>
      </c>
      <c r="BF284" t="s">
        <v>7094</v>
      </c>
      <c r="BG284">
        <v>100000</v>
      </c>
      <c r="BH284" t="s">
        <v>560</v>
      </c>
      <c r="BI284" t="s">
        <v>7095</v>
      </c>
      <c r="BJ284">
        <v>100000</v>
      </c>
      <c r="BK284" t="s">
        <v>228</v>
      </c>
      <c r="BL284" t="s">
        <v>7096</v>
      </c>
      <c r="BM284">
        <v>100000</v>
      </c>
      <c r="GG284">
        <v>825000</v>
      </c>
      <c r="GH284" t="s">
        <v>238</v>
      </c>
      <c r="GI284">
        <v>65</v>
      </c>
      <c r="GJ284">
        <v>75</v>
      </c>
      <c r="GK284">
        <v>95</v>
      </c>
      <c r="GL284">
        <v>55</v>
      </c>
      <c r="GM284">
        <v>550000</v>
      </c>
      <c r="GO284" t="s">
        <v>7082</v>
      </c>
      <c r="GP284">
        <v>15240</v>
      </c>
      <c r="GQ284" t="s">
        <v>7083</v>
      </c>
      <c r="GS284">
        <v>18</v>
      </c>
      <c r="GT284">
        <v>6</v>
      </c>
      <c r="GU284">
        <v>0</v>
      </c>
      <c r="GV284" t="s">
        <v>239</v>
      </c>
      <c r="GW284">
        <v>6</v>
      </c>
      <c r="GX284" t="s">
        <v>201</v>
      </c>
    </row>
    <row r="285" spans="1:206" x14ac:dyDescent="0.35">
      <c r="A285">
        <v>620714</v>
      </c>
      <c r="B285" t="s">
        <v>7097</v>
      </c>
      <c r="C285" t="s">
        <v>7098</v>
      </c>
      <c r="D285" t="s">
        <v>7099</v>
      </c>
      <c r="E285" t="s">
        <v>7099</v>
      </c>
      <c r="F285" t="s">
        <v>7100</v>
      </c>
      <c r="G285" t="s">
        <v>7099</v>
      </c>
      <c r="H285" t="s">
        <v>7101</v>
      </c>
      <c r="I285" t="s">
        <v>239</v>
      </c>
      <c r="J285" t="s">
        <v>7100</v>
      </c>
      <c r="K285">
        <v>620714</v>
      </c>
      <c r="L285">
        <v>592277</v>
      </c>
      <c r="M285">
        <v>620714</v>
      </c>
      <c r="N285" t="s">
        <v>202</v>
      </c>
      <c r="O285" t="s">
        <v>202</v>
      </c>
      <c r="P285" t="s">
        <v>202</v>
      </c>
      <c r="Q285" t="s">
        <v>203</v>
      </c>
      <c r="R285" t="s">
        <v>7097</v>
      </c>
      <c r="S285" t="s">
        <v>1022</v>
      </c>
      <c r="T285" t="s">
        <v>7102</v>
      </c>
      <c r="U285">
        <v>69360</v>
      </c>
      <c r="V285" t="s">
        <v>7103</v>
      </c>
      <c r="W285" t="s">
        <v>1226</v>
      </c>
      <c r="X285">
        <v>150000</v>
      </c>
      <c r="Y285" t="s">
        <v>7104</v>
      </c>
      <c r="Z285" t="s">
        <v>406</v>
      </c>
      <c r="AA285" t="s">
        <v>7105</v>
      </c>
      <c r="AB285" t="s">
        <v>7106</v>
      </c>
      <c r="AC285" t="s">
        <v>213</v>
      </c>
      <c r="AD285" t="s">
        <v>7106</v>
      </c>
      <c r="AE285" t="s">
        <v>7106</v>
      </c>
      <c r="AF285" t="s">
        <v>7107</v>
      </c>
      <c r="AG285" t="s">
        <v>7108</v>
      </c>
      <c r="AH285" t="s">
        <v>7109</v>
      </c>
      <c r="AI285" t="s">
        <v>7110</v>
      </c>
      <c r="AJ285" t="s">
        <v>7111</v>
      </c>
      <c r="AK285" t="s">
        <v>7112</v>
      </c>
      <c r="AL285" t="s">
        <v>310</v>
      </c>
      <c r="AP285" t="s">
        <v>311</v>
      </c>
      <c r="AQ285" t="s">
        <v>312</v>
      </c>
      <c r="AU285" t="s">
        <v>312</v>
      </c>
      <c r="AV285" t="s">
        <v>488</v>
      </c>
      <c r="AW285" t="s">
        <v>7113</v>
      </c>
      <c r="AX285">
        <v>100000</v>
      </c>
      <c r="AY285" t="s">
        <v>490</v>
      </c>
      <c r="AZ285" t="s">
        <v>7114</v>
      </c>
      <c r="BA285">
        <v>100000</v>
      </c>
      <c r="BB285" t="s">
        <v>492</v>
      </c>
      <c r="BC285" t="s">
        <v>7115</v>
      </c>
      <c r="BD285">
        <v>100000</v>
      </c>
      <c r="BE285" t="s">
        <v>315</v>
      </c>
      <c r="BF285" t="s">
        <v>7116</v>
      </c>
      <c r="BG285">
        <v>100000</v>
      </c>
      <c r="BH285" t="s">
        <v>495</v>
      </c>
      <c r="BI285" t="s">
        <v>7117</v>
      </c>
      <c r="BJ285">
        <v>180000</v>
      </c>
      <c r="BK285" t="s">
        <v>497</v>
      </c>
      <c r="BL285" t="s">
        <v>7118</v>
      </c>
      <c r="BM285">
        <v>125000</v>
      </c>
      <c r="BN285" t="s">
        <v>499</v>
      </c>
      <c r="BO285" t="s">
        <v>7119</v>
      </c>
      <c r="BP285">
        <v>190000</v>
      </c>
      <c r="BQ285" t="s">
        <v>319</v>
      </c>
      <c r="BR285" t="s">
        <v>7120</v>
      </c>
      <c r="BS285">
        <v>185000</v>
      </c>
      <c r="BT285" t="s">
        <v>502</v>
      </c>
      <c r="BU285" t="s">
        <v>7121</v>
      </c>
      <c r="BV285">
        <v>100000</v>
      </c>
      <c r="BW285" t="s">
        <v>504</v>
      </c>
      <c r="BX285" t="s">
        <v>7122</v>
      </c>
      <c r="BY285">
        <v>100000</v>
      </c>
      <c r="BZ285" t="s">
        <v>506</v>
      </c>
      <c r="CA285" t="s">
        <v>7123</v>
      </c>
      <c r="CB285">
        <v>100000</v>
      </c>
      <c r="CC285" t="s">
        <v>323</v>
      </c>
      <c r="CD285" t="s">
        <v>7124</v>
      </c>
      <c r="CE285">
        <v>100000</v>
      </c>
      <c r="CF285" t="s">
        <v>509</v>
      </c>
      <c r="CG285" t="s">
        <v>7125</v>
      </c>
      <c r="CH285">
        <v>100000</v>
      </c>
      <c r="CI285" t="s">
        <v>511</v>
      </c>
      <c r="CJ285" t="s">
        <v>7126</v>
      </c>
      <c r="CK285">
        <v>100000</v>
      </c>
      <c r="CL285" t="s">
        <v>513</v>
      </c>
      <c r="CM285" t="s">
        <v>7127</v>
      </c>
      <c r="CN285">
        <v>100000</v>
      </c>
      <c r="CO285" t="s">
        <v>327</v>
      </c>
      <c r="CP285" t="s">
        <v>7128</v>
      </c>
      <c r="CQ285">
        <v>100000</v>
      </c>
      <c r="CR285" t="s">
        <v>516</v>
      </c>
      <c r="CS285" t="s">
        <v>7129</v>
      </c>
      <c r="CT285">
        <v>120000</v>
      </c>
      <c r="CU285" t="s">
        <v>518</v>
      </c>
      <c r="CV285" t="s">
        <v>7130</v>
      </c>
      <c r="CW285">
        <v>100000</v>
      </c>
      <c r="CX285" t="s">
        <v>520</v>
      </c>
      <c r="CY285" t="s">
        <v>7131</v>
      </c>
      <c r="CZ285">
        <v>130000</v>
      </c>
      <c r="DA285" t="s">
        <v>331</v>
      </c>
      <c r="DB285" t="s">
        <v>7132</v>
      </c>
      <c r="DC285">
        <v>123000</v>
      </c>
      <c r="DD285" t="s">
        <v>1067</v>
      </c>
      <c r="DE285" t="s">
        <v>7133</v>
      </c>
      <c r="DF285">
        <v>3430000</v>
      </c>
      <c r="DG285" t="s">
        <v>523</v>
      </c>
      <c r="DH285" t="s">
        <v>7134</v>
      </c>
      <c r="DI285">
        <v>100000</v>
      </c>
      <c r="GG285">
        <v>5783000</v>
      </c>
      <c r="GH285" t="s">
        <v>238</v>
      </c>
      <c r="GI285">
        <v>52.25</v>
      </c>
      <c r="GJ285">
        <v>55.65</v>
      </c>
      <c r="GK285">
        <v>59.8</v>
      </c>
      <c r="GL285">
        <v>63</v>
      </c>
      <c r="GM285">
        <v>3855333.333333333</v>
      </c>
      <c r="GO285" t="s">
        <v>7102</v>
      </c>
      <c r="GP285">
        <v>69360</v>
      </c>
      <c r="GQ285" t="s">
        <v>7103</v>
      </c>
      <c r="GS285">
        <v>66</v>
      </c>
      <c r="GT285">
        <v>22</v>
      </c>
      <c r="GU285">
        <v>21</v>
      </c>
      <c r="GV285" t="s">
        <v>239</v>
      </c>
      <c r="GW285">
        <v>21</v>
      </c>
      <c r="GX285" t="s">
        <v>201</v>
      </c>
    </row>
    <row r="286" spans="1:206" x14ac:dyDescent="0.35">
      <c r="A286">
        <v>756708</v>
      </c>
      <c r="B286" t="s">
        <v>7135</v>
      </c>
      <c r="C286" t="s">
        <v>7136</v>
      </c>
      <c r="D286" t="s">
        <v>7137</v>
      </c>
      <c r="E286" t="e">
        <v>#N/A</v>
      </c>
      <c r="F286" t="s">
        <v>7138</v>
      </c>
      <c r="G286" t="s">
        <v>7137</v>
      </c>
      <c r="H286" t="s">
        <v>7139</v>
      </c>
      <c r="I286" t="s">
        <v>239</v>
      </c>
      <c r="J286" t="s">
        <v>7139</v>
      </c>
      <c r="K286">
        <v>756708</v>
      </c>
      <c r="L286">
        <v>756708</v>
      </c>
      <c r="M286">
        <v>756708</v>
      </c>
      <c r="N286" t="s">
        <v>202</v>
      </c>
      <c r="O286" t="s">
        <v>202</v>
      </c>
      <c r="P286" t="s">
        <v>202</v>
      </c>
      <c r="Q286" t="s">
        <v>203</v>
      </c>
      <c r="R286" t="s">
        <v>7135</v>
      </c>
      <c r="S286" t="s">
        <v>205</v>
      </c>
      <c r="T286" t="s">
        <v>7140</v>
      </c>
      <c r="U286">
        <v>38530</v>
      </c>
      <c r="V286" t="s">
        <v>7141</v>
      </c>
      <c r="W286" t="s">
        <v>531</v>
      </c>
      <c r="X286">
        <v>50000</v>
      </c>
      <c r="Y286" t="s">
        <v>7142</v>
      </c>
      <c r="Z286" t="s">
        <v>625</v>
      </c>
      <c r="AA286" t="s">
        <v>7143</v>
      </c>
      <c r="AB286" t="s">
        <v>7144</v>
      </c>
      <c r="AC286" t="s">
        <v>213</v>
      </c>
      <c r="AD286" t="s">
        <v>7145</v>
      </c>
      <c r="AE286" t="s">
        <v>7144</v>
      </c>
      <c r="AF286" t="s">
        <v>7146</v>
      </c>
      <c r="AG286" t="s">
        <v>7147</v>
      </c>
      <c r="AH286" t="s">
        <v>7148</v>
      </c>
      <c r="AI286" t="s">
        <v>7144</v>
      </c>
      <c r="AJ286" t="s">
        <v>7146</v>
      </c>
      <c r="AK286" t="s">
        <v>7147</v>
      </c>
      <c r="AL286" t="s">
        <v>219</v>
      </c>
      <c r="AP286" t="s">
        <v>220</v>
      </c>
      <c r="AQ286" t="s">
        <v>221</v>
      </c>
      <c r="AU286" t="s">
        <v>221</v>
      </c>
      <c r="AV286" t="s">
        <v>613</v>
      </c>
      <c r="AW286" t="s">
        <v>7149</v>
      </c>
      <c r="AX286">
        <v>950000</v>
      </c>
      <c r="AY286" t="s">
        <v>543</v>
      </c>
      <c r="AZ286" t="s">
        <v>7150</v>
      </c>
      <c r="BA286">
        <v>240000</v>
      </c>
      <c r="BB286" t="s">
        <v>547</v>
      </c>
      <c r="BC286" t="s">
        <v>7151</v>
      </c>
      <c r="BD286">
        <v>100000</v>
      </c>
      <c r="BE286" t="s">
        <v>551</v>
      </c>
      <c r="BF286" t="s">
        <v>7152</v>
      </c>
      <c r="BG286">
        <v>100000</v>
      </c>
      <c r="BH286" t="s">
        <v>222</v>
      </c>
      <c r="BI286" t="s">
        <v>7153</v>
      </c>
      <c r="BJ286">
        <v>400000</v>
      </c>
      <c r="BK286" t="s">
        <v>555</v>
      </c>
      <c r="BL286" t="s">
        <v>7154</v>
      </c>
      <c r="BM286">
        <v>120000</v>
      </c>
      <c r="BN286" t="s">
        <v>224</v>
      </c>
      <c r="BO286" t="s">
        <v>7155</v>
      </c>
      <c r="BP286">
        <v>100000</v>
      </c>
      <c r="BQ286" t="s">
        <v>562</v>
      </c>
      <c r="BR286" t="s">
        <v>7156</v>
      </c>
      <c r="BS286">
        <v>100000</v>
      </c>
      <c r="BT286" t="s">
        <v>463</v>
      </c>
      <c r="BU286" t="s">
        <v>7157</v>
      </c>
      <c r="BV286">
        <v>380000</v>
      </c>
      <c r="BW286" t="s">
        <v>566</v>
      </c>
      <c r="BX286" t="s">
        <v>7158</v>
      </c>
      <c r="BY286">
        <v>100000</v>
      </c>
      <c r="BZ286" t="s">
        <v>570</v>
      </c>
      <c r="CA286" t="s">
        <v>7159</v>
      </c>
      <c r="CB286">
        <v>100000</v>
      </c>
      <c r="CC286" t="s">
        <v>574</v>
      </c>
      <c r="CD286" t="s">
        <v>7160</v>
      </c>
      <c r="CE286">
        <v>100000</v>
      </c>
      <c r="CF286" t="s">
        <v>828</v>
      </c>
      <c r="CG286" t="s">
        <v>7161</v>
      </c>
      <c r="CH286">
        <v>100000</v>
      </c>
      <c r="CI286" t="s">
        <v>806</v>
      </c>
      <c r="CJ286" t="s">
        <v>7162</v>
      </c>
      <c r="CK286">
        <v>100000</v>
      </c>
      <c r="CL286" t="s">
        <v>783</v>
      </c>
      <c r="CM286" t="s">
        <v>7163</v>
      </c>
      <c r="CN286">
        <v>100000</v>
      </c>
      <c r="GG286">
        <v>2990000</v>
      </c>
      <c r="GH286" t="s">
        <v>238</v>
      </c>
      <c r="GI286">
        <v>45</v>
      </c>
      <c r="GJ286">
        <v>50</v>
      </c>
      <c r="GK286">
        <v>55</v>
      </c>
      <c r="GL286">
        <v>60</v>
      </c>
      <c r="GM286">
        <v>1993333.3333333333</v>
      </c>
      <c r="GO286" t="s">
        <v>7140</v>
      </c>
      <c r="GP286">
        <v>38530</v>
      </c>
      <c r="GQ286" t="s">
        <v>7141</v>
      </c>
      <c r="GS286">
        <v>45</v>
      </c>
      <c r="GT286">
        <v>15</v>
      </c>
      <c r="GU286">
        <v>0</v>
      </c>
      <c r="GV286" t="s">
        <v>239</v>
      </c>
      <c r="GW286">
        <v>15</v>
      </c>
      <c r="GX286" t="s">
        <v>201</v>
      </c>
    </row>
    <row r="287" spans="1:206" x14ac:dyDescent="0.35">
      <c r="A287">
        <v>693647</v>
      </c>
      <c r="B287" t="s">
        <v>7164</v>
      </c>
      <c r="C287" t="s">
        <v>7165</v>
      </c>
      <c r="D287" t="s">
        <v>7166</v>
      </c>
      <c r="E287" t="e">
        <v>#N/A</v>
      </c>
      <c r="F287" t="s">
        <v>7167</v>
      </c>
      <c r="G287" t="s">
        <v>7166</v>
      </c>
      <c r="H287" t="s">
        <v>7167</v>
      </c>
      <c r="I287" t="s">
        <v>201</v>
      </c>
      <c r="J287" t="s">
        <v>7167</v>
      </c>
      <c r="K287">
        <v>693647</v>
      </c>
      <c r="L287">
        <v>693647</v>
      </c>
      <c r="M287">
        <v>693647</v>
      </c>
      <c r="N287" t="s">
        <v>202</v>
      </c>
      <c r="O287" t="s">
        <v>202</v>
      </c>
      <c r="P287" t="s">
        <v>202</v>
      </c>
      <c r="Q287" t="s">
        <v>203</v>
      </c>
      <c r="R287" t="s">
        <v>7168</v>
      </c>
      <c r="S287" t="s">
        <v>205</v>
      </c>
      <c r="T287" t="s">
        <v>7169</v>
      </c>
      <c r="U287">
        <v>13100</v>
      </c>
      <c r="V287" t="s">
        <v>5174</v>
      </c>
      <c r="W287" t="s">
        <v>7170</v>
      </c>
      <c r="X287">
        <v>1083698</v>
      </c>
      <c r="Y287" t="s">
        <v>7171</v>
      </c>
      <c r="Z287" t="s">
        <v>675</v>
      </c>
      <c r="AA287" t="s">
        <v>7172</v>
      </c>
      <c r="AB287" t="s">
        <v>7173</v>
      </c>
      <c r="AC287" t="s">
        <v>213</v>
      </c>
      <c r="AD287" t="s">
        <v>7174</v>
      </c>
      <c r="AE287" t="s">
        <v>7175</v>
      </c>
      <c r="AF287" t="s">
        <v>7176</v>
      </c>
      <c r="AG287" t="s">
        <v>7177</v>
      </c>
      <c r="AH287" t="s">
        <v>7178</v>
      </c>
      <c r="AI287" t="s">
        <v>7179</v>
      </c>
      <c r="AJ287" t="s">
        <v>7180</v>
      </c>
      <c r="AK287" t="s">
        <v>7181</v>
      </c>
      <c r="AL287" t="s">
        <v>736</v>
      </c>
      <c r="AM287" t="s">
        <v>219</v>
      </c>
      <c r="AP287" t="s">
        <v>1034</v>
      </c>
      <c r="AQ287" t="s">
        <v>738</v>
      </c>
      <c r="AR287" t="s">
        <v>774</v>
      </c>
      <c r="AU287" t="s">
        <v>1035</v>
      </c>
      <c r="AV287" t="s">
        <v>937</v>
      </c>
      <c r="AW287" t="s">
        <v>7182</v>
      </c>
      <c r="AX287">
        <v>100000</v>
      </c>
      <c r="AY287" t="s">
        <v>857</v>
      </c>
      <c r="AZ287" t="s">
        <v>7183</v>
      </c>
      <c r="BA287">
        <v>145000</v>
      </c>
      <c r="BB287" t="s">
        <v>941</v>
      </c>
      <c r="BC287" t="s">
        <v>7184</v>
      </c>
      <c r="BD287">
        <v>250000</v>
      </c>
      <c r="BE287" t="s">
        <v>860</v>
      </c>
      <c r="BF287" t="s">
        <v>7185</v>
      </c>
      <c r="BG287">
        <v>365000</v>
      </c>
      <c r="BH287" t="s">
        <v>945</v>
      </c>
      <c r="BI287" t="s">
        <v>7186</v>
      </c>
      <c r="BJ287">
        <v>100000</v>
      </c>
      <c r="BK287" t="s">
        <v>863</v>
      </c>
      <c r="BL287" t="s">
        <v>7187</v>
      </c>
      <c r="BM287">
        <v>145000</v>
      </c>
      <c r="BN287" t="s">
        <v>879</v>
      </c>
      <c r="BO287" t="s">
        <v>7188</v>
      </c>
      <c r="BP287">
        <v>125000</v>
      </c>
      <c r="BQ287" t="s">
        <v>866</v>
      </c>
      <c r="BR287" t="s">
        <v>7189</v>
      </c>
      <c r="BS287">
        <v>180000</v>
      </c>
      <c r="BT287" t="s">
        <v>952</v>
      </c>
      <c r="BU287" t="s">
        <v>7190</v>
      </c>
      <c r="BV287">
        <v>165000</v>
      </c>
      <c r="BW287" t="s">
        <v>869</v>
      </c>
      <c r="BX287" t="s">
        <v>7191</v>
      </c>
      <c r="BY287">
        <v>245000</v>
      </c>
      <c r="BZ287" t="s">
        <v>778</v>
      </c>
      <c r="CA287" t="s">
        <v>7192</v>
      </c>
      <c r="CB287">
        <v>230000</v>
      </c>
      <c r="CC287" t="s">
        <v>226</v>
      </c>
      <c r="CD287" t="s">
        <v>7193</v>
      </c>
      <c r="CE287">
        <v>115000</v>
      </c>
      <c r="CF287" t="s">
        <v>909</v>
      </c>
      <c r="CG287" t="s">
        <v>7194</v>
      </c>
      <c r="CH287">
        <v>100000</v>
      </c>
      <c r="CI287" t="s">
        <v>781</v>
      </c>
      <c r="CJ287" t="s">
        <v>7195</v>
      </c>
      <c r="CK287">
        <v>100000</v>
      </c>
      <c r="CL287" t="s">
        <v>232</v>
      </c>
      <c r="CM287" t="s">
        <v>7196</v>
      </c>
      <c r="CN287">
        <v>160000</v>
      </c>
      <c r="GG287">
        <v>2275000</v>
      </c>
      <c r="GH287" t="s">
        <v>238</v>
      </c>
      <c r="GI287">
        <v>75</v>
      </c>
      <c r="GJ287">
        <v>90</v>
      </c>
      <c r="GK287">
        <v>100</v>
      </c>
      <c r="GL287">
        <v>90</v>
      </c>
      <c r="GM287">
        <v>1516666.6666666665</v>
      </c>
      <c r="GO287" t="s">
        <v>7169</v>
      </c>
      <c r="GP287">
        <v>13100</v>
      </c>
      <c r="GQ287" t="s">
        <v>5174</v>
      </c>
      <c r="GS287">
        <v>45</v>
      </c>
      <c r="GT287">
        <v>15</v>
      </c>
      <c r="GU287">
        <v>0</v>
      </c>
      <c r="GV287" t="s">
        <v>239</v>
      </c>
      <c r="GW287">
        <v>15</v>
      </c>
      <c r="GX287" t="s">
        <v>201</v>
      </c>
    </row>
    <row r="288" spans="1:206" x14ac:dyDescent="0.35">
      <c r="A288">
        <v>589992</v>
      </c>
      <c r="B288" t="s">
        <v>7197</v>
      </c>
      <c r="C288" t="s">
        <v>7198</v>
      </c>
      <c r="D288" t="s">
        <v>7199</v>
      </c>
      <c r="E288" t="e">
        <v>#N/A</v>
      </c>
      <c r="F288" t="s">
        <v>7200</v>
      </c>
      <c r="G288" t="s">
        <v>7199</v>
      </c>
      <c r="H288" t="s">
        <v>7200</v>
      </c>
      <c r="I288" t="s">
        <v>201</v>
      </c>
      <c r="J288" t="s">
        <v>7200</v>
      </c>
      <c r="K288">
        <v>589992</v>
      </c>
      <c r="L288">
        <v>589992</v>
      </c>
      <c r="M288">
        <v>589992</v>
      </c>
      <c r="N288" t="s">
        <v>202</v>
      </c>
      <c r="O288" t="s">
        <v>202</v>
      </c>
      <c r="P288" t="s">
        <v>202</v>
      </c>
      <c r="Q288" t="s">
        <v>203</v>
      </c>
      <c r="R288" t="s">
        <v>7197</v>
      </c>
      <c r="S288" t="s">
        <v>838</v>
      </c>
      <c r="T288" t="s">
        <v>7201</v>
      </c>
      <c r="U288">
        <v>19000</v>
      </c>
      <c r="V288" t="s">
        <v>5034</v>
      </c>
      <c r="W288" t="s">
        <v>249</v>
      </c>
      <c r="X288">
        <v>10000</v>
      </c>
      <c r="Y288" t="s">
        <v>7202</v>
      </c>
      <c r="Z288" t="s">
        <v>2328</v>
      </c>
      <c r="AA288" t="s">
        <v>7203</v>
      </c>
      <c r="AB288" t="s">
        <v>7204</v>
      </c>
      <c r="AC288" t="s">
        <v>213</v>
      </c>
      <c r="AD288" t="s">
        <v>7204</v>
      </c>
      <c r="AE288" t="s">
        <v>7204</v>
      </c>
      <c r="AF288" t="s">
        <v>7205</v>
      </c>
      <c r="AG288" t="s">
        <v>7206</v>
      </c>
      <c r="AH288" t="s">
        <v>7207</v>
      </c>
      <c r="AI288" t="s">
        <v>7208</v>
      </c>
      <c r="AJ288" t="s">
        <v>7205</v>
      </c>
      <c r="AK288" t="s">
        <v>7206</v>
      </c>
      <c r="AL288" t="s">
        <v>261</v>
      </c>
      <c r="AP288" t="s">
        <v>262</v>
      </c>
      <c r="AQ288" t="s">
        <v>263</v>
      </c>
      <c r="AU288" t="s">
        <v>263</v>
      </c>
      <c r="AV288" t="s">
        <v>705</v>
      </c>
      <c r="AW288" t="s">
        <v>7209</v>
      </c>
      <c r="AX288">
        <v>375000</v>
      </c>
      <c r="AY288" t="s">
        <v>421</v>
      </c>
      <c r="AZ288" t="s">
        <v>7210</v>
      </c>
      <c r="BA288">
        <v>100000</v>
      </c>
      <c r="BB288" t="s">
        <v>712</v>
      </c>
      <c r="BC288" t="s">
        <v>7211</v>
      </c>
      <c r="BD288">
        <v>495000</v>
      </c>
      <c r="BE288" t="s">
        <v>714</v>
      </c>
      <c r="BF288" t="s">
        <v>7212</v>
      </c>
      <c r="BG288">
        <v>100000</v>
      </c>
      <c r="GG288">
        <v>575000</v>
      </c>
      <c r="GH288" t="s">
        <v>238</v>
      </c>
      <c r="GI288">
        <v>60</v>
      </c>
      <c r="GJ288">
        <v>60</v>
      </c>
      <c r="GK288">
        <v>60</v>
      </c>
      <c r="GL288">
        <v>60</v>
      </c>
      <c r="GM288">
        <v>383333.33333333331</v>
      </c>
      <c r="GO288" t="s">
        <v>7201</v>
      </c>
      <c r="GP288">
        <v>19000</v>
      </c>
      <c r="GQ288" t="s">
        <v>5034</v>
      </c>
      <c r="GS288">
        <v>12</v>
      </c>
      <c r="GT288">
        <v>4</v>
      </c>
      <c r="GU288">
        <v>0</v>
      </c>
      <c r="GV288" t="s">
        <v>239</v>
      </c>
      <c r="GW288">
        <v>4</v>
      </c>
      <c r="GX288" t="s">
        <v>201</v>
      </c>
    </row>
    <row r="289" spans="1:206" x14ac:dyDescent="0.35">
      <c r="A289">
        <v>749385</v>
      </c>
      <c r="B289" t="s">
        <v>7213</v>
      </c>
      <c r="C289" t="s">
        <v>7214</v>
      </c>
      <c r="D289" t="s">
        <v>7215</v>
      </c>
      <c r="E289" t="e">
        <v>#N/A</v>
      </c>
      <c r="F289" t="s">
        <v>7216</v>
      </c>
      <c r="G289" t="s">
        <v>7215</v>
      </c>
      <c r="H289" t="s">
        <v>7217</v>
      </c>
      <c r="I289" t="s">
        <v>239</v>
      </c>
      <c r="J289" t="s">
        <v>7216</v>
      </c>
      <c r="K289">
        <v>749385</v>
      </c>
      <c r="L289">
        <v>595787</v>
      </c>
      <c r="M289">
        <v>749385</v>
      </c>
      <c r="N289" t="s">
        <v>202</v>
      </c>
      <c r="O289" t="s">
        <v>202</v>
      </c>
      <c r="P289" t="s">
        <v>202</v>
      </c>
      <c r="Q289" t="s">
        <v>203</v>
      </c>
      <c r="R289" t="s">
        <v>7213</v>
      </c>
      <c r="S289" t="s">
        <v>205</v>
      </c>
      <c r="T289" t="s">
        <v>7218</v>
      </c>
      <c r="U289" t="s">
        <v>7219</v>
      </c>
      <c r="V289" t="s">
        <v>7220</v>
      </c>
      <c r="W289" t="s">
        <v>475</v>
      </c>
      <c r="X289">
        <v>400000</v>
      </c>
      <c r="Y289" t="s">
        <v>7221</v>
      </c>
      <c r="Z289" t="s">
        <v>1903</v>
      </c>
      <c r="AA289">
        <v>381834050</v>
      </c>
      <c r="AB289" t="s">
        <v>7222</v>
      </c>
      <c r="AC289" t="s">
        <v>213</v>
      </c>
      <c r="AD289" t="s">
        <v>7222</v>
      </c>
      <c r="AE289" t="s">
        <v>7222</v>
      </c>
      <c r="AF289" t="s">
        <v>7223</v>
      </c>
      <c r="AG289" t="s">
        <v>7224</v>
      </c>
      <c r="AH289" t="s">
        <v>7225</v>
      </c>
      <c r="AI289" t="s">
        <v>7226</v>
      </c>
      <c r="AL289" t="s">
        <v>261</v>
      </c>
      <c r="AP289" t="s">
        <v>262</v>
      </c>
      <c r="AQ289" t="s">
        <v>263</v>
      </c>
      <c r="AU289" t="s">
        <v>263</v>
      </c>
      <c r="AV289" t="s">
        <v>353</v>
      </c>
      <c r="AW289" t="s">
        <v>7227</v>
      </c>
      <c r="AX289">
        <v>200000</v>
      </c>
      <c r="AY289" t="s">
        <v>355</v>
      </c>
      <c r="AZ289" t="s">
        <v>7228</v>
      </c>
      <c r="BA289">
        <v>200000</v>
      </c>
      <c r="BB289" t="s">
        <v>272</v>
      </c>
      <c r="BC289" t="s">
        <v>7229</v>
      </c>
      <c r="BD289">
        <v>495000</v>
      </c>
      <c r="BE289" t="s">
        <v>274</v>
      </c>
      <c r="BF289" t="s">
        <v>7230</v>
      </c>
      <c r="BG289">
        <v>495000</v>
      </c>
      <c r="BH289" t="s">
        <v>286</v>
      </c>
      <c r="BI289" t="s">
        <v>7231</v>
      </c>
      <c r="BJ289">
        <v>200000</v>
      </c>
      <c r="BK289" t="s">
        <v>288</v>
      </c>
      <c r="BL289" t="s">
        <v>7232</v>
      </c>
      <c r="BM289">
        <v>200000</v>
      </c>
      <c r="BN289" t="s">
        <v>361</v>
      </c>
      <c r="BO289" t="s">
        <v>7233</v>
      </c>
      <c r="BP289">
        <v>250000</v>
      </c>
      <c r="BQ289" t="s">
        <v>363</v>
      </c>
      <c r="BR289" t="s">
        <v>7234</v>
      </c>
      <c r="BS289">
        <v>250000</v>
      </c>
      <c r="BT289" t="s">
        <v>365</v>
      </c>
      <c r="BU289" t="s">
        <v>7235</v>
      </c>
      <c r="BV289">
        <v>330000</v>
      </c>
      <c r="BW289" t="s">
        <v>367</v>
      </c>
      <c r="BX289" t="s">
        <v>7236</v>
      </c>
      <c r="BY289">
        <v>330000</v>
      </c>
      <c r="GG289">
        <v>2455000</v>
      </c>
      <c r="GH289" t="s">
        <v>1344</v>
      </c>
      <c r="GI289" t="s">
        <v>333</v>
      </c>
      <c r="GJ289" t="s">
        <v>333</v>
      </c>
      <c r="GK289" t="s">
        <v>333</v>
      </c>
      <c r="GL289" t="s">
        <v>333</v>
      </c>
      <c r="GM289">
        <v>1636666.6666666665</v>
      </c>
      <c r="GO289" t="s">
        <v>7218</v>
      </c>
      <c r="GP289" t="s">
        <v>7219</v>
      </c>
      <c r="GQ289" t="s">
        <v>7220</v>
      </c>
      <c r="GS289">
        <v>30</v>
      </c>
      <c r="GT289">
        <v>10</v>
      </c>
      <c r="GU289">
        <v>0</v>
      </c>
      <c r="GV289" t="s">
        <v>239</v>
      </c>
      <c r="GW289">
        <v>10</v>
      </c>
      <c r="GX289" t="s">
        <v>201</v>
      </c>
    </row>
    <row r="290" spans="1:206" x14ac:dyDescent="0.35">
      <c r="A290">
        <v>646292</v>
      </c>
      <c r="B290" t="s">
        <v>7237</v>
      </c>
      <c r="C290" t="s">
        <v>7238</v>
      </c>
      <c r="D290" t="s">
        <v>7239</v>
      </c>
      <c r="E290" t="e">
        <v>#N/A</v>
      </c>
      <c r="F290" t="s">
        <v>7240</v>
      </c>
      <c r="G290" t="s">
        <v>7239</v>
      </c>
      <c r="H290" t="s">
        <v>7241</v>
      </c>
      <c r="I290" t="s">
        <v>239</v>
      </c>
      <c r="J290" t="s">
        <v>7240</v>
      </c>
      <c r="K290">
        <v>646292</v>
      </c>
      <c r="L290">
        <v>603107</v>
      </c>
      <c r="M290">
        <v>646292</v>
      </c>
      <c r="N290" t="s">
        <v>202</v>
      </c>
      <c r="O290" t="s">
        <v>202</v>
      </c>
      <c r="P290" t="s">
        <v>202</v>
      </c>
      <c r="Q290" t="s">
        <v>203</v>
      </c>
      <c r="R290" t="s">
        <v>7242</v>
      </c>
      <c r="S290" t="s">
        <v>3143</v>
      </c>
      <c r="T290" t="s">
        <v>7243</v>
      </c>
      <c r="U290">
        <v>68110</v>
      </c>
      <c r="V290" t="s">
        <v>7244</v>
      </c>
      <c r="W290" t="s">
        <v>208</v>
      </c>
      <c r="X290">
        <v>258560</v>
      </c>
      <c r="Y290" t="s">
        <v>7245</v>
      </c>
      <c r="Z290" t="s">
        <v>4272</v>
      </c>
      <c r="AA290" t="s">
        <v>7246</v>
      </c>
      <c r="AB290" t="s">
        <v>7247</v>
      </c>
      <c r="AC290" t="s">
        <v>213</v>
      </c>
      <c r="AD290" t="s">
        <v>7247</v>
      </c>
      <c r="AE290" t="s">
        <v>7247</v>
      </c>
      <c r="AF290" t="s">
        <v>7248</v>
      </c>
      <c r="AG290" t="s">
        <v>7249</v>
      </c>
      <c r="AH290" t="s">
        <v>7250</v>
      </c>
      <c r="AI290" t="s">
        <v>7247</v>
      </c>
      <c r="AJ290" t="s">
        <v>7251</v>
      </c>
      <c r="AK290" t="s">
        <v>7252</v>
      </c>
      <c r="AL290" t="s">
        <v>219</v>
      </c>
      <c r="AP290" t="s">
        <v>220</v>
      </c>
      <c r="AQ290" t="s">
        <v>221</v>
      </c>
      <c r="AU290" t="s">
        <v>221</v>
      </c>
      <c r="AV290" t="s">
        <v>778</v>
      </c>
      <c r="AW290" t="s">
        <v>7253</v>
      </c>
      <c r="AX290">
        <v>230000</v>
      </c>
      <c r="AY290" t="s">
        <v>909</v>
      </c>
      <c r="AZ290" t="s">
        <v>7254</v>
      </c>
      <c r="BA290">
        <v>100000</v>
      </c>
      <c r="BB290" t="s">
        <v>781</v>
      </c>
      <c r="BC290" t="s">
        <v>7255</v>
      </c>
      <c r="BD290">
        <v>100000</v>
      </c>
      <c r="GG290">
        <v>330000</v>
      </c>
      <c r="GH290" t="s">
        <v>238</v>
      </c>
      <c r="GI290">
        <v>59.86</v>
      </c>
      <c r="GJ290">
        <v>62.35</v>
      </c>
      <c r="GK290">
        <v>69.569999999999993</v>
      </c>
      <c r="GL290">
        <v>60</v>
      </c>
      <c r="GM290">
        <v>220000</v>
      </c>
      <c r="GO290" t="s">
        <v>7243</v>
      </c>
      <c r="GP290">
        <v>68110</v>
      </c>
      <c r="GQ290" t="s">
        <v>7244</v>
      </c>
      <c r="GS290">
        <v>9</v>
      </c>
      <c r="GT290">
        <v>3</v>
      </c>
      <c r="GU290">
        <v>0</v>
      </c>
      <c r="GV290" t="s">
        <v>239</v>
      </c>
      <c r="GW290">
        <v>3</v>
      </c>
      <c r="GX290" t="s">
        <v>201</v>
      </c>
    </row>
    <row r="291" spans="1:206" x14ac:dyDescent="0.35">
      <c r="A291">
        <v>657958</v>
      </c>
      <c r="B291" t="s">
        <v>7256</v>
      </c>
      <c r="C291" t="s">
        <v>7257</v>
      </c>
      <c r="D291" t="s">
        <v>7258</v>
      </c>
      <c r="E291" t="e">
        <v>#N/A</v>
      </c>
      <c r="F291" t="s">
        <v>7259</v>
      </c>
      <c r="G291" t="s">
        <v>7258</v>
      </c>
      <c r="H291" t="s">
        <v>7260</v>
      </c>
      <c r="I291" t="s">
        <v>239</v>
      </c>
      <c r="J291" t="s">
        <v>7259</v>
      </c>
      <c r="K291" t="e">
        <v>#N/A</v>
      </c>
      <c r="L291">
        <v>657958</v>
      </c>
      <c r="M291">
        <v>657958</v>
      </c>
      <c r="N291" t="s">
        <v>202</v>
      </c>
      <c r="O291" t="s">
        <v>202</v>
      </c>
      <c r="P291" t="s">
        <v>202</v>
      </c>
      <c r="Q291" t="s">
        <v>203</v>
      </c>
      <c r="R291" t="s">
        <v>7256</v>
      </c>
      <c r="S291" t="s">
        <v>1022</v>
      </c>
      <c r="T291" t="s">
        <v>7261</v>
      </c>
      <c r="U291">
        <v>44140</v>
      </c>
      <c r="V291" t="s">
        <v>7262</v>
      </c>
      <c r="W291" t="s">
        <v>646</v>
      </c>
      <c r="X291">
        <v>15000</v>
      </c>
      <c r="Y291" t="s">
        <v>7263</v>
      </c>
      <c r="Z291" t="s">
        <v>5610</v>
      </c>
      <c r="AA291" t="s">
        <v>7264</v>
      </c>
      <c r="AB291" t="s">
        <v>7265</v>
      </c>
      <c r="AC291" t="s">
        <v>213</v>
      </c>
      <c r="AD291" t="s">
        <v>7266</v>
      </c>
      <c r="AE291" t="s">
        <v>7265</v>
      </c>
      <c r="AF291" t="s">
        <v>7267</v>
      </c>
      <c r="AG291" t="s">
        <v>7268</v>
      </c>
      <c r="AH291" t="s">
        <v>7269</v>
      </c>
      <c r="AI291" t="s">
        <v>7270</v>
      </c>
      <c r="AJ291" t="s">
        <v>7271</v>
      </c>
      <c r="AK291" t="s">
        <v>7272</v>
      </c>
      <c r="AL291" t="s">
        <v>854</v>
      </c>
      <c r="AP291" t="s">
        <v>855</v>
      </c>
      <c r="AQ291" t="s">
        <v>738</v>
      </c>
      <c r="AU291" t="s">
        <v>738</v>
      </c>
      <c r="AV291" t="s">
        <v>866</v>
      </c>
      <c r="AW291" t="s">
        <v>7273</v>
      </c>
      <c r="AX291">
        <v>180000</v>
      </c>
      <c r="GG291">
        <v>180000</v>
      </c>
      <c r="GH291" t="s">
        <v>238</v>
      </c>
      <c r="GI291">
        <v>46</v>
      </c>
      <c r="GJ291">
        <v>51</v>
      </c>
      <c r="GK291">
        <v>63</v>
      </c>
      <c r="GL291">
        <v>46</v>
      </c>
      <c r="GM291">
        <v>120000</v>
      </c>
      <c r="GO291" t="s">
        <v>7261</v>
      </c>
      <c r="GP291">
        <v>44140</v>
      </c>
      <c r="GQ291" t="s">
        <v>7262</v>
      </c>
      <c r="GS291">
        <v>3</v>
      </c>
      <c r="GT291">
        <v>1</v>
      </c>
      <c r="GU291">
        <v>0</v>
      </c>
      <c r="GV291" t="s">
        <v>239</v>
      </c>
      <c r="GW291">
        <v>1</v>
      </c>
      <c r="GX291" t="s">
        <v>201</v>
      </c>
    </row>
    <row r="292" spans="1:206" x14ac:dyDescent="0.35">
      <c r="A292">
        <v>621308</v>
      </c>
      <c r="B292" t="s">
        <v>7274</v>
      </c>
      <c r="C292" t="s">
        <v>7275</v>
      </c>
      <c r="D292" t="s">
        <v>7276</v>
      </c>
      <c r="E292" t="e">
        <v>#N/A</v>
      </c>
      <c r="F292" t="s">
        <v>7277</v>
      </c>
      <c r="G292" t="s">
        <v>7276</v>
      </c>
      <c r="H292" t="s">
        <v>7277</v>
      </c>
      <c r="I292" t="s">
        <v>201</v>
      </c>
      <c r="J292" t="s">
        <v>7277</v>
      </c>
      <c r="K292">
        <v>621308</v>
      </c>
      <c r="L292">
        <v>621308</v>
      </c>
      <c r="M292">
        <v>621308</v>
      </c>
      <c r="N292" t="s">
        <v>202</v>
      </c>
      <c r="O292" t="s">
        <v>202</v>
      </c>
      <c r="P292" t="s">
        <v>202</v>
      </c>
      <c r="Q292" t="s">
        <v>203</v>
      </c>
      <c r="R292" t="s">
        <v>7274</v>
      </c>
      <c r="S292" t="s">
        <v>205</v>
      </c>
      <c r="T292" t="s">
        <v>7278</v>
      </c>
      <c r="U292">
        <v>22500</v>
      </c>
      <c r="V292" t="s">
        <v>7279</v>
      </c>
      <c r="W292" t="s">
        <v>623</v>
      </c>
      <c r="X292">
        <v>300000</v>
      </c>
      <c r="Y292" t="s">
        <v>7280</v>
      </c>
      <c r="Z292" t="s">
        <v>7281</v>
      </c>
      <c r="AA292" t="s">
        <v>7282</v>
      </c>
      <c r="AB292" t="s">
        <v>7283</v>
      </c>
      <c r="AC292" t="s">
        <v>213</v>
      </c>
      <c r="AD292" t="s">
        <v>7284</v>
      </c>
      <c r="AE292" t="s">
        <v>7283</v>
      </c>
      <c r="AF292" t="s">
        <v>7285</v>
      </c>
      <c r="AG292" t="s">
        <v>7286</v>
      </c>
      <c r="AH292" t="s">
        <v>7287</v>
      </c>
      <c r="AI292" t="s">
        <v>7288</v>
      </c>
      <c r="AJ292" t="s">
        <v>7285</v>
      </c>
      <c r="AK292" t="s">
        <v>7289</v>
      </c>
      <c r="AL292" t="s">
        <v>310</v>
      </c>
      <c r="AP292" t="s">
        <v>311</v>
      </c>
      <c r="AQ292" t="s">
        <v>312</v>
      </c>
      <c r="AU292" t="s">
        <v>312</v>
      </c>
      <c r="AV292" t="s">
        <v>427</v>
      </c>
      <c r="AW292" t="s">
        <v>7290</v>
      </c>
      <c r="AX292">
        <v>360000</v>
      </c>
      <c r="AY292" t="s">
        <v>492</v>
      </c>
      <c r="AZ292" t="s">
        <v>7291</v>
      </c>
      <c r="BA292">
        <v>100000</v>
      </c>
      <c r="BB292" t="s">
        <v>313</v>
      </c>
      <c r="BC292" t="s">
        <v>7292</v>
      </c>
      <c r="BD292">
        <v>375000</v>
      </c>
      <c r="BE292" t="s">
        <v>1443</v>
      </c>
      <c r="BF292" t="s">
        <v>7293</v>
      </c>
      <c r="BG292">
        <v>185000</v>
      </c>
      <c r="BH292" t="s">
        <v>431</v>
      </c>
      <c r="BI292" t="s">
        <v>7294</v>
      </c>
      <c r="BJ292">
        <v>895000</v>
      </c>
      <c r="BK292" t="s">
        <v>499</v>
      </c>
      <c r="BL292" t="s">
        <v>7295</v>
      </c>
      <c r="BM292">
        <v>190000</v>
      </c>
      <c r="BN292" t="s">
        <v>317</v>
      </c>
      <c r="BO292" t="s">
        <v>7296</v>
      </c>
      <c r="BP292">
        <v>935000</v>
      </c>
      <c r="BQ292" t="s">
        <v>1447</v>
      </c>
      <c r="BR292" t="s">
        <v>7297</v>
      </c>
      <c r="BS292">
        <v>455000</v>
      </c>
      <c r="BT292" t="s">
        <v>435</v>
      </c>
      <c r="BU292" t="s">
        <v>7298</v>
      </c>
      <c r="BV292">
        <v>360000</v>
      </c>
      <c r="BW292" t="s">
        <v>506</v>
      </c>
      <c r="BX292" t="s">
        <v>7299</v>
      </c>
      <c r="BY292">
        <v>100000</v>
      </c>
      <c r="BZ292" t="s">
        <v>321</v>
      </c>
      <c r="CA292" t="s">
        <v>7300</v>
      </c>
      <c r="CB292">
        <v>375000</v>
      </c>
      <c r="CC292" t="s">
        <v>1451</v>
      </c>
      <c r="CD292" t="s">
        <v>7301</v>
      </c>
      <c r="CE292">
        <v>182000</v>
      </c>
      <c r="CF292" t="s">
        <v>513</v>
      </c>
      <c r="CG292" t="s">
        <v>7302</v>
      </c>
      <c r="CH292">
        <v>100000</v>
      </c>
      <c r="CI292" t="s">
        <v>325</v>
      </c>
      <c r="CJ292" t="s">
        <v>7303</v>
      </c>
      <c r="CK292">
        <v>470000</v>
      </c>
      <c r="CL292" t="s">
        <v>1455</v>
      </c>
      <c r="CM292" t="s">
        <v>7304</v>
      </c>
      <c r="CN292">
        <v>230000</v>
      </c>
      <c r="CO292" t="s">
        <v>443</v>
      </c>
      <c r="CP292" t="s">
        <v>7305</v>
      </c>
      <c r="CQ292">
        <v>595000</v>
      </c>
      <c r="CR292" t="s">
        <v>520</v>
      </c>
      <c r="CS292" t="s">
        <v>7306</v>
      </c>
      <c r="CT292">
        <v>130000</v>
      </c>
      <c r="CU292" t="s">
        <v>329</v>
      </c>
      <c r="CV292" t="s">
        <v>7307</v>
      </c>
      <c r="CW292">
        <v>625000</v>
      </c>
      <c r="CX292" t="s">
        <v>1459</v>
      </c>
      <c r="CY292" t="s">
        <v>7308</v>
      </c>
      <c r="CZ292">
        <v>300000</v>
      </c>
      <c r="GG292">
        <v>6587000</v>
      </c>
      <c r="GH292" t="s">
        <v>1344</v>
      </c>
      <c r="GI292" t="s">
        <v>333</v>
      </c>
      <c r="GJ292" t="s">
        <v>333</v>
      </c>
      <c r="GK292" t="s">
        <v>333</v>
      </c>
      <c r="GL292" t="s">
        <v>333</v>
      </c>
      <c r="GM292">
        <v>4391333.333333333</v>
      </c>
      <c r="GO292" t="s">
        <v>7278</v>
      </c>
      <c r="GP292">
        <v>22500</v>
      </c>
      <c r="GQ292" t="s">
        <v>7279</v>
      </c>
      <c r="GS292">
        <v>57</v>
      </c>
      <c r="GT292">
        <v>19</v>
      </c>
      <c r="GU292">
        <v>0</v>
      </c>
      <c r="GV292" t="s">
        <v>239</v>
      </c>
      <c r="GW292">
        <v>19</v>
      </c>
      <c r="GX292" t="s">
        <v>201</v>
      </c>
    </row>
    <row r="293" spans="1:206" x14ac:dyDescent="0.35">
      <c r="A293">
        <v>540658</v>
      </c>
      <c r="B293" t="s">
        <v>7309</v>
      </c>
      <c r="C293" t="s">
        <v>7310</v>
      </c>
      <c r="D293" t="s">
        <v>7311</v>
      </c>
      <c r="E293" t="e">
        <v>#N/A</v>
      </c>
      <c r="F293" t="s">
        <v>7312</v>
      </c>
      <c r="G293" t="s">
        <v>7311</v>
      </c>
      <c r="H293" t="s">
        <v>7312</v>
      </c>
      <c r="I293" t="s">
        <v>201</v>
      </c>
      <c r="J293" t="s">
        <v>7312</v>
      </c>
      <c r="K293">
        <v>540658</v>
      </c>
      <c r="L293">
        <v>540658</v>
      </c>
      <c r="M293">
        <v>540658</v>
      </c>
      <c r="N293" t="s">
        <v>202</v>
      </c>
      <c r="O293" t="s">
        <v>202</v>
      </c>
      <c r="P293" t="s">
        <v>202</v>
      </c>
      <c r="Q293" t="s">
        <v>203</v>
      </c>
      <c r="R293" t="s">
        <v>7309</v>
      </c>
      <c r="S293" t="s">
        <v>1022</v>
      </c>
      <c r="T293" t="s">
        <v>7313</v>
      </c>
      <c r="U293">
        <v>73800</v>
      </c>
      <c r="V293" t="s">
        <v>7314</v>
      </c>
      <c r="W293" t="s">
        <v>7315</v>
      </c>
      <c r="X293">
        <v>40000</v>
      </c>
      <c r="Y293" t="s">
        <v>7316</v>
      </c>
      <c r="Z293" t="s">
        <v>1354</v>
      </c>
      <c r="AA293" t="s">
        <v>7317</v>
      </c>
      <c r="AB293" t="s">
        <v>7318</v>
      </c>
      <c r="AC293" t="s">
        <v>213</v>
      </c>
      <c r="AD293" t="s">
        <v>7319</v>
      </c>
      <c r="AE293" t="s">
        <v>7318</v>
      </c>
      <c r="AF293" t="s">
        <v>7320</v>
      </c>
      <c r="AG293" t="s">
        <v>7321</v>
      </c>
      <c r="AH293" t="s">
        <v>7322</v>
      </c>
      <c r="AI293" t="s">
        <v>7318</v>
      </c>
      <c r="AJ293" t="s">
        <v>7320</v>
      </c>
      <c r="AK293" t="s">
        <v>7321</v>
      </c>
      <c r="AL293" t="s">
        <v>772</v>
      </c>
      <c r="AM293" t="s">
        <v>219</v>
      </c>
      <c r="AP293" t="s">
        <v>773</v>
      </c>
      <c r="AQ293" t="s">
        <v>312</v>
      </c>
      <c r="AR293" t="s">
        <v>774</v>
      </c>
      <c r="AU293" t="s">
        <v>775</v>
      </c>
      <c r="AV293" t="s">
        <v>657</v>
      </c>
      <c r="AW293" t="s">
        <v>7323</v>
      </c>
      <c r="AX293">
        <v>100000</v>
      </c>
      <c r="AY293" t="s">
        <v>659</v>
      </c>
      <c r="AZ293" t="s">
        <v>7324</v>
      </c>
      <c r="BA293">
        <v>185000</v>
      </c>
      <c r="BB293" t="s">
        <v>661</v>
      </c>
      <c r="BC293" t="s">
        <v>7325</v>
      </c>
      <c r="BD293">
        <v>100000</v>
      </c>
      <c r="BE293" t="s">
        <v>663</v>
      </c>
      <c r="BF293" t="s">
        <v>7326</v>
      </c>
      <c r="BG293">
        <v>100000</v>
      </c>
      <c r="BH293" t="s">
        <v>665</v>
      </c>
      <c r="BI293" t="s">
        <v>7327</v>
      </c>
      <c r="BJ293">
        <v>123000</v>
      </c>
      <c r="BK293" t="s">
        <v>778</v>
      </c>
      <c r="BL293" t="s">
        <v>7328</v>
      </c>
      <c r="BM293">
        <v>230000</v>
      </c>
      <c r="BN293" t="s">
        <v>226</v>
      </c>
      <c r="BO293" t="s">
        <v>7329</v>
      </c>
      <c r="BP293">
        <v>115000</v>
      </c>
      <c r="BQ293" t="s">
        <v>909</v>
      </c>
      <c r="BR293" t="s">
        <v>7330</v>
      </c>
      <c r="BS293">
        <v>100000</v>
      </c>
      <c r="BT293" t="s">
        <v>781</v>
      </c>
      <c r="BU293" t="s">
        <v>7331</v>
      </c>
      <c r="BV293">
        <v>100000</v>
      </c>
      <c r="BW293" t="s">
        <v>232</v>
      </c>
      <c r="BX293" t="s">
        <v>7332</v>
      </c>
      <c r="BY293">
        <v>160000</v>
      </c>
      <c r="GG293">
        <v>1213000</v>
      </c>
      <c r="GH293" t="s">
        <v>238</v>
      </c>
      <c r="GI293">
        <v>60</v>
      </c>
      <c r="GJ293">
        <v>65</v>
      </c>
      <c r="GK293">
        <v>70</v>
      </c>
      <c r="GL293">
        <v>65</v>
      </c>
      <c r="GM293">
        <v>808666.66666666663</v>
      </c>
      <c r="GO293" t="s">
        <v>7313</v>
      </c>
      <c r="GP293">
        <v>73800</v>
      </c>
      <c r="GQ293" t="s">
        <v>7314</v>
      </c>
      <c r="GS293">
        <v>30</v>
      </c>
      <c r="GT293">
        <v>10</v>
      </c>
      <c r="GU293">
        <v>0</v>
      </c>
      <c r="GV293" t="s">
        <v>239</v>
      </c>
      <c r="GW293">
        <v>10</v>
      </c>
      <c r="GX293" t="s">
        <v>201</v>
      </c>
    </row>
    <row r="294" spans="1:206" x14ac:dyDescent="0.35">
      <c r="A294">
        <v>700735</v>
      </c>
      <c r="B294" t="s">
        <v>7333</v>
      </c>
      <c r="C294" t="s">
        <v>7334</v>
      </c>
      <c r="D294" t="s">
        <v>7335</v>
      </c>
      <c r="E294" t="s">
        <v>7335</v>
      </c>
      <c r="F294" t="s">
        <v>7336</v>
      </c>
      <c r="G294" t="s">
        <v>7335</v>
      </c>
      <c r="H294" t="s">
        <v>7337</v>
      </c>
      <c r="I294" t="s">
        <v>239</v>
      </c>
      <c r="J294" t="s">
        <v>7336</v>
      </c>
      <c r="K294">
        <v>700735</v>
      </c>
      <c r="L294">
        <v>582287</v>
      </c>
      <c r="M294">
        <v>700735</v>
      </c>
      <c r="N294" t="s">
        <v>202</v>
      </c>
      <c r="O294" t="s">
        <v>202</v>
      </c>
      <c r="P294" t="s">
        <v>202</v>
      </c>
      <c r="Q294" t="s">
        <v>203</v>
      </c>
      <c r="R294" t="s">
        <v>7338</v>
      </c>
      <c r="S294" t="s">
        <v>205</v>
      </c>
      <c r="T294" t="s">
        <v>7339</v>
      </c>
      <c r="U294">
        <v>78140</v>
      </c>
      <c r="V294" t="s">
        <v>7340</v>
      </c>
      <c r="W294" t="s">
        <v>1392</v>
      </c>
      <c r="X294">
        <v>7468840</v>
      </c>
      <c r="Y294" t="s">
        <v>7341</v>
      </c>
      <c r="Z294" t="s">
        <v>2635</v>
      </c>
      <c r="AA294" t="s">
        <v>7342</v>
      </c>
      <c r="AB294" t="s">
        <v>7343</v>
      </c>
      <c r="AC294" t="s">
        <v>213</v>
      </c>
      <c r="AD294" t="s">
        <v>7344</v>
      </c>
      <c r="AE294" t="s">
        <v>7343</v>
      </c>
      <c r="AF294" t="s">
        <v>7345</v>
      </c>
      <c r="AG294" t="s">
        <v>7346</v>
      </c>
      <c r="AH294" t="s">
        <v>7347</v>
      </c>
      <c r="AI294" t="s">
        <v>7343</v>
      </c>
      <c r="AJ294" t="s">
        <v>7345</v>
      </c>
      <c r="AK294" t="s">
        <v>7346</v>
      </c>
      <c r="AL294" t="s">
        <v>310</v>
      </c>
      <c r="AP294" t="s">
        <v>311</v>
      </c>
      <c r="AQ294" t="s">
        <v>312</v>
      </c>
      <c r="AU294" t="s">
        <v>312</v>
      </c>
      <c r="AV294" t="s">
        <v>427</v>
      </c>
      <c r="AW294" t="s">
        <v>7348</v>
      </c>
      <c r="AX294">
        <v>360000</v>
      </c>
      <c r="AY294" t="s">
        <v>7349</v>
      </c>
      <c r="AZ294" t="s">
        <v>7350</v>
      </c>
      <c r="BA294">
        <v>100000</v>
      </c>
      <c r="BB294" t="s">
        <v>488</v>
      </c>
      <c r="BC294" t="s">
        <v>7351</v>
      </c>
      <c r="BD294">
        <v>100000</v>
      </c>
      <c r="BE294" t="s">
        <v>389</v>
      </c>
      <c r="BF294" t="s">
        <v>7352</v>
      </c>
      <c r="BG294">
        <v>575000</v>
      </c>
      <c r="BH294" t="s">
        <v>490</v>
      </c>
      <c r="BI294" t="s">
        <v>7353</v>
      </c>
      <c r="BJ294">
        <v>100000</v>
      </c>
      <c r="BK294" t="s">
        <v>313</v>
      </c>
      <c r="BL294" t="s">
        <v>7354</v>
      </c>
      <c r="BM294">
        <v>375000</v>
      </c>
      <c r="BN294" t="s">
        <v>315</v>
      </c>
      <c r="BO294" t="s">
        <v>7355</v>
      </c>
      <c r="BP294">
        <v>100000</v>
      </c>
      <c r="BQ294" t="s">
        <v>1443</v>
      </c>
      <c r="BR294" t="s">
        <v>7356</v>
      </c>
      <c r="BS294">
        <v>185000</v>
      </c>
      <c r="BT294" t="s">
        <v>431</v>
      </c>
      <c r="BU294" t="s">
        <v>7357</v>
      </c>
      <c r="BV294">
        <v>895000</v>
      </c>
      <c r="BW294" t="s">
        <v>7358</v>
      </c>
      <c r="BX294" t="s">
        <v>7359</v>
      </c>
      <c r="BY294">
        <v>100000</v>
      </c>
      <c r="BZ294" t="s">
        <v>495</v>
      </c>
      <c r="CA294" t="s">
        <v>7360</v>
      </c>
      <c r="CB294">
        <v>180000</v>
      </c>
      <c r="CC294" t="s">
        <v>391</v>
      </c>
      <c r="CD294" t="s">
        <v>7361</v>
      </c>
      <c r="CE294">
        <v>1430000</v>
      </c>
      <c r="CF294" t="s">
        <v>497</v>
      </c>
      <c r="CG294" t="s">
        <v>7362</v>
      </c>
      <c r="CH294">
        <v>125000</v>
      </c>
      <c r="CI294" t="s">
        <v>317</v>
      </c>
      <c r="CJ294" t="s">
        <v>7363</v>
      </c>
      <c r="CK294">
        <v>935000</v>
      </c>
      <c r="CL294" t="s">
        <v>319</v>
      </c>
      <c r="CM294" t="s">
        <v>7364</v>
      </c>
      <c r="CN294">
        <v>185000</v>
      </c>
      <c r="CO294" t="s">
        <v>1447</v>
      </c>
      <c r="CP294" t="s">
        <v>7365</v>
      </c>
      <c r="CQ294">
        <v>455000</v>
      </c>
      <c r="CR294" t="s">
        <v>435</v>
      </c>
      <c r="CS294" t="s">
        <v>7366</v>
      </c>
      <c r="CT294">
        <v>360000</v>
      </c>
      <c r="CU294" t="s">
        <v>7367</v>
      </c>
      <c r="CV294" t="s">
        <v>7368</v>
      </c>
      <c r="CW294">
        <v>100000</v>
      </c>
      <c r="CX294" t="s">
        <v>502</v>
      </c>
      <c r="CY294" t="s">
        <v>7369</v>
      </c>
      <c r="CZ294">
        <v>100000</v>
      </c>
      <c r="DA294" t="s">
        <v>393</v>
      </c>
      <c r="DB294" t="s">
        <v>7370</v>
      </c>
      <c r="DC294">
        <v>575000</v>
      </c>
      <c r="DD294" t="s">
        <v>504</v>
      </c>
      <c r="DE294" t="s">
        <v>7371</v>
      </c>
      <c r="DF294">
        <v>100000</v>
      </c>
      <c r="DG294" t="s">
        <v>321</v>
      </c>
      <c r="DH294" t="s">
        <v>7372</v>
      </c>
      <c r="DI294">
        <v>375000</v>
      </c>
      <c r="DJ294" t="s">
        <v>323</v>
      </c>
      <c r="DK294" t="s">
        <v>7373</v>
      </c>
      <c r="DL294">
        <v>100000</v>
      </c>
      <c r="DM294" t="s">
        <v>1451</v>
      </c>
      <c r="DN294" t="s">
        <v>7374</v>
      </c>
      <c r="DO294">
        <v>182000</v>
      </c>
      <c r="DP294" t="s">
        <v>439</v>
      </c>
      <c r="DQ294" t="s">
        <v>7375</v>
      </c>
      <c r="DR294">
        <v>445000</v>
      </c>
      <c r="DS294" t="s">
        <v>5597</v>
      </c>
      <c r="DT294" t="s">
        <v>7376</v>
      </c>
      <c r="DU294">
        <v>100000</v>
      </c>
      <c r="DV294" t="s">
        <v>509</v>
      </c>
      <c r="DW294" t="s">
        <v>7377</v>
      </c>
      <c r="DX294">
        <v>100000</v>
      </c>
      <c r="DY294" t="s">
        <v>395</v>
      </c>
      <c r="DZ294" t="s">
        <v>7378</v>
      </c>
      <c r="EA294">
        <v>715000</v>
      </c>
      <c r="EB294" t="s">
        <v>511</v>
      </c>
      <c r="EC294" t="s">
        <v>7379</v>
      </c>
      <c r="ED294">
        <v>100000</v>
      </c>
      <c r="EE294" t="s">
        <v>325</v>
      </c>
      <c r="EF294" t="s">
        <v>7380</v>
      </c>
      <c r="EG294">
        <v>470000</v>
      </c>
      <c r="EH294" t="s">
        <v>327</v>
      </c>
      <c r="EI294" t="s">
        <v>7381</v>
      </c>
      <c r="EJ294">
        <v>100000</v>
      </c>
      <c r="EK294" t="s">
        <v>1455</v>
      </c>
      <c r="EL294" t="s">
        <v>7382</v>
      </c>
      <c r="EM294">
        <v>230000</v>
      </c>
      <c r="EN294" t="s">
        <v>443</v>
      </c>
      <c r="EO294" t="s">
        <v>7383</v>
      </c>
      <c r="EP294">
        <v>595000</v>
      </c>
      <c r="EQ294" t="s">
        <v>7384</v>
      </c>
      <c r="ER294" t="s">
        <v>7385</v>
      </c>
      <c r="ES294">
        <v>100000</v>
      </c>
      <c r="ET294" t="s">
        <v>516</v>
      </c>
      <c r="EU294" t="s">
        <v>7386</v>
      </c>
      <c r="EV294">
        <v>120000</v>
      </c>
      <c r="EW294" t="s">
        <v>1065</v>
      </c>
      <c r="EX294" t="s">
        <v>7387</v>
      </c>
      <c r="EY294">
        <v>960000</v>
      </c>
      <c r="EZ294" t="s">
        <v>518</v>
      </c>
      <c r="FA294" t="s">
        <v>7388</v>
      </c>
      <c r="FB294">
        <v>100000</v>
      </c>
      <c r="FC294" t="s">
        <v>329</v>
      </c>
      <c r="FD294" t="s">
        <v>7389</v>
      </c>
      <c r="FE294">
        <v>625000</v>
      </c>
      <c r="FF294" t="s">
        <v>331</v>
      </c>
      <c r="FG294" t="s">
        <v>7390</v>
      </c>
      <c r="FH294">
        <v>123000</v>
      </c>
      <c r="FI294" t="s">
        <v>1459</v>
      </c>
      <c r="FJ294" t="s">
        <v>7391</v>
      </c>
      <c r="FK294">
        <v>300000</v>
      </c>
      <c r="GG294">
        <v>13175000</v>
      </c>
      <c r="GH294" t="s">
        <v>238</v>
      </c>
      <c r="GI294">
        <v>39.409999999999997</v>
      </c>
      <c r="GJ294">
        <v>43.94</v>
      </c>
      <c r="GK294">
        <v>59.85</v>
      </c>
      <c r="GL294">
        <v>70</v>
      </c>
      <c r="GM294">
        <v>8783333.3333333321</v>
      </c>
      <c r="GO294" t="s">
        <v>7339</v>
      </c>
      <c r="GP294">
        <v>78140</v>
      </c>
      <c r="GQ294" t="s">
        <v>7340</v>
      </c>
      <c r="GS294">
        <v>120</v>
      </c>
      <c r="GT294">
        <v>40</v>
      </c>
      <c r="GU294">
        <v>0</v>
      </c>
      <c r="GV294" t="s">
        <v>239</v>
      </c>
      <c r="GW294">
        <v>40</v>
      </c>
      <c r="GX294" t="s">
        <v>201</v>
      </c>
    </row>
    <row r="295" spans="1:206" x14ac:dyDescent="0.35">
      <c r="A295" s="47">
        <v>728383</v>
      </c>
      <c r="B295" t="s">
        <v>7392</v>
      </c>
      <c r="C295" t="s">
        <v>7393</v>
      </c>
      <c r="D295" t="s">
        <v>7394</v>
      </c>
      <c r="E295" t="e">
        <v>#N/A</v>
      </c>
      <c r="F295" t="s">
        <v>7395</v>
      </c>
      <c r="G295" t="s">
        <v>7394</v>
      </c>
      <c r="H295" t="s">
        <v>7395</v>
      </c>
      <c r="I295" t="s">
        <v>201</v>
      </c>
      <c r="J295" t="s">
        <v>7395</v>
      </c>
      <c r="K295">
        <v>728383</v>
      </c>
      <c r="L295">
        <v>728383</v>
      </c>
      <c r="M295" s="47">
        <v>728383</v>
      </c>
      <c r="N295" t="s">
        <v>202</v>
      </c>
      <c r="O295" t="s">
        <v>202</v>
      </c>
      <c r="P295" t="s">
        <v>1769</v>
      </c>
      <c r="Q295" t="s">
        <v>203</v>
      </c>
      <c r="R295" t="s">
        <v>7396</v>
      </c>
      <c r="S295" t="s">
        <v>1022</v>
      </c>
      <c r="T295" t="s">
        <v>7397</v>
      </c>
      <c r="U295">
        <v>62120</v>
      </c>
      <c r="V295" t="s">
        <v>7398</v>
      </c>
      <c r="W295" t="s">
        <v>646</v>
      </c>
      <c r="X295">
        <v>13000</v>
      </c>
      <c r="Y295" t="s">
        <v>7399</v>
      </c>
      <c r="Z295" t="s">
        <v>7400</v>
      </c>
      <c r="AA295" t="s">
        <v>7401</v>
      </c>
      <c r="AB295" t="s">
        <v>7402</v>
      </c>
      <c r="AC295" t="s">
        <v>1253</v>
      </c>
      <c r="AD295" t="s">
        <v>7402</v>
      </c>
      <c r="AE295" t="s">
        <v>7402</v>
      </c>
      <c r="AF295" t="s">
        <v>7403</v>
      </c>
      <c r="AG295" t="s">
        <v>7404</v>
      </c>
      <c r="AH295" t="s">
        <v>7405</v>
      </c>
      <c r="AI295" t="s">
        <v>7402</v>
      </c>
      <c r="AJ295" t="s">
        <v>7403</v>
      </c>
      <c r="AK295" t="s">
        <v>7404</v>
      </c>
      <c r="AL295" t="s">
        <v>854</v>
      </c>
      <c r="AP295" t="s">
        <v>855</v>
      </c>
      <c r="AQ295" t="s">
        <v>738</v>
      </c>
      <c r="AU295" t="s">
        <v>738</v>
      </c>
      <c r="AV295" t="s">
        <v>937</v>
      </c>
      <c r="AW295" t="s">
        <v>7406</v>
      </c>
      <c r="AX295">
        <v>100000</v>
      </c>
      <c r="AY295" t="s">
        <v>857</v>
      </c>
      <c r="AZ295" t="s">
        <v>7407</v>
      </c>
      <c r="BA295">
        <v>145000</v>
      </c>
      <c r="BB295" t="s">
        <v>941</v>
      </c>
      <c r="BC295" t="s">
        <v>7408</v>
      </c>
      <c r="BD295">
        <v>250000</v>
      </c>
      <c r="BE295" t="s">
        <v>860</v>
      </c>
      <c r="BF295" t="s">
        <v>7409</v>
      </c>
      <c r="BG295">
        <v>365000</v>
      </c>
      <c r="BH295" t="s">
        <v>945</v>
      </c>
      <c r="BI295" t="s">
        <v>7410</v>
      </c>
      <c r="BJ295">
        <v>100000</v>
      </c>
      <c r="BK295" t="s">
        <v>863</v>
      </c>
      <c r="BL295" t="s">
        <v>7411</v>
      </c>
      <c r="BM295">
        <v>145000</v>
      </c>
      <c r="BN295" t="s">
        <v>879</v>
      </c>
      <c r="BO295" t="s">
        <v>7412</v>
      </c>
      <c r="BP295">
        <v>125000</v>
      </c>
      <c r="BQ295" t="s">
        <v>866</v>
      </c>
      <c r="BR295" t="s">
        <v>7413</v>
      </c>
      <c r="BS295">
        <v>180000</v>
      </c>
      <c r="BT295" t="s">
        <v>952</v>
      </c>
      <c r="BU295" t="s">
        <v>7414</v>
      </c>
      <c r="BV295">
        <v>165000</v>
      </c>
      <c r="BW295" t="s">
        <v>869</v>
      </c>
      <c r="BX295" t="s">
        <v>7415</v>
      </c>
      <c r="BY295">
        <v>245000</v>
      </c>
      <c r="GG295">
        <v>1570000</v>
      </c>
      <c r="GH295" t="s">
        <v>238</v>
      </c>
      <c r="GI295">
        <v>58.5</v>
      </c>
      <c r="GJ295">
        <v>63</v>
      </c>
      <c r="GK295">
        <v>67.5</v>
      </c>
      <c r="GL295">
        <v>67.5</v>
      </c>
      <c r="GM295">
        <v>1046666.6666666666</v>
      </c>
      <c r="GO295" t="s">
        <v>7397</v>
      </c>
      <c r="GP295">
        <v>62120</v>
      </c>
      <c r="GQ295" t="s">
        <v>7398</v>
      </c>
      <c r="GS295">
        <v>30</v>
      </c>
      <c r="GT295">
        <v>10</v>
      </c>
      <c r="GU295">
        <v>0</v>
      </c>
      <c r="GV295" t="s">
        <v>239</v>
      </c>
      <c r="GW295">
        <v>10</v>
      </c>
      <c r="GX295" t="s">
        <v>201</v>
      </c>
    </row>
    <row r="296" spans="1:206" x14ac:dyDescent="0.35">
      <c r="A296">
        <v>638094</v>
      </c>
      <c r="B296" t="s">
        <v>7416</v>
      </c>
      <c r="C296" t="s">
        <v>7417</v>
      </c>
      <c r="D296" t="s">
        <v>7418</v>
      </c>
      <c r="E296" t="e">
        <v>#N/A</v>
      </c>
      <c r="F296" t="s">
        <v>7419</v>
      </c>
      <c r="G296" t="s">
        <v>7418</v>
      </c>
      <c r="H296" t="s">
        <v>7419</v>
      </c>
      <c r="I296" t="s">
        <v>201</v>
      </c>
      <c r="J296" t="s">
        <v>7419</v>
      </c>
      <c r="K296">
        <v>638094</v>
      </c>
      <c r="L296">
        <v>638094</v>
      </c>
      <c r="M296">
        <v>638094</v>
      </c>
      <c r="N296" t="s">
        <v>202</v>
      </c>
      <c r="O296" t="s">
        <v>202</v>
      </c>
      <c r="P296" t="s">
        <v>202</v>
      </c>
      <c r="Q296" t="s">
        <v>203</v>
      </c>
      <c r="R296" t="s">
        <v>7416</v>
      </c>
      <c r="S296" t="s">
        <v>7420</v>
      </c>
      <c r="T296" t="s">
        <v>7421</v>
      </c>
      <c r="U296">
        <v>95800</v>
      </c>
      <c r="V296" t="s">
        <v>7422</v>
      </c>
      <c r="W296" t="s">
        <v>249</v>
      </c>
      <c r="X296">
        <v>32302720</v>
      </c>
      <c r="Y296" t="s">
        <v>7423</v>
      </c>
      <c r="Z296" t="s">
        <v>7424</v>
      </c>
      <c r="AA296" t="s">
        <v>7425</v>
      </c>
      <c r="AB296" t="s">
        <v>7426</v>
      </c>
      <c r="AC296" t="s">
        <v>213</v>
      </c>
      <c r="AD296" t="s">
        <v>7427</v>
      </c>
      <c r="AE296" t="s">
        <v>7428</v>
      </c>
      <c r="AF296" t="s">
        <v>7429</v>
      </c>
      <c r="AG296" t="s">
        <v>7430</v>
      </c>
      <c r="AH296" t="s">
        <v>7431</v>
      </c>
      <c r="AI296" t="s">
        <v>7432</v>
      </c>
      <c r="AJ296" t="s">
        <v>7433</v>
      </c>
      <c r="AK296" t="s">
        <v>7434</v>
      </c>
      <c r="AL296" t="s">
        <v>261</v>
      </c>
      <c r="AP296" t="s">
        <v>262</v>
      </c>
      <c r="AQ296" t="s">
        <v>263</v>
      </c>
      <c r="AU296" t="s">
        <v>263</v>
      </c>
      <c r="AV296" t="s">
        <v>979</v>
      </c>
      <c r="AW296" t="s">
        <v>7435</v>
      </c>
      <c r="AX296">
        <v>100000</v>
      </c>
      <c r="AY296" t="s">
        <v>276</v>
      </c>
      <c r="AZ296" t="s">
        <v>7436</v>
      </c>
      <c r="BA296">
        <v>125000</v>
      </c>
      <c r="BB296" t="s">
        <v>290</v>
      </c>
      <c r="BC296" t="s">
        <v>7437</v>
      </c>
      <c r="BD296">
        <v>100000</v>
      </c>
      <c r="BE296" t="s">
        <v>1116</v>
      </c>
      <c r="BF296" t="s">
        <v>7438</v>
      </c>
      <c r="BG296">
        <v>100000</v>
      </c>
      <c r="BH296" t="s">
        <v>1190</v>
      </c>
      <c r="BI296" t="s">
        <v>7439</v>
      </c>
      <c r="BJ296">
        <v>100000</v>
      </c>
      <c r="GG296">
        <v>425000</v>
      </c>
      <c r="GH296" t="s">
        <v>238</v>
      </c>
      <c r="GI296">
        <v>56</v>
      </c>
      <c r="GJ296">
        <v>80</v>
      </c>
      <c r="GK296">
        <v>85</v>
      </c>
      <c r="GL296">
        <v>58</v>
      </c>
      <c r="GM296">
        <v>283333.33333333331</v>
      </c>
      <c r="GO296" t="s">
        <v>7421</v>
      </c>
      <c r="GP296">
        <v>95800</v>
      </c>
      <c r="GQ296" t="s">
        <v>7422</v>
      </c>
      <c r="GS296">
        <v>15</v>
      </c>
      <c r="GT296">
        <v>5</v>
      </c>
      <c r="GU296">
        <v>0</v>
      </c>
      <c r="GV296" t="s">
        <v>239</v>
      </c>
      <c r="GW296">
        <v>5</v>
      </c>
      <c r="GX296" t="s">
        <v>201</v>
      </c>
    </row>
    <row r="297" spans="1:206" x14ac:dyDescent="0.35">
      <c r="A297">
        <v>659133</v>
      </c>
      <c r="B297" t="s">
        <v>7440</v>
      </c>
      <c r="C297" t="s">
        <v>7441</v>
      </c>
      <c r="D297" t="s">
        <v>7442</v>
      </c>
      <c r="E297" t="e">
        <v>#N/A</v>
      </c>
      <c r="F297" t="s">
        <v>7443</v>
      </c>
      <c r="G297" t="s">
        <v>7442</v>
      </c>
      <c r="H297" t="s">
        <v>7444</v>
      </c>
      <c r="I297" t="s">
        <v>239</v>
      </c>
      <c r="J297" t="s">
        <v>7443</v>
      </c>
      <c r="K297">
        <v>659133</v>
      </c>
      <c r="L297">
        <v>324966</v>
      </c>
      <c r="M297">
        <v>659133</v>
      </c>
      <c r="N297" t="s">
        <v>202</v>
      </c>
      <c r="O297" t="s">
        <v>202</v>
      </c>
      <c r="P297" t="s">
        <v>202</v>
      </c>
      <c r="Q297" t="s">
        <v>203</v>
      </c>
      <c r="R297" t="s">
        <v>7440</v>
      </c>
      <c r="S297" t="s">
        <v>205</v>
      </c>
      <c r="T297" t="s">
        <v>7445</v>
      </c>
      <c r="U297">
        <v>74940</v>
      </c>
      <c r="V297" t="s">
        <v>7446</v>
      </c>
      <c r="W297" t="s">
        <v>724</v>
      </c>
      <c r="X297">
        <v>2000000</v>
      </c>
      <c r="Y297" t="s">
        <v>7447</v>
      </c>
      <c r="Z297" t="s">
        <v>7446</v>
      </c>
      <c r="AA297" t="s">
        <v>7448</v>
      </c>
      <c r="AB297" t="s">
        <v>7449</v>
      </c>
      <c r="AC297" t="s">
        <v>1253</v>
      </c>
      <c r="AD297" t="s">
        <v>7450</v>
      </c>
      <c r="AE297" t="s">
        <v>7451</v>
      </c>
      <c r="AF297" t="s">
        <v>7452</v>
      </c>
      <c r="AG297" t="s">
        <v>7453</v>
      </c>
      <c r="AH297" t="s">
        <v>7454</v>
      </c>
      <c r="AI297" t="s">
        <v>7455</v>
      </c>
      <c r="AJ297" t="s">
        <v>7456</v>
      </c>
      <c r="AK297" t="s">
        <v>7457</v>
      </c>
      <c r="AL297" t="s">
        <v>310</v>
      </c>
      <c r="AP297" t="s">
        <v>311</v>
      </c>
      <c r="AQ297" t="s">
        <v>312</v>
      </c>
      <c r="AU297" t="s">
        <v>312</v>
      </c>
      <c r="AV297" t="s">
        <v>657</v>
      </c>
      <c r="AW297" t="s">
        <v>7458</v>
      </c>
      <c r="AX297">
        <v>100000</v>
      </c>
      <c r="AY297" t="s">
        <v>659</v>
      </c>
      <c r="AZ297" t="s">
        <v>7459</v>
      </c>
      <c r="BA297">
        <v>185000</v>
      </c>
      <c r="BB297" t="s">
        <v>661</v>
      </c>
      <c r="BC297" t="s">
        <v>7460</v>
      </c>
      <c r="BD297">
        <v>100000</v>
      </c>
      <c r="BE297" t="s">
        <v>663</v>
      </c>
      <c r="BF297" t="s">
        <v>7461</v>
      </c>
      <c r="BG297">
        <v>100000</v>
      </c>
      <c r="BH297" t="s">
        <v>665</v>
      </c>
      <c r="BI297" t="s">
        <v>7462</v>
      </c>
      <c r="BJ297">
        <v>123000</v>
      </c>
      <c r="GG297">
        <v>508000</v>
      </c>
      <c r="GH297" t="s">
        <v>238</v>
      </c>
      <c r="GI297">
        <v>0</v>
      </c>
      <c r="GJ297">
        <v>0</v>
      </c>
      <c r="GK297">
        <v>0</v>
      </c>
      <c r="GL297" t="s">
        <v>333</v>
      </c>
      <c r="GM297">
        <v>338666.66666666663</v>
      </c>
      <c r="GO297" t="s">
        <v>7445</v>
      </c>
      <c r="GP297">
        <v>74940</v>
      </c>
      <c r="GQ297" t="s">
        <v>7446</v>
      </c>
      <c r="GS297">
        <v>15</v>
      </c>
      <c r="GT297">
        <v>5</v>
      </c>
      <c r="GU297">
        <v>0</v>
      </c>
      <c r="GV297" t="s">
        <v>239</v>
      </c>
      <c r="GW297">
        <v>5</v>
      </c>
      <c r="GX297" t="s">
        <v>201</v>
      </c>
    </row>
    <row r="298" spans="1:206" x14ac:dyDescent="0.35">
      <c r="A298">
        <v>766362</v>
      </c>
      <c r="B298" t="s">
        <v>7463</v>
      </c>
      <c r="C298" t="s">
        <v>7464</v>
      </c>
      <c r="D298" t="s">
        <v>7465</v>
      </c>
      <c r="E298" t="e">
        <v>#N/A</v>
      </c>
      <c r="F298" t="s">
        <v>7466</v>
      </c>
      <c r="G298" t="s">
        <v>7465</v>
      </c>
      <c r="H298" t="s">
        <v>7466</v>
      </c>
      <c r="I298" t="s">
        <v>201</v>
      </c>
      <c r="J298" t="s">
        <v>7466</v>
      </c>
      <c r="K298">
        <v>766362</v>
      </c>
      <c r="L298">
        <v>766362</v>
      </c>
      <c r="M298">
        <v>766362</v>
      </c>
      <c r="N298" t="s">
        <v>202</v>
      </c>
      <c r="O298" t="s">
        <v>202</v>
      </c>
      <c r="P298" t="s">
        <v>202</v>
      </c>
      <c r="Q298" t="s">
        <v>203</v>
      </c>
      <c r="R298" t="s">
        <v>7463</v>
      </c>
      <c r="S298" t="s">
        <v>1022</v>
      </c>
      <c r="T298" t="s">
        <v>7467</v>
      </c>
      <c r="U298">
        <v>26131</v>
      </c>
      <c r="V298" t="s">
        <v>7468</v>
      </c>
      <c r="W298" t="s">
        <v>1310</v>
      </c>
      <c r="X298">
        <v>100000</v>
      </c>
      <c r="Y298" t="s">
        <v>7469</v>
      </c>
      <c r="Z298" t="s">
        <v>816</v>
      </c>
      <c r="AA298" t="s">
        <v>7470</v>
      </c>
      <c r="AB298" t="s">
        <v>7471</v>
      </c>
      <c r="AC298" t="s">
        <v>213</v>
      </c>
      <c r="AD298" t="s">
        <v>7472</v>
      </c>
      <c r="AE298" t="s">
        <v>7471</v>
      </c>
      <c r="AF298" t="s">
        <v>7473</v>
      </c>
      <c r="AG298" t="s">
        <v>7474</v>
      </c>
      <c r="AH298" t="s">
        <v>7475</v>
      </c>
      <c r="AI298" t="s">
        <v>7471</v>
      </c>
      <c r="AJ298" t="s">
        <v>7476</v>
      </c>
      <c r="AK298" t="s">
        <v>7474</v>
      </c>
      <c r="AL298" t="s">
        <v>1182</v>
      </c>
      <c r="AM298" t="s">
        <v>772</v>
      </c>
      <c r="AN298" t="s">
        <v>219</v>
      </c>
      <c r="AP298" t="s">
        <v>1262</v>
      </c>
      <c r="AQ298" t="s">
        <v>263</v>
      </c>
      <c r="AR298" t="s">
        <v>739</v>
      </c>
      <c r="AS298" t="s">
        <v>774</v>
      </c>
      <c r="AU298" t="s">
        <v>1263</v>
      </c>
      <c r="AV298" t="s">
        <v>685</v>
      </c>
      <c r="AW298" t="s">
        <v>7477</v>
      </c>
      <c r="AX298">
        <v>100000</v>
      </c>
      <c r="AY298" t="s">
        <v>974</v>
      </c>
      <c r="AZ298" t="s">
        <v>7478</v>
      </c>
      <c r="BA298">
        <v>100000</v>
      </c>
      <c r="BB298" t="s">
        <v>414</v>
      </c>
      <c r="BC298" t="s">
        <v>7479</v>
      </c>
      <c r="BD298">
        <v>100000</v>
      </c>
      <c r="BE298" t="s">
        <v>353</v>
      </c>
      <c r="BF298" t="s">
        <v>7480</v>
      </c>
      <c r="BG298">
        <v>200000</v>
      </c>
      <c r="BH298" t="s">
        <v>979</v>
      </c>
      <c r="BI298" t="s">
        <v>7481</v>
      </c>
      <c r="BJ298">
        <v>100000</v>
      </c>
      <c r="BK298" t="s">
        <v>692</v>
      </c>
      <c r="BL298" t="s">
        <v>7482</v>
      </c>
      <c r="BM298">
        <v>125000</v>
      </c>
      <c r="BN298" t="s">
        <v>266</v>
      </c>
      <c r="BO298" t="s">
        <v>7483</v>
      </c>
      <c r="BP298">
        <v>745000</v>
      </c>
      <c r="BQ298" t="s">
        <v>268</v>
      </c>
      <c r="BR298" t="s">
        <v>7484</v>
      </c>
      <c r="BS298">
        <v>125000</v>
      </c>
      <c r="BT298" t="s">
        <v>270</v>
      </c>
      <c r="BU298" t="s">
        <v>7485</v>
      </c>
      <c r="BV298">
        <v>125000</v>
      </c>
      <c r="BW298" t="s">
        <v>272</v>
      </c>
      <c r="BX298" t="s">
        <v>7486</v>
      </c>
      <c r="BY298">
        <v>495000</v>
      </c>
      <c r="BZ298" t="s">
        <v>276</v>
      </c>
      <c r="CA298" t="s">
        <v>7487</v>
      </c>
      <c r="CB298">
        <v>125000</v>
      </c>
      <c r="CC298" t="s">
        <v>427</v>
      </c>
      <c r="CD298" t="s">
        <v>7488</v>
      </c>
      <c r="CE298">
        <v>360000</v>
      </c>
      <c r="CF298" t="s">
        <v>488</v>
      </c>
      <c r="CG298" t="s">
        <v>7489</v>
      </c>
      <c r="CH298">
        <v>100000</v>
      </c>
      <c r="CI298" t="s">
        <v>490</v>
      </c>
      <c r="CJ298" t="s">
        <v>7490</v>
      </c>
      <c r="CK298">
        <v>100000</v>
      </c>
      <c r="CL298" t="s">
        <v>492</v>
      </c>
      <c r="CM298" t="s">
        <v>7491</v>
      </c>
      <c r="CN298">
        <v>100000</v>
      </c>
      <c r="CO298" t="s">
        <v>313</v>
      </c>
      <c r="CP298" t="s">
        <v>7492</v>
      </c>
      <c r="CQ298">
        <v>375000</v>
      </c>
      <c r="CR298" t="s">
        <v>315</v>
      </c>
      <c r="CS298" t="s">
        <v>7493</v>
      </c>
      <c r="CT298">
        <v>100000</v>
      </c>
      <c r="CU298" t="s">
        <v>657</v>
      </c>
      <c r="CV298" t="s">
        <v>7494</v>
      </c>
      <c r="CW298">
        <v>100000</v>
      </c>
      <c r="CX298" t="s">
        <v>439</v>
      </c>
      <c r="CY298" t="s">
        <v>7495</v>
      </c>
      <c r="CZ298">
        <v>445000</v>
      </c>
      <c r="DA298" t="s">
        <v>509</v>
      </c>
      <c r="DB298" t="s">
        <v>7496</v>
      </c>
      <c r="DC298">
        <v>100000</v>
      </c>
      <c r="DD298" t="s">
        <v>511</v>
      </c>
      <c r="DE298" t="s">
        <v>7497</v>
      </c>
      <c r="DF298">
        <v>100000</v>
      </c>
      <c r="DG298" t="s">
        <v>513</v>
      </c>
      <c r="DH298" t="s">
        <v>7498</v>
      </c>
      <c r="DI298">
        <v>100000</v>
      </c>
      <c r="DJ298" t="s">
        <v>325</v>
      </c>
      <c r="DK298" t="s">
        <v>7499</v>
      </c>
      <c r="DL298">
        <v>470000</v>
      </c>
      <c r="DM298" t="s">
        <v>327</v>
      </c>
      <c r="DN298" t="s">
        <v>7500</v>
      </c>
      <c r="DO298">
        <v>100000</v>
      </c>
      <c r="DP298" t="s">
        <v>663</v>
      </c>
      <c r="DQ298" t="s">
        <v>7501</v>
      </c>
      <c r="DR298">
        <v>100000</v>
      </c>
      <c r="DS298" t="s">
        <v>555</v>
      </c>
      <c r="DT298" t="s">
        <v>7502</v>
      </c>
      <c r="DU298">
        <v>120000</v>
      </c>
      <c r="DV298" t="s">
        <v>828</v>
      </c>
      <c r="DW298" t="s">
        <v>7503</v>
      </c>
      <c r="DX298">
        <v>100000</v>
      </c>
      <c r="DY298" t="s">
        <v>687</v>
      </c>
      <c r="DZ298" t="s">
        <v>7504</v>
      </c>
      <c r="EA298">
        <v>300000</v>
      </c>
      <c r="GG298">
        <v>5233000</v>
      </c>
      <c r="GH298" t="s">
        <v>238</v>
      </c>
      <c r="GI298">
        <v>50</v>
      </c>
      <c r="GJ298">
        <v>55</v>
      </c>
      <c r="GK298">
        <v>55</v>
      </c>
      <c r="GL298">
        <v>70</v>
      </c>
      <c r="GM298">
        <v>3488666.6666666665</v>
      </c>
      <c r="GO298" t="s">
        <v>7467</v>
      </c>
      <c r="GP298">
        <v>26131</v>
      </c>
      <c r="GQ298" t="s">
        <v>7468</v>
      </c>
      <c r="GS298">
        <v>84</v>
      </c>
      <c r="GT298">
        <v>28</v>
      </c>
      <c r="GU298">
        <v>0</v>
      </c>
      <c r="GV298" t="s">
        <v>239</v>
      </c>
      <c r="GW298">
        <v>28</v>
      </c>
      <c r="GX298" t="s">
        <v>201</v>
      </c>
    </row>
    <row r="299" spans="1:206" x14ac:dyDescent="0.35">
      <c r="A299">
        <v>537911</v>
      </c>
      <c r="B299" t="s">
        <v>7505</v>
      </c>
      <c r="C299" t="s">
        <v>7506</v>
      </c>
      <c r="D299" t="s">
        <v>7507</v>
      </c>
      <c r="E299" t="s">
        <v>7507</v>
      </c>
      <c r="F299" t="s">
        <v>7508</v>
      </c>
      <c r="G299" t="s">
        <v>7507</v>
      </c>
      <c r="H299" t="s">
        <v>7509</v>
      </c>
      <c r="I299" t="s">
        <v>239</v>
      </c>
      <c r="J299" t="s">
        <v>7508</v>
      </c>
      <c r="K299">
        <v>537911</v>
      </c>
      <c r="L299">
        <v>301662</v>
      </c>
      <c r="M299">
        <v>537911</v>
      </c>
      <c r="N299" t="s">
        <v>202</v>
      </c>
      <c r="O299" t="s">
        <v>202</v>
      </c>
      <c r="P299" t="s">
        <v>202</v>
      </c>
      <c r="Q299" t="s">
        <v>203</v>
      </c>
      <c r="R299" t="s">
        <v>7505</v>
      </c>
      <c r="S299" t="s">
        <v>205</v>
      </c>
      <c r="T299" t="s">
        <v>7510</v>
      </c>
      <c r="U299">
        <v>13290</v>
      </c>
      <c r="V299" t="s">
        <v>5174</v>
      </c>
      <c r="W299" t="s">
        <v>1392</v>
      </c>
      <c r="X299">
        <v>3000000</v>
      </c>
      <c r="Y299" t="s">
        <v>7511</v>
      </c>
      <c r="Z299" t="s">
        <v>7512</v>
      </c>
      <c r="AA299" t="s">
        <v>7513</v>
      </c>
      <c r="AB299" t="s">
        <v>7514</v>
      </c>
      <c r="AC299" t="s">
        <v>213</v>
      </c>
      <c r="AD299" t="s">
        <v>7515</v>
      </c>
      <c r="AE299" t="s">
        <v>7516</v>
      </c>
      <c r="AF299" t="s">
        <v>7517</v>
      </c>
      <c r="AG299" t="s">
        <v>7518</v>
      </c>
      <c r="AH299" t="s">
        <v>7519</v>
      </c>
      <c r="AI299" t="s">
        <v>7516</v>
      </c>
      <c r="AJ299" t="s">
        <v>7517</v>
      </c>
      <c r="AK299" t="s">
        <v>7518</v>
      </c>
      <c r="AL299" t="s">
        <v>310</v>
      </c>
      <c r="AP299" t="s">
        <v>311</v>
      </c>
      <c r="AQ299" t="s">
        <v>312</v>
      </c>
      <c r="AU299" t="s">
        <v>312</v>
      </c>
      <c r="AV299" t="s">
        <v>427</v>
      </c>
      <c r="AW299" t="s">
        <v>7520</v>
      </c>
      <c r="AX299">
        <v>360000</v>
      </c>
      <c r="AY299" t="s">
        <v>7349</v>
      </c>
      <c r="AZ299" t="s">
        <v>7521</v>
      </c>
      <c r="BA299">
        <v>100000</v>
      </c>
      <c r="BB299" t="s">
        <v>488</v>
      </c>
      <c r="BC299" t="s">
        <v>7522</v>
      </c>
      <c r="BD299">
        <v>100000</v>
      </c>
      <c r="BE299" t="s">
        <v>492</v>
      </c>
      <c r="BF299" t="s">
        <v>7523</v>
      </c>
      <c r="BG299">
        <v>100000</v>
      </c>
      <c r="BH299" t="s">
        <v>313</v>
      </c>
      <c r="BI299" t="s">
        <v>7524</v>
      </c>
      <c r="BJ299">
        <v>375000</v>
      </c>
      <c r="BK299" t="s">
        <v>315</v>
      </c>
      <c r="BL299" t="s">
        <v>7525</v>
      </c>
      <c r="BM299">
        <v>100000</v>
      </c>
      <c r="BN299" t="s">
        <v>1443</v>
      </c>
      <c r="BO299" t="s">
        <v>7526</v>
      </c>
      <c r="BP299">
        <v>185000</v>
      </c>
      <c r="BQ299" t="s">
        <v>657</v>
      </c>
      <c r="BR299" t="s">
        <v>7527</v>
      </c>
      <c r="BS299">
        <v>100000</v>
      </c>
      <c r="BT299" t="s">
        <v>431</v>
      </c>
      <c r="BU299" t="s">
        <v>7528</v>
      </c>
      <c r="BV299">
        <v>895000</v>
      </c>
      <c r="BW299" t="s">
        <v>7358</v>
      </c>
      <c r="BX299" t="s">
        <v>7529</v>
      </c>
      <c r="BY299">
        <v>100000</v>
      </c>
      <c r="BZ299" t="s">
        <v>495</v>
      </c>
      <c r="CA299" t="s">
        <v>7530</v>
      </c>
      <c r="CB299">
        <v>180000</v>
      </c>
      <c r="CC299" t="s">
        <v>499</v>
      </c>
      <c r="CD299" t="s">
        <v>7531</v>
      </c>
      <c r="CE299">
        <v>190000</v>
      </c>
      <c r="CF299" t="s">
        <v>317</v>
      </c>
      <c r="CG299" t="s">
        <v>7532</v>
      </c>
      <c r="CH299">
        <v>935000</v>
      </c>
      <c r="CI299" t="s">
        <v>319</v>
      </c>
      <c r="CJ299" t="s">
        <v>7533</v>
      </c>
      <c r="CK299">
        <v>185000</v>
      </c>
      <c r="CL299" t="s">
        <v>1447</v>
      </c>
      <c r="CM299" t="s">
        <v>7534</v>
      </c>
      <c r="CN299">
        <v>455000</v>
      </c>
      <c r="CO299" t="s">
        <v>659</v>
      </c>
      <c r="CP299" t="s">
        <v>7535</v>
      </c>
      <c r="CQ299">
        <v>185000</v>
      </c>
      <c r="CR299" t="s">
        <v>435</v>
      </c>
      <c r="CS299" t="s">
        <v>7536</v>
      </c>
      <c r="CT299">
        <v>360000</v>
      </c>
      <c r="CU299" t="s">
        <v>7367</v>
      </c>
      <c r="CV299" t="s">
        <v>7537</v>
      </c>
      <c r="CW299">
        <v>100000</v>
      </c>
      <c r="CX299" t="s">
        <v>502</v>
      </c>
      <c r="CY299" t="s">
        <v>7538</v>
      </c>
      <c r="CZ299">
        <v>100000</v>
      </c>
      <c r="DA299" t="s">
        <v>506</v>
      </c>
      <c r="DB299" t="s">
        <v>7539</v>
      </c>
      <c r="DC299">
        <v>100000</v>
      </c>
      <c r="DD299" t="s">
        <v>321</v>
      </c>
      <c r="DE299" t="s">
        <v>7540</v>
      </c>
      <c r="DF299">
        <v>375000</v>
      </c>
      <c r="DG299" t="s">
        <v>323</v>
      </c>
      <c r="DH299" t="s">
        <v>7541</v>
      </c>
      <c r="DI299">
        <v>100000</v>
      </c>
      <c r="DJ299" t="s">
        <v>1451</v>
      </c>
      <c r="DK299" t="s">
        <v>7542</v>
      </c>
      <c r="DL299">
        <v>182000</v>
      </c>
      <c r="DM299" t="s">
        <v>661</v>
      </c>
      <c r="DN299" t="s">
        <v>7543</v>
      </c>
      <c r="DO299">
        <v>100000</v>
      </c>
      <c r="DP299" t="s">
        <v>439</v>
      </c>
      <c r="DQ299" t="s">
        <v>7544</v>
      </c>
      <c r="DR299">
        <v>445000</v>
      </c>
      <c r="DS299" t="s">
        <v>5597</v>
      </c>
      <c r="DT299" t="s">
        <v>7545</v>
      </c>
      <c r="DU299">
        <v>100000</v>
      </c>
      <c r="DV299" t="s">
        <v>509</v>
      </c>
      <c r="DW299" t="s">
        <v>7546</v>
      </c>
      <c r="DX299">
        <v>100000</v>
      </c>
      <c r="DY299" t="s">
        <v>513</v>
      </c>
      <c r="DZ299" t="s">
        <v>7547</v>
      </c>
      <c r="EA299">
        <v>100000</v>
      </c>
      <c r="EB299" t="s">
        <v>325</v>
      </c>
      <c r="EC299" t="s">
        <v>7548</v>
      </c>
      <c r="ED299">
        <v>470000</v>
      </c>
      <c r="EE299" t="s">
        <v>327</v>
      </c>
      <c r="EF299" t="s">
        <v>7549</v>
      </c>
      <c r="EG299">
        <v>100000</v>
      </c>
      <c r="EH299" t="s">
        <v>1455</v>
      </c>
      <c r="EI299" t="s">
        <v>7550</v>
      </c>
      <c r="EJ299">
        <v>230000</v>
      </c>
      <c r="EK299" t="s">
        <v>663</v>
      </c>
      <c r="EL299" t="s">
        <v>7551</v>
      </c>
      <c r="EM299">
        <v>100000</v>
      </c>
      <c r="EN299" t="s">
        <v>443</v>
      </c>
      <c r="EO299" t="s">
        <v>7552</v>
      </c>
      <c r="EP299">
        <v>595000</v>
      </c>
      <c r="EQ299" t="s">
        <v>7384</v>
      </c>
      <c r="ER299" t="s">
        <v>7553</v>
      </c>
      <c r="ES299">
        <v>100000</v>
      </c>
      <c r="ET299" t="s">
        <v>516</v>
      </c>
      <c r="EU299" t="s">
        <v>7554</v>
      </c>
      <c r="EV299">
        <v>120000</v>
      </c>
      <c r="EW299" t="s">
        <v>520</v>
      </c>
      <c r="EX299" t="s">
        <v>7555</v>
      </c>
      <c r="EY299">
        <v>130000</v>
      </c>
      <c r="EZ299" t="s">
        <v>329</v>
      </c>
      <c r="FA299" t="s">
        <v>7556</v>
      </c>
      <c r="FB299">
        <v>625000</v>
      </c>
      <c r="FC299" t="s">
        <v>331</v>
      </c>
      <c r="FD299" t="s">
        <v>7557</v>
      </c>
      <c r="FE299">
        <v>123000</v>
      </c>
      <c r="FF299" t="s">
        <v>1459</v>
      </c>
      <c r="FG299" t="s">
        <v>7558</v>
      </c>
      <c r="FH299">
        <v>300000</v>
      </c>
      <c r="FI299" t="s">
        <v>665</v>
      </c>
      <c r="FJ299" t="s">
        <v>7559</v>
      </c>
      <c r="FK299">
        <v>123000</v>
      </c>
      <c r="FL299" t="s">
        <v>1067</v>
      </c>
      <c r="FM299" t="s">
        <v>7560</v>
      </c>
      <c r="FN299">
        <v>3430000</v>
      </c>
      <c r="GG299">
        <v>13053000</v>
      </c>
      <c r="GH299" t="s">
        <v>238</v>
      </c>
      <c r="GI299">
        <v>68</v>
      </c>
      <c r="GJ299">
        <v>72</v>
      </c>
      <c r="GK299">
        <v>75</v>
      </c>
      <c r="GL299">
        <v>66</v>
      </c>
      <c r="GM299">
        <v>8702000</v>
      </c>
      <c r="GO299" t="s">
        <v>7510</v>
      </c>
      <c r="GP299">
        <v>13290</v>
      </c>
      <c r="GQ299" t="s">
        <v>5174</v>
      </c>
      <c r="GS299">
        <v>123</v>
      </c>
      <c r="GT299">
        <v>41</v>
      </c>
      <c r="GU299">
        <v>40</v>
      </c>
      <c r="GV299" t="s">
        <v>239</v>
      </c>
      <c r="GW299">
        <v>40</v>
      </c>
      <c r="GX299" t="s">
        <v>201</v>
      </c>
    </row>
    <row r="300" spans="1:206" x14ac:dyDescent="0.35">
      <c r="A300">
        <v>611503</v>
      </c>
      <c r="B300" t="s">
        <v>7561</v>
      </c>
      <c r="C300" t="s">
        <v>7562</v>
      </c>
      <c r="D300" t="s">
        <v>7563</v>
      </c>
      <c r="E300" t="e">
        <v>#N/A</v>
      </c>
      <c r="F300" t="s">
        <v>7564</v>
      </c>
      <c r="G300" t="s">
        <v>7563</v>
      </c>
      <c r="H300" t="s">
        <v>7565</v>
      </c>
      <c r="I300" t="s">
        <v>239</v>
      </c>
      <c r="J300" t="s">
        <v>7566</v>
      </c>
      <c r="K300" t="e">
        <v>#N/A</v>
      </c>
      <c r="L300">
        <v>611503</v>
      </c>
      <c r="M300">
        <v>611503</v>
      </c>
      <c r="N300" t="s">
        <v>202</v>
      </c>
      <c r="O300" t="s">
        <v>202</v>
      </c>
      <c r="P300" t="s">
        <v>202</v>
      </c>
      <c r="Q300" t="s">
        <v>203</v>
      </c>
      <c r="R300" t="s">
        <v>7561</v>
      </c>
      <c r="S300" t="s">
        <v>1022</v>
      </c>
      <c r="T300" t="s">
        <v>7567</v>
      </c>
      <c r="U300">
        <v>76600</v>
      </c>
      <c r="V300" t="s">
        <v>2654</v>
      </c>
      <c r="W300" t="s">
        <v>646</v>
      </c>
      <c r="X300">
        <v>25000</v>
      </c>
      <c r="Y300" t="s">
        <v>7568</v>
      </c>
      <c r="Z300" t="s">
        <v>2654</v>
      </c>
      <c r="AA300" t="s">
        <v>7569</v>
      </c>
      <c r="AB300" t="s">
        <v>7570</v>
      </c>
      <c r="AC300" t="s">
        <v>1253</v>
      </c>
      <c r="AD300" t="s">
        <v>7571</v>
      </c>
      <c r="AE300" t="s">
        <v>7572</v>
      </c>
      <c r="AF300" t="s">
        <v>7573</v>
      </c>
      <c r="AG300" t="s">
        <v>7574</v>
      </c>
      <c r="AH300" t="s">
        <v>7575</v>
      </c>
      <c r="AI300" t="s">
        <v>7576</v>
      </c>
      <c r="AJ300" t="s">
        <v>7577</v>
      </c>
      <c r="AK300" t="s">
        <v>7578</v>
      </c>
      <c r="AL300" t="s">
        <v>854</v>
      </c>
      <c r="AP300" t="s">
        <v>855</v>
      </c>
      <c r="AQ300" t="s">
        <v>738</v>
      </c>
      <c r="AU300" t="s">
        <v>738</v>
      </c>
      <c r="AV300" t="s">
        <v>746</v>
      </c>
      <c r="AW300" t="s">
        <v>7579</v>
      </c>
      <c r="AX300">
        <v>150000</v>
      </c>
      <c r="AY300" t="s">
        <v>857</v>
      </c>
      <c r="AZ300" t="s">
        <v>7580</v>
      </c>
      <c r="BA300">
        <v>145000</v>
      </c>
      <c r="BB300" t="s">
        <v>748</v>
      </c>
      <c r="BC300" t="s">
        <v>7581</v>
      </c>
      <c r="BD300">
        <v>380000</v>
      </c>
      <c r="BE300" t="s">
        <v>860</v>
      </c>
      <c r="BF300" t="s">
        <v>7582</v>
      </c>
      <c r="BG300">
        <v>365000</v>
      </c>
      <c r="BH300" t="s">
        <v>750</v>
      </c>
      <c r="BI300" t="s">
        <v>7583</v>
      </c>
      <c r="BJ300">
        <v>150000</v>
      </c>
      <c r="BK300" t="s">
        <v>863</v>
      </c>
      <c r="BL300" t="s">
        <v>7584</v>
      </c>
      <c r="BM300">
        <v>145000</v>
      </c>
      <c r="BN300" t="s">
        <v>752</v>
      </c>
      <c r="BO300" t="s">
        <v>7585</v>
      </c>
      <c r="BP300">
        <v>190000</v>
      </c>
      <c r="BQ300" t="s">
        <v>866</v>
      </c>
      <c r="BR300" t="s">
        <v>7586</v>
      </c>
      <c r="BS300">
        <v>180000</v>
      </c>
      <c r="BT300" t="s">
        <v>754</v>
      </c>
      <c r="BU300" t="s">
        <v>7587</v>
      </c>
      <c r="BV300">
        <v>250000</v>
      </c>
      <c r="BW300" t="s">
        <v>869</v>
      </c>
      <c r="BX300" t="s">
        <v>7588</v>
      </c>
      <c r="BY300">
        <v>245000</v>
      </c>
      <c r="GG300">
        <v>1820000</v>
      </c>
      <c r="GH300" t="s">
        <v>238</v>
      </c>
      <c r="GI300">
        <v>75</v>
      </c>
      <c r="GJ300">
        <v>81.25</v>
      </c>
      <c r="GK300">
        <v>81.25</v>
      </c>
      <c r="GL300">
        <v>75</v>
      </c>
      <c r="GM300">
        <v>1213333.3333333333</v>
      </c>
      <c r="GO300" t="s">
        <v>7567</v>
      </c>
      <c r="GP300">
        <v>76600</v>
      </c>
      <c r="GQ300" t="s">
        <v>2654</v>
      </c>
      <c r="GS300">
        <v>30</v>
      </c>
      <c r="GT300">
        <v>10</v>
      </c>
      <c r="GU300">
        <v>0</v>
      </c>
      <c r="GV300" t="s">
        <v>239</v>
      </c>
      <c r="GW300">
        <v>10</v>
      </c>
      <c r="GX300" t="s">
        <v>201</v>
      </c>
    </row>
    <row r="301" spans="1:206" x14ac:dyDescent="0.35">
      <c r="A301">
        <v>334712</v>
      </c>
      <c r="B301" t="s">
        <v>7589</v>
      </c>
      <c r="C301" t="s">
        <v>7590</v>
      </c>
      <c r="D301" t="s">
        <v>7591</v>
      </c>
      <c r="E301" t="e">
        <v>#N/A</v>
      </c>
      <c r="F301" t="s">
        <v>7592</v>
      </c>
      <c r="G301" t="s">
        <v>7593</v>
      </c>
      <c r="H301" t="e">
        <v>#N/A</v>
      </c>
      <c r="I301" t="e">
        <v>#N/A</v>
      </c>
      <c r="J301" t="s">
        <v>7592</v>
      </c>
      <c r="K301">
        <v>334712</v>
      </c>
      <c r="L301" t="e">
        <v>#N/A</v>
      </c>
      <c r="M301">
        <v>334712</v>
      </c>
      <c r="N301" t="s">
        <v>202</v>
      </c>
      <c r="O301" t="s">
        <v>202</v>
      </c>
      <c r="P301" t="s">
        <v>202</v>
      </c>
      <c r="Q301" t="s">
        <v>203</v>
      </c>
      <c r="R301" t="s">
        <v>5686</v>
      </c>
      <c r="S301" t="s">
        <v>205</v>
      </c>
      <c r="T301" t="s">
        <v>7594</v>
      </c>
      <c r="U301">
        <v>92500</v>
      </c>
      <c r="V301" t="s">
        <v>7595</v>
      </c>
      <c r="W301" t="s">
        <v>531</v>
      </c>
      <c r="X301">
        <v>3227245</v>
      </c>
      <c r="Y301" t="s">
        <v>7596</v>
      </c>
      <c r="Z301" t="s">
        <v>726</v>
      </c>
      <c r="AA301" t="s">
        <v>5690</v>
      </c>
      <c r="AB301" t="e">
        <v>#N/A</v>
      </c>
      <c r="AC301" t="s">
        <v>213</v>
      </c>
      <c r="AD301" t="s">
        <v>7597</v>
      </c>
      <c r="AE301" t="s">
        <v>7598</v>
      </c>
      <c r="AF301" t="s">
        <v>7599</v>
      </c>
      <c r="AG301" t="s">
        <v>7600</v>
      </c>
      <c r="AH301" t="s">
        <v>7601</v>
      </c>
      <c r="AI301" t="s">
        <v>7598</v>
      </c>
      <c r="AJ301" t="s">
        <v>7599</v>
      </c>
      <c r="AK301" t="s">
        <v>7600</v>
      </c>
      <c r="AL301" t="s">
        <v>219</v>
      </c>
      <c r="AP301" t="s">
        <v>220</v>
      </c>
      <c r="AQ301" t="s">
        <v>221</v>
      </c>
      <c r="AU301" t="s">
        <v>221</v>
      </c>
      <c r="AV301" t="s">
        <v>781</v>
      </c>
      <c r="AW301" t="s">
        <v>7602</v>
      </c>
      <c r="AX301">
        <v>100000</v>
      </c>
      <c r="AY301" t="s">
        <v>783</v>
      </c>
      <c r="AZ301" t="s">
        <v>7603</v>
      </c>
      <c r="BA301">
        <v>100000</v>
      </c>
      <c r="GG301">
        <v>200000</v>
      </c>
      <c r="GH301" t="s">
        <v>238</v>
      </c>
      <c r="GI301">
        <v>65</v>
      </c>
      <c r="GJ301">
        <v>75</v>
      </c>
      <c r="GK301">
        <v>80</v>
      </c>
      <c r="GL301">
        <v>65</v>
      </c>
      <c r="GM301">
        <v>133333.33333333331</v>
      </c>
      <c r="GO301" t="s">
        <v>7604</v>
      </c>
      <c r="GP301">
        <v>13881</v>
      </c>
      <c r="GQ301" t="s">
        <v>7605</v>
      </c>
      <c r="GS301">
        <v>6</v>
      </c>
      <c r="GT301">
        <v>2</v>
      </c>
      <c r="GU301">
        <v>2</v>
      </c>
      <c r="GV301" t="s">
        <v>201</v>
      </c>
      <c r="GW301">
        <v>2</v>
      </c>
      <c r="GX301" t="s">
        <v>201</v>
      </c>
    </row>
    <row r="302" spans="1:206" x14ac:dyDescent="0.35">
      <c r="A302">
        <v>652101</v>
      </c>
      <c r="B302" t="s">
        <v>7606</v>
      </c>
      <c r="C302" t="s">
        <v>7607</v>
      </c>
      <c r="D302" t="s">
        <v>7608</v>
      </c>
      <c r="E302" t="e">
        <v>#N/A</v>
      </c>
      <c r="F302" t="s">
        <v>7609</v>
      </c>
      <c r="G302" t="s">
        <v>7608</v>
      </c>
      <c r="H302" t="s">
        <v>7609</v>
      </c>
      <c r="I302" t="s">
        <v>201</v>
      </c>
      <c r="J302" t="s">
        <v>7609</v>
      </c>
      <c r="K302">
        <v>652101</v>
      </c>
      <c r="L302">
        <v>652101</v>
      </c>
      <c r="M302">
        <v>652101</v>
      </c>
      <c r="N302" t="s">
        <v>202</v>
      </c>
      <c r="O302" t="s">
        <v>202</v>
      </c>
      <c r="P302" t="s">
        <v>202</v>
      </c>
      <c r="Q302" t="s">
        <v>203</v>
      </c>
      <c r="R302" t="s">
        <v>7606</v>
      </c>
      <c r="S302" t="s">
        <v>205</v>
      </c>
      <c r="T302" t="s">
        <v>7610</v>
      </c>
      <c r="U302">
        <v>13016</v>
      </c>
      <c r="V302" t="s">
        <v>7611</v>
      </c>
      <c r="W302" t="s">
        <v>646</v>
      </c>
      <c r="X302">
        <v>60000</v>
      </c>
      <c r="Y302" t="s">
        <v>7612</v>
      </c>
      <c r="Z302" t="s">
        <v>675</v>
      </c>
      <c r="AA302" t="s">
        <v>7613</v>
      </c>
      <c r="AB302" t="s">
        <v>7614</v>
      </c>
      <c r="AC302" t="s">
        <v>213</v>
      </c>
      <c r="AD302" t="s">
        <v>7615</v>
      </c>
      <c r="AE302" t="s">
        <v>7614</v>
      </c>
      <c r="AF302" t="s">
        <v>7616</v>
      </c>
      <c r="AG302" t="s">
        <v>7617</v>
      </c>
      <c r="AH302" t="s">
        <v>7618</v>
      </c>
      <c r="AI302" t="s">
        <v>7619</v>
      </c>
      <c r="AJ302" t="s">
        <v>7620</v>
      </c>
      <c r="AK302" t="s">
        <v>7621</v>
      </c>
      <c r="AL302" t="s">
        <v>854</v>
      </c>
      <c r="AP302" t="s">
        <v>855</v>
      </c>
      <c r="AQ302" t="s">
        <v>738</v>
      </c>
      <c r="AU302" t="s">
        <v>738</v>
      </c>
      <c r="AV302" t="s">
        <v>937</v>
      </c>
      <c r="AW302" t="s">
        <v>7622</v>
      </c>
      <c r="AX302">
        <v>100000</v>
      </c>
      <c r="AY302" t="s">
        <v>857</v>
      </c>
      <c r="AZ302" t="s">
        <v>7623</v>
      </c>
      <c r="BA302">
        <v>145000</v>
      </c>
      <c r="BB302" t="s">
        <v>941</v>
      </c>
      <c r="BC302" t="s">
        <v>7624</v>
      </c>
      <c r="BD302">
        <v>250000</v>
      </c>
      <c r="BE302" t="s">
        <v>860</v>
      </c>
      <c r="BF302" t="s">
        <v>7625</v>
      </c>
      <c r="BG302">
        <v>365000</v>
      </c>
      <c r="BH302" t="s">
        <v>945</v>
      </c>
      <c r="BI302" t="s">
        <v>7626</v>
      </c>
      <c r="BJ302">
        <v>100000</v>
      </c>
      <c r="BK302" t="s">
        <v>863</v>
      </c>
      <c r="BL302" t="s">
        <v>7627</v>
      </c>
      <c r="BM302">
        <v>145000</v>
      </c>
      <c r="BN302" t="s">
        <v>879</v>
      </c>
      <c r="BO302" t="s">
        <v>7628</v>
      </c>
      <c r="BP302">
        <v>125000</v>
      </c>
      <c r="BQ302" t="s">
        <v>866</v>
      </c>
      <c r="BR302" t="s">
        <v>7629</v>
      </c>
      <c r="BS302">
        <v>180000</v>
      </c>
      <c r="BT302" t="s">
        <v>952</v>
      </c>
      <c r="BU302" t="s">
        <v>7630</v>
      </c>
      <c r="BV302">
        <v>165000</v>
      </c>
      <c r="BW302" t="s">
        <v>869</v>
      </c>
      <c r="BX302" t="s">
        <v>7631</v>
      </c>
      <c r="BY302">
        <v>245000</v>
      </c>
      <c r="GG302">
        <v>1570000</v>
      </c>
      <c r="GH302" t="s">
        <v>238</v>
      </c>
      <c r="GI302">
        <v>60</v>
      </c>
      <c r="GJ302">
        <v>72</v>
      </c>
      <c r="GK302">
        <v>80</v>
      </c>
      <c r="GL302">
        <v>76</v>
      </c>
      <c r="GM302">
        <v>1046666.6666666666</v>
      </c>
      <c r="GO302" t="s">
        <v>7610</v>
      </c>
      <c r="GP302">
        <v>13016</v>
      </c>
      <c r="GQ302" t="s">
        <v>7611</v>
      </c>
      <c r="GS302">
        <v>30</v>
      </c>
      <c r="GT302">
        <v>10</v>
      </c>
      <c r="GU302">
        <v>0</v>
      </c>
      <c r="GV302" t="s">
        <v>239</v>
      </c>
      <c r="GW302">
        <v>10</v>
      </c>
      <c r="GX302" t="s">
        <v>201</v>
      </c>
    </row>
    <row r="303" spans="1:206" x14ac:dyDescent="0.35">
      <c r="A303">
        <v>689219</v>
      </c>
      <c r="B303" t="s">
        <v>7632</v>
      </c>
      <c r="C303" t="s">
        <v>7633</v>
      </c>
      <c r="D303" t="s">
        <v>7634</v>
      </c>
      <c r="E303" t="e">
        <v>#N/A</v>
      </c>
      <c r="F303" t="s">
        <v>7635</v>
      </c>
      <c r="G303" t="s">
        <v>7634</v>
      </c>
      <c r="H303" t="s">
        <v>7636</v>
      </c>
      <c r="I303" t="s">
        <v>239</v>
      </c>
      <c r="J303" t="s">
        <v>7635</v>
      </c>
      <c r="K303">
        <v>689219</v>
      </c>
      <c r="L303">
        <v>525858</v>
      </c>
      <c r="M303">
        <v>689219</v>
      </c>
      <c r="N303" t="s">
        <v>202</v>
      </c>
      <c r="O303" t="s">
        <v>202</v>
      </c>
      <c r="P303" t="s">
        <v>202</v>
      </c>
      <c r="Q303" t="s">
        <v>203</v>
      </c>
      <c r="R303" t="s">
        <v>7632</v>
      </c>
      <c r="S303" t="s">
        <v>1022</v>
      </c>
      <c r="T303" t="s">
        <v>7637</v>
      </c>
      <c r="U303">
        <v>38360</v>
      </c>
      <c r="V303" t="s">
        <v>7638</v>
      </c>
      <c r="W303" t="s">
        <v>7639</v>
      </c>
      <c r="X303">
        <v>300000</v>
      </c>
      <c r="Y303" t="s">
        <v>7640</v>
      </c>
      <c r="Z303" t="s">
        <v>764</v>
      </c>
      <c r="AA303">
        <v>498133331</v>
      </c>
      <c r="AB303" t="s">
        <v>7641</v>
      </c>
      <c r="AC303" t="s">
        <v>213</v>
      </c>
      <c r="AD303" t="s">
        <v>7642</v>
      </c>
      <c r="AE303" t="s">
        <v>7641</v>
      </c>
      <c r="AF303" t="s">
        <v>7643</v>
      </c>
      <c r="AG303" t="s">
        <v>7644</v>
      </c>
      <c r="AH303" t="s">
        <v>7645</v>
      </c>
      <c r="AI303" t="s">
        <v>7641</v>
      </c>
      <c r="AJ303" t="s">
        <v>7643</v>
      </c>
      <c r="AK303" t="s">
        <v>7644</v>
      </c>
      <c r="AL303" t="s">
        <v>310</v>
      </c>
      <c r="AP303" t="s">
        <v>311</v>
      </c>
      <c r="AQ303" t="s">
        <v>312</v>
      </c>
      <c r="AU303" t="s">
        <v>312</v>
      </c>
      <c r="AV303" t="s">
        <v>659</v>
      </c>
      <c r="AW303" t="s">
        <v>7646</v>
      </c>
      <c r="AX303">
        <v>185000</v>
      </c>
      <c r="GG303">
        <v>185000</v>
      </c>
      <c r="GH303" t="s">
        <v>238</v>
      </c>
      <c r="GI303">
        <v>65</v>
      </c>
      <c r="GJ303">
        <v>70</v>
      </c>
      <c r="GK303">
        <v>70</v>
      </c>
      <c r="GL303">
        <v>60</v>
      </c>
      <c r="GM303">
        <v>123333.33333333333</v>
      </c>
      <c r="GO303" t="s">
        <v>7637</v>
      </c>
      <c r="GP303">
        <v>38360</v>
      </c>
      <c r="GQ303" t="s">
        <v>7638</v>
      </c>
      <c r="GS303">
        <v>3</v>
      </c>
      <c r="GT303">
        <v>1</v>
      </c>
      <c r="GU303">
        <v>0</v>
      </c>
      <c r="GV303" t="s">
        <v>239</v>
      </c>
      <c r="GW303">
        <v>1</v>
      </c>
      <c r="GX303" t="s">
        <v>201</v>
      </c>
    </row>
    <row r="304" spans="1:206" x14ac:dyDescent="0.35">
      <c r="A304">
        <v>761237</v>
      </c>
      <c r="B304" t="s">
        <v>7647</v>
      </c>
      <c r="C304" t="s">
        <v>7648</v>
      </c>
      <c r="D304" t="s">
        <v>7649</v>
      </c>
      <c r="E304" t="e">
        <v>#N/A</v>
      </c>
      <c r="F304" t="s">
        <v>7650</v>
      </c>
      <c r="G304" t="s">
        <v>7649</v>
      </c>
      <c r="H304" t="s">
        <v>7651</v>
      </c>
      <c r="I304" t="s">
        <v>239</v>
      </c>
      <c r="J304" t="s">
        <v>7650</v>
      </c>
      <c r="K304">
        <v>761237</v>
      </c>
      <c r="L304">
        <v>592875</v>
      </c>
      <c r="M304">
        <v>761237</v>
      </c>
      <c r="N304" t="s">
        <v>202</v>
      </c>
      <c r="O304" t="s">
        <v>202</v>
      </c>
      <c r="P304" t="s">
        <v>202</v>
      </c>
      <c r="Q304" t="s">
        <v>203</v>
      </c>
      <c r="R304" t="s">
        <v>7652</v>
      </c>
      <c r="S304" t="s">
        <v>205</v>
      </c>
      <c r="T304" t="s">
        <v>7653</v>
      </c>
      <c r="U304">
        <v>64100</v>
      </c>
      <c r="V304" t="s">
        <v>7654</v>
      </c>
      <c r="W304" t="s">
        <v>1002</v>
      </c>
      <c r="X304">
        <v>1000000</v>
      </c>
      <c r="Y304" t="s">
        <v>7655</v>
      </c>
      <c r="Z304" t="s">
        <v>7656</v>
      </c>
      <c r="AA304" t="s">
        <v>7657</v>
      </c>
      <c r="AB304" t="s">
        <v>7658</v>
      </c>
      <c r="AC304" t="s">
        <v>213</v>
      </c>
      <c r="AD304" t="s">
        <v>7658</v>
      </c>
      <c r="AE304" t="s">
        <v>7658</v>
      </c>
      <c r="AF304" t="s">
        <v>7659</v>
      </c>
      <c r="AG304" t="s">
        <v>7660</v>
      </c>
      <c r="AH304" t="s">
        <v>7661</v>
      </c>
      <c r="AI304" t="s">
        <v>7658</v>
      </c>
      <c r="AJ304" t="s">
        <v>7659</v>
      </c>
      <c r="AK304" t="s">
        <v>7660</v>
      </c>
      <c r="AL304" t="s">
        <v>219</v>
      </c>
      <c r="AP304" t="s">
        <v>220</v>
      </c>
      <c r="AQ304" t="s">
        <v>221</v>
      </c>
      <c r="AU304" t="s">
        <v>221</v>
      </c>
      <c r="AV304" t="s">
        <v>1016</v>
      </c>
      <c r="AW304" t="s">
        <v>7662</v>
      </c>
      <c r="AX304">
        <v>500000</v>
      </c>
      <c r="GG304">
        <v>500000</v>
      </c>
      <c r="GH304" t="s">
        <v>238</v>
      </c>
      <c r="GI304">
        <v>50</v>
      </c>
      <c r="GJ304">
        <v>60</v>
      </c>
      <c r="GK304">
        <v>87.25</v>
      </c>
      <c r="GL304">
        <v>55</v>
      </c>
      <c r="GM304">
        <v>333333.33333333331</v>
      </c>
      <c r="GO304" t="s">
        <v>7653</v>
      </c>
      <c r="GP304">
        <v>64100</v>
      </c>
      <c r="GQ304" t="s">
        <v>7654</v>
      </c>
      <c r="GS304">
        <v>3</v>
      </c>
      <c r="GT304">
        <v>1</v>
      </c>
      <c r="GU304">
        <v>0</v>
      </c>
      <c r="GV304" t="s">
        <v>239</v>
      </c>
      <c r="GW304">
        <v>1</v>
      </c>
      <c r="GX304" t="s">
        <v>201</v>
      </c>
    </row>
    <row r="305" spans="1:206" x14ac:dyDescent="0.35">
      <c r="A305">
        <v>688439</v>
      </c>
      <c r="B305" t="s">
        <v>7663</v>
      </c>
      <c r="C305" t="s">
        <v>7664</v>
      </c>
      <c r="D305" t="s">
        <v>7665</v>
      </c>
      <c r="E305" t="e">
        <v>#N/A</v>
      </c>
      <c r="F305" t="s">
        <v>7666</v>
      </c>
      <c r="G305" t="s">
        <v>7665</v>
      </c>
      <c r="H305" t="s">
        <v>7667</v>
      </c>
      <c r="I305" t="s">
        <v>239</v>
      </c>
      <c r="J305" t="s">
        <v>7666</v>
      </c>
      <c r="K305">
        <v>688439</v>
      </c>
      <c r="L305">
        <v>591302</v>
      </c>
      <c r="M305">
        <v>688439</v>
      </c>
      <c r="N305" t="s">
        <v>202</v>
      </c>
      <c r="O305" t="s">
        <v>202</v>
      </c>
      <c r="P305" t="s">
        <v>202</v>
      </c>
      <c r="Q305" t="s">
        <v>203</v>
      </c>
      <c r="R305" t="s">
        <v>7663</v>
      </c>
      <c r="S305" t="s">
        <v>1022</v>
      </c>
      <c r="T305" t="s">
        <v>7668</v>
      </c>
      <c r="U305">
        <v>73800</v>
      </c>
      <c r="V305" t="s">
        <v>7669</v>
      </c>
      <c r="W305" t="s">
        <v>646</v>
      </c>
      <c r="X305">
        <v>5000</v>
      </c>
      <c r="Y305" t="s">
        <v>7670</v>
      </c>
      <c r="Z305" t="s">
        <v>1354</v>
      </c>
      <c r="AA305" t="s">
        <v>7671</v>
      </c>
      <c r="AB305" t="s">
        <v>7672</v>
      </c>
      <c r="AC305" t="s">
        <v>213</v>
      </c>
      <c r="AD305" t="s">
        <v>7673</v>
      </c>
      <c r="AE305" t="s">
        <v>7672</v>
      </c>
      <c r="AF305" t="s">
        <v>7674</v>
      </c>
      <c r="AG305" t="s">
        <v>7675</v>
      </c>
      <c r="AH305" t="s">
        <v>7676</v>
      </c>
      <c r="AI305" t="s">
        <v>7677</v>
      </c>
      <c r="AJ305" t="s">
        <v>7678</v>
      </c>
      <c r="AK305" t="s">
        <v>7679</v>
      </c>
      <c r="AL305" t="s">
        <v>261</v>
      </c>
      <c r="AP305" t="s">
        <v>262</v>
      </c>
      <c r="AQ305" t="s">
        <v>263</v>
      </c>
      <c r="AU305" t="s">
        <v>263</v>
      </c>
      <c r="AV305" t="s">
        <v>414</v>
      </c>
      <c r="AW305" t="s">
        <v>7680</v>
      </c>
      <c r="AX305">
        <v>100000</v>
      </c>
      <c r="AY305" t="s">
        <v>353</v>
      </c>
      <c r="AZ305" t="s">
        <v>7681</v>
      </c>
      <c r="BA305">
        <v>200000</v>
      </c>
      <c r="BB305" t="s">
        <v>355</v>
      </c>
      <c r="BC305" t="s">
        <v>7682</v>
      </c>
      <c r="BD305">
        <v>200000</v>
      </c>
      <c r="BE305" t="s">
        <v>270</v>
      </c>
      <c r="BF305" t="s">
        <v>7683</v>
      </c>
      <c r="BG305">
        <v>125000</v>
      </c>
      <c r="BH305" t="s">
        <v>272</v>
      </c>
      <c r="BI305" t="s">
        <v>7684</v>
      </c>
      <c r="BJ305">
        <v>495000</v>
      </c>
      <c r="BK305" t="s">
        <v>274</v>
      </c>
      <c r="BL305" t="s">
        <v>7685</v>
      </c>
      <c r="BM305">
        <v>495000</v>
      </c>
      <c r="BN305" t="s">
        <v>284</v>
      </c>
      <c r="BO305" t="s">
        <v>7686</v>
      </c>
      <c r="BP305">
        <v>100000</v>
      </c>
      <c r="BQ305" t="s">
        <v>286</v>
      </c>
      <c r="BR305" t="s">
        <v>7687</v>
      </c>
      <c r="BS305">
        <v>200000</v>
      </c>
      <c r="BT305" t="s">
        <v>288</v>
      </c>
      <c r="BU305" t="s">
        <v>7688</v>
      </c>
      <c r="BV305">
        <v>200000</v>
      </c>
      <c r="BW305" t="s">
        <v>421</v>
      </c>
      <c r="BX305" t="s">
        <v>7689</v>
      </c>
      <c r="BY305">
        <v>100000</v>
      </c>
      <c r="BZ305" t="s">
        <v>361</v>
      </c>
      <c r="CA305" t="s">
        <v>7690</v>
      </c>
      <c r="CB305">
        <v>250000</v>
      </c>
      <c r="CC305" t="s">
        <v>363</v>
      </c>
      <c r="CD305" t="s">
        <v>7691</v>
      </c>
      <c r="CE305">
        <v>250000</v>
      </c>
      <c r="CF305" t="s">
        <v>714</v>
      </c>
      <c r="CG305" t="s">
        <v>7692</v>
      </c>
      <c r="CH305">
        <v>100000</v>
      </c>
      <c r="CI305" t="s">
        <v>365</v>
      </c>
      <c r="CJ305" t="s">
        <v>7693</v>
      </c>
      <c r="CK305">
        <v>330000</v>
      </c>
      <c r="CL305" t="s">
        <v>367</v>
      </c>
      <c r="CM305" t="s">
        <v>7694</v>
      </c>
      <c r="CN305">
        <v>330000</v>
      </c>
      <c r="GG305">
        <v>3275000</v>
      </c>
      <c r="GH305" t="s">
        <v>238</v>
      </c>
      <c r="GI305">
        <v>50</v>
      </c>
      <c r="GJ305">
        <v>55</v>
      </c>
      <c r="GK305">
        <v>60</v>
      </c>
      <c r="GL305">
        <v>50</v>
      </c>
      <c r="GM305">
        <v>2183333.333333333</v>
      </c>
      <c r="GO305" t="s">
        <v>7668</v>
      </c>
      <c r="GP305">
        <v>73800</v>
      </c>
      <c r="GQ305" t="s">
        <v>7669</v>
      </c>
      <c r="GS305">
        <v>45</v>
      </c>
      <c r="GT305">
        <v>15</v>
      </c>
      <c r="GU305">
        <v>0</v>
      </c>
      <c r="GV305" t="s">
        <v>239</v>
      </c>
      <c r="GW305">
        <v>15</v>
      </c>
      <c r="GX305" t="s">
        <v>201</v>
      </c>
    </row>
    <row r="306" spans="1:206" x14ac:dyDescent="0.35">
      <c r="A306">
        <v>304841</v>
      </c>
      <c r="B306" t="s">
        <v>7695</v>
      </c>
      <c r="C306" t="s">
        <v>7696</v>
      </c>
      <c r="D306" t="s">
        <v>7697</v>
      </c>
      <c r="E306" t="e">
        <v>#N/A</v>
      </c>
      <c r="F306" t="s">
        <v>7698</v>
      </c>
      <c r="G306" t="s">
        <v>7697</v>
      </c>
      <c r="H306" t="s">
        <v>7699</v>
      </c>
      <c r="I306" t="s">
        <v>239</v>
      </c>
      <c r="J306" t="s">
        <v>7698</v>
      </c>
      <c r="K306">
        <v>304841</v>
      </c>
      <c r="L306">
        <v>330472</v>
      </c>
      <c r="M306">
        <v>304841</v>
      </c>
      <c r="N306" t="s">
        <v>202</v>
      </c>
      <c r="O306" t="s">
        <v>202</v>
      </c>
      <c r="P306" t="s">
        <v>202</v>
      </c>
      <c r="Q306" t="s">
        <v>203</v>
      </c>
      <c r="R306" t="s">
        <v>7700</v>
      </c>
      <c r="S306" t="s">
        <v>205</v>
      </c>
      <c r="T306" t="s">
        <v>7701</v>
      </c>
      <c r="U306">
        <v>30290</v>
      </c>
      <c r="V306" t="s">
        <v>7702</v>
      </c>
      <c r="W306" t="s">
        <v>475</v>
      </c>
      <c r="X306">
        <v>520590</v>
      </c>
      <c r="Y306" t="s">
        <v>7703</v>
      </c>
      <c r="Z306" t="s">
        <v>7704</v>
      </c>
      <c r="AA306" t="s">
        <v>7705</v>
      </c>
      <c r="AB306" t="s">
        <v>7706</v>
      </c>
      <c r="AC306" t="s">
        <v>213</v>
      </c>
      <c r="AD306" t="s">
        <v>7707</v>
      </c>
      <c r="AE306" t="s">
        <v>7708</v>
      </c>
      <c r="AF306" t="s">
        <v>7709</v>
      </c>
      <c r="AG306" t="s">
        <v>7710</v>
      </c>
      <c r="AH306" t="s">
        <v>7711</v>
      </c>
      <c r="AI306" t="s">
        <v>7708</v>
      </c>
      <c r="AJ306" t="s">
        <v>7709</v>
      </c>
      <c r="AK306" t="s">
        <v>7710</v>
      </c>
      <c r="AL306" t="s">
        <v>772</v>
      </c>
      <c r="AM306" t="s">
        <v>219</v>
      </c>
      <c r="AP306" t="s">
        <v>773</v>
      </c>
      <c r="AQ306" t="s">
        <v>312</v>
      </c>
      <c r="AR306" t="s">
        <v>774</v>
      </c>
      <c r="AU306" t="s">
        <v>775</v>
      </c>
      <c r="AV306" t="s">
        <v>431</v>
      </c>
      <c r="AW306" t="s">
        <v>7712</v>
      </c>
      <c r="AX306">
        <v>895000</v>
      </c>
      <c r="AY306" t="s">
        <v>495</v>
      </c>
      <c r="AZ306" t="s">
        <v>7713</v>
      </c>
      <c r="BA306">
        <v>180000</v>
      </c>
      <c r="BB306" t="s">
        <v>497</v>
      </c>
      <c r="BC306" t="s">
        <v>7714</v>
      </c>
      <c r="BD306">
        <v>125000</v>
      </c>
      <c r="BE306" t="s">
        <v>499</v>
      </c>
      <c r="BF306" t="s">
        <v>7715</v>
      </c>
      <c r="BG306">
        <v>190000</v>
      </c>
      <c r="BH306" t="s">
        <v>317</v>
      </c>
      <c r="BI306" t="s">
        <v>7716</v>
      </c>
      <c r="BJ306">
        <v>935000</v>
      </c>
      <c r="BK306" t="s">
        <v>319</v>
      </c>
      <c r="BL306" t="s">
        <v>7717</v>
      </c>
      <c r="BM306">
        <v>185000</v>
      </c>
      <c r="BN306" t="s">
        <v>1447</v>
      </c>
      <c r="BO306" t="s">
        <v>7718</v>
      </c>
      <c r="BP306">
        <v>455000</v>
      </c>
      <c r="BQ306" t="s">
        <v>659</v>
      </c>
      <c r="BR306" t="s">
        <v>7719</v>
      </c>
      <c r="BS306">
        <v>185000</v>
      </c>
      <c r="BT306" t="s">
        <v>435</v>
      </c>
      <c r="BU306" t="s">
        <v>7720</v>
      </c>
      <c r="BV306">
        <v>360000</v>
      </c>
      <c r="BW306" t="s">
        <v>502</v>
      </c>
      <c r="BX306" t="s">
        <v>7721</v>
      </c>
      <c r="BY306">
        <v>100000</v>
      </c>
      <c r="BZ306" t="s">
        <v>504</v>
      </c>
      <c r="CA306" t="s">
        <v>7722</v>
      </c>
      <c r="CB306">
        <v>100000</v>
      </c>
      <c r="CC306" t="s">
        <v>506</v>
      </c>
      <c r="CD306" t="s">
        <v>7723</v>
      </c>
      <c r="CE306">
        <v>100000</v>
      </c>
      <c r="CF306" t="s">
        <v>321</v>
      </c>
      <c r="CG306" t="s">
        <v>7724</v>
      </c>
      <c r="CH306">
        <v>375000</v>
      </c>
      <c r="CI306" t="s">
        <v>323</v>
      </c>
      <c r="CJ306" t="s">
        <v>7725</v>
      </c>
      <c r="CK306">
        <v>100000</v>
      </c>
      <c r="CL306" t="s">
        <v>1451</v>
      </c>
      <c r="CM306" t="s">
        <v>7726</v>
      </c>
      <c r="CN306">
        <v>182000</v>
      </c>
      <c r="CO306" t="s">
        <v>661</v>
      </c>
      <c r="CP306" t="s">
        <v>7727</v>
      </c>
      <c r="CQ306">
        <v>100000</v>
      </c>
      <c r="CR306" t="s">
        <v>543</v>
      </c>
      <c r="CS306" t="s">
        <v>7728</v>
      </c>
      <c r="CT306">
        <v>240000</v>
      </c>
      <c r="CU306" t="s">
        <v>566</v>
      </c>
      <c r="CV306" t="s">
        <v>7729</v>
      </c>
      <c r="CW306">
        <v>100000</v>
      </c>
      <c r="GG306">
        <v>4782000</v>
      </c>
      <c r="GH306" t="s">
        <v>238</v>
      </c>
      <c r="GI306">
        <v>50</v>
      </c>
      <c r="GJ306">
        <v>55</v>
      </c>
      <c r="GK306">
        <v>55</v>
      </c>
      <c r="GL306">
        <v>70</v>
      </c>
      <c r="GM306">
        <v>3188000</v>
      </c>
      <c r="GO306" t="s">
        <v>7701</v>
      </c>
      <c r="GP306">
        <v>30290</v>
      </c>
      <c r="GQ306" t="s">
        <v>7702</v>
      </c>
      <c r="GS306">
        <v>54</v>
      </c>
      <c r="GT306">
        <v>18</v>
      </c>
      <c r="GU306">
        <v>0</v>
      </c>
      <c r="GV306" t="s">
        <v>239</v>
      </c>
      <c r="GW306">
        <v>18</v>
      </c>
      <c r="GX306" t="s">
        <v>201</v>
      </c>
    </row>
    <row r="307" spans="1:206" x14ac:dyDescent="0.35">
      <c r="A307">
        <v>657634</v>
      </c>
      <c r="B307" t="s">
        <v>7730</v>
      </c>
      <c r="C307" t="s">
        <v>7731</v>
      </c>
      <c r="D307" t="s">
        <v>7732</v>
      </c>
      <c r="E307" t="e">
        <v>#N/A</v>
      </c>
      <c r="F307" t="s">
        <v>7733</v>
      </c>
      <c r="G307" t="s">
        <v>7732</v>
      </c>
      <c r="H307" t="s">
        <v>7734</v>
      </c>
      <c r="I307" t="s">
        <v>239</v>
      </c>
      <c r="J307" t="s">
        <v>7733</v>
      </c>
      <c r="K307">
        <v>657634</v>
      </c>
      <c r="L307">
        <v>504471</v>
      </c>
      <c r="M307">
        <v>657634</v>
      </c>
      <c r="N307" t="s">
        <v>202</v>
      </c>
      <c r="O307" t="s">
        <v>202</v>
      </c>
      <c r="P307" t="s">
        <v>202</v>
      </c>
      <c r="Q307" t="s">
        <v>203</v>
      </c>
      <c r="R307" t="s">
        <v>7735</v>
      </c>
      <c r="S307" t="s">
        <v>1022</v>
      </c>
      <c r="T307" t="s">
        <v>7051</v>
      </c>
      <c r="U307">
        <v>73460</v>
      </c>
      <c r="V307" t="s">
        <v>7736</v>
      </c>
      <c r="W307" t="s">
        <v>249</v>
      </c>
      <c r="X307">
        <v>8000</v>
      </c>
      <c r="Y307" t="s">
        <v>7737</v>
      </c>
      <c r="Z307" t="s">
        <v>1354</v>
      </c>
      <c r="AA307" t="s">
        <v>7738</v>
      </c>
      <c r="AB307" t="s">
        <v>7739</v>
      </c>
      <c r="AC307" t="s">
        <v>213</v>
      </c>
      <c r="AD307" t="s">
        <v>7740</v>
      </c>
      <c r="AE307" t="s">
        <v>7739</v>
      </c>
      <c r="AF307" t="s">
        <v>7741</v>
      </c>
      <c r="AG307" t="s">
        <v>7742</v>
      </c>
      <c r="AH307" t="s">
        <v>7743</v>
      </c>
      <c r="AI307" t="s">
        <v>7744</v>
      </c>
      <c r="AJ307" t="s">
        <v>7741</v>
      </c>
      <c r="AK307" t="s">
        <v>7745</v>
      </c>
      <c r="AL307" t="s">
        <v>261</v>
      </c>
      <c r="AP307" t="s">
        <v>262</v>
      </c>
      <c r="AQ307" t="s">
        <v>263</v>
      </c>
      <c r="AU307" t="s">
        <v>263</v>
      </c>
      <c r="AV307" t="s">
        <v>270</v>
      </c>
      <c r="AW307" t="s">
        <v>7746</v>
      </c>
      <c r="AX307">
        <v>125000</v>
      </c>
      <c r="GG307">
        <v>125000</v>
      </c>
      <c r="GH307" t="s">
        <v>238</v>
      </c>
      <c r="GI307">
        <v>50</v>
      </c>
      <c r="GJ307">
        <v>50</v>
      </c>
      <c r="GK307">
        <v>50</v>
      </c>
      <c r="GL307">
        <v>50</v>
      </c>
      <c r="GM307">
        <v>83333.333333333328</v>
      </c>
      <c r="GO307" t="s">
        <v>7051</v>
      </c>
      <c r="GP307">
        <v>73460</v>
      </c>
      <c r="GQ307" t="s">
        <v>7736</v>
      </c>
      <c r="GS307">
        <v>3</v>
      </c>
      <c r="GT307">
        <v>1</v>
      </c>
      <c r="GU307">
        <v>0</v>
      </c>
      <c r="GV307" t="s">
        <v>239</v>
      </c>
      <c r="GW307">
        <v>1</v>
      </c>
      <c r="GX307" t="s">
        <v>201</v>
      </c>
    </row>
    <row r="308" spans="1:206" x14ac:dyDescent="0.35">
      <c r="A308">
        <v>411528</v>
      </c>
      <c r="B308" t="s">
        <v>7747</v>
      </c>
      <c r="C308" t="s">
        <v>7748</v>
      </c>
      <c r="D308" t="s">
        <v>7749</v>
      </c>
      <c r="E308" t="e">
        <v>#N/A</v>
      </c>
      <c r="F308" t="s">
        <v>7750</v>
      </c>
      <c r="G308" t="s">
        <v>7749</v>
      </c>
      <c r="H308" t="s">
        <v>7750</v>
      </c>
      <c r="I308" t="s">
        <v>201</v>
      </c>
      <c r="J308" t="s">
        <v>7750</v>
      </c>
      <c r="K308">
        <v>411528</v>
      </c>
      <c r="L308">
        <v>411528</v>
      </c>
      <c r="M308">
        <v>411528</v>
      </c>
      <c r="N308" t="s">
        <v>202</v>
      </c>
      <c r="O308" t="s">
        <v>202</v>
      </c>
      <c r="P308" t="s">
        <v>202</v>
      </c>
      <c r="Q308" t="s">
        <v>203</v>
      </c>
      <c r="R308" t="s">
        <v>7747</v>
      </c>
      <c r="S308" t="s">
        <v>205</v>
      </c>
      <c r="T308" t="s">
        <v>7751</v>
      </c>
      <c r="U308">
        <v>38760</v>
      </c>
      <c r="V308" t="s">
        <v>7752</v>
      </c>
      <c r="W308" t="s">
        <v>1352</v>
      </c>
      <c r="X308">
        <v>108000</v>
      </c>
      <c r="Y308" t="s">
        <v>7753</v>
      </c>
      <c r="Z308" t="s">
        <v>625</v>
      </c>
      <c r="AA308" t="s">
        <v>7754</v>
      </c>
      <c r="AB308" t="s">
        <v>7755</v>
      </c>
      <c r="AC308" t="s">
        <v>213</v>
      </c>
      <c r="AD308" t="s">
        <v>7756</v>
      </c>
      <c r="AE308" t="s">
        <v>7755</v>
      </c>
      <c r="AF308" t="s">
        <v>7757</v>
      </c>
      <c r="AG308" t="s">
        <v>7758</v>
      </c>
      <c r="AH308" t="s">
        <v>7759</v>
      </c>
      <c r="AI308" t="s">
        <v>7755</v>
      </c>
      <c r="AJ308" t="s">
        <v>7757</v>
      </c>
      <c r="AK308" t="s">
        <v>7758</v>
      </c>
      <c r="AL308" t="s">
        <v>219</v>
      </c>
      <c r="AP308" t="s">
        <v>220</v>
      </c>
      <c r="AQ308" t="s">
        <v>221</v>
      </c>
      <c r="AU308" t="s">
        <v>221</v>
      </c>
      <c r="AV308" t="s">
        <v>613</v>
      </c>
      <c r="AW308" t="s">
        <v>7760</v>
      </c>
      <c r="AX308">
        <v>950000</v>
      </c>
      <c r="AY308" t="s">
        <v>1137</v>
      </c>
      <c r="AZ308" t="s">
        <v>7761</v>
      </c>
      <c r="BA308">
        <v>790000</v>
      </c>
      <c r="BB308" t="s">
        <v>615</v>
      </c>
      <c r="BC308" t="s">
        <v>7762</v>
      </c>
      <c r="BD308">
        <v>750000</v>
      </c>
      <c r="BE308" t="s">
        <v>549</v>
      </c>
      <c r="BF308" t="s">
        <v>7763</v>
      </c>
      <c r="BG308">
        <v>100000</v>
      </c>
      <c r="GG308">
        <v>1840000</v>
      </c>
      <c r="GH308" t="s">
        <v>238</v>
      </c>
      <c r="GI308">
        <v>40</v>
      </c>
      <c r="GJ308">
        <v>43</v>
      </c>
      <c r="GK308">
        <v>45</v>
      </c>
      <c r="GL308">
        <v>45</v>
      </c>
      <c r="GM308">
        <v>1226666.6666666665</v>
      </c>
      <c r="GO308" t="s">
        <v>7751</v>
      </c>
      <c r="GP308">
        <v>38760</v>
      </c>
      <c r="GQ308" t="s">
        <v>7752</v>
      </c>
      <c r="GS308">
        <v>12</v>
      </c>
      <c r="GT308">
        <v>4</v>
      </c>
      <c r="GU308">
        <v>0</v>
      </c>
      <c r="GV308" t="s">
        <v>239</v>
      </c>
      <c r="GW308">
        <v>4</v>
      </c>
      <c r="GX308" t="s">
        <v>201</v>
      </c>
    </row>
    <row r="309" spans="1:206" x14ac:dyDescent="0.35">
      <c r="A309">
        <v>492420</v>
      </c>
      <c r="B309" t="s">
        <v>7764</v>
      </c>
      <c r="C309" t="s">
        <v>7765</v>
      </c>
      <c r="D309" t="s">
        <v>7766</v>
      </c>
      <c r="J309" t="str">
        <f>VLOOKUP(D309,GME!$C$2:$G$11,5,FALSE)</f>
        <v>41065117800015</v>
      </c>
      <c r="K309">
        <v>492420</v>
      </c>
      <c r="M309">
        <v>492420</v>
      </c>
      <c r="N309" t="s">
        <v>202</v>
      </c>
      <c r="O309" t="s">
        <v>202</v>
      </c>
      <c r="P309" t="s">
        <v>202</v>
      </c>
      <c r="AV309" t="s">
        <v>236</v>
      </c>
      <c r="AW309" t="s">
        <v>7767</v>
      </c>
      <c r="AX309">
        <v>630000</v>
      </c>
    </row>
    <row r="310" spans="1:206" x14ac:dyDescent="0.35">
      <c r="A310">
        <v>633957</v>
      </c>
      <c r="B310" t="s">
        <v>7768</v>
      </c>
      <c r="C310" t="s">
        <v>7769</v>
      </c>
      <c r="D310" t="s">
        <v>7770</v>
      </c>
      <c r="E310" t="e">
        <v>#N/A</v>
      </c>
      <c r="F310" t="s">
        <v>7771</v>
      </c>
      <c r="G310" t="s">
        <v>7770</v>
      </c>
      <c r="H310" t="s">
        <v>7772</v>
      </c>
      <c r="I310" t="s">
        <v>239</v>
      </c>
      <c r="J310" t="s">
        <v>7771</v>
      </c>
      <c r="K310">
        <v>633957</v>
      </c>
      <c r="L310">
        <v>604345</v>
      </c>
      <c r="M310">
        <v>633957</v>
      </c>
      <c r="N310" t="s">
        <v>202</v>
      </c>
      <c r="O310" t="s">
        <v>202</v>
      </c>
      <c r="P310" t="s">
        <v>202</v>
      </c>
      <c r="Q310" t="s">
        <v>203</v>
      </c>
      <c r="R310" t="s">
        <v>7768</v>
      </c>
      <c r="S310" t="s">
        <v>246</v>
      </c>
      <c r="T310" t="s">
        <v>7773</v>
      </c>
      <c r="U310">
        <v>27940</v>
      </c>
      <c r="V310" t="s">
        <v>7774</v>
      </c>
      <c r="W310" t="s">
        <v>5351</v>
      </c>
      <c r="X310">
        <v>173632</v>
      </c>
      <c r="Y310" t="s">
        <v>7775</v>
      </c>
      <c r="Z310" t="s">
        <v>876</v>
      </c>
      <c r="AA310" t="s">
        <v>7776</v>
      </c>
      <c r="AB310" t="s">
        <v>7777</v>
      </c>
      <c r="AC310" t="s">
        <v>213</v>
      </c>
      <c r="AD310" t="s">
        <v>7778</v>
      </c>
      <c r="AE310" t="s">
        <v>7777</v>
      </c>
      <c r="AF310" t="s">
        <v>7779</v>
      </c>
      <c r="AG310" t="s">
        <v>7780</v>
      </c>
      <c r="AH310" t="s">
        <v>7781</v>
      </c>
      <c r="AI310" t="s">
        <v>7777</v>
      </c>
      <c r="AJ310" t="s">
        <v>7779</v>
      </c>
      <c r="AK310" t="s">
        <v>7780</v>
      </c>
      <c r="AL310" t="s">
        <v>219</v>
      </c>
      <c r="AP310" t="s">
        <v>220</v>
      </c>
      <c r="AQ310" t="s">
        <v>221</v>
      </c>
      <c r="AU310" t="s">
        <v>221</v>
      </c>
      <c r="AV310" t="s">
        <v>463</v>
      </c>
      <c r="AW310" t="s">
        <v>7782</v>
      </c>
      <c r="AX310">
        <v>380000</v>
      </c>
      <c r="GG310">
        <v>380000</v>
      </c>
      <c r="GH310" t="s">
        <v>238</v>
      </c>
      <c r="GI310">
        <v>30</v>
      </c>
      <c r="GJ310">
        <v>35</v>
      </c>
      <c r="GK310">
        <v>40</v>
      </c>
      <c r="GL310">
        <v>30</v>
      </c>
      <c r="GM310">
        <v>253333.33333333331</v>
      </c>
      <c r="GO310" t="s">
        <v>7773</v>
      </c>
      <c r="GP310">
        <v>27940</v>
      </c>
      <c r="GQ310" t="s">
        <v>7774</v>
      </c>
      <c r="GS310">
        <v>3</v>
      </c>
      <c r="GT310">
        <v>1</v>
      </c>
      <c r="GU310">
        <v>0</v>
      </c>
      <c r="GV310" t="s">
        <v>239</v>
      </c>
      <c r="GW310">
        <v>1</v>
      </c>
      <c r="GX310" t="s">
        <v>201</v>
      </c>
    </row>
    <row r="311" spans="1:206" x14ac:dyDescent="0.35">
      <c r="A311">
        <v>330512</v>
      </c>
      <c r="B311" t="s">
        <v>7783</v>
      </c>
      <c r="C311" t="s">
        <v>7784</v>
      </c>
      <c r="D311" t="s">
        <v>7785</v>
      </c>
      <c r="E311" t="e">
        <v>#N/A</v>
      </c>
      <c r="F311" t="s">
        <v>7786</v>
      </c>
      <c r="G311" t="s">
        <v>7785</v>
      </c>
      <c r="H311" t="s">
        <v>7786</v>
      </c>
      <c r="I311" t="s">
        <v>201</v>
      </c>
      <c r="J311" t="s">
        <v>7786</v>
      </c>
      <c r="K311">
        <v>330512</v>
      </c>
      <c r="L311">
        <v>330512</v>
      </c>
      <c r="M311">
        <v>330512</v>
      </c>
      <c r="N311" t="s">
        <v>202</v>
      </c>
      <c r="O311" t="s">
        <v>202</v>
      </c>
      <c r="P311" t="s">
        <v>202</v>
      </c>
      <c r="Q311" t="s">
        <v>203</v>
      </c>
      <c r="R311" t="s">
        <v>7787</v>
      </c>
      <c r="S311" t="s">
        <v>205</v>
      </c>
      <c r="T311" t="s">
        <v>7788</v>
      </c>
      <c r="U311">
        <v>75019</v>
      </c>
      <c r="V311" t="s">
        <v>7789</v>
      </c>
      <c r="W311" t="s">
        <v>646</v>
      </c>
      <c r="X311">
        <v>354100</v>
      </c>
      <c r="Y311" t="s">
        <v>7790</v>
      </c>
      <c r="Z311" t="s">
        <v>1171</v>
      </c>
      <c r="AA311" t="s">
        <v>7791</v>
      </c>
      <c r="AB311" t="s">
        <v>7792</v>
      </c>
      <c r="AC311" t="s">
        <v>1253</v>
      </c>
      <c r="AD311" t="s">
        <v>7793</v>
      </c>
      <c r="AE311" t="s">
        <v>7794</v>
      </c>
      <c r="AF311" t="s">
        <v>7795</v>
      </c>
      <c r="AG311" t="s">
        <v>7796</v>
      </c>
      <c r="AH311" t="s">
        <v>7797</v>
      </c>
      <c r="AI311" t="s">
        <v>7794</v>
      </c>
      <c r="AJ311" t="s">
        <v>7795</v>
      </c>
      <c r="AK311" t="s">
        <v>7796</v>
      </c>
      <c r="AL311" t="s">
        <v>854</v>
      </c>
      <c r="AP311" t="s">
        <v>855</v>
      </c>
      <c r="AQ311" t="s">
        <v>738</v>
      </c>
      <c r="AU311" t="s">
        <v>738</v>
      </c>
      <c r="AV311" t="s">
        <v>746</v>
      </c>
      <c r="AW311" t="s">
        <v>7798</v>
      </c>
      <c r="AX311">
        <v>150000</v>
      </c>
      <c r="AY311" t="s">
        <v>857</v>
      </c>
      <c r="AZ311" t="s">
        <v>7799</v>
      </c>
      <c r="BA311">
        <v>145000</v>
      </c>
      <c r="BB311" t="s">
        <v>748</v>
      </c>
      <c r="BC311" t="s">
        <v>7800</v>
      </c>
      <c r="BD311">
        <v>380000</v>
      </c>
      <c r="BE311" t="s">
        <v>860</v>
      </c>
      <c r="BF311" t="s">
        <v>7801</v>
      </c>
      <c r="BG311">
        <v>365000</v>
      </c>
      <c r="BH311" t="s">
        <v>750</v>
      </c>
      <c r="BI311" t="s">
        <v>7802</v>
      </c>
      <c r="BJ311">
        <v>150000</v>
      </c>
      <c r="BK311" t="s">
        <v>863</v>
      </c>
      <c r="BL311" t="s">
        <v>7803</v>
      </c>
      <c r="BM311">
        <v>145000</v>
      </c>
      <c r="BN311" t="s">
        <v>752</v>
      </c>
      <c r="BO311" t="s">
        <v>7804</v>
      </c>
      <c r="BP311">
        <v>190000</v>
      </c>
      <c r="BQ311" t="s">
        <v>866</v>
      </c>
      <c r="BR311" t="s">
        <v>7805</v>
      </c>
      <c r="BS311">
        <v>180000</v>
      </c>
      <c r="BT311" t="s">
        <v>754</v>
      </c>
      <c r="BU311" t="s">
        <v>7806</v>
      </c>
      <c r="BV311">
        <v>250000</v>
      </c>
      <c r="BW311" t="s">
        <v>869</v>
      </c>
      <c r="BX311" t="s">
        <v>7807</v>
      </c>
      <c r="BY311">
        <v>245000</v>
      </c>
      <c r="GG311">
        <v>1820000</v>
      </c>
      <c r="GH311" t="s">
        <v>238</v>
      </c>
      <c r="GI311">
        <v>58.5</v>
      </c>
      <c r="GJ311">
        <v>84</v>
      </c>
      <c r="GK311">
        <v>58.5</v>
      </c>
      <c r="GL311">
        <v>67.5</v>
      </c>
      <c r="GM311">
        <v>1213333.3333333333</v>
      </c>
      <c r="GO311" t="s">
        <v>7788</v>
      </c>
      <c r="GP311">
        <v>75019</v>
      </c>
      <c r="GQ311" t="s">
        <v>7789</v>
      </c>
      <c r="GS311">
        <v>30</v>
      </c>
      <c r="GT311">
        <v>10</v>
      </c>
      <c r="GU311">
        <v>0</v>
      </c>
      <c r="GV311" t="s">
        <v>239</v>
      </c>
      <c r="GW311">
        <v>10</v>
      </c>
      <c r="GX311" t="s">
        <v>201</v>
      </c>
    </row>
    <row r="312" spans="1:206" x14ac:dyDescent="0.35">
      <c r="A312">
        <v>301227</v>
      </c>
      <c r="B312" t="s">
        <v>7808</v>
      </c>
      <c r="C312" t="s">
        <v>7809</v>
      </c>
      <c r="D312" t="s">
        <v>7810</v>
      </c>
      <c r="E312" t="s">
        <v>7810</v>
      </c>
      <c r="F312" t="s">
        <v>7811</v>
      </c>
      <c r="G312" t="s">
        <v>7810</v>
      </c>
      <c r="H312" t="s">
        <v>7811</v>
      </c>
      <c r="I312" t="s">
        <v>201</v>
      </c>
      <c r="J312" t="s">
        <v>7811</v>
      </c>
      <c r="K312">
        <v>301227</v>
      </c>
      <c r="L312">
        <v>301227</v>
      </c>
      <c r="M312">
        <v>301227</v>
      </c>
      <c r="N312" t="s">
        <v>202</v>
      </c>
      <c r="O312" t="s">
        <v>202</v>
      </c>
      <c r="P312" t="s">
        <v>202</v>
      </c>
      <c r="Q312" t="s">
        <v>203</v>
      </c>
      <c r="R312" t="s">
        <v>7808</v>
      </c>
      <c r="S312" t="s">
        <v>246</v>
      </c>
      <c r="T312" t="s">
        <v>7812</v>
      </c>
      <c r="U312">
        <v>32600</v>
      </c>
      <c r="V312" t="s">
        <v>7813</v>
      </c>
      <c r="W312" t="s">
        <v>298</v>
      </c>
      <c r="X312">
        <v>100000</v>
      </c>
      <c r="Y312" t="s">
        <v>7814</v>
      </c>
      <c r="Z312" t="s">
        <v>6449</v>
      </c>
      <c r="AA312" t="s">
        <v>7815</v>
      </c>
      <c r="AB312" t="s">
        <v>7816</v>
      </c>
      <c r="AC312" t="s">
        <v>213</v>
      </c>
      <c r="AD312" t="s">
        <v>1948</v>
      </c>
      <c r="AE312" t="s">
        <v>7816</v>
      </c>
      <c r="AF312" t="s">
        <v>7817</v>
      </c>
      <c r="AG312" t="s">
        <v>7818</v>
      </c>
      <c r="AH312" t="s">
        <v>7819</v>
      </c>
      <c r="AI312" t="s">
        <v>7820</v>
      </c>
      <c r="AJ312" t="s">
        <v>7817</v>
      </c>
      <c r="AK312" t="s">
        <v>7821</v>
      </c>
      <c r="AL312" t="s">
        <v>310</v>
      </c>
      <c r="AP312" t="s">
        <v>311</v>
      </c>
      <c r="AQ312" t="s">
        <v>312</v>
      </c>
      <c r="AU312" t="s">
        <v>312</v>
      </c>
      <c r="AV312" t="s">
        <v>1067</v>
      </c>
      <c r="AW312" t="s">
        <v>7822</v>
      </c>
      <c r="AX312">
        <v>3430000</v>
      </c>
      <c r="AY312" t="s">
        <v>331</v>
      </c>
      <c r="AZ312" t="s">
        <v>7823</v>
      </c>
      <c r="BA312">
        <v>123000</v>
      </c>
      <c r="GG312">
        <v>3430000</v>
      </c>
      <c r="GH312" t="s">
        <v>238</v>
      </c>
      <c r="GI312">
        <v>55</v>
      </c>
      <c r="GJ312">
        <v>63</v>
      </c>
      <c r="GK312">
        <v>63</v>
      </c>
      <c r="GL312">
        <v>75</v>
      </c>
      <c r="GM312">
        <v>2286666.6666666665</v>
      </c>
      <c r="GO312" t="s">
        <v>7812</v>
      </c>
      <c r="GP312">
        <v>32600</v>
      </c>
      <c r="GQ312" t="s">
        <v>7813</v>
      </c>
      <c r="GS312">
        <v>6</v>
      </c>
      <c r="GT312">
        <v>2</v>
      </c>
      <c r="GU312">
        <v>1</v>
      </c>
      <c r="GV312" t="s">
        <v>239</v>
      </c>
      <c r="GW312">
        <v>1</v>
      </c>
      <c r="GX312" t="s">
        <v>201</v>
      </c>
    </row>
    <row r="313" spans="1:206" x14ac:dyDescent="0.35">
      <c r="A313">
        <v>582826</v>
      </c>
      <c r="B313" t="s">
        <v>7824</v>
      </c>
      <c r="C313" t="s">
        <v>7825</v>
      </c>
      <c r="D313" t="s">
        <v>7826</v>
      </c>
      <c r="E313" t="e">
        <v>#N/A</v>
      </c>
      <c r="F313" t="s">
        <v>7827</v>
      </c>
      <c r="G313" t="s">
        <v>7826</v>
      </c>
      <c r="H313" t="s">
        <v>7827</v>
      </c>
      <c r="I313" t="s">
        <v>201</v>
      </c>
      <c r="J313" t="s">
        <v>7827</v>
      </c>
      <c r="K313">
        <v>582826</v>
      </c>
      <c r="L313">
        <v>582826</v>
      </c>
      <c r="M313">
        <v>582826</v>
      </c>
      <c r="N313" t="s">
        <v>202</v>
      </c>
      <c r="O313" t="s">
        <v>202</v>
      </c>
      <c r="P313" t="s">
        <v>202</v>
      </c>
      <c r="Q313" t="s">
        <v>203</v>
      </c>
      <c r="R313" t="s">
        <v>7828</v>
      </c>
      <c r="S313" t="s">
        <v>205</v>
      </c>
      <c r="T313" t="s">
        <v>7829</v>
      </c>
      <c r="U313">
        <v>81400</v>
      </c>
      <c r="V313" t="s">
        <v>7830</v>
      </c>
      <c r="W313" t="s">
        <v>2923</v>
      </c>
      <c r="X313">
        <v>1700000</v>
      </c>
      <c r="Y313" t="s">
        <v>7831</v>
      </c>
      <c r="Z313" t="s">
        <v>7832</v>
      </c>
      <c r="AA313" t="s">
        <v>7833</v>
      </c>
      <c r="AB313" t="s">
        <v>7834</v>
      </c>
      <c r="AC313" t="s">
        <v>213</v>
      </c>
      <c r="AD313" t="s">
        <v>7835</v>
      </c>
      <c r="AE313" t="s">
        <v>7834</v>
      </c>
      <c r="AF313" t="s">
        <v>7836</v>
      </c>
      <c r="AG313" t="s">
        <v>7837</v>
      </c>
      <c r="AH313" t="s">
        <v>7838</v>
      </c>
      <c r="AI313" t="s">
        <v>7839</v>
      </c>
      <c r="AJ313" t="s">
        <v>7840</v>
      </c>
      <c r="AK313" t="s">
        <v>7841</v>
      </c>
      <c r="AL313" t="s">
        <v>736</v>
      </c>
      <c r="AM313" t="s">
        <v>310</v>
      </c>
      <c r="AP313" t="s">
        <v>737</v>
      </c>
      <c r="AQ313" t="s">
        <v>738</v>
      </c>
      <c r="AR313" t="s">
        <v>739</v>
      </c>
      <c r="AU313" t="s">
        <v>740</v>
      </c>
      <c r="AV313" t="s">
        <v>313</v>
      </c>
      <c r="AW313" t="s">
        <v>7842</v>
      </c>
      <c r="AX313">
        <v>375000</v>
      </c>
      <c r="AY313" t="s">
        <v>325</v>
      </c>
      <c r="AZ313" t="s">
        <v>7843</v>
      </c>
      <c r="BA313">
        <v>470000</v>
      </c>
      <c r="BB313" t="s">
        <v>329</v>
      </c>
      <c r="BC313" t="s">
        <v>7844</v>
      </c>
      <c r="BD313">
        <v>625000</v>
      </c>
      <c r="BE313" t="s">
        <v>1067</v>
      </c>
      <c r="BF313" t="s">
        <v>7845</v>
      </c>
      <c r="BG313">
        <v>3430000</v>
      </c>
      <c r="BH313" t="s">
        <v>857</v>
      </c>
      <c r="BI313" t="s">
        <v>7846</v>
      </c>
      <c r="BJ313">
        <v>145000</v>
      </c>
      <c r="BK313" t="s">
        <v>866</v>
      </c>
      <c r="BL313" t="s">
        <v>7847</v>
      </c>
      <c r="BM313">
        <v>180000</v>
      </c>
      <c r="BN313" t="s">
        <v>869</v>
      </c>
      <c r="BO313" t="s">
        <v>7848</v>
      </c>
      <c r="BP313">
        <v>245000</v>
      </c>
      <c r="GG313">
        <v>4845000</v>
      </c>
      <c r="GH313" t="s">
        <v>238</v>
      </c>
      <c r="GI313">
        <v>71</v>
      </c>
      <c r="GJ313">
        <v>76.5</v>
      </c>
      <c r="GK313">
        <v>81.900000000000006</v>
      </c>
      <c r="GL313">
        <v>81.900000000000006</v>
      </c>
      <c r="GM313">
        <v>3230000</v>
      </c>
      <c r="GO313" t="s">
        <v>7829</v>
      </c>
      <c r="GP313">
        <v>81400</v>
      </c>
      <c r="GQ313" t="s">
        <v>7830</v>
      </c>
      <c r="GS313">
        <v>21</v>
      </c>
      <c r="GT313">
        <v>7</v>
      </c>
      <c r="GU313">
        <v>6</v>
      </c>
      <c r="GV313" t="s">
        <v>239</v>
      </c>
      <c r="GW313">
        <v>6</v>
      </c>
      <c r="GX313" t="s">
        <v>201</v>
      </c>
    </row>
    <row r="314" spans="1:206" x14ac:dyDescent="0.35">
      <c r="A314">
        <v>614723</v>
      </c>
      <c r="B314" t="s">
        <v>7849</v>
      </c>
      <c r="C314" t="s">
        <v>7850</v>
      </c>
      <c r="D314" t="s">
        <v>7851</v>
      </c>
      <c r="E314" t="e">
        <v>#N/A</v>
      </c>
      <c r="F314" t="s">
        <v>7852</v>
      </c>
      <c r="G314" t="s">
        <v>7851</v>
      </c>
      <c r="H314" t="s">
        <v>7852</v>
      </c>
      <c r="I314" t="s">
        <v>201</v>
      </c>
      <c r="J314" t="s">
        <v>7852</v>
      </c>
      <c r="K314">
        <v>614723</v>
      </c>
      <c r="L314">
        <v>614723</v>
      </c>
      <c r="M314">
        <v>614723</v>
      </c>
      <c r="N314" t="s">
        <v>202</v>
      </c>
      <c r="O314" t="s">
        <v>202</v>
      </c>
      <c r="P314" t="s">
        <v>202</v>
      </c>
      <c r="Q314" t="s">
        <v>203</v>
      </c>
      <c r="R314" t="s">
        <v>7853</v>
      </c>
      <c r="S314" t="s">
        <v>1022</v>
      </c>
      <c r="T314" t="s">
        <v>7854</v>
      </c>
      <c r="U314">
        <v>69800</v>
      </c>
      <c r="V314" t="s">
        <v>7855</v>
      </c>
      <c r="W314" t="s">
        <v>7856</v>
      </c>
      <c r="X314">
        <v>10000</v>
      </c>
      <c r="Y314" t="s">
        <v>7857</v>
      </c>
      <c r="Z314" t="s">
        <v>406</v>
      </c>
      <c r="AA314" t="s">
        <v>7858</v>
      </c>
      <c r="AB314" t="s">
        <v>7859</v>
      </c>
      <c r="AC314" t="s">
        <v>1253</v>
      </c>
      <c r="AD314" t="s">
        <v>7860</v>
      </c>
      <c r="AE314" t="s">
        <v>7861</v>
      </c>
      <c r="AF314" t="s">
        <v>7862</v>
      </c>
      <c r="AG314" t="s">
        <v>7863</v>
      </c>
      <c r="AH314" t="s">
        <v>7864</v>
      </c>
      <c r="AI314" t="s">
        <v>7865</v>
      </c>
      <c r="AJ314" t="s">
        <v>7866</v>
      </c>
      <c r="AK314" t="s">
        <v>7867</v>
      </c>
      <c r="AL314" t="s">
        <v>310</v>
      </c>
      <c r="AP314" t="s">
        <v>311</v>
      </c>
      <c r="AQ314" t="s">
        <v>312</v>
      </c>
      <c r="AU314" t="s">
        <v>312</v>
      </c>
      <c r="AV314" t="s">
        <v>427</v>
      </c>
      <c r="AW314" t="s">
        <v>7868</v>
      </c>
      <c r="AX314">
        <v>360000</v>
      </c>
      <c r="AY314" t="s">
        <v>431</v>
      </c>
      <c r="AZ314" t="s">
        <v>7869</v>
      </c>
      <c r="BA314">
        <v>895000</v>
      </c>
      <c r="BB314" t="s">
        <v>435</v>
      </c>
      <c r="BC314" t="s">
        <v>7870</v>
      </c>
      <c r="BD314">
        <v>360000</v>
      </c>
      <c r="BE314" t="s">
        <v>439</v>
      </c>
      <c r="BF314" t="s">
        <v>7871</v>
      </c>
      <c r="BG314">
        <v>445000</v>
      </c>
      <c r="BH314" t="s">
        <v>443</v>
      </c>
      <c r="BI314" t="s">
        <v>7872</v>
      </c>
      <c r="BJ314">
        <v>595000</v>
      </c>
      <c r="GG314">
        <v>2295000</v>
      </c>
      <c r="GH314" t="s">
        <v>1344</v>
      </c>
      <c r="GI314" t="s">
        <v>333</v>
      </c>
      <c r="GJ314" t="s">
        <v>333</v>
      </c>
      <c r="GK314" t="s">
        <v>333</v>
      </c>
      <c r="GL314" t="s">
        <v>333</v>
      </c>
      <c r="GM314">
        <v>1530000</v>
      </c>
      <c r="GO314" t="s">
        <v>7854</v>
      </c>
      <c r="GP314">
        <v>69800</v>
      </c>
      <c r="GQ314" t="s">
        <v>7855</v>
      </c>
      <c r="GS314">
        <v>15</v>
      </c>
      <c r="GT314">
        <v>5</v>
      </c>
      <c r="GU314">
        <v>0</v>
      </c>
      <c r="GV314" t="s">
        <v>239</v>
      </c>
      <c r="GW314">
        <v>5</v>
      </c>
      <c r="GX314" t="s">
        <v>201</v>
      </c>
    </row>
    <row r="315" spans="1:206" x14ac:dyDescent="0.35">
      <c r="A315">
        <v>314640</v>
      </c>
      <c r="B315" t="s">
        <v>7873</v>
      </c>
      <c r="C315" t="s">
        <v>7874</v>
      </c>
      <c r="D315" t="s">
        <v>7875</v>
      </c>
      <c r="E315" t="s">
        <v>7875</v>
      </c>
      <c r="F315" t="s">
        <v>7876</v>
      </c>
      <c r="G315" t="s">
        <v>7875</v>
      </c>
      <c r="H315" t="s">
        <v>7876</v>
      </c>
      <c r="I315" t="s">
        <v>201</v>
      </c>
      <c r="J315" t="s">
        <v>7876</v>
      </c>
      <c r="K315">
        <v>314640</v>
      </c>
      <c r="L315">
        <v>314640</v>
      </c>
      <c r="M315">
        <v>314640</v>
      </c>
      <c r="N315" t="s">
        <v>202</v>
      </c>
      <c r="O315" t="s">
        <v>202</v>
      </c>
      <c r="P315" t="s">
        <v>202</v>
      </c>
      <c r="Q315" t="s">
        <v>203</v>
      </c>
      <c r="R315" t="s">
        <v>7873</v>
      </c>
      <c r="S315" t="s">
        <v>205</v>
      </c>
      <c r="T315" t="s">
        <v>7877</v>
      </c>
      <c r="U315">
        <v>92230</v>
      </c>
      <c r="V315" t="s">
        <v>7878</v>
      </c>
      <c r="W315" t="s">
        <v>7879</v>
      </c>
      <c r="X315">
        <v>10000000</v>
      </c>
      <c r="Y315" t="s">
        <v>7880</v>
      </c>
      <c r="Z315" t="s">
        <v>929</v>
      </c>
      <c r="AA315" t="s">
        <v>7881</v>
      </c>
      <c r="AB315" t="s">
        <v>7882</v>
      </c>
      <c r="AC315" t="s">
        <v>213</v>
      </c>
      <c r="AD315" t="s">
        <v>7883</v>
      </c>
      <c r="AE315" t="s">
        <v>7884</v>
      </c>
      <c r="AF315" t="s">
        <v>7885</v>
      </c>
      <c r="AG315" t="s">
        <v>7886</v>
      </c>
      <c r="AH315" t="s">
        <v>7887</v>
      </c>
      <c r="AI315" t="s">
        <v>7888</v>
      </c>
      <c r="AJ315" t="s">
        <v>7889</v>
      </c>
      <c r="AK315" t="s">
        <v>7890</v>
      </c>
      <c r="AL315" t="s">
        <v>310</v>
      </c>
      <c r="AP315" t="s">
        <v>311</v>
      </c>
      <c r="AQ315" t="s">
        <v>312</v>
      </c>
      <c r="AU315" t="s">
        <v>312</v>
      </c>
      <c r="AV315" t="s">
        <v>490</v>
      </c>
      <c r="AW315" t="s">
        <v>7891</v>
      </c>
      <c r="AX315">
        <v>100000</v>
      </c>
      <c r="AY315" t="s">
        <v>315</v>
      </c>
      <c r="AZ315" t="s">
        <v>7892</v>
      </c>
      <c r="BA315">
        <v>100000</v>
      </c>
      <c r="BB315" t="s">
        <v>497</v>
      </c>
      <c r="BC315" t="s">
        <v>7893</v>
      </c>
      <c r="BD315">
        <v>125000</v>
      </c>
      <c r="BE315" t="s">
        <v>319</v>
      </c>
      <c r="BF315" t="s">
        <v>7894</v>
      </c>
      <c r="BG315">
        <v>185000</v>
      </c>
      <c r="BH315" t="s">
        <v>504</v>
      </c>
      <c r="BI315" t="s">
        <v>7895</v>
      </c>
      <c r="BJ315">
        <v>100000</v>
      </c>
      <c r="BK315" t="s">
        <v>323</v>
      </c>
      <c r="BL315" t="s">
        <v>7896</v>
      </c>
      <c r="BM315">
        <v>100000</v>
      </c>
      <c r="BN315" t="s">
        <v>511</v>
      </c>
      <c r="BO315" t="s">
        <v>7897</v>
      </c>
      <c r="BP315">
        <v>100000</v>
      </c>
      <c r="BQ315" t="s">
        <v>327</v>
      </c>
      <c r="BR315" t="s">
        <v>7898</v>
      </c>
      <c r="BS315">
        <v>100000</v>
      </c>
      <c r="BT315" t="s">
        <v>518</v>
      </c>
      <c r="BU315" t="s">
        <v>7899</v>
      </c>
      <c r="BV315">
        <v>100000</v>
      </c>
      <c r="BW315" t="s">
        <v>331</v>
      </c>
      <c r="BX315" t="s">
        <v>7900</v>
      </c>
      <c r="BY315">
        <v>123000</v>
      </c>
      <c r="BZ315" t="s">
        <v>523</v>
      </c>
      <c r="CA315" t="s">
        <v>7901</v>
      </c>
      <c r="CB315">
        <v>100000</v>
      </c>
      <c r="GG315">
        <v>1108000</v>
      </c>
      <c r="GH315" t="s">
        <v>238</v>
      </c>
      <c r="GI315">
        <v>69</v>
      </c>
      <c r="GJ315">
        <v>75</v>
      </c>
      <c r="GK315">
        <v>95</v>
      </c>
      <c r="GL315">
        <v>69</v>
      </c>
      <c r="GM315">
        <v>738666.66666666663</v>
      </c>
      <c r="GO315" t="s">
        <v>7877</v>
      </c>
      <c r="GP315">
        <v>92230</v>
      </c>
      <c r="GQ315" t="s">
        <v>7878</v>
      </c>
      <c r="GS315">
        <v>33</v>
      </c>
      <c r="GT315">
        <v>11</v>
      </c>
      <c r="GU315">
        <v>1</v>
      </c>
      <c r="GV315" t="s">
        <v>239</v>
      </c>
      <c r="GW315">
        <v>11</v>
      </c>
      <c r="GX315" t="s">
        <v>201</v>
      </c>
    </row>
    <row r="316" spans="1:206" x14ac:dyDescent="0.35">
      <c r="A316">
        <v>596352</v>
      </c>
      <c r="B316" t="s">
        <v>7902</v>
      </c>
      <c r="C316" t="s">
        <v>7903</v>
      </c>
      <c r="D316" t="s">
        <v>7904</v>
      </c>
      <c r="E316" t="e">
        <v>#N/A</v>
      </c>
      <c r="F316" t="s">
        <v>7905</v>
      </c>
      <c r="G316" t="s">
        <v>7904</v>
      </c>
      <c r="H316" t="s">
        <v>7905</v>
      </c>
      <c r="I316" t="s">
        <v>201</v>
      </c>
      <c r="J316" t="s">
        <v>7905</v>
      </c>
      <c r="K316">
        <v>596352</v>
      </c>
      <c r="L316">
        <v>596352</v>
      </c>
      <c r="M316">
        <v>596352</v>
      </c>
      <c r="N316" t="s">
        <v>202</v>
      </c>
      <c r="O316" t="s">
        <v>202</v>
      </c>
      <c r="P316" t="s">
        <v>202</v>
      </c>
      <c r="Q316" t="s">
        <v>203</v>
      </c>
      <c r="R316" t="s">
        <v>7902</v>
      </c>
      <c r="S316" t="s">
        <v>205</v>
      </c>
      <c r="T316" t="s">
        <v>7906</v>
      </c>
      <c r="U316">
        <v>38560</v>
      </c>
      <c r="V316" t="s">
        <v>7907</v>
      </c>
      <c r="W316" t="s">
        <v>298</v>
      </c>
      <c r="X316">
        <v>107970</v>
      </c>
      <c r="Y316" t="s">
        <v>7908</v>
      </c>
      <c r="Z316" t="s">
        <v>625</v>
      </c>
      <c r="AA316" t="s">
        <v>7909</v>
      </c>
      <c r="AB316" t="s">
        <v>7910</v>
      </c>
      <c r="AC316" t="s">
        <v>213</v>
      </c>
      <c r="AD316" t="s">
        <v>7911</v>
      </c>
      <c r="AE316" t="s">
        <v>7911</v>
      </c>
      <c r="AF316" t="s">
        <v>7912</v>
      </c>
      <c r="AG316" t="s">
        <v>7913</v>
      </c>
      <c r="AH316" t="s">
        <v>7914</v>
      </c>
      <c r="AI316" t="s">
        <v>7915</v>
      </c>
      <c r="AJ316" t="s">
        <v>7916</v>
      </c>
      <c r="AK316" t="s">
        <v>7917</v>
      </c>
      <c r="AL316" t="s">
        <v>310</v>
      </c>
      <c r="AP316" t="s">
        <v>311</v>
      </c>
      <c r="AQ316" t="s">
        <v>312</v>
      </c>
      <c r="AU316" t="s">
        <v>312</v>
      </c>
      <c r="AV316" t="s">
        <v>431</v>
      </c>
      <c r="AW316" t="s">
        <v>7918</v>
      </c>
      <c r="AX316">
        <v>895000</v>
      </c>
      <c r="AY316" t="s">
        <v>391</v>
      </c>
      <c r="AZ316" t="s">
        <v>7919</v>
      </c>
      <c r="BA316">
        <v>1430000</v>
      </c>
      <c r="GG316">
        <v>2325000</v>
      </c>
      <c r="GH316" t="s">
        <v>238</v>
      </c>
      <c r="GI316">
        <v>65</v>
      </c>
      <c r="GJ316">
        <v>70</v>
      </c>
      <c r="GK316">
        <v>75</v>
      </c>
      <c r="GL316">
        <v>75</v>
      </c>
      <c r="GM316">
        <v>1550000</v>
      </c>
      <c r="GO316" t="s">
        <v>7906</v>
      </c>
      <c r="GP316">
        <v>38560</v>
      </c>
      <c r="GQ316" t="s">
        <v>7907</v>
      </c>
      <c r="GS316">
        <v>6</v>
      </c>
      <c r="GT316">
        <v>2</v>
      </c>
      <c r="GU316">
        <v>0</v>
      </c>
      <c r="GV316" t="s">
        <v>239</v>
      </c>
      <c r="GW316">
        <v>2</v>
      </c>
      <c r="GX316" t="s">
        <v>201</v>
      </c>
    </row>
    <row r="317" spans="1:206" x14ac:dyDescent="0.35">
      <c r="A317">
        <v>716266</v>
      </c>
      <c r="B317" t="s">
        <v>7920</v>
      </c>
      <c r="C317" t="s">
        <v>7921</v>
      </c>
      <c r="D317" t="s">
        <v>7922</v>
      </c>
      <c r="E317" t="e">
        <v>#N/A</v>
      </c>
      <c r="F317" t="s">
        <v>7923</v>
      </c>
      <c r="G317" t="s">
        <v>7922</v>
      </c>
      <c r="H317" t="s">
        <v>7924</v>
      </c>
      <c r="I317" t="s">
        <v>239</v>
      </c>
      <c r="J317" t="s">
        <v>7924</v>
      </c>
      <c r="K317">
        <v>716266</v>
      </c>
      <c r="L317">
        <v>716266</v>
      </c>
      <c r="M317">
        <v>716266</v>
      </c>
      <c r="N317" t="s">
        <v>202</v>
      </c>
      <c r="O317" t="s">
        <v>202</v>
      </c>
      <c r="P317" t="s">
        <v>202</v>
      </c>
      <c r="Q317" t="s">
        <v>203</v>
      </c>
      <c r="R317" t="s">
        <v>7925</v>
      </c>
      <c r="S317" t="s">
        <v>205</v>
      </c>
      <c r="T317" t="s">
        <v>7926</v>
      </c>
      <c r="U317">
        <v>73260</v>
      </c>
      <c r="V317" t="s">
        <v>7927</v>
      </c>
      <c r="W317" t="s">
        <v>1431</v>
      </c>
      <c r="X317">
        <v>160000</v>
      </c>
      <c r="Y317" t="s">
        <v>7928</v>
      </c>
      <c r="Z317" t="s">
        <v>1354</v>
      </c>
      <c r="AA317" t="s">
        <v>7929</v>
      </c>
      <c r="AB317" t="s">
        <v>7930</v>
      </c>
      <c r="AC317" t="s">
        <v>213</v>
      </c>
      <c r="AD317" t="s">
        <v>7931</v>
      </c>
      <c r="AE317" t="s">
        <v>7932</v>
      </c>
      <c r="AF317" t="s">
        <v>7933</v>
      </c>
      <c r="AG317" t="s">
        <v>7934</v>
      </c>
      <c r="AH317" t="s">
        <v>7935</v>
      </c>
      <c r="AI317" t="s">
        <v>7936</v>
      </c>
      <c r="AJ317" t="s">
        <v>7933</v>
      </c>
      <c r="AK317" t="s">
        <v>7937</v>
      </c>
      <c r="AL317" t="s">
        <v>310</v>
      </c>
      <c r="AP317" t="s">
        <v>311</v>
      </c>
      <c r="AQ317" t="s">
        <v>312</v>
      </c>
      <c r="AU317" t="s">
        <v>312</v>
      </c>
      <c r="AV317" t="s">
        <v>1447</v>
      </c>
      <c r="AW317" t="s">
        <v>7938</v>
      </c>
      <c r="AX317">
        <v>455000</v>
      </c>
      <c r="GG317">
        <v>455000</v>
      </c>
      <c r="GH317" t="s">
        <v>1344</v>
      </c>
      <c r="GI317" t="s">
        <v>333</v>
      </c>
      <c r="GJ317" t="s">
        <v>333</v>
      </c>
      <c r="GK317" t="s">
        <v>333</v>
      </c>
      <c r="GL317" t="s">
        <v>333</v>
      </c>
      <c r="GM317">
        <v>303333.33333333331</v>
      </c>
      <c r="GO317" t="s">
        <v>7926</v>
      </c>
      <c r="GP317">
        <v>73260</v>
      </c>
      <c r="GQ317" t="s">
        <v>7927</v>
      </c>
      <c r="GS317">
        <v>3</v>
      </c>
      <c r="GT317">
        <v>1</v>
      </c>
      <c r="GU317">
        <v>0</v>
      </c>
      <c r="GV317" t="s">
        <v>239</v>
      </c>
      <c r="GW317">
        <v>1</v>
      </c>
      <c r="GX317" t="s">
        <v>201</v>
      </c>
    </row>
    <row r="318" spans="1:206" x14ac:dyDescent="0.35">
      <c r="A318">
        <v>641171</v>
      </c>
      <c r="B318" t="s">
        <v>7939</v>
      </c>
      <c r="C318" t="s">
        <v>7940</v>
      </c>
      <c r="D318" t="s">
        <v>7941</v>
      </c>
      <c r="E318" t="s">
        <v>7941</v>
      </c>
      <c r="F318" t="s">
        <v>7942</v>
      </c>
      <c r="G318" t="s">
        <v>7941</v>
      </c>
      <c r="H318" t="s">
        <v>7942</v>
      </c>
      <c r="I318" t="s">
        <v>201</v>
      </c>
      <c r="J318" t="s">
        <v>7942</v>
      </c>
      <c r="K318">
        <v>641171</v>
      </c>
      <c r="L318">
        <v>641171</v>
      </c>
      <c r="M318">
        <v>641171</v>
      </c>
      <c r="N318" t="s">
        <v>202</v>
      </c>
      <c r="O318" t="s">
        <v>202</v>
      </c>
      <c r="P318" t="s">
        <v>202</v>
      </c>
      <c r="Q318" t="s">
        <v>203</v>
      </c>
      <c r="R318" t="s">
        <v>7943</v>
      </c>
      <c r="S318" t="s">
        <v>205</v>
      </c>
      <c r="T318" t="s">
        <v>7944</v>
      </c>
      <c r="U318">
        <v>12300</v>
      </c>
      <c r="V318" t="s">
        <v>2073</v>
      </c>
      <c r="W318" t="s">
        <v>623</v>
      </c>
      <c r="X318">
        <v>15000</v>
      </c>
      <c r="Y318" t="s">
        <v>7945</v>
      </c>
      <c r="Z318" t="s">
        <v>1722</v>
      </c>
      <c r="AA318" t="s">
        <v>7946</v>
      </c>
      <c r="AB318" t="s">
        <v>7947</v>
      </c>
      <c r="AC318" t="s">
        <v>213</v>
      </c>
      <c r="AD318" t="s">
        <v>7948</v>
      </c>
      <c r="AE318" t="s">
        <v>7947</v>
      </c>
      <c r="AF318" t="s">
        <v>2079</v>
      </c>
      <c r="AG318" t="s">
        <v>7949</v>
      </c>
      <c r="AH318" t="s">
        <v>7950</v>
      </c>
      <c r="AI318" t="s">
        <v>7951</v>
      </c>
      <c r="AJ318" t="s">
        <v>7952</v>
      </c>
      <c r="AK318" t="s">
        <v>7949</v>
      </c>
      <c r="AL318" t="s">
        <v>772</v>
      </c>
      <c r="AM318" t="s">
        <v>219</v>
      </c>
      <c r="AP318" t="s">
        <v>773</v>
      </c>
      <c r="AQ318" t="s">
        <v>312</v>
      </c>
      <c r="AR318" t="s">
        <v>774</v>
      </c>
      <c r="AU318" t="s">
        <v>775</v>
      </c>
      <c r="AV318" t="s">
        <v>7349</v>
      </c>
      <c r="AW318" t="s">
        <v>7953</v>
      </c>
      <c r="AX318">
        <v>100000</v>
      </c>
      <c r="AY318" t="s">
        <v>389</v>
      </c>
      <c r="AZ318" t="s">
        <v>7954</v>
      </c>
      <c r="BA318">
        <v>575000</v>
      </c>
      <c r="BB318" t="s">
        <v>313</v>
      </c>
      <c r="BC318" t="s">
        <v>7955</v>
      </c>
      <c r="BD318">
        <v>375000</v>
      </c>
      <c r="BE318" t="s">
        <v>315</v>
      </c>
      <c r="BF318" t="s">
        <v>7956</v>
      </c>
      <c r="BG318">
        <v>100000</v>
      </c>
      <c r="BH318" t="s">
        <v>7358</v>
      </c>
      <c r="BI318" t="s">
        <v>7957</v>
      </c>
      <c r="BJ318">
        <v>100000</v>
      </c>
      <c r="BK318" t="s">
        <v>391</v>
      </c>
      <c r="BL318" t="s">
        <v>7958</v>
      </c>
      <c r="BM318">
        <v>1430000</v>
      </c>
      <c r="BN318" t="s">
        <v>317</v>
      </c>
      <c r="BO318" t="s">
        <v>7959</v>
      </c>
      <c r="BP318">
        <v>935000</v>
      </c>
      <c r="BQ318" t="s">
        <v>319</v>
      </c>
      <c r="BR318" t="s">
        <v>7960</v>
      </c>
      <c r="BS318">
        <v>185000</v>
      </c>
      <c r="BT318" t="s">
        <v>7367</v>
      </c>
      <c r="BU318" t="s">
        <v>7961</v>
      </c>
      <c r="BV318">
        <v>100000</v>
      </c>
      <c r="BW318" t="s">
        <v>393</v>
      </c>
      <c r="BX318" t="s">
        <v>7962</v>
      </c>
      <c r="BY318">
        <v>575000</v>
      </c>
      <c r="BZ318" t="s">
        <v>321</v>
      </c>
      <c r="CA318" t="s">
        <v>7963</v>
      </c>
      <c r="CB318">
        <v>375000</v>
      </c>
      <c r="CC318" t="s">
        <v>323</v>
      </c>
      <c r="CD318" t="s">
        <v>7964</v>
      </c>
      <c r="CE318">
        <v>100000</v>
      </c>
      <c r="CF318" t="s">
        <v>5597</v>
      </c>
      <c r="CG318" t="s">
        <v>7965</v>
      </c>
      <c r="CH318">
        <v>100000</v>
      </c>
      <c r="CI318" t="s">
        <v>395</v>
      </c>
      <c r="CJ318" t="s">
        <v>7966</v>
      </c>
      <c r="CK318">
        <v>715000</v>
      </c>
      <c r="CL318" t="s">
        <v>325</v>
      </c>
      <c r="CM318" t="s">
        <v>7967</v>
      </c>
      <c r="CN318">
        <v>470000</v>
      </c>
      <c r="CO318" t="s">
        <v>327</v>
      </c>
      <c r="CP318" t="s">
        <v>7968</v>
      </c>
      <c r="CQ318">
        <v>100000</v>
      </c>
      <c r="CR318" t="s">
        <v>7384</v>
      </c>
      <c r="CS318" t="s">
        <v>7969</v>
      </c>
      <c r="CT318">
        <v>100000</v>
      </c>
      <c r="CU318" t="s">
        <v>1065</v>
      </c>
      <c r="CV318" t="s">
        <v>7970</v>
      </c>
      <c r="CW318">
        <v>960000</v>
      </c>
      <c r="CX318" t="s">
        <v>329</v>
      </c>
      <c r="CY318" t="s">
        <v>7971</v>
      </c>
      <c r="CZ318">
        <v>625000</v>
      </c>
      <c r="DA318" t="s">
        <v>331</v>
      </c>
      <c r="DB318" t="s">
        <v>7972</v>
      </c>
      <c r="DC318">
        <v>123000</v>
      </c>
      <c r="DD318" t="s">
        <v>1067</v>
      </c>
      <c r="DE318" t="s">
        <v>7973</v>
      </c>
      <c r="DF318">
        <v>3430000</v>
      </c>
      <c r="DG318" t="s">
        <v>541</v>
      </c>
      <c r="DH318" t="s">
        <v>7974</v>
      </c>
      <c r="DI318">
        <v>630000</v>
      </c>
      <c r="DJ318" t="s">
        <v>543</v>
      </c>
      <c r="DK318" t="s">
        <v>7975</v>
      </c>
      <c r="DL318">
        <v>240000</v>
      </c>
      <c r="DM318" t="s">
        <v>553</v>
      </c>
      <c r="DN318" t="s">
        <v>7976</v>
      </c>
      <c r="DO318">
        <v>315000</v>
      </c>
      <c r="DP318" t="s">
        <v>555</v>
      </c>
      <c r="DQ318" t="s">
        <v>7977</v>
      </c>
      <c r="DR318">
        <v>120000</v>
      </c>
      <c r="DS318" t="s">
        <v>564</v>
      </c>
      <c r="DT318" t="s">
        <v>7978</v>
      </c>
      <c r="DU318">
        <v>250000</v>
      </c>
      <c r="DV318" t="s">
        <v>566</v>
      </c>
      <c r="DW318" t="s">
        <v>7979</v>
      </c>
      <c r="DX318">
        <v>100000</v>
      </c>
      <c r="DY318" t="s">
        <v>826</v>
      </c>
      <c r="DZ318" t="s">
        <v>7980</v>
      </c>
      <c r="EA318">
        <v>250000</v>
      </c>
      <c r="EB318" t="s">
        <v>828</v>
      </c>
      <c r="EC318" t="s">
        <v>7981</v>
      </c>
      <c r="ED318">
        <v>100000</v>
      </c>
      <c r="EE318" t="s">
        <v>830</v>
      </c>
      <c r="EF318" t="s">
        <v>7982</v>
      </c>
      <c r="EG318">
        <v>420000</v>
      </c>
      <c r="EH318" t="s">
        <v>832</v>
      </c>
      <c r="EI318" t="s">
        <v>7983</v>
      </c>
      <c r="EJ318">
        <v>160000</v>
      </c>
      <c r="EK318" t="s">
        <v>523</v>
      </c>
      <c r="EL318" t="s">
        <v>7984</v>
      </c>
      <c r="EM318">
        <v>100000</v>
      </c>
      <c r="GG318">
        <v>13883000</v>
      </c>
      <c r="GH318" t="s">
        <v>238</v>
      </c>
      <c r="GI318">
        <v>50</v>
      </c>
      <c r="GJ318">
        <v>60</v>
      </c>
      <c r="GK318">
        <v>60</v>
      </c>
      <c r="GL318">
        <v>60</v>
      </c>
      <c r="GM318">
        <v>9255333.3333333321</v>
      </c>
      <c r="GO318" t="s">
        <v>7944</v>
      </c>
      <c r="GP318">
        <v>12300</v>
      </c>
      <c r="GQ318" t="s">
        <v>2073</v>
      </c>
      <c r="GS318">
        <v>96</v>
      </c>
      <c r="GT318">
        <v>32</v>
      </c>
      <c r="GU318">
        <v>31</v>
      </c>
      <c r="GV318" t="s">
        <v>239</v>
      </c>
      <c r="GW318">
        <v>31</v>
      </c>
      <c r="GX318" t="s">
        <v>201</v>
      </c>
    </row>
    <row r="319" spans="1:206" x14ac:dyDescent="0.35">
      <c r="A319">
        <v>305427</v>
      </c>
      <c r="B319" t="s">
        <v>7985</v>
      </c>
      <c r="C319" t="s">
        <v>7986</v>
      </c>
      <c r="D319" t="s">
        <v>7987</v>
      </c>
      <c r="E319" t="s">
        <v>7987</v>
      </c>
      <c r="F319" t="s">
        <v>7988</v>
      </c>
      <c r="G319" t="s">
        <v>7987</v>
      </c>
      <c r="H319" t="s">
        <v>7989</v>
      </c>
      <c r="I319" t="s">
        <v>239</v>
      </c>
      <c r="J319" t="s">
        <v>7988</v>
      </c>
      <c r="K319">
        <v>305427</v>
      </c>
      <c r="L319">
        <v>305427</v>
      </c>
      <c r="M319">
        <v>305427</v>
      </c>
      <c r="N319" t="s">
        <v>202</v>
      </c>
      <c r="O319" t="s">
        <v>202</v>
      </c>
      <c r="P319" t="s">
        <v>202</v>
      </c>
      <c r="Q319" t="s">
        <v>203</v>
      </c>
      <c r="R319" t="s">
        <v>7985</v>
      </c>
      <c r="S319" t="s">
        <v>205</v>
      </c>
      <c r="T319" t="s">
        <v>7990</v>
      </c>
      <c r="U319">
        <v>69120</v>
      </c>
      <c r="V319" t="s">
        <v>7991</v>
      </c>
      <c r="W319" t="s">
        <v>4116</v>
      </c>
      <c r="X319">
        <v>50000</v>
      </c>
      <c r="Y319" t="s">
        <v>7992</v>
      </c>
      <c r="Z319" t="s">
        <v>406</v>
      </c>
      <c r="AA319" t="s">
        <v>7993</v>
      </c>
      <c r="AB319" t="s">
        <v>7994</v>
      </c>
      <c r="AC319" t="s">
        <v>1253</v>
      </c>
      <c r="AD319" t="s">
        <v>7995</v>
      </c>
      <c r="AE319" t="s">
        <v>7996</v>
      </c>
      <c r="AF319" t="s">
        <v>7997</v>
      </c>
      <c r="AG319" t="s">
        <v>7998</v>
      </c>
      <c r="AH319" t="s">
        <v>7999</v>
      </c>
      <c r="AI319" t="s">
        <v>7996</v>
      </c>
      <c r="AJ319" t="s">
        <v>7997</v>
      </c>
      <c r="AK319" t="s">
        <v>7998</v>
      </c>
      <c r="AL319" t="s">
        <v>310</v>
      </c>
      <c r="AP319" t="s">
        <v>311</v>
      </c>
      <c r="AQ319" t="s">
        <v>312</v>
      </c>
      <c r="AU319" t="s">
        <v>312</v>
      </c>
      <c r="AV319" t="s">
        <v>315</v>
      </c>
      <c r="AW319" t="s">
        <v>8000</v>
      </c>
      <c r="AX319">
        <v>100000</v>
      </c>
      <c r="AY319" t="s">
        <v>319</v>
      </c>
      <c r="AZ319" t="s">
        <v>8001</v>
      </c>
      <c r="BA319">
        <v>185000</v>
      </c>
      <c r="BB319" t="s">
        <v>323</v>
      </c>
      <c r="BC319" t="s">
        <v>8002</v>
      </c>
      <c r="BD319">
        <v>100000</v>
      </c>
      <c r="BE319" t="s">
        <v>327</v>
      </c>
      <c r="BF319" t="s">
        <v>8003</v>
      </c>
      <c r="BG319">
        <v>100000</v>
      </c>
      <c r="BH319" t="s">
        <v>331</v>
      </c>
      <c r="BI319" t="s">
        <v>8004</v>
      </c>
      <c r="BJ319">
        <v>123000</v>
      </c>
      <c r="BK319" t="s">
        <v>523</v>
      </c>
      <c r="BL319" t="s">
        <v>8005</v>
      </c>
      <c r="BM319">
        <v>100000</v>
      </c>
      <c r="GG319">
        <v>608000</v>
      </c>
      <c r="GH319" t="s">
        <v>1344</v>
      </c>
      <c r="GI319" t="s">
        <v>333</v>
      </c>
      <c r="GJ319" t="s">
        <v>333</v>
      </c>
      <c r="GK319" t="s">
        <v>333</v>
      </c>
      <c r="GL319" t="s">
        <v>333</v>
      </c>
      <c r="GM319">
        <v>405333.33333333331</v>
      </c>
      <c r="GO319" t="s">
        <v>7990</v>
      </c>
      <c r="GP319">
        <v>69120</v>
      </c>
      <c r="GQ319" t="s">
        <v>7991</v>
      </c>
      <c r="GS319">
        <v>18</v>
      </c>
      <c r="GT319">
        <v>6</v>
      </c>
      <c r="GU319">
        <v>1</v>
      </c>
      <c r="GV319" t="s">
        <v>239</v>
      </c>
      <c r="GW319">
        <v>6</v>
      </c>
      <c r="GX319" t="s">
        <v>201</v>
      </c>
    </row>
    <row r="320" spans="1:206" x14ac:dyDescent="0.35">
      <c r="A320">
        <v>614944</v>
      </c>
      <c r="B320" t="s">
        <v>8006</v>
      </c>
      <c r="C320" t="s">
        <v>8007</v>
      </c>
      <c r="D320" t="s">
        <v>8008</v>
      </c>
      <c r="E320" t="e">
        <v>#N/A</v>
      </c>
      <c r="F320" t="s">
        <v>8009</v>
      </c>
      <c r="G320" t="s">
        <v>8008</v>
      </c>
      <c r="H320" t="s">
        <v>8009</v>
      </c>
      <c r="I320" t="s">
        <v>201</v>
      </c>
      <c r="J320" t="s">
        <v>8009</v>
      </c>
      <c r="K320">
        <v>614944</v>
      </c>
      <c r="L320">
        <v>614944</v>
      </c>
      <c r="M320">
        <v>614944</v>
      </c>
      <c r="N320" t="s">
        <v>202</v>
      </c>
      <c r="O320" t="s">
        <v>202</v>
      </c>
      <c r="P320" t="s">
        <v>202</v>
      </c>
      <c r="Q320" t="s">
        <v>203</v>
      </c>
      <c r="R320" t="s">
        <v>8006</v>
      </c>
      <c r="S320" t="s">
        <v>205</v>
      </c>
      <c r="T320" t="s">
        <v>8010</v>
      </c>
      <c r="U320" t="s">
        <v>8011</v>
      </c>
      <c r="V320" t="s">
        <v>8012</v>
      </c>
      <c r="W320" t="s">
        <v>1516</v>
      </c>
      <c r="X320">
        <v>100000</v>
      </c>
      <c r="Y320" t="s">
        <v>8013</v>
      </c>
      <c r="Z320" t="s">
        <v>1625</v>
      </c>
      <c r="AA320" t="s">
        <v>8014</v>
      </c>
      <c r="AB320" t="s">
        <v>8015</v>
      </c>
      <c r="AC320" t="s">
        <v>213</v>
      </c>
      <c r="AD320" t="s">
        <v>8016</v>
      </c>
      <c r="AE320" t="s">
        <v>8015</v>
      </c>
      <c r="AF320" t="s">
        <v>8017</v>
      </c>
      <c r="AG320" t="s">
        <v>8018</v>
      </c>
      <c r="AH320" t="s">
        <v>8019</v>
      </c>
      <c r="AI320" t="s">
        <v>8015</v>
      </c>
      <c r="AJ320" t="s">
        <v>8017</v>
      </c>
      <c r="AK320" t="s">
        <v>8018</v>
      </c>
      <c r="AL320" t="s">
        <v>219</v>
      </c>
      <c r="AP320" t="s">
        <v>220</v>
      </c>
      <c r="AQ320" t="s">
        <v>221</v>
      </c>
      <c r="AU320" t="s">
        <v>221</v>
      </c>
      <c r="AV320" t="s">
        <v>222</v>
      </c>
      <c r="AW320" t="s">
        <v>8020</v>
      </c>
      <c r="AX320">
        <v>400000</v>
      </c>
      <c r="AY320" t="s">
        <v>1732</v>
      </c>
      <c r="AZ320" t="s">
        <v>8021</v>
      </c>
      <c r="BA320">
        <v>375000</v>
      </c>
      <c r="GG320">
        <v>775000</v>
      </c>
      <c r="GH320" t="s">
        <v>238</v>
      </c>
      <c r="GI320">
        <v>35</v>
      </c>
      <c r="GJ320">
        <v>40</v>
      </c>
      <c r="GK320">
        <v>52</v>
      </c>
      <c r="GL320">
        <v>45</v>
      </c>
      <c r="GM320">
        <v>516666.66666666663</v>
      </c>
      <c r="GO320" t="s">
        <v>8010</v>
      </c>
      <c r="GP320" t="s">
        <v>8011</v>
      </c>
      <c r="GQ320" t="s">
        <v>8012</v>
      </c>
      <c r="GS320">
        <v>6</v>
      </c>
      <c r="GT320">
        <v>2</v>
      </c>
      <c r="GU320">
        <v>0</v>
      </c>
      <c r="GV320" t="s">
        <v>239</v>
      </c>
      <c r="GW320">
        <v>2</v>
      </c>
      <c r="GX320" t="s">
        <v>201</v>
      </c>
    </row>
    <row r="321" spans="1:206" x14ac:dyDescent="0.35">
      <c r="A321">
        <v>753897</v>
      </c>
      <c r="B321" t="s">
        <v>8022</v>
      </c>
      <c r="C321" t="s">
        <v>8023</v>
      </c>
      <c r="D321" t="s">
        <v>8024</v>
      </c>
      <c r="E321" t="e">
        <v>#N/A</v>
      </c>
      <c r="F321" t="s">
        <v>8025</v>
      </c>
      <c r="G321" t="s">
        <v>8024</v>
      </c>
      <c r="H321" t="s">
        <v>8026</v>
      </c>
      <c r="I321" t="s">
        <v>239</v>
      </c>
      <c r="J321" t="s">
        <v>8025</v>
      </c>
      <c r="K321">
        <v>753897</v>
      </c>
      <c r="L321">
        <v>647820</v>
      </c>
      <c r="M321">
        <v>753897</v>
      </c>
      <c r="N321" t="s">
        <v>202</v>
      </c>
      <c r="O321" t="s">
        <v>202</v>
      </c>
      <c r="P321" t="s">
        <v>202</v>
      </c>
      <c r="Q321" t="s">
        <v>203</v>
      </c>
      <c r="R321" t="s">
        <v>8027</v>
      </c>
      <c r="S321" t="s">
        <v>205</v>
      </c>
      <c r="T321" t="s">
        <v>8028</v>
      </c>
      <c r="U321" t="s">
        <v>2770</v>
      </c>
      <c r="V321" t="s">
        <v>2771</v>
      </c>
      <c r="W321" t="s">
        <v>1720</v>
      </c>
      <c r="X321">
        <v>13400</v>
      </c>
      <c r="Y321" t="s">
        <v>8029</v>
      </c>
      <c r="Z321" t="s">
        <v>8030</v>
      </c>
      <c r="AA321">
        <v>799646278</v>
      </c>
      <c r="AB321" t="s">
        <v>8031</v>
      </c>
      <c r="AC321" t="s">
        <v>213</v>
      </c>
      <c r="AD321" t="s">
        <v>8032</v>
      </c>
      <c r="AE321" t="s">
        <v>8031</v>
      </c>
      <c r="AF321" t="s">
        <v>8033</v>
      </c>
      <c r="AG321" t="s">
        <v>8034</v>
      </c>
      <c r="AH321" t="s">
        <v>8035</v>
      </c>
      <c r="AI321" t="s">
        <v>8031</v>
      </c>
      <c r="AJ321" t="s">
        <v>8033</v>
      </c>
      <c r="AK321" t="s">
        <v>8034</v>
      </c>
      <c r="AL321" t="s">
        <v>219</v>
      </c>
      <c r="AP321" t="s">
        <v>220</v>
      </c>
      <c r="AQ321" t="s">
        <v>221</v>
      </c>
      <c r="AU321" t="s">
        <v>221</v>
      </c>
      <c r="AV321" t="s">
        <v>234</v>
      </c>
      <c r="AW321" t="s">
        <v>8036</v>
      </c>
      <c r="AX321">
        <v>100000</v>
      </c>
      <c r="AY321" t="s">
        <v>236</v>
      </c>
      <c r="AZ321" t="s">
        <v>8037</v>
      </c>
      <c r="BA321">
        <v>630000</v>
      </c>
      <c r="BB321" t="s">
        <v>1016</v>
      </c>
      <c r="BC321" t="s">
        <v>8038</v>
      </c>
      <c r="BD321">
        <v>500000</v>
      </c>
      <c r="GG321">
        <v>730000</v>
      </c>
      <c r="GH321" t="s">
        <v>238</v>
      </c>
      <c r="GI321">
        <v>45</v>
      </c>
      <c r="GJ321">
        <v>50</v>
      </c>
      <c r="GK321">
        <v>50</v>
      </c>
      <c r="GL321">
        <v>50</v>
      </c>
      <c r="GM321">
        <v>486666.66666666663</v>
      </c>
      <c r="GO321" t="s">
        <v>8028</v>
      </c>
      <c r="GP321" t="s">
        <v>2770</v>
      </c>
      <c r="GQ321" t="s">
        <v>2771</v>
      </c>
      <c r="GS321">
        <v>9</v>
      </c>
      <c r="GT321">
        <v>3</v>
      </c>
      <c r="GU321">
        <v>0</v>
      </c>
      <c r="GV321" t="s">
        <v>239</v>
      </c>
      <c r="GW321">
        <v>3</v>
      </c>
      <c r="GX321" t="s">
        <v>201</v>
      </c>
    </row>
    <row r="322" spans="1:206" x14ac:dyDescent="0.35">
      <c r="A322">
        <v>532084</v>
      </c>
      <c r="B322" t="s">
        <v>8039</v>
      </c>
      <c r="C322" t="s">
        <v>8040</v>
      </c>
      <c r="D322" t="s">
        <v>8041</v>
      </c>
      <c r="E322" t="e">
        <v>#N/A</v>
      </c>
      <c r="F322" t="s">
        <v>8042</v>
      </c>
      <c r="G322" t="s">
        <v>8041</v>
      </c>
      <c r="H322" t="s">
        <v>8042</v>
      </c>
      <c r="I322" t="s">
        <v>201</v>
      </c>
      <c r="J322" t="s">
        <v>8042</v>
      </c>
      <c r="K322">
        <v>532084</v>
      </c>
      <c r="L322">
        <v>532084</v>
      </c>
      <c r="M322">
        <v>532084</v>
      </c>
      <c r="N322" t="s">
        <v>202</v>
      </c>
      <c r="O322" t="s">
        <v>202</v>
      </c>
      <c r="P322" t="s">
        <v>202</v>
      </c>
      <c r="Q322" t="s">
        <v>203</v>
      </c>
      <c r="R322" t="s">
        <v>8039</v>
      </c>
      <c r="S322" t="s">
        <v>246</v>
      </c>
      <c r="T322" t="s">
        <v>8043</v>
      </c>
      <c r="U322">
        <v>39360</v>
      </c>
      <c r="V322" t="s">
        <v>8044</v>
      </c>
      <c r="W322" t="s">
        <v>1516</v>
      </c>
      <c r="X322">
        <v>462000</v>
      </c>
      <c r="Y322" t="s">
        <v>8045</v>
      </c>
      <c r="Z322" t="s">
        <v>8046</v>
      </c>
      <c r="AA322" t="s">
        <v>8047</v>
      </c>
      <c r="AB322" t="s">
        <v>8048</v>
      </c>
      <c r="AC322" t="s">
        <v>1253</v>
      </c>
      <c r="AD322" t="s">
        <v>8049</v>
      </c>
      <c r="AE322" t="s">
        <v>8050</v>
      </c>
      <c r="AF322" t="s">
        <v>8051</v>
      </c>
      <c r="AG322" t="s">
        <v>8052</v>
      </c>
      <c r="AH322" t="s">
        <v>8053</v>
      </c>
      <c r="AI322" t="s">
        <v>8054</v>
      </c>
      <c r="AJ322" t="s">
        <v>8051</v>
      </c>
      <c r="AK322" t="s">
        <v>8052</v>
      </c>
      <c r="AL322" t="s">
        <v>219</v>
      </c>
      <c r="AP322" t="s">
        <v>220</v>
      </c>
      <c r="AQ322" t="s">
        <v>221</v>
      </c>
      <c r="AU322" t="s">
        <v>221</v>
      </c>
      <c r="AV322" t="s">
        <v>463</v>
      </c>
      <c r="AW322" t="s">
        <v>8055</v>
      </c>
      <c r="AX322">
        <v>380000</v>
      </c>
      <c r="GG322">
        <v>380000</v>
      </c>
      <c r="GH322" t="s">
        <v>238</v>
      </c>
      <c r="GI322">
        <v>50</v>
      </c>
      <c r="GJ322">
        <v>65</v>
      </c>
      <c r="GK322">
        <v>80</v>
      </c>
      <c r="GL322">
        <v>80</v>
      </c>
      <c r="GM322">
        <v>253333.33333333331</v>
      </c>
      <c r="GO322" t="s">
        <v>8043</v>
      </c>
      <c r="GP322">
        <v>39360</v>
      </c>
      <c r="GQ322" t="s">
        <v>8044</v>
      </c>
      <c r="GS322">
        <v>3</v>
      </c>
      <c r="GT322">
        <v>1</v>
      </c>
      <c r="GU322">
        <v>0</v>
      </c>
      <c r="GV322" t="s">
        <v>239</v>
      </c>
      <c r="GW322">
        <v>1</v>
      </c>
      <c r="GX322" t="s">
        <v>201</v>
      </c>
    </row>
    <row r="323" spans="1:206" x14ac:dyDescent="0.35">
      <c r="A323">
        <v>487685</v>
      </c>
      <c r="B323" t="s">
        <v>8056</v>
      </c>
      <c r="C323" t="s">
        <v>8057</v>
      </c>
      <c r="D323" t="s">
        <v>8058</v>
      </c>
      <c r="E323" t="s">
        <v>8058</v>
      </c>
      <c r="F323" t="s">
        <v>8059</v>
      </c>
      <c r="G323" t="s">
        <v>8058</v>
      </c>
      <c r="H323" t="s">
        <v>8059</v>
      </c>
      <c r="I323" t="s">
        <v>201</v>
      </c>
      <c r="J323" t="s">
        <v>8059</v>
      </c>
      <c r="K323">
        <v>487685</v>
      </c>
      <c r="L323">
        <v>487685</v>
      </c>
      <c r="M323">
        <v>487685</v>
      </c>
      <c r="N323" t="s">
        <v>202</v>
      </c>
      <c r="O323" t="s">
        <v>202</v>
      </c>
      <c r="P323" t="s">
        <v>202</v>
      </c>
      <c r="Q323" t="s">
        <v>203</v>
      </c>
      <c r="R323" t="s">
        <v>8060</v>
      </c>
      <c r="S323" t="s">
        <v>205</v>
      </c>
      <c r="T323" t="s">
        <v>8061</v>
      </c>
      <c r="U323" t="s">
        <v>4147</v>
      </c>
      <c r="V323" t="s">
        <v>8062</v>
      </c>
      <c r="W323" t="s">
        <v>2030</v>
      </c>
      <c r="X323">
        <v>693432</v>
      </c>
      <c r="Y323" t="s">
        <v>8063</v>
      </c>
      <c r="Z323" t="s">
        <v>4150</v>
      </c>
      <c r="AA323" t="s">
        <v>8064</v>
      </c>
      <c r="AB323" t="s">
        <v>8065</v>
      </c>
      <c r="AC323" t="s">
        <v>213</v>
      </c>
      <c r="AD323" t="s">
        <v>8066</v>
      </c>
      <c r="AE323" t="s">
        <v>8065</v>
      </c>
      <c r="AF323" t="s">
        <v>8067</v>
      </c>
      <c r="AG323" t="s">
        <v>8068</v>
      </c>
      <c r="AH323" t="s">
        <v>8069</v>
      </c>
      <c r="AI323" t="s">
        <v>8070</v>
      </c>
      <c r="AJ323" t="s">
        <v>8071</v>
      </c>
      <c r="AK323" t="s">
        <v>8072</v>
      </c>
      <c r="AL323" t="s">
        <v>310</v>
      </c>
      <c r="AP323" t="s">
        <v>311</v>
      </c>
      <c r="AQ323" t="s">
        <v>312</v>
      </c>
      <c r="AU323" t="s">
        <v>312</v>
      </c>
      <c r="AV323" t="s">
        <v>315</v>
      </c>
      <c r="AW323" t="s">
        <v>8073</v>
      </c>
      <c r="AX323">
        <v>100000</v>
      </c>
      <c r="AY323" t="s">
        <v>319</v>
      </c>
      <c r="AZ323" t="s">
        <v>8074</v>
      </c>
      <c r="BA323">
        <v>185000</v>
      </c>
      <c r="BB323" t="s">
        <v>331</v>
      </c>
      <c r="BC323" t="s">
        <v>8075</v>
      </c>
      <c r="BD323">
        <v>123000</v>
      </c>
      <c r="GG323">
        <v>400000</v>
      </c>
      <c r="GH323" t="s">
        <v>238</v>
      </c>
      <c r="GI323">
        <v>49</v>
      </c>
      <c r="GJ323">
        <v>57</v>
      </c>
      <c r="GK323">
        <v>89</v>
      </c>
      <c r="GL323">
        <v>100</v>
      </c>
      <c r="GM323">
        <v>266666.66666666663</v>
      </c>
      <c r="GO323" t="s">
        <v>8061</v>
      </c>
      <c r="GP323" t="s">
        <v>4147</v>
      </c>
      <c r="GQ323" t="s">
        <v>8062</v>
      </c>
      <c r="GS323">
        <v>9</v>
      </c>
      <c r="GT323">
        <v>3</v>
      </c>
      <c r="GU323">
        <v>0</v>
      </c>
      <c r="GV323" t="s">
        <v>239</v>
      </c>
      <c r="GW323">
        <v>3</v>
      </c>
      <c r="GX323" t="s">
        <v>201</v>
      </c>
    </row>
    <row r="324" spans="1:206" x14ac:dyDescent="0.35">
      <c r="A324">
        <v>314618</v>
      </c>
      <c r="B324" t="s">
        <v>8076</v>
      </c>
      <c r="C324" t="s">
        <v>8077</v>
      </c>
      <c r="D324" t="s">
        <v>8078</v>
      </c>
      <c r="E324" t="e">
        <v>#N/A</v>
      </c>
      <c r="F324" t="s">
        <v>8079</v>
      </c>
      <c r="G324" t="s">
        <v>8078</v>
      </c>
      <c r="H324" t="s">
        <v>8079</v>
      </c>
      <c r="I324" t="s">
        <v>201</v>
      </c>
      <c r="J324" t="s">
        <v>8079</v>
      </c>
      <c r="K324">
        <v>314618</v>
      </c>
      <c r="L324">
        <v>314618</v>
      </c>
      <c r="M324">
        <v>314618</v>
      </c>
      <c r="N324" t="s">
        <v>202</v>
      </c>
      <c r="O324" t="s">
        <v>202</v>
      </c>
      <c r="P324" t="s">
        <v>202</v>
      </c>
      <c r="Q324" t="s">
        <v>203</v>
      </c>
      <c r="R324" t="s">
        <v>8080</v>
      </c>
      <c r="S324" t="s">
        <v>205</v>
      </c>
      <c r="T324" t="s">
        <v>8081</v>
      </c>
      <c r="U324">
        <v>95130</v>
      </c>
      <c r="V324" t="s">
        <v>8082</v>
      </c>
      <c r="W324" t="s">
        <v>340</v>
      </c>
      <c r="X324">
        <v>88450</v>
      </c>
      <c r="Y324" t="s">
        <v>8083</v>
      </c>
      <c r="Z324" t="s">
        <v>7424</v>
      </c>
      <c r="AA324" t="s">
        <v>8084</v>
      </c>
      <c r="AB324" t="s">
        <v>8085</v>
      </c>
      <c r="AC324" t="s">
        <v>213</v>
      </c>
      <c r="AD324" t="s">
        <v>8086</v>
      </c>
      <c r="AE324" t="s">
        <v>8086</v>
      </c>
      <c r="AF324" t="s">
        <v>8087</v>
      </c>
      <c r="AG324" t="s">
        <v>8088</v>
      </c>
      <c r="AH324" t="s">
        <v>8089</v>
      </c>
      <c r="AI324" t="s">
        <v>8086</v>
      </c>
      <c r="AJ324" t="s">
        <v>8087</v>
      </c>
      <c r="AK324" t="s">
        <v>8088</v>
      </c>
      <c r="AL324" t="s">
        <v>310</v>
      </c>
      <c r="AP324" t="s">
        <v>311</v>
      </c>
      <c r="AQ324" t="s">
        <v>312</v>
      </c>
      <c r="AU324" t="s">
        <v>312</v>
      </c>
      <c r="AV324" t="s">
        <v>427</v>
      </c>
      <c r="AW324" t="s">
        <v>8090</v>
      </c>
      <c r="AX324">
        <v>360000</v>
      </c>
      <c r="AY324" t="s">
        <v>431</v>
      </c>
      <c r="AZ324" t="s">
        <v>8091</v>
      </c>
      <c r="BA324">
        <v>895000</v>
      </c>
      <c r="BB324" t="s">
        <v>435</v>
      </c>
      <c r="BC324" t="s">
        <v>8092</v>
      </c>
      <c r="BD324">
        <v>360000</v>
      </c>
      <c r="BE324" t="s">
        <v>439</v>
      </c>
      <c r="BF324" t="s">
        <v>8093</v>
      </c>
      <c r="BG324">
        <v>445000</v>
      </c>
      <c r="BH324" t="s">
        <v>443</v>
      </c>
      <c r="BI324" t="s">
        <v>8094</v>
      </c>
      <c r="BJ324">
        <v>595000</v>
      </c>
      <c r="GG324">
        <v>2295000</v>
      </c>
      <c r="GH324" t="s">
        <v>238</v>
      </c>
      <c r="GI324">
        <v>55</v>
      </c>
      <c r="GJ324">
        <v>60</v>
      </c>
      <c r="GK324">
        <v>65</v>
      </c>
      <c r="GL324">
        <v>60</v>
      </c>
      <c r="GM324">
        <v>1530000</v>
      </c>
      <c r="GO324" t="s">
        <v>8081</v>
      </c>
      <c r="GP324">
        <v>95130</v>
      </c>
      <c r="GQ324" t="s">
        <v>8082</v>
      </c>
      <c r="GS324">
        <v>15</v>
      </c>
      <c r="GT324">
        <v>5</v>
      </c>
      <c r="GU324">
        <v>0</v>
      </c>
      <c r="GV324" t="s">
        <v>239</v>
      </c>
      <c r="GW324">
        <v>5</v>
      </c>
      <c r="GX324" t="s">
        <v>201</v>
      </c>
    </row>
    <row r="325" spans="1:206" x14ac:dyDescent="0.35">
      <c r="A325">
        <v>314562</v>
      </c>
      <c r="B325" t="s">
        <v>8095</v>
      </c>
      <c r="C325" t="s">
        <v>8096</v>
      </c>
      <c r="D325" t="s">
        <v>8097</v>
      </c>
      <c r="E325" t="e">
        <v>#N/A</v>
      </c>
      <c r="F325" t="s">
        <v>8098</v>
      </c>
      <c r="G325" t="s">
        <v>8097</v>
      </c>
      <c r="H325" t="s">
        <v>8099</v>
      </c>
      <c r="I325" t="s">
        <v>239</v>
      </c>
      <c r="J325" t="s">
        <v>8099</v>
      </c>
      <c r="K325">
        <v>314562</v>
      </c>
      <c r="L325">
        <v>314562</v>
      </c>
      <c r="M325">
        <v>314562</v>
      </c>
      <c r="N325" t="s">
        <v>202</v>
      </c>
      <c r="O325" t="s">
        <v>202</v>
      </c>
      <c r="P325" t="s">
        <v>202</v>
      </c>
      <c r="Q325" t="s">
        <v>203</v>
      </c>
      <c r="R325" t="s">
        <v>8095</v>
      </c>
      <c r="S325" t="s">
        <v>205</v>
      </c>
      <c r="T325" t="s">
        <v>8100</v>
      </c>
      <c r="U325">
        <v>92000</v>
      </c>
      <c r="V325" t="s">
        <v>726</v>
      </c>
      <c r="W325" t="s">
        <v>3083</v>
      </c>
      <c r="X325">
        <v>1200000</v>
      </c>
      <c r="Y325" t="s">
        <v>8101</v>
      </c>
      <c r="Z325" t="s">
        <v>929</v>
      </c>
      <c r="AA325" t="s">
        <v>8102</v>
      </c>
      <c r="AB325" t="s">
        <v>8103</v>
      </c>
      <c r="AC325" t="s">
        <v>213</v>
      </c>
      <c r="AD325" t="s">
        <v>8104</v>
      </c>
      <c r="AE325" t="s">
        <v>8105</v>
      </c>
      <c r="AF325" t="s">
        <v>8106</v>
      </c>
      <c r="AG325" t="s">
        <v>8107</v>
      </c>
      <c r="AH325" t="s">
        <v>8108</v>
      </c>
      <c r="AI325" t="s">
        <v>8109</v>
      </c>
      <c r="AJ325" t="s">
        <v>8110</v>
      </c>
      <c r="AK325" t="s">
        <v>8111</v>
      </c>
      <c r="AL325" t="s">
        <v>1182</v>
      </c>
      <c r="AM325" t="s">
        <v>310</v>
      </c>
      <c r="AP325" t="s">
        <v>1859</v>
      </c>
      <c r="AQ325" t="s">
        <v>263</v>
      </c>
      <c r="AR325" t="s">
        <v>739</v>
      </c>
      <c r="AU325" t="s">
        <v>1860</v>
      </c>
      <c r="AV325" t="s">
        <v>353</v>
      </c>
      <c r="AW325" t="s">
        <v>8112</v>
      </c>
      <c r="AX325">
        <v>200000</v>
      </c>
      <c r="AY325" t="s">
        <v>272</v>
      </c>
      <c r="AZ325" t="s">
        <v>8113</v>
      </c>
      <c r="BA325">
        <v>495000</v>
      </c>
      <c r="BB325" t="s">
        <v>286</v>
      </c>
      <c r="BC325" t="s">
        <v>8114</v>
      </c>
      <c r="BD325">
        <v>200000</v>
      </c>
      <c r="BE325" t="s">
        <v>361</v>
      </c>
      <c r="BF325" t="s">
        <v>8115</v>
      </c>
      <c r="BG325">
        <v>250000</v>
      </c>
      <c r="BH325" t="s">
        <v>365</v>
      </c>
      <c r="BI325" t="s">
        <v>8116</v>
      </c>
      <c r="BJ325">
        <v>330000</v>
      </c>
      <c r="BK325" t="s">
        <v>488</v>
      </c>
      <c r="BL325" t="s">
        <v>8117</v>
      </c>
      <c r="BM325">
        <v>100000</v>
      </c>
      <c r="BN325" t="s">
        <v>495</v>
      </c>
      <c r="BO325" t="s">
        <v>8118</v>
      </c>
      <c r="BP325">
        <v>180000</v>
      </c>
      <c r="BQ325" t="s">
        <v>502</v>
      </c>
      <c r="BR325" t="s">
        <v>8119</v>
      </c>
      <c r="BS325">
        <v>100000</v>
      </c>
      <c r="BT325" t="s">
        <v>509</v>
      </c>
      <c r="BU325" t="s">
        <v>8120</v>
      </c>
      <c r="BV325">
        <v>100000</v>
      </c>
      <c r="BW325" t="s">
        <v>516</v>
      </c>
      <c r="BX325" t="s">
        <v>8121</v>
      </c>
      <c r="BY325">
        <v>120000</v>
      </c>
      <c r="GG325">
        <v>1875000</v>
      </c>
      <c r="GH325" t="s">
        <v>238</v>
      </c>
      <c r="GI325">
        <v>60</v>
      </c>
      <c r="GJ325">
        <v>110</v>
      </c>
      <c r="GK325">
        <v>110</v>
      </c>
      <c r="GL325" t="s">
        <v>333</v>
      </c>
      <c r="GM325">
        <v>1250000</v>
      </c>
      <c r="GO325" t="s">
        <v>8100</v>
      </c>
      <c r="GP325">
        <v>92000</v>
      </c>
      <c r="GQ325" t="s">
        <v>726</v>
      </c>
      <c r="GS325">
        <v>30</v>
      </c>
      <c r="GT325">
        <v>10</v>
      </c>
      <c r="GU325">
        <v>0</v>
      </c>
      <c r="GV325" t="s">
        <v>239</v>
      </c>
      <c r="GW325">
        <v>10</v>
      </c>
      <c r="GX325" t="s">
        <v>201</v>
      </c>
    </row>
    <row r="326" spans="1:206" x14ac:dyDescent="0.35">
      <c r="A326">
        <v>654087</v>
      </c>
      <c r="B326" t="s">
        <v>8122</v>
      </c>
      <c r="C326" t="s">
        <v>8123</v>
      </c>
      <c r="D326" t="s">
        <v>8124</v>
      </c>
      <c r="E326" t="e">
        <v>#N/A</v>
      </c>
      <c r="F326" t="s">
        <v>8125</v>
      </c>
      <c r="G326" t="s">
        <v>8124</v>
      </c>
      <c r="H326" t="s">
        <v>8125</v>
      </c>
      <c r="I326" t="s">
        <v>201</v>
      </c>
      <c r="J326" t="s">
        <v>8125</v>
      </c>
      <c r="K326">
        <v>654087</v>
      </c>
      <c r="L326">
        <v>654087</v>
      </c>
      <c r="M326">
        <v>654087</v>
      </c>
      <c r="N326" t="s">
        <v>202</v>
      </c>
      <c r="O326" t="s">
        <v>202</v>
      </c>
      <c r="P326" t="s">
        <v>202</v>
      </c>
      <c r="Q326" t="s">
        <v>203</v>
      </c>
      <c r="R326" t="s">
        <v>8122</v>
      </c>
      <c r="S326" t="s">
        <v>205</v>
      </c>
      <c r="T326" t="s">
        <v>8126</v>
      </c>
      <c r="U326" t="s">
        <v>8127</v>
      </c>
      <c r="V326" t="s">
        <v>8128</v>
      </c>
      <c r="W326" t="s">
        <v>475</v>
      </c>
      <c r="X326">
        <v>6000</v>
      </c>
      <c r="Y326" t="s">
        <v>8129</v>
      </c>
      <c r="Z326" t="s">
        <v>1625</v>
      </c>
      <c r="AA326" t="s">
        <v>8130</v>
      </c>
      <c r="AB326" t="s">
        <v>8131</v>
      </c>
      <c r="AC326" t="s">
        <v>213</v>
      </c>
      <c r="AD326" t="s">
        <v>8131</v>
      </c>
      <c r="AE326" t="s">
        <v>8131</v>
      </c>
      <c r="AF326" t="s">
        <v>8132</v>
      </c>
      <c r="AG326" t="s">
        <v>8133</v>
      </c>
      <c r="AH326" t="s">
        <v>8134</v>
      </c>
      <c r="AI326" t="s">
        <v>8131</v>
      </c>
      <c r="AJ326" t="s">
        <v>8132</v>
      </c>
      <c r="AK326" t="s">
        <v>8133</v>
      </c>
      <c r="AL326" t="s">
        <v>261</v>
      </c>
      <c r="AP326" t="s">
        <v>262</v>
      </c>
      <c r="AQ326" t="s">
        <v>263</v>
      </c>
      <c r="AU326" t="s">
        <v>263</v>
      </c>
      <c r="AV326" t="s">
        <v>685</v>
      </c>
      <c r="AW326" t="s">
        <v>8135</v>
      </c>
      <c r="AX326">
        <v>100000</v>
      </c>
      <c r="AY326" t="s">
        <v>414</v>
      </c>
      <c r="AZ326" t="s">
        <v>8136</v>
      </c>
      <c r="BA326">
        <v>100000</v>
      </c>
      <c r="BB326" t="s">
        <v>353</v>
      </c>
      <c r="BC326" t="s">
        <v>8137</v>
      </c>
      <c r="BD326">
        <v>200000</v>
      </c>
      <c r="BE326" t="s">
        <v>355</v>
      </c>
      <c r="BF326" t="s">
        <v>8138</v>
      </c>
      <c r="BG326">
        <v>200000</v>
      </c>
      <c r="BH326" t="s">
        <v>692</v>
      </c>
      <c r="BI326" t="s">
        <v>8139</v>
      </c>
      <c r="BJ326">
        <v>125000</v>
      </c>
      <c r="BK326" t="s">
        <v>270</v>
      </c>
      <c r="BL326" t="s">
        <v>8140</v>
      </c>
      <c r="BM326">
        <v>125000</v>
      </c>
      <c r="BN326" t="s">
        <v>272</v>
      </c>
      <c r="BO326" t="s">
        <v>8141</v>
      </c>
      <c r="BP326">
        <v>495000</v>
      </c>
      <c r="BQ326" t="s">
        <v>274</v>
      </c>
      <c r="BR326" t="s">
        <v>8142</v>
      </c>
      <c r="BS326">
        <v>495000</v>
      </c>
      <c r="BT326" t="s">
        <v>703</v>
      </c>
      <c r="BU326" t="s">
        <v>8143</v>
      </c>
      <c r="BV326">
        <v>100000</v>
      </c>
      <c r="BW326" t="s">
        <v>421</v>
      </c>
      <c r="BX326" t="s">
        <v>8144</v>
      </c>
      <c r="BY326">
        <v>100000</v>
      </c>
      <c r="BZ326" t="s">
        <v>361</v>
      </c>
      <c r="CA326" t="s">
        <v>8145</v>
      </c>
      <c r="CB326">
        <v>250000</v>
      </c>
      <c r="CC326" t="s">
        <v>363</v>
      </c>
      <c r="CD326" t="s">
        <v>8146</v>
      </c>
      <c r="CE326">
        <v>250000</v>
      </c>
      <c r="GG326">
        <v>2340000</v>
      </c>
      <c r="GH326" t="s">
        <v>238</v>
      </c>
      <c r="GI326">
        <v>45</v>
      </c>
      <c r="GJ326">
        <v>50</v>
      </c>
      <c r="GK326">
        <v>50</v>
      </c>
      <c r="GL326">
        <v>60</v>
      </c>
      <c r="GM326">
        <v>1560000</v>
      </c>
      <c r="GO326" t="s">
        <v>8126</v>
      </c>
      <c r="GP326" t="s">
        <v>8127</v>
      </c>
      <c r="GQ326" t="s">
        <v>8128</v>
      </c>
      <c r="GS326">
        <v>36</v>
      </c>
      <c r="GT326">
        <v>12</v>
      </c>
      <c r="GU326">
        <v>0</v>
      </c>
      <c r="GV326" t="s">
        <v>239</v>
      </c>
      <c r="GW326">
        <v>12</v>
      </c>
      <c r="GX326" t="s">
        <v>201</v>
      </c>
    </row>
    <row r="327" spans="1:206" x14ac:dyDescent="0.35">
      <c r="A327">
        <v>743649</v>
      </c>
      <c r="B327" t="s">
        <v>8147</v>
      </c>
      <c r="C327" t="s">
        <v>8148</v>
      </c>
      <c r="D327" t="s">
        <v>8149</v>
      </c>
      <c r="E327" t="e">
        <v>#N/A</v>
      </c>
      <c r="F327" t="s">
        <v>8150</v>
      </c>
      <c r="G327" t="s">
        <v>8149</v>
      </c>
      <c r="H327" t="s">
        <v>8151</v>
      </c>
      <c r="I327" t="s">
        <v>239</v>
      </c>
      <c r="J327" t="s">
        <v>8151</v>
      </c>
      <c r="K327">
        <v>743649</v>
      </c>
      <c r="L327">
        <v>743649</v>
      </c>
      <c r="M327">
        <v>743649</v>
      </c>
      <c r="N327" t="s">
        <v>202</v>
      </c>
      <c r="O327" t="s">
        <v>202</v>
      </c>
      <c r="P327" t="s">
        <v>202</v>
      </c>
      <c r="Q327" t="s">
        <v>203</v>
      </c>
      <c r="R327" t="s">
        <v>8147</v>
      </c>
      <c r="S327" t="s">
        <v>838</v>
      </c>
      <c r="T327" t="s">
        <v>8152</v>
      </c>
      <c r="U327">
        <v>15130</v>
      </c>
      <c r="V327" t="s">
        <v>8153</v>
      </c>
      <c r="W327" t="s">
        <v>5351</v>
      </c>
      <c r="X327">
        <v>140079</v>
      </c>
      <c r="Y327" t="s">
        <v>8154</v>
      </c>
      <c r="Z327" t="s">
        <v>6172</v>
      </c>
      <c r="AA327" t="s">
        <v>8155</v>
      </c>
      <c r="AB327" t="s">
        <v>8156</v>
      </c>
      <c r="AC327" t="s">
        <v>213</v>
      </c>
      <c r="AD327" t="s">
        <v>8157</v>
      </c>
      <c r="AE327" t="s">
        <v>8156</v>
      </c>
      <c r="AF327" t="s">
        <v>8158</v>
      </c>
      <c r="AG327" t="s">
        <v>8159</v>
      </c>
      <c r="AH327" t="s">
        <v>8160</v>
      </c>
      <c r="AI327" t="s">
        <v>8156</v>
      </c>
      <c r="AJ327" t="s">
        <v>8158</v>
      </c>
      <c r="AK327" t="s">
        <v>8161</v>
      </c>
      <c r="AL327" t="s">
        <v>219</v>
      </c>
      <c r="AP327" t="s">
        <v>220</v>
      </c>
      <c r="AQ327" t="s">
        <v>221</v>
      </c>
      <c r="AU327" t="s">
        <v>221</v>
      </c>
      <c r="AV327" t="s">
        <v>463</v>
      </c>
      <c r="AW327" t="s">
        <v>8162</v>
      </c>
      <c r="AX327">
        <v>380000</v>
      </c>
      <c r="AY327" t="s">
        <v>570</v>
      </c>
      <c r="AZ327" t="s">
        <v>8163</v>
      </c>
      <c r="BA327">
        <v>100000</v>
      </c>
      <c r="BB327" t="s">
        <v>909</v>
      </c>
      <c r="BC327" t="s">
        <v>8164</v>
      </c>
      <c r="BD327">
        <v>100000</v>
      </c>
      <c r="GG327">
        <v>480000</v>
      </c>
      <c r="GH327" t="s">
        <v>238</v>
      </c>
      <c r="GI327">
        <v>40</v>
      </c>
      <c r="GJ327">
        <v>55</v>
      </c>
      <c r="GK327">
        <v>75</v>
      </c>
      <c r="GL327">
        <v>60</v>
      </c>
      <c r="GM327">
        <v>320000</v>
      </c>
      <c r="GO327" t="s">
        <v>8152</v>
      </c>
      <c r="GP327">
        <v>15130</v>
      </c>
      <c r="GQ327" t="s">
        <v>8153</v>
      </c>
      <c r="GS327">
        <v>9</v>
      </c>
      <c r="GT327">
        <v>3</v>
      </c>
      <c r="GU327">
        <v>0</v>
      </c>
      <c r="GV327" t="s">
        <v>239</v>
      </c>
      <c r="GW327">
        <v>3</v>
      </c>
      <c r="GX327" t="s">
        <v>201</v>
      </c>
    </row>
    <row r="328" spans="1:206" x14ac:dyDescent="0.35">
      <c r="A328" t="s">
        <v>8165</v>
      </c>
      <c r="B328" t="s">
        <v>8166</v>
      </c>
      <c r="C328" t="s">
        <v>8167</v>
      </c>
      <c r="D328" t="s">
        <v>8168</v>
      </c>
      <c r="E328" t="e">
        <v>#N/A</v>
      </c>
      <c r="F328" t="s">
        <v>8169</v>
      </c>
      <c r="G328" t="s">
        <v>8168</v>
      </c>
      <c r="H328" t="s">
        <v>8169</v>
      </c>
      <c r="I328" t="s">
        <v>201</v>
      </c>
      <c r="J328" t="s">
        <v>8169</v>
      </c>
      <c r="K328" t="e">
        <v>#N/A</v>
      </c>
      <c r="L328">
        <v>307290</v>
      </c>
      <c r="M328" t="s">
        <v>8165</v>
      </c>
      <c r="N328" t="e">
        <v>#N/A</v>
      </c>
      <c r="O328" t="s">
        <v>5608</v>
      </c>
      <c r="P328" t="s">
        <v>5608</v>
      </c>
      <c r="Q328" t="s">
        <v>203</v>
      </c>
      <c r="R328" t="s">
        <v>8170</v>
      </c>
      <c r="S328" t="s">
        <v>838</v>
      </c>
      <c r="T328" t="s">
        <v>8171</v>
      </c>
      <c r="U328">
        <v>44100</v>
      </c>
      <c r="V328" t="s">
        <v>2444</v>
      </c>
      <c r="W328" t="s">
        <v>2465</v>
      </c>
      <c r="X328">
        <v>594750</v>
      </c>
      <c r="Y328" t="s">
        <v>8172</v>
      </c>
      <c r="Z328" t="s">
        <v>5610</v>
      </c>
      <c r="AA328" t="s">
        <v>8173</v>
      </c>
      <c r="AB328" t="s">
        <v>8174</v>
      </c>
      <c r="AC328" t="s">
        <v>213</v>
      </c>
      <c r="AD328" t="s">
        <v>8175</v>
      </c>
      <c r="AE328" t="s">
        <v>8174</v>
      </c>
      <c r="AF328" t="s">
        <v>8176</v>
      </c>
      <c r="AG328" t="s">
        <v>8177</v>
      </c>
      <c r="AH328" t="s">
        <v>8178</v>
      </c>
      <c r="AI328" t="s">
        <v>8174</v>
      </c>
      <c r="AJ328" t="s">
        <v>8176</v>
      </c>
      <c r="AK328" t="s">
        <v>8177</v>
      </c>
      <c r="AL328" t="s">
        <v>310</v>
      </c>
      <c r="AP328" t="s">
        <v>311</v>
      </c>
      <c r="AQ328" t="s">
        <v>312</v>
      </c>
      <c r="AU328" t="s">
        <v>312</v>
      </c>
      <c r="AV328" t="s">
        <v>492</v>
      </c>
      <c r="AW328" t="s">
        <v>8179</v>
      </c>
      <c r="AX328">
        <v>100000</v>
      </c>
      <c r="AY328" t="s">
        <v>499</v>
      </c>
      <c r="AZ328" t="s">
        <v>8180</v>
      </c>
      <c r="BA328">
        <v>190000</v>
      </c>
      <c r="BB328" t="s">
        <v>506</v>
      </c>
      <c r="BC328" t="s">
        <v>8181</v>
      </c>
      <c r="BD328">
        <v>100000</v>
      </c>
      <c r="BE328" t="s">
        <v>513</v>
      </c>
      <c r="BF328" t="s">
        <v>8182</v>
      </c>
      <c r="BG328">
        <v>100000</v>
      </c>
      <c r="BH328" t="s">
        <v>520</v>
      </c>
      <c r="BI328" t="s">
        <v>8183</v>
      </c>
      <c r="BJ328">
        <v>130000</v>
      </c>
      <c r="GG328">
        <v>520000</v>
      </c>
      <c r="GH328" t="s">
        <v>238</v>
      </c>
      <c r="GI328">
        <v>93.5</v>
      </c>
      <c r="GJ328">
        <v>93.5</v>
      </c>
      <c r="GK328">
        <v>110</v>
      </c>
      <c r="GL328">
        <v>110</v>
      </c>
      <c r="GM328">
        <v>346666.66666666663</v>
      </c>
      <c r="GO328" t="s">
        <v>8171</v>
      </c>
      <c r="GP328">
        <v>44100</v>
      </c>
      <c r="GQ328" t="s">
        <v>2444</v>
      </c>
      <c r="GS328">
        <v>15</v>
      </c>
      <c r="GT328">
        <v>5</v>
      </c>
      <c r="GU328">
        <v>0</v>
      </c>
      <c r="GV328" t="s">
        <v>239</v>
      </c>
      <c r="GW328">
        <v>5</v>
      </c>
      <c r="GX328" t="s">
        <v>201</v>
      </c>
    </row>
    <row r="329" spans="1:206" x14ac:dyDescent="0.35">
      <c r="A329">
        <v>676609</v>
      </c>
      <c r="B329" t="s">
        <v>8184</v>
      </c>
      <c r="C329" t="s">
        <v>8185</v>
      </c>
      <c r="D329" t="s">
        <v>8186</v>
      </c>
      <c r="E329" t="e">
        <v>#N/A</v>
      </c>
      <c r="F329" t="s">
        <v>8187</v>
      </c>
      <c r="G329" t="s">
        <v>8186</v>
      </c>
      <c r="H329" t="s">
        <v>8187</v>
      </c>
      <c r="I329" t="s">
        <v>201</v>
      </c>
      <c r="J329" t="s">
        <v>8187</v>
      </c>
      <c r="K329">
        <v>676609</v>
      </c>
      <c r="L329">
        <v>676609</v>
      </c>
      <c r="M329">
        <v>676609</v>
      </c>
      <c r="N329" t="s">
        <v>202</v>
      </c>
      <c r="O329" t="s">
        <v>202</v>
      </c>
      <c r="P329" t="s">
        <v>202</v>
      </c>
      <c r="Q329" t="s">
        <v>203</v>
      </c>
      <c r="R329" t="s">
        <v>8184</v>
      </c>
      <c r="S329" t="s">
        <v>8188</v>
      </c>
      <c r="T329" t="s">
        <v>8189</v>
      </c>
      <c r="U329">
        <v>19270</v>
      </c>
      <c r="V329" t="s">
        <v>8190</v>
      </c>
      <c r="W329" t="s">
        <v>646</v>
      </c>
      <c r="X329">
        <v>250000</v>
      </c>
      <c r="Y329" t="s">
        <v>8191</v>
      </c>
      <c r="Z329" t="s">
        <v>2328</v>
      </c>
      <c r="AA329" t="s">
        <v>8192</v>
      </c>
      <c r="AB329" t="s">
        <v>8193</v>
      </c>
      <c r="AC329" t="s">
        <v>213</v>
      </c>
      <c r="AD329" t="s">
        <v>8194</v>
      </c>
      <c r="AE329" t="s">
        <v>8193</v>
      </c>
      <c r="AF329" t="s">
        <v>8195</v>
      </c>
      <c r="AG329" t="s">
        <v>8196</v>
      </c>
      <c r="AH329" t="s">
        <v>8197</v>
      </c>
      <c r="AI329" t="s">
        <v>8198</v>
      </c>
      <c r="AJ329" t="s">
        <v>8195</v>
      </c>
      <c r="AK329" t="s">
        <v>8199</v>
      </c>
      <c r="AL329" t="s">
        <v>1182</v>
      </c>
      <c r="AM329" t="s">
        <v>310</v>
      </c>
      <c r="AP329" t="s">
        <v>1859</v>
      </c>
      <c r="AQ329" t="s">
        <v>263</v>
      </c>
      <c r="AR329" t="s">
        <v>739</v>
      </c>
      <c r="AU329" t="s">
        <v>1860</v>
      </c>
      <c r="AV329" t="s">
        <v>353</v>
      </c>
      <c r="AW329" t="s">
        <v>8200</v>
      </c>
      <c r="AX329">
        <v>200000</v>
      </c>
      <c r="AY329" t="s">
        <v>272</v>
      </c>
      <c r="AZ329" t="s">
        <v>8201</v>
      </c>
      <c r="BA329">
        <v>495000</v>
      </c>
      <c r="BB329" t="s">
        <v>361</v>
      </c>
      <c r="BC329" t="s">
        <v>8202</v>
      </c>
      <c r="BD329">
        <v>250000</v>
      </c>
      <c r="BE329" t="s">
        <v>365</v>
      </c>
      <c r="BF329" t="s">
        <v>8203</v>
      </c>
      <c r="BG329">
        <v>330000</v>
      </c>
      <c r="BH329" t="s">
        <v>657</v>
      </c>
      <c r="BI329" t="s">
        <v>8204</v>
      </c>
      <c r="BJ329">
        <v>100000</v>
      </c>
      <c r="BK329" t="s">
        <v>659</v>
      </c>
      <c r="BL329" t="s">
        <v>8205</v>
      </c>
      <c r="BM329">
        <v>185000</v>
      </c>
      <c r="BN329" t="s">
        <v>663</v>
      </c>
      <c r="BO329" t="s">
        <v>8206</v>
      </c>
      <c r="BP329">
        <v>100000</v>
      </c>
      <c r="BQ329" t="s">
        <v>665</v>
      </c>
      <c r="BR329" t="s">
        <v>8207</v>
      </c>
      <c r="BS329">
        <v>123000</v>
      </c>
      <c r="GG329">
        <v>1533000</v>
      </c>
      <c r="GH329" t="s">
        <v>238</v>
      </c>
      <c r="GI329">
        <v>60</v>
      </c>
      <c r="GJ329">
        <v>72</v>
      </c>
      <c r="GK329">
        <v>81</v>
      </c>
      <c r="GL329" t="s">
        <v>333</v>
      </c>
      <c r="GM329">
        <v>1022000</v>
      </c>
      <c r="GO329" t="s">
        <v>8189</v>
      </c>
      <c r="GP329">
        <v>19270</v>
      </c>
      <c r="GQ329" t="s">
        <v>8190</v>
      </c>
      <c r="GS329">
        <v>24</v>
      </c>
      <c r="GT329">
        <v>8</v>
      </c>
      <c r="GU329">
        <v>0</v>
      </c>
      <c r="GV329" t="s">
        <v>239</v>
      </c>
      <c r="GW329">
        <v>8</v>
      </c>
      <c r="GX329" t="s">
        <v>201</v>
      </c>
    </row>
    <row r="330" spans="1:206" x14ac:dyDescent="0.35">
      <c r="A330">
        <v>650639</v>
      </c>
      <c r="B330" t="s">
        <v>8208</v>
      </c>
      <c r="C330" t="s">
        <v>8209</v>
      </c>
      <c r="D330" t="s">
        <v>8210</v>
      </c>
      <c r="E330" t="e">
        <v>#N/A</v>
      </c>
      <c r="F330" t="s">
        <v>8211</v>
      </c>
      <c r="G330" t="s">
        <v>8210</v>
      </c>
      <c r="H330" t="s">
        <v>8211</v>
      </c>
      <c r="I330" t="s">
        <v>201</v>
      </c>
      <c r="J330" t="s">
        <v>8211</v>
      </c>
      <c r="K330">
        <v>650639</v>
      </c>
      <c r="L330">
        <v>650639</v>
      </c>
      <c r="M330">
        <v>650639</v>
      </c>
      <c r="N330" t="s">
        <v>202</v>
      </c>
      <c r="O330" t="s">
        <v>202</v>
      </c>
      <c r="P330" t="s">
        <v>202</v>
      </c>
      <c r="Q330" t="s">
        <v>203</v>
      </c>
      <c r="R330" t="s">
        <v>8212</v>
      </c>
      <c r="S330" t="s">
        <v>205</v>
      </c>
      <c r="T330" t="s">
        <v>8213</v>
      </c>
      <c r="U330">
        <v>26290</v>
      </c>
      <c r="V330" t="s">
        <v>4905</v>
      </c>
      <c r="W330" t="s">
        <v>646</v>
      </c>
      <c r="X330">
        <v>101200</v>
      </c>
      <c r="Y330" t="s">
        <v>8214</v>
      </c>
      <c r="Z330" t="s">
        <v>8215</v>
      </c>
      <c r="AA330" t="s">
        <v>8216</v>
      </c>
      <c r="AB330" t="s">
        <v>8217</v>
      </c>
      <c r="AC330" t="s">
        <v>213</v>
      </c>
      <c r="AD330" t="s">
        <v>8218</v>
      </c>
      <c r="AE330" t="s">
        <v>8219</v>
      </c>
      <c r="AF330" t="s">
        <v>8220</v>
      </c>
      <c r="AG330" t="s">
        <v>8221</v>
      </c>
      <c r="AH330" t="s">
        <v>8222</v>
      </c>
      <c r="AI330" t="s">
        <v>8223</v>
      </c>
      <c r="AJ330" t="s">
        <v>8224</v>
      </c>
      <c r="AK330" t="s">
        <v>8225</v>
      </c>
      <c r="AL330" t="s">
        <v>1182</v>
      </c>
      <c r="AM330" t="s">
        <v>310</v>
      </c>
      <c r="AP330" t="s">
        <v>1859</v>
      </c>
      <c r="AQ330" t="s">
        <v>263</v>
      </c>
      <c r="AR330" t="s">
        <v>739</v>
      </c>
      <c r="AU330" t="s">
        <v>1860</v>
      </c>
      <c r="AV330" t="s">
        <v>414</v>
      </c>
      <c r="AW330" t="s">
        <v>8226</v>
      </c>
      <c r="AX330">
        <v>100000</v>
      </c>
      <c r="AY330" t="s">
        <v>353</v>
      </c>
      <c r="AZ330" t="s">
        <v>8227</v>
      </c>
      <c r="BA330">
        <v>200000</v>
      </c>
      <c r="BB330" t="s">
        <v>270</v>
      </c>
      <c r="BC330" t="s">
        <v>8228</v>
      </c>
      <c r="BD330">
        <v>125000</v>
      </c>
      <c r="BE330" t="s">
        <v>272</v>
      </c>
      <c r="BF330" t="s">
        <v>8229</v>
      </c>
      <c r="BG330">
        <v>495000</v>
      </c>
      <c r="BH330" t="s">
        <v>284</v>
      </c>
      <c r="BI330" t="s">
        <v>8230</v>
      </c>
      <c r="BJ330">
        <v>100000</v>
      </c>
      <c r="BK330" t="s">
        <v>286</v>
      </c>
      <c r="BL330" t="s">
        <v>8231</v>
      </c>
      <c r="BM330">
        <v>200000</v>
      </c>
      <c r="BN330" t="s">
        <v>421</v>
      </c>
      <c r="BO330" t="s">
        <v>8232</v>
      </c>
      <c r="BP330">
        <v>100000</v>
      </c>
      <c r="BQ330" t="s">
        <v>361</v>
      </c>
      <c r="BR330" t="s">
        <v>8233</v>
      </c>
      <c r="BS330">
        <v>250000</v>
      </c>
      <c r="BT330" t="s">
        <v>714</v>
      </c>
      <c r="BU330" t="s">
        <v>8234</v>
      </c>
      <c r="BV330">
        <v>100000</v>
      </c>
      <c r="BW330" t="s">
        <v>365</v>
      </c>
      <c r="BX330" t="s">
        <v>8235</v>
      </c>
      <c r="BY330">
        <v>330000</v>
      </c>
      <c r="BZ330" t="s">
        <v>657</v>
      </c>
      <c r="CA330" t="s">
        <v>8236</v>
      </c>
      <c r="CB330">
        <v>100000</v>
      </c>
      <c r="CC330" t="s">
        <v>659</v>
      </c>
      <c r="CD330" t="s">
        <v>8237</v>
      </c>
      <c r="CE330">
        <v>185000</v>
      </c>
      <c r="CF330" t="s">
        <v>661</v>
      </c>
      <c r="CG330" t="s">
        <v>8238</v>
      </c>
      <c r="CH330">
        <v>100000</v>
      </c>
      <c r="CI330" t="s">
        <v>663</v>
      </c>
      <c r="CJ330" t="s">
        <v>8239</v>
      </c>
      <c r="CK330">
        <v>100000</v>
      </c>
      <c r="CL330" t="s">
        <v>665</v>
      </c>
      <c r="CM330" t="s">
        <v>8240</v>
      </c>
      <c r="CN330">
        <v>123000</v>
      </c>
      <c r="GG330">
        <v>2483000</v>
      </c>
      <c r="GH330" t="s">
        <v>238</v>
      </c>
      <c r="GI330">
        <v>50</v>
      </c>
      <c r="GJ330">
        <v>63</v>
      </c>
      <c r="GK330">
        <v>70</v>
      </c>
      <c r="GL330">
        <v>63</v>
      </c>
      <c r="GM330">
        <v>1655333.3333333333</v>
      </c>
      <c r="GO330" t="s">
        <v>8213</v>
      </c>
      <c r="GP330">
        <v>26290</v>
      </c>
      <c r="GQ330" t="s">
        <v>4905</v>
      </c>
      <c r="GS330">
        <v>45</v>
      </c>
      <c r="GT330">
        <v>15</v>
      </c>
      <c r="GU330">
        <v>0</v>
      </c>
      <c r="GV330" t="s">
        <v>239</v>
      </c>
      <c r="GW330">
        <v>15</v>
      </c>
      <c r="GX330" t="s">
        <v>201</v>
      </c>
    </row>
    <row r="331" spans="1:206" x14ac:dyDescent="0.35">
      <c r="A331">
        <v>652941</v>
      </c>
      <c r="B331" t="s">
        <v>8241</v>
      </c>
      <c r="C331" t="s">
        <v>8242</v>
      </c>
      <c r="D331" t="s">
        <v>8243</v>
      </c>
      <c r="E331" t="e">
        <v>#N/A</v>
      </c>
      <c r="F331" t="s">
        <v>8244</v>
      </c>
      <c r="G331" t="s">
        <v>8243</v>
      </c>
      <c r="H331" t="s">
        <v>8245</v>
      </c>
      <c r="I331" t="s">
        <v>239</v>
      </c>
      <c r="J331" t="s">
        <v>8245</v>
      </c>
      <c r="K331">
        <v>652941</v>
      </c>
      <c r="L331">
        <v>652941</v>
      </c>
      <c r="M331">
        <v>652941</v>
      </c>
      <c r="N331" t="s">
        <v>202</v>
      </c>
      <c r="O331" t="s">
        <v>202</v>
      </c>
      <c r="P331" t="s">
        <v>202</v>
      </c>
      <c r="Q331" t="s">
        <v>203</v>
      </c>
      <c r="R331" t="s">
        <v>8246</v>
      </c>
      <c r="S331" t="s">
        <v>205</v>
      </c>
      <c r="T331" t="s">
        <v>8247</v>
      </c>
      <c r="U331">
        <v>38130</v>
      </c>
      <c r="V331" t="s">
        <v>645</v>
      </c>
      <c r="W331" t="s">
        <v>249</v>
      </c>
      <c r="X331">
        <v>1786000</v>
      </c>
      <c r="Y331" t="s">
        <v>8248</v>
      </c>
      <c r="Z331" t="s">
        <v>625</v>
      </c>
      <c r="AA331" t="s">
        <v>8245</v>
      </c>
      <c r="AB331" t="s">
        <v>8249</v>
      </c>
      <c r="AC331" t="s">
        <v>1253</v>
      </c>
      <c r="AD331" t="s">
        <v>8250</v>
      </c>
      <c r="AE331" t="s">
        <v>8251</v>
      </c>
      <c r="AF331" t="s">
        <v>8252</v>
      </c>
      <c r="AG331" t="s">
        <v>8253</v>
      </c>
      <c r="AH331" t="s">
        <v>8254</v>
      </c>
      <c r="AI331" t="s">
        <v>8255</v>
      </c>
      <c r="AJ331" t="s">
        <v>8252</v>
      </c>
      <c r="AK331" t="s">
        <v>8256</v>
      </c>
      <c r="AL331" t="s">
        <v>261</v>
      </c>
      <c r="AP331" t="s">
        <v>262</v>
      </c>
      <c r="AQ331" t="s">
        <v>263</v>
      </c>
      <c r="AU331" t="s">
        <v>263</v>
      </c>
      <c r="AV331" t="s">
        <v>276</v>
      </c>
      <c r="AW331" t="s">
        <v>8257</v>
      </c>
      <c r="AX331">
        <v>125000</v>
      </c>
      <c r="GG331">
        <v>125000</v>
      </c>
      <c r="GH331" t="s">
        <v>238</v>
      </c>
      <c r="GI331">
        <v>60</v>
      </c>
      <c r="GJ331">
        <v>80</v>
      </c>
      <c r="GK331">
        <v>70</v>
      </c>
      <c r="GL331" t="s">
        <v>333</v>
      </c>
      <c r="GM331">
        <v>83333.333333333328</v>
      </c>
      <c r="GO331" t="s">
        <v>8247</v>
      </c>
      <c r="GP331">
        <v>38130</v>
      </c>
      <c r="GQ331" t="s">
        <v>645</v>
      </c>
      <c r="GS331">
        <v>3</v>
      </c>
      <c r="GT331">
        <v>1</v>
      </c>
      <c r="GU331">
        <v>0</v>
      </c>
      <c r="GV331" t="s">
        <v>239</v>
      </c>
      <c r="GW331">
        <v>1</v>
      </c>
      <c r="GX331" t="s">
        <v>201</v>
      </c>
    </row>
    <row r="332" spans="1:206" x14ac:dyDescent="0.35">
      <c r="A332">
        <v>502199</v>
      </c>
      <c r="B332" t="s">
        <v>8258</v>
      </c>
      <c r="C332" t="s">
        <v>8259</v>
      </c>
      <c r="D332" t="s">
        <v>8260</v>
      </c>
      <c r="E332" t="e">
        <v>#N/A</v>
      </c>
      <c r="F332" t="s">
        <v>8261</v>
      </c>
      <c r="G332" t="s">
        <v>8260</v>
      </c>
      <c r="H332" t="s">
        <v>8261</v>
      </c>
      <c r="I332" t="s">
        <v>201</v>
      </c>
      <c r="J332" t="s">
        <v>8261</v>
      </c>
      <c r="K332">
        <v>502199</v>
      </c>
      <c r="L332">
        <v>502199</v>
      </c>
      <c r="M332">
        <v>502199</v>
      </c>
      <c r="N332" t="s">
        <v>202</v>
      </c>
      <c r="O332" t="s">
        <v>202</v>
      </c>
      <c r="P332" t="s">
        <v>202</v>
      </c>
      <c r="Q332" t="s">
        <v>203</v>
      </c>
      <c r="R332" t="s">
        <v>8258</v>
      </c>
      <c r="S332" t="s">
        <v>205</v>
      </c>
      <c r="T332" t="s">
        <v>8262</v>
      </c>
      <c r="U332" t="s">
        <v>8127</v>
      </c>
      <c r="V332" t="s">
        <v>1625</v>
      </c>
      <c r="W332" t="s">
        <v>454</v>
      </c>
      <c r="X332">
        <v>50000</v>
      </c>
      <c r="Y332" t="s">
        <v>8263</v>
      </c>
      <c r="Z332" t="s">
        <v>1625</v>
      </c>
      <c r="AA332" t="s">
        <v>8264</v>
      </c>
      <c r="AB332" t="s">
        <v>8265</v>
      </c>
      <c r="AC332" t="s">
        <v>213</v>
      </c>
      <c r="AD332" t="s">
        <v>8266</v>
      </c>
      <c r="AE332" t="s">
        <v>8265</v>
      </c>
      <c r="AF332" t="s">
        <v>8267</v>
      </c>
      <c r="AG332" t="s">
        <v>8268</v>
      </c>
      <c r="AH332" t="s">
        <v>8269</v>
      </c>
      <c r="AI332" t="s">
        <v>8270</v>
      </c>
      <c r="AJ332" t="s">
        <v>8267</v>
      </c>
      <c r="AK332" t="s">
        <v>8268</v>
      </c>
      <c r="AL332" t="s">
        <v>219</v>
      </c>
      <c r="AP332" t="s">
        <v>220</v>
      </c>
      <c r="AQ332" t="s">
        <v>221</v>
      </c>
      <c r="AU332" t="s">
        <v>221</v>
      </c>
      <c r="AV332" t="s">
        <v>222</v>
      </c>
      <c r="AW332" t="s">
        <v>8271</v>
      </c>
      <c r="AX332">
        <v>400000</v>
      </c>
      <c r="AY332" t="s">
        <v>1732</v>
      </c>
      <c r="AZ332" t="s">
        <v>8272</v>
      </c>
      <c r="BA332">
        <v>375000</v>
      </c>
      <c r="GG332">
        <v>775000</v>
      </c>
      <c r="GH332" t="s">
        <v>238</v>
      </c>
      <c r="GI332">
        <v>35</v>
      </c>
      <c r="GJ332">
        <v>68</v>
      </c>
      <c r="GK332">
        <v>79</v>
      </c>
      <c r="GL332">
        <v>155</v>
      </c>
      <c r="GM332">
        <v>516666.66666666663</v>
      </c>
      <c r="GO332" t="s">
        <v>8262</v>
      </c>
      <c r="GP332" t="s">
        <v>8127</v>
      </c>
      <c r="GQ332" t="s">
        <v>1625</v>
      </c>
      <c r="GS332">
        <v>6</v>
      </c>
      <c r="GT332">
        <v>2</v>
      </c>
      <c r="GU332">
        <v>0</v>
      </c>
      <c r="GV332" t="s">
        <v>239</v>
      </c>
      <c r="GW332">
        <v>2</v>
      </c>
      <c r="GX332" t="s">
        <v>201</v>
      </c>
    </row>
    <row r="333" spans="1:206" x14ac:dyDescent="0.35">
      <c r="A333">
        <v>644385</v>
      </c>
      <c r="B333" t="s">
        <v>8273</v>
      </c>
      <c r="C333" t="s">
        <v>8274</v>
      </c>
      <c r="D333" t="s">
        <v>8275</v>
      </c>
      <c r="E333" t="e">
        <v>#N/A</v>
      </c>
      <c r="F333" t="s">
        <v>8276</v>
      </c>
      <c r="G333" t="s">
        <v>8275</v>
      </c>
      <c r="H333" t="s">
        <v>8276</v>
      </c>
      <c r="I333" t="s">
        <v>201</v>
      </c>
      <c r="J333" t="s">
        <v>8276</v>
      </c>
      <c r="K333">
        <v>644385</v>
      </c>
      <c r="L333">
        <v>644385</v>
      </c>
      <c r="M333">
        <v>644385</v>
      </c>
      <c r="N333" t="s">
        <v>202</v>
      </c>
      <c r="O333" t="s">
        <v>202</v>
      </c>
      <c r="P333" t="s">
        <v>202</v>
      </c>
      <c r="Q333" t="s">
        <v>203</v>
      </c>
      <c r="R333" t="s">
        <v>8273</v>
      </c>
      <c r="S333" t="s">
        <v>205</v>
      </c>
      <c r="T333" t="s">
        <v>8277</v>
      </c>
      <c r="U333" t="s">
        <v>8278</v>
      </c>
      <c r="V333" t="s">
        <v>8279</v>
      </c>
      <c r="W333" t="s">
        <v>531</v>
      </c>
      <c r="X333">
        <v>7500</v>
      </c>
      <c r="Y333" t="s">
        <v>8280</v>
      </c>
      <c r="Z333" t="s">
        <v>1903</v>
      </c>
      <c r="AA333" t="s">
        <v>8281</v>
      </c>
      <c r="AB333" t="s">
        <v>8282</v>
      </c>
      <c r="AC333" t="s">
        <v>213</v>
      </c>
      <c r="AD333" t="s">
        <v>8282</v>
      </c>
      <c r="AE333" t="s">
        <v>8282</v>
      </c>
      <c r="AF333" t="s">
        <v>8283</v>
      </c>
      <c r="AG333" t="s">
        <v>8284</v>
      </c>
      <c r="AH333" t="s">
        <v>8285</v>
      </c>
      <c r="AI333" t="s">
        <v>8282</v>
      </c>
      <c r="AJ333" t="s">
        <v>8283</v>
      </c>
      <c r="AK333" t="s">
        <v>8284</v>
      </c>
      <c r="AL333" t="s">
        <v>219</v>
      </c>
      <c r="AP333" t="s">
        <v>220</v>
      </c>
      <c r="AQ333" t="s">
        <v>221</v>
      </c>
      <c r="AU333" t="s">
        <v>221</v>
      </c>
      <c r="AV333" t="s">
        <v>613</v>
      </c>
      <c r="AW333" t="s">
        <v>8286</v>
      </c>
      <c r="AX333">
        <v>950000</v>
      </c>
      <c r="AY333" t="s">
        <v>541</v>
      </c>
      <c r="AZ333" t="s">
        <v>8287</v>
      </c>
      <c r="BA333">
        <v>630000</v>
      </c>
      <c r="BB333" t="s">
        <v>543</v>
      </c>
      <c r="BC333" t="s">
        <v>8288</v>
      </c>
      <c r="BD333">
        <v>240000</v>
      </c>
      <c r="BE333" t="s">
        <v>222</v>
      </c>
      <c r="BF333" t="s">
        <v>8289</v>
      </c>
      <c r="BG333">
        <v>400000</v>
      </c>
      <c r="BH333" t="s">
        <v>553</v>
      </c>
      <c r="BI333" t="s">
        <v>8290</v>
      </c>
      <c r="BJ333">
        <v>315000</v>
      </c>
      <c r="BK333" t="s">
        <v>555</v>
      </c>
      <c r="BL333" t="s">
        <v>8291</v>
      </c>
      <c r="BM333">
        <v>120000</v>
      </c>
      <c r="BN333" t="s">
        <v>463</v>
      </c>
      <c r="BO333" t="s">
        <v>8292</v>
      </c>
      <c r="BP333">
        <v>380000</v>
      </c>
      <c r="BQ333" t="s">
        <v>564</v>
      </c>
      <c r="BR333" t="s">
        <v>8293</v>
      </c>
      <c r="BS333">
        <v>250000</v>
      </c>
      <c r="BT333" t="s">
        <v>566</v>
      </c>
      <c r="BU333" t="s">
        <v>8294</v>
      </c>
      <c r="BV333">
        <v>100000</v>
      </c>
      <c r="GG333">
        <v>3145000</v>
      </c>
      <c r="GH333" t="s">
        <v>238</v>
      </c>
      <c r="GI333">
        <v>53</v>
      </c>
      <c r="GJ333">
        <v>57</v>
      </c>
      <c r="GK333">
        <v>65</v>
      </c>
      <c r="GL333">
        <v>60</v>
      </c>
      <c r="GM333">
        <v>2096666.6666666665</v>
      </c>
      <c r="GO333" t="s">
        <v>8277</v>
      </c>
      <c r="GP333" t="s">
        <v>8278</v>
      </c>
      <c r="GQ333" t="s">
        <v>8279</v>
      </c>
      <c r="GS333">
        <v>27</v>
      </c>
      <c r="GT333">
        <v>9</v>
      </c>
      <c r="GU333">
        <v>0</v>
      </c>
      <c r="GV333" t="s">
        <v>239</v>
      </c>
      <c r="GW333">
        <v>9</v>
      </c>
      <c r="GX333" t="s">
        <v>201</v>
      </c>
    </row>
    <row r="334" spans="1:206" x14ac:dyDescent="0.35">
      <c r="A334">
        <v>20032717</v>
      </c>
      <c r="B334" t="s">
        <v>8295</v>
      </c>
      <c r="C334" t="s">
        <v>8296</v>
      </c>
      <c r="D334" t="s">
        <v>8297</v>
      </c>
      <c r="E334" t="e">
        <v>#N/A</v>
      </c>
      <c r="F334" t="s">
        <v>8298</v>
      </c>
      <c r="G334" t="s">
        <v>8297</v>
      </c>
      <c r="H334" t="s">
        <v>8299</v>
      </c>
      <c r="I334" t="s">
        <v>239</v>
      </c>
      <c r="J334" t="s">
        <v>8298</v>
      </c>
      <c r="K334" t="e">
        <v>#N/A</v>
      </c>
      <c r="L334">
        <v>694667</v>
      </c>
      <c r="M334" t="s">
        <v>2858</v>
      </c>
      <c r="N334" t="e">
        <v>#N/A</v>
      </c>
      <c r="O334" t="s">
        <v>5608</v>
      </c>
      <c r="P334" t="s">
        <v>5608</v>
      </c>
      <c r="Q334" t="s">
        <v>203</v>
      </c>
      <c r="R334" t="s">
        <v>8300</v>
      </c>
      <c r="S334" t="s">
        <v>205</v>
      </c>
      <c r="T334" t="s">
        <v>8301</v>
      </c>
      <c r="U334">
        <v>66600</v>
      </c>
      <c r="V334" t="s">
        <v>8302</v>
      </c>
      <c r="W334" t="s">
        <v>298</v>
      </c>
      <c r="X334">
        <v>81600</v>
      </c>
      <c r="Y334" t="s">
        <v>8303</v>
      </c>
      <c r="Z334" t="s">
        <v>6831</v>
      </c>
      <c r="AA334" t="s">
        <v>8304</v>
      </c>
      <c r="AB334" t="s">
        <v>8305</v>
      </c>
      <c r="AC334" t="s">
        <v>213</v>
      </c>
      <c r="AD334" t="s">
        <v>8306</v>
      </c>
      <c r="AE334" t="s">
        <v>8305</v>
      </c>
      <c r="AF334" t="s">
        <v>8307</v>
      </c>
      <c r="AG334" t="s">
        <v>8308</v>
      </c>
      <c r="AH334" t="s">
        <v>8309</v>
      </c>
      <c r="AI334" t="s">
        <v>8310</v>
      </c>
      <c r="AJ334" t="s">
        <v>8311</v>
      </c>
      <c r="AK334" t="s">
        <v>8312</v>
      </c>
      <c r="AL334" t="s">
        <v>310</v>
      </c>
      <c r="AP334" t="s">
        <v>311</v>
      </c>
      <c r="AQ334" t="s">
        <v>312</v>
      </c>
      <c r="AU334" t="s">
        <v>312</v>
      </c>
      <c r="AV334" t="s">
        <v>313</v>
      </c>
      <c r="AW334" t="s">
        <v>8313</v>
      </c>
      <c r="AX334">
        <v>375000</v>
      </c>
      <c r="AY334" t="s">
        <v>329</v>
      </c>
      <c r="AZ334" t="s">
        <v>8314</v>
      </c>
      <c r="BA334">
        <v>625000</v>
      </c>
      <c r="GG334">
        <v>1000000</v>
      </c>
      <c r="GH334" t="s">
        <v>238</v>
      </c>
      <c r="GI334">
        <v>60</v>
      </c>
      <c r="GJ334">
        <v>65</v>
      </c>
      <c r="GK334">
        <v>70</v>
      </c>
      <c r="GL334">
        <v>55</v>
      </c>
      <c r="GM334">
        <v>666666.66666666663</v>
      </c>
      <c r="GO334" t="s">
        <v>8301</v>
      </c>
      <c r="GP334">
        <v>66600</v>
      </c>
      <c r="GQ334" t="s">
        <v>8302</v>
      </c>
      <c r="GS334">
        <v>6</v>
      </c>
      <c r="GT334">
        <v>2</v>
      </c>
      <c r="GU334">
        <v>0</v>
      </c>
      <c r="GV334" t="s">
        <v>239</v>
      </c>
      <c r="GW334">
        <v>2</v>
      </c>
      <c r="GX334" t="s">
        <v>201</v>
      </c>
    </row>
    <row r="335" spans="1:206" x14ac:dyDescent="0.35">
      <c r="A335">
        <v>498967</v>
      </c>
      <c r="B335" t="s">
        <v>8315</v>
      </c>
      <c r="C335" t="s">
        <v>8316</v>
      </c>
      <c r="D335" t="s">
        <v>8317</v>
      </c>
      <c r="E335" t="e">
        <v>#N/A</v>
      </c>
      <c r="F335" t="s">
        <v>8318</v>
      </c>
      <c r="G335" t="s">
        <v>8317</v>
      </c>
      <c r="H335" t="s">
        <v>8318</v>
      </c>
      <c r="I335" t="s">
        <v>201</v>
      </c>
      <c r="J335" t="s">
        <v>8318</v>
      </c>
      <c r="K335">
        <v>498967</v>
      </c>
      <c r="L335">
        <v>498967</v>
      </c>
      <c r="M335">
        <v>498967</v>
      </c>
      <c r="N335" t="s">
        <v>202</v>
      </c>
      <c r="O335" t="s">
        <v>202</v>
      </c>
      <c r="P335" t="s">
        <v>202</v>
      </c>
      <c r="Q335" t="s">
        <v>203</v>
      </c>
      <c r="R335" t="s">
        <v>8319</v>
      </c>
      <c r="S335" t="s">
        <v>1022</v>
      </c>
      <c r="T335" t="s">
        <v>8320</v>
      </c>
      <c r="U335">
        <v>33610</v>
      </c>
      <c r="V335" t="s">
        <v>8321</v>
      </c>
      <c r="W335" t="s">
        <v>2204</v>
      </c>
      <c r="X335">
        <v>50000</v>
      </c>
      <c r="Y335" t="s">
        <v>8322</v>
      </c>
      <c r="Z335" t="s">
        <v>1752</v>
      </c>
      <c r="AA335" t="s">
        <v>8323</v>
      </c>
      <c r="AB335" t="s">
        <v>8324</v>
      </c>
      <c r="AC335" t="s">
        <v>213</v>
      </c>
      <c r="AD335" t="s">
        <v>8325</v>
      </c>
      <c r="AE335" t="s">
        <v>8324</v>
      </c>
      <c r="AF335" t="s">
        <v>8326</v>
      </c>
      <c r="AG335" t="s">
        <v>8327</v>
      </c>
      <c r="AH335" t="s">
        <v>8328</v>
      </c>
      <c r="AI335" t="s">
        <v>8324</v>
      </c>
      <c r="AJ335" t="s">
        <v>8326</v>
      </c>
      <c r="AK335" t="s">
        <v>8327</v>
      </c>
      <c r="AL335" t="s">
        <v>1182</v>
      </c>
      <c r="AM335" t="s">
        <v>219</v>
      </c>
      <c r="AP335" t="s">
        <v>3763</v>
      </c>
      <c r="AQ335" t="s">
        <v>263</v>
      </c>
      <c r="AR335" t="s">
        <v>774</v>
      </c>
      <c r="AU335" t="s">
        <v>3764</v>
      </c>
      <c r="AV335" t="s">
        <v>705</v>
      </c>
      <c r="AW335" t="s">
        <v>8329</v>
      </c>
      <c r="AX335">
        <v>375000</v>
      </c>
      <c r="AY335" t="s">
        <v>712</v>
      </c>
      <c r="AZ335" t="s">
        <v>8330</v>
      </c>
      <c r="BA335">
        <v>495000</v>
      </c>
      <c r="BB335" t="s">
        <v>555</v>
      </c>
      <c r="BC335" t="s">
        <v>8331</v>
      </c>
      <c r="BD335">
        <v>120000</v>
      </c>
      <c r="BE335" t="s">
        <v>560</v>
      </c>
      <c r="BF335" t="s">
        <v>8332</v>
      </c>
      <c r="BG335">
        <v>100000</v>
      </c>
      <c r="BH335" t="s">
        <v>562</v>
      </c>
      <c r="BI335" t="s">
        <v>8333</v>
      </c>
      <c r="BJ335">
        <v>100000</v>
      </c>
      <c r="BK335" t="s">
        <v>1737</v>
      </c>
      <c r="BL335" t="s">
        <v>8334</v>
      </c>
      <c r="BM335">
        <v>100000</v>
      </c>
      <c r="BN335" t="s">
        <v>917</v>
      </c>
      <c r="BO335" t="s">
        <v>8335</v>
      </c>
      <c r="BP335">
        <v>100000</v>
      </c>
      <c r="BQ335" t="s">
        <v>832</v>
      </c>
      <c r="BR335" t="s">
        <v>8336</v>
      </c>
      <c r="BS335">
        <v>160000</v>
      </c>
      <c r="GG335">
        <v>1430000</v>
      </c>
      <c r="GH335" t="s">
        <v>238</v>
      </c>
      <c r="GI335">
        <v>50</v>
      </c>
      <c r="GJ335">
        <v>60</v>
      </c>
      <c r="GK335">
        <v>70</v>
      </c>
      <c r="GL335">
        <v>60</v>
      </c>
      <c r="GM335">
        <v>953333.33333333326</v>
      </c>
      <c r="GO335" t="s">
        <v>8320</v>
      </c>
      <c r="GP335">
        <v>33610</v>
      </c>
      <c r="GQ335" t="s">
        <v>8321</v>
      </c>
      <c r="GS335">
        <v>24</v>
      </c>
      <c r="GT335">
        <v>8</v>
      </c>
      <c r="GU335">
        <v>0</v>
      </c>
      <c r="GV335" t="s">
        <v>239</v>
      </c>
      <c r="GW335">
        <v>8</v>
      </c>
      <c r="GX335" t="s">
        <v>201</v>
      </c>
    </row>
    <row r="336" spans="1:206" x14ac:dyDescent="0.35">
      <c r="A336">
        <v>569346</v>
      </c>
      <c r="B336" t="s">
        <v>8337</v>
      </c>
      <c r="C336" t="s">
        <v>8338</v>
      </c>
      <c r="D336" t="s">
        <v>8339</v>
      </c>
      <c r="E336" t="e">
        <v>#N/A</v>
      </c>
      <c r="F336" t="s">
        <v>8340</v>
      </c>
      <c r="G336" t="s">
        <v>8339</v>
      </c>
      <c r="H336" t="s">
        <v>8340</v>
      </c>
      <c r="I336" t="s">
        <v>201</v>
      </c>
      <c r="J336" t="s">
        <v>8340</v>
      </c>
      <c r="K336">
        <v>569346</v>
      </c>
      <c r="L336">
        <v>569346</v>
      </c>
      <c r="M336">
        <v>569346</v>
      </c>
      <c r="N336" t="s">
        <v>202</v>
      </c>
      <c r="O336" t="s">
        <v>202</v>
      </c>
      <c r="P336" t="s">
        <v>202</v>
      </c>
      <c r="Q336" t="s">
        <v>203</v>
      </c>
      <c r="R336" t="s">
        <v>8337</v>
      </c>
      <c r="S336" t="s">
        <v>1022</v>
      </c>
      <c r="T336" t="s">
        <v>8341</v>
      </c>
      <c r="U336">
        <v>64140</v>
      </c>
      <c r="V336" t="s">
        <v>8342</v>
      </c>
      <c r="W336" t="s">
        <v>404</v>
      </c>
      <c r="X336">
        <v>61000</v>
      </c>
      <c r="Y336" t="s">
        <v>8343</v>
      </c>
      <c r="Z336" t="s">
        <v>1004</v>
      </c>
      <c r="AA336" t="s">
        <v>8344</v>
      </c>
      <c r="AB336" t="s">
        <v>8345</v>
      </c>
      <c r="AC336" t="s">
        <v>213</v>
      </c>
      <c r="AD336" t="s">
        <v>8346</v>
      </c>
      <c r="AE336" t="s">
        <v>8347</v>
      </c>
      <c r="AF336" t="s">
        <v>8348</v>
      </c>
      <c r="AG336" t="s">
        <v>8349</v>
      </c>
      <c r="AH336" t="s">
        <v>8350</v>
      </c>
      <c r="AI336" t="s">
        <v>8345</v>
      </c>
      <c r="AJ336" t="s">
        <v>8351</v>
      </c>
      <c r="AK336" t="s">
        <v>8352</v>
      </c>
      <c r="AL336" t="s">
        <v>261</v>
      </c>
      <c r="AP336" t="s">
        <v>262</v>
      </c>
      <c r="AQ336" t="s">
        <v>263</v>
      </c>
      <c r="AU336" t="s">
        <v>263</v>
      </c>
      <c r="AV336" t="s">
        <v>272</v>
      </c>
      <c r="AW336" t="s">
        <v>8353</v>
      </c>
      <c r="AX336">
        <v>495000</v>
      </c>
      <c r="AY336" t="s">
        <v>274</v>
      </c>
      <c r="AZ336" t="s">
        <v>8354</v>
      </c>
      <c r="BA336">
        <v>495000</v>
      </c>
      <c r="BB336" t="s">
        <v>365</v>
      </c>
      <c r="BC336" t="s">
        <v>8355</v>
      </c>
      <c r="BD336">
        <v>330000</v>
      </c>
      <c r="BE336" t="s">
        <v>367</v>
      </c>
      <c r="BF336" t="s">
        <v>8356</v>
      </c>
      <c r="BG336">
        <v>330000</v>
      </c>
      <c r="GG336">
        <v>1320000</v>
      </c>
      <c r="GH336" t="s">
        <v>238</v>
      </c>
      <c r="GI336">
        <v>80</v>
      </c>
      <c r="GJ336">
        <v>85</v>
      </c>
      <c r="GK336">
        <v>90</v>
      </c>
      <c r="GL336">
        <v>85</v>
      </c>
      <c r="GM336">
        <v>880000</v>
      </c>
      <c r="GO336" t="s">
        <v>8341</v>
      </c>
      <c r="GP336">
        <v>64140</v>
      </c>
      <c r="GQ336" t="s">
        <v>8342</v>
      </c>
      <c r="GS336">
        <v>12</v>
      </c>
      <c r="GT336">
        <v>4</v>
      </c>
      <c r="GU336">
        <v>0</v>
      </c>
      <c r="GV336" t="s">
        <v>239</v>
      </c>
      <c r="GW336">
        <v>4</v>
      </c>
      <c r="GX336" t="s">
        <v>201</v>
      </c>
    </row>
    <row r="337" spans="1:206" x14ac:dyDescent="0.35">
      <c r="A337">
        <v>307352</v>
      </c>
      <c r="B337" t="s">
        <v>8357</v>
      </c>
      <c r="C337" t="s">
        <v>8358</v>
      </c>
      <c r="D337" t="s">
        <v>8359</v>
      </c>
      <c r="E337" t="e">
        <v>#N/A</v>
      </c>
      <c r="F337" t="s">
        <v>8360</v>
      </c>
      <c r="G337" t="s">
        <v>8359</v>
      </c>
      <c r="H337" t="s">
        <v>8360</v>
      </c>
      <c r="I337" t="s">
        <v>201</v>
      </c>
      <c r="J337" t="s">
        <v>8360</v>
      </c>
      <c r="K337">
        <v>307352</v>
      </c>
      <c r="L337">
        <v>307352</v>
      </c>
      <c r="M337">
        <v>307352</v>
      </c>
      <c r="N337" t="s">
        <v>202</v>
      </c>
      <c r="O337" t="s">
        <v>202</v>
      </c>
      <c r="P337" t="s">
        <v>202</v>
      </c>
      <c r="Q337" t="s">
        <v>203</v>
      </c>
      <c r="R337" t="s">
        <v>8357</v>
      </c>
      <c r="S337" t="s">
        <v>205</v>
      </c>
      <c r="T337" t="s">
        <v>8361</v>
      </c>
      <c r="U337">
        <v>26130</v>
      </c>
      <c r="V337" t="s">
        <v>8362</v>
      </c>
      <c r="W337" t="s">
        <v>3221</v>
      </c>
      <c r="X337">
        <v>80000</v>
      </c>
      <c r="Y337" t="s">
        <v>8363</v>
      </c>
      <c r="Z337" t="s">
        <v>4490</v>
      </c>
      <c r="AA337" t="s">
        <v>8364</v>
      </c>
      <c r="AB337" t="s">
        <v>8365</v>
      </c>
      <c r="AC337" t="s">
        <v>213</v>
      </c>
      <c r="AD337" t="s">
        <v>8366</v>
      </c>
      <c r="AE337" t="s">
        <v>8367</v>
      </c>
      <c r="AF337" t="s">
        <v>8368</v>
      </c>
      <c r="AG337" t="s">
        <v>8369</v>
      </c>
      <c r="AH337" t="s">
        <v>8370</v>
      </c>
      <c r="AI337" t="s">
        <v>8371</v>
      </c>
      <c r="AJ337" t="s">
        <v>8372</v>
      </c>
      <c r="AK337" t="s">
        <v>8373</v>
      </c>
      <c r="AL337" t="s">
        <v>219</v>
      </c>
      <c r="AP337" t="s">
        <v>220</v>
      </c>
      <c r="AQ337" t="s">
        <v>221</v>
      </c>
      <c r="AU337" t="s">
        <v>221</v>
      </c>
      <c r="AV337" t="s">
        <v>543</v>
      </c>
      <c r="AW337" t="s">
        <v>8374</v>
      </c>
      <c r="AX337">
        <v>240000</v>
      </c>
      <c r="AY337" t="s">
        <v>555</v>
      </c>
      <c r="AZ337" t="s">
        <v>8375</v>
      </c>
      <c r="BA337">
        <v>120000</v>
      </c>
      <c r="BB337" t="s">
        <v>828</v>
      </c>
      <c r="BC337" t="s">
        <v>8376</v>
      </c>
      <c r="BD337">
        <v>100000</v>
      </c>
      <c r="GG337">
        <v>360000</v>
      </c>
      <c r="GH337" t="s">
        <v>238</v>
      </c>
      <c r="GI337">
        <v>45</v>
      </c>
      <c r="GJ337">
        <v>50</v>
      </c>
      <c r="GK337">
        <v>55</v>
      </c>
      <c r="GL337">
        <v>55</v>
      </c>
      <c r="GM337">
        <v>240000</v>
      </c>
      <c r="GO337" t="s">
        <v>8361</v>
      </c>
      <c r="GP337">
        <v>26130</v>
      </c>
      <c r="GQ337" t="s">
        <v>8362</v>
      </c>
      <c r="GS337">
        <v>9</v>
      </c>
      <c r="GT337">
        <v>3</v>
      </c>
      <c r="GU337">
        <v>0</v>
      </c>
      <c r="GV337" t="s">
        <v>239</v>
      </c>
      <c r="GW337">
        <v>3</v>
      </c>
      <c r="GX337" t="s">
        <v>201</v>
      </c>
    </row>
    <row r="338" spans="1:206" x14ac:dyDescent="0.35">
      <c r="A338">
        <v>20000041</v>
      </c>
      <c r="B338" t="s">
        <v>8377</v>
      </c>
      <c r="C338" t="s">
        <v>8378</v>
      </c>
      <c r="D338" t="s">
        <v>8379</v>
      </c>
      <c r="E338" t="e">
        <v>#N/A</v>
      </c>
      <c r="F338" t="s">
        <v>8380</v>
      </c>
      <c r="G338" t="s">
        <v>8379</v>
      </c>
      <c r="H338" t="s">
        <v>8380</v>
      </c>
      <c r="I338" t="s">
        <v>201</v>
      </c>
      <c r="J338" t="s">
        <v>8380</v>
      </c>
      <c r="K338">
        <v>20000041</v>
      </c>
      <c r="L338">
        <v>20000041</v>
      </c>
      <c r="M338">
        <v>20000041</v>
      </c>
      <c r="N338" t="s">
        <v>202</v>
      </c>
      <c r="O338" t="s">
        <v>202</v>
      </c>
      <c r="P338" t="s">
        <v>202</v>
      </c>
      <c r="Q338" t="s">
        <v>203</v>
      </c>
      <c r="R338" t="s">
        <v>8381</v>
      </c>
      <c r="S338" t="s">
        <v>205</v>
      </c>
      <c r="T338" t="s">
        <v>8382</v>
      </c>
      <c r="U338">
        <v>69100</v>
      </c>
      <c r="V338" t="s">
        <v>8383</v>
      </c>
      <c r="W338" t="s">
        <v>5351</v>
      </c>
      <c r="X338">
        <v>1390000</v>
      </c>
      <c r="Y338" t="s">
        <v>8384</v>
      </c>
      <c r="Z338" t="s">
        <v>406</v>
      </c>
      <c r="AA338" t="s">
        <v>8385</v>
      </c>
      <c r="AB338" t="s">
        <v>8386</v>
      </c>
      <c r="AC338" t="s">
        <v>213</v>
      </c>
      <c r="AD338" t="s">
        <v>8387</v>
      </c>
      <c r="AE338" t="s">
        <v>8388</v>
      </c>
      <c r="AF338" t="s">
        <v>8389</v>
      </c>
      <c r="AG338" t="s">
        <v>8390</v>
      </c>
      <c r="AH338" t="s">
        <v>8391</v>
      </c>
      <c r="AI338" t="s">
        <v>8388</v>
      </c>
      <c r="AJ338" t="s">
        <v>8389</v>
      </c>
      <c r="AK338" t="s">
        <v>8390</v>
      </c>
      <c r="AL338" t="s">
        <v>854</v>
      </c>
      <c r="AP338" t="s">
        <v>855</v>
      </c>
      <c r="AQ338" t="s">
        <v>738</v>
      </c>
      <c r="AU338" t="s">
        <v>738</v>
      </c>
      <c r="AV338" t="s">
        <v>746</v>
      </c>
      <c r="AW338" t="s">
        <v>8392</v>
      </c>
      <c r="AX338">
        <v>150000</v>
      </c>
      <c r="AY338" t="s">
        <v>857</v>
      </c>
      <c r="AZ338" t="s">
        <v>8393</v>
      </c>
      <c r="BA338">
        <v>145000</v>
      </c>
      <c r="BB338" t="s">
        <v>748</v>
      </c>
      <c r="BC338" t="s">
        <v>8394</v>
      </c>
      <c r="BD338">
        <v>380000</v>
      </c>
      <c r="BE338" t="s">
        <v>860</v>
      </c>
      <c r="BF338" t="s">
        <v>8395</v>
      </c>
      <c r="BG338">
        <v>365000</v>
      </c>
      <c r="BH338" t="s">
        <v>750</v>
      </c>
      <c r="BI338" t="s">
        <v>8396</v>
      </c>
      <c r="BJ338">
        <v>150000</v>
      </c>
      <c r="BK338" t="s">
        <v>863</v>
      </c>
      <c r="BL338" t="s">
        <v>8397</v>
      </c>
      <c r="BM338">
        <v>145000</v>
      </c>
      <c r="BN338" t="s">
        <v>754</v>
      </c>
      <c r="BO338" t="s">
        <v>8398</v>
      </c>
      <c r="BP338">
        <v>250000</v>
      </c>
      <c r="BQ338" t="s">
        <v>869</v>
      </c>
      <c r="BR338" t="s">
        <v>8399</v>
      </c>
      <c r="BS338">
        <v>245000</v>
      </c>
      <c r="GG338">
        <v>1450000</v>
      </c>
      <c r="GH338" t="s">
        <v>238</v>
      </c>
      <c r="GI338">
        <v>65</v>
      </c>
      <c r="GJ338">
        <v>75</v>
      </c>
      <c r="GK338">
        <v>90</v>
      </c>
      <c r="GL338">
        <v>80</v>
      </c>
      <c r="GM338">
        <v>966666.66666666663</v>
      </c>
      <c r="GO338" t="s">
        <v>8382</v>
      </c>
      <c r="GP338">
        <v>69100</v>
      </c>
      <c r="GQ338" t="s">
        <v>8383</v>
      </c>
      <c r="GS338">
        <v>24</v>
      </c>
      <c r="GT338">
        <v>8</v>
      </c>
      <c r="GU338">
        <v>0</v>
      </c>
      <c r="GV338" t="s">
        <v>239</v>
      </c>
      <c r="GW338">
        <v>8</v>
      </c>
      <c r="GX338" t="s">
        <v>201</v>
      </c>
    </row>
    <row r="339" spans="1:206" x14ac:dyDescent="0.35">
      <c r="A339" t="s">
        <v>8165</v>
      </c>
      <c r="B339" t="s">
        <v>8400</v>
      </c>
      <c r="C339" t="s">
        <v>8401</v>
      </c>
      <c r="D339" t="s">
        <v>8402</v>
      </c>
      <c r="E339" t="e">
        <v>#N/A</v>
      </c>
      <c r="F339" t="s">
        <v>8403</v>
      </c>
      <c r="G339" t="s">
        <v>8402</v>
      </c>
      <c r="H339" t="s">
        <v>8404</v>
      </c>
      <c r="I339" t="s">
        <v>239</v>
      </c>
      <c r="J339" t="s">
        <v>8405</v>
      </c>
      <c r="K339" t="e">
        <v>#N/A</v>
      </c>
      <c r="L339">
        <v>336748</v>
      </c>
      <c r="M339" t="s">
        <v>8165</v>
      </c>
      <c r="N339" t="e">
        <v>#N/A</v>
      </c>
      <c r="O339" t="s">
        <v>5608</v>
      </c>
      <c r="P339" t="s">
        <v>5608</v>
      </c>
      <c r="Q339" t="s">
        <v>203</v>
      </c>
      <c r="R339" t="s">
        <v>8406</v>
      </c>
      <c r="S339" t="s">
        <v>205</v>
      </c>
      <c r="T339" t="s">
        <v>8407</v>
      </c>
      <c r="U339">
        <v>13500</v>
      </c>
      <c r="V339" t="s">
        <v>8408</v>
      </c>
      <c r="W339" t="s">
        <v>1310</v>
      </c>
      <c r="X339">
        <v>350000</v>
      </c>
      <c r="Y339" t="s">
        <v>8409</v>
      </c>
      <c r="Z339" t="s">
        <v>8410</v>
      </c>
      <c r="AA339" t="s">
        <v>8411</v>
      </c>
      <c r="AB339" t="s">
        <v>8412</v>
      </c>
      <c r="AC339" t="s">
        <v>213</v>
      </c>
      <c r="AD339" t="s">
        <v>8413</v>
      </c>
      <c r="AE339" t="s">
        <v>8412</v>
      </c>
      <c r="AF339" t="s">
        <v>8414</v>
      </c>
      <c r="AG339" t="s">
        <v>8415</v>
      </c>
      <c r="AH339" t="s">
        <v>8416</v>
      </c>
      <c r="AI339" t="s">
        <v>8417</v>
      </c>
      <c r="AJ339" t="s">
        <v>8418</v>
      </c>
      <c r="AK339" t="s">
        <v>8419</v>
      </c>
      <c r="AL339" t="s">
        <v>310</v>
      </c>
      <c r="AP339" t="s">
        <v>311</v>
      </c>
      <c r="AQ339" t="s">
        <v>312</v>
      </c>
      <c r="AU339" t="s">
        <v>312</v>
      </c>
      <c r="AV339" t="s">
        <v>389</v>
      </c>
      <c r="AW339" t="s">
        <v>8420</v>
      </c>
      <c r="AX339">
        <v>575000</v>
      </c>
      <c r="AY339" t="s">
        <v>490</v>
      </c>
      <c r="AZ339" t="s">
        <v>8421</v>
      </c>
      <c r="BA339">
        <v>100000</v>
      </c>
      <c r="BB339" t="s">
        <v>313</v>
      </c>
      <c r="BC339" t="s">
        <v>8422</v>
      </c>
      <c r="BD339">
        <v>375000</v>
      </c>
      <c r="BE339" t="s">
        <v>315</v>
      </c>
      <c r="BF339" t="s">
        <v>8423</v>
      </c>
      <c r="BG339">
        <v>100000</v>
      </c>
      <c r="BH339" t="s">
        <v>657</v>
      </c>
      <c r="BI339" t="s">
        <v>8424</v>
      </c>
      <c r="BJ339">
        <v>100000</v>
      </c>
      <c r="BK339" t="s">
        <v>435</v>
      </c>
      <c r="BL339" t="s">
        <v>8425</v>
      </c>
      <c r="BM339">
        <v>360000</v>
      </c>
      <c r="BN339" t="s">
        <v>502</v>
      </c>
      <c r="BO339" t="s">
        <v>8426</v>
      </c>
      <c r="BP339">
        <v>100000</v>
      </c>
      <c r="BQ339" t="s">
        <v>393</v>
      </c>
      <c r="BR339" t="s">
        <v>8427</v>
      </c>
      <c r="BS339">
        <v>575000</v>
      </c>
      <c r="BT339" t="s">
        <v>504</v>
      </c>
      <c r="BU339" t="s">
        <v>8428</v>
      </c>
      <c r="BV339">
        <v>100000</v>
      </c>
      <c r="BW339" t="s">
        <v>506</v>
      </c>
      <c r="BX339" t="s">
        <v>8429</v>
      </c>
      <c r="BY339">
        <v>100000</v>
      </c>
      <c r="BZ339" t="s">
        <v>321</v>
      </c>
      <c r="CA339" t="s">
        <v>8430</v>
      </c>
      <c r="CB339">
        <v>375000</v>
      </c>
      <c r="CC339" t="s">
        <v>323</v>
      </c>
      <c r="CD339" t="s">
        <v>8431</v>
      </c>
      <c r="CE339">
        <v>100000</v>
      </c>
      <c r="CF339" t="s">
        <v>1451</v>
      </c>
      <c r="CG339" t="s">
        <v>8432</v>
      </c>
      <c r="CH339">
        <v>182000</v>
      </c>
      <c r="CI339" t="s">
        <v>661</v>
      </c>
      <c r="CJ339" t="s">
        <v>8433</v>
      </c>
      <c r="CK339">
        <v>100000</v>
      </c>
      <c r="GG339">
        <v>2867000</v>
      </c>
      <c r="GH339" t="s">
        <v>238</v>
      </c>
      <c r="GI339">
        <v>50</v>
      </c>
      <c r="GJ339">
        <v>55</v>
      </c>
      <c r="GK339">
        <v>60</v>
      </c>
      <c r="GL339">
        <v>70</v>
      </c>
      <c r="GM339">
        <v>1911333.3333333333</v>
      </c>
      <c r="GO339" t="s">
        <v>8407</v>
      </c>
      <c r="GP339">
        <v>13500</v>
      </c>
      <c r="GQ339" t="s">
        <v>8408</v>
      </c>
      <c r="GS339">
        <v>42</v>
      </c>
      <c r="GT339">
        <v>14</v>
      </c>
      <c r="GU339">
        <v>0</v>
      </c>
      <c r="GV339" t="s">
        <v>239</v>
      </c>
      <c r="GW339">
        <v>14</v>
      </c>
      <c r="GX339" t="s">
        <v>201</v>
      </c>
    </row>
    <row r="340" spans="1:206" x14ac:dyDescent="0.35">
      <c r="A340">
        <v>321730</v>
      </c>
      <c r="B340" t="s">
        <v>8434</v>
      </c>
      <c r="C340" t="s">
        <v>8435</v>
      </c>
      <c r="D340" t="s">
        <v>8436</v>
      </c>
      <c r="E340" t="e">
        <v>#N/A</v>
      </c>
      <c r="F340" t="s">
        <v>8437</v>
      </c>
      <c r="G340" t="s">
        <v>8436</v>
      </c>
      <c r="H340" t="s">
        <v>8437</v>
      </c>
      <c r="I340" t="s">
        <v>201</v>
      </c>
      <c r="J340" t="s">
        <v>8437</v>
      </c>
      <c r="K340">
        <v>321730</v>
      </c>
      <c r="L340">
        <v>140111</v>
      </c>
      <c r="M340">
        <v>321730</v>
      </c>
      <c r="N340" t="s">
        <v>202</v>
      </c>
      <c r="O340" t="s">
        <v>202</v>
      </c>
      <c r="P340" t="s">
        <v>202</v>
      </c>
      <c r="Q340" t="s">
        <v>203</v>
      </c>
      <c r="R340" t="s">
        <v>8434</v>
      </c>
      <c r="S340" t="s">
        <v>6542</v>
      </c>
      <c r="T340" t="s">
        <v>8438</v>
      </c>
      <c r="U340">
        <v>92700</v>
      </c>
      <c r="V340" t="s">
        <v>8439</v>
      </c>
      <c r="W340" t="s">
        <v>1310</v>
      </c>
      <c r="X340">
        <v>124336672</v>
      </c>
      <c r="Y340" t="s">
        <v>8440</v>
      </c>
      <c r="Z340" t="s">
        <v>726</v>
      </c>
      <c r="AA340" t="s">
        <v>8441</v>
      </c>
      <c r="AB340" t="s">
        <v>8442</v>
      </c>
      <c r="AC340" t="s">
        <v>213</v>
      </c>
      <c r="AD340" t="s">
        <v>8443</v>
      </c>
      <c r="AE340" t="s">
        <v>8444</v>
      </c>
      <c r="AF340" t="s">
        <v>8445</v>
      </c>
      <c r="AG340" t="s">
        <v>8446</v>
      </c>
      <c r="AH340" t="s">
        <v>8447</v>
      </c>
      <c r="AI340" t="s">
        <v>8448</v>
      </c>
      <c r="AJ340" t="s">
        <v>8449</v>
      </c>
      <c r="AK340" t="s">
        <v>8450</v>
      </c>
      <c r="AL340" t="s">
        <v>772</v>
      </c>
      <c r="AM340" t="s">
        <v>219</v>
      </c>
      <c r="AP340" t="s">
        <v>773</v>
      </c>
      <c r="AQ340" t="s">
        <v>312</v>
      </c>
      <c r="AR340" t="s">
        <v>774</v>
      </c>
      <c r="AU340" t="s">
        <v>775</v>
      </c>
      <c r="AV340" t="s">
        <v>389</v>
      </c>
      <c r="AW340" t="s">
        <v>8451</v>
      </c>
      <c r="AX340">
        <v>575000</v>
      </c>
      <c r="AY340" t="s">
        <v>313</v>
      </c>
      <c r="AZ340" t="s">
        <v>8452</v>
      </c>
      <c r="BA340">
        <v>375000</v>
      </c>
      <c r="BB340" t="s">
        <v>391</v>
      </c>
      <c r="BC340" t="s">
        <v>8453</v>
      </c>
      <c r="BD340">
        <v>1430000</v>
      </c>
      <c r="BE340" t="s">
        <v>317</v>
      </c>
      <c r="BF340" t="s">
        <v>8454</v>
      </c>
      <c r="BG340">
        <v>935000</v>
      </c>
      <c r="BH340" t="s">
        <v>435</v>
      </c>
      <c r="BI340" t="s">
        <v>8455</v>
      </c>
      <c r="BJ340">
        <v>360000</v>
      </c>
      <c r="BK340" t="s">
        <v>7367</v>
      </c>
      <c r="BL340" t="s">
        <v>8456</v>
      </c>
      <c r="BM340">
        <v>100000</v>
      </c>
      <c r="BN340" t="s">
        <v>393</v>
      </c>
      <c r="BO340" t="s">
        <v>8457</v>
      </c>
      <c r="BP340">
        <v>575000</v>
      </c>
      <c r="BQ340" t="s">
        <v>506</v>
      </c>
      <c r="BR340" t="s">
        <v>8458</v>
      </c>
      <c r="BS340">
        <v>100000</v>
      </c>
      <c r="BT340" t="s">
        <v>437</v>
      </c>
      <c r="BU340" t="s">
        <v>8459</v>
      </c>
      <c r="BV340">
        <v>100000</v>
      </c>
      <c r="BW340" t="s">
        <v>321</v>
      </c>
      <c r="BX340" t="s">
        <v>8460</v>
      </c>
      <c r="BY340">
        <v>375000</v>
      </c>
      <c r="BZ340" t="s">
        <v>439</v>
      </c>
      <c r="CA340" t="s">
        <v>8461</v>
      </c>
      <c r="CB340">
        <v>445000</v>
      </c>
      <c r="CC340" t="s">
        <v>395</v>
      </c>
      <c r="CD340" t="s">
        <v>8462</v>
      </c>
      <c r="CE340">
        <v>715000</v>
      </c>
      <c r="CF340" t="s">
        <v>513</v>
      </c>
      <c r="CG340" t="s">
        <v>8463</v>
      </c>
      <c r="CH340">
        <v>100000</v>
      </c>
      <c r="CI340" t="s">
        <v>325</v>
      </c>
      <c r="CJ340" t="s">
        <v>8464</v>
      </c>
      <c r="CK340">
        <v>470000</v>
      </c>
      <c r="CL340" t="s">
        <v>1065</v>
      </c>
      <c r="CM340" t="s">
        <v>8465</v>
      </c>
      <c r="CN340">
        <v>960000</v>
      </c>
      <c r="CO340" t="s">
        <v>329</v>
      </c>
      <c r="CP340" t="s">
        <v>8466</v>
      </c>
      <c r="CQ340">
        <v>625000</v>
      </c>
      <c r="CR340" t="s">
        <v>1067</v>
      </c>
      <c r="CS340" t="s">
        <v>8467</v>
      </c>
      <c r="CT340">
        <v>3430000</v>
      </c>
      <c r="CU340" t="s">
        <v>545</v>
      </c>
      <c r="CV340" t="s">
        <v>8468</v>
      </c>
      <c r="CW340">
        <v>235000</v>
      </c>
      <c r="CX340" t="s">
        <v>557</v>
      </c>
      <c r="CY340" t="s">
        <v>8469</v>
      </c>
      <c r="CZ340">
        <v>120000</v>
      </c>
      <c r="DA340" t="s">
        <v>566</v>
      </c>
      <c r="DB340" t="s">
        <v>8470</v>
      </c>
      <c r="DC340">
        <v>100000</v>
      </c>
      <c r="DD340" t="s">
        <v>568</v>
      </c>
      <c r="DE340" t="s">
        <v>8471</v>
      </c>
      <c r="DF340">
        <v>100000</v>
      </c>
      <c r="DG340" t="s">
        <v>828</v>
      </c>
      <c r="DH340" t="s">
        <v>8472</v>
      </c>
      <c r="DI340">
        <v>100000</v>
      </c>
      <c r="DJ340" t="s">
        <v>1156</v>
      </c>
      <c r="DK340" t="s">
        <v>8473</v>
      </c>
      <c r="DL340">
        <v>100000</v>
      </c>
      <c r="DM340" t="s">
        <v>1162</v>
      </c>
      <c r="DN340" t="s">
        <v>8474</v>
      </c>
      <c r="DO340">
        <v>160000</v>
      </c>
      <c r="GG340">
        <v>11155000</v>
      </c>
      <c r="GH340" t="s">
        <v>238</v>
      </c>
      <c r="GI340">
        <v>50</v>
      </c>
      <c r="GJ340">
        <v>55</v>
      </c>
      <c r="GK340">
        <v>55</v>
      </c>
      <c r="GL340" t="s">
        <v>333</v>
      </c>
      <c r="GM340">
        <v>7436666.666666666</v>
      </c>
      <c r="GO340" t="s">
        <v>8438</v>
      </c>
      <c r="GP340">
        <v>92700</v>
      </c>
      <c r="GQ340" t="s">
        <v>8439</v>
      </c>
      <c r="GS340">
        <v>72</v>
      </c>
      <c r="GT340">
        <v>24</v>
      </c>
      <c r="GU340">
        <v>23</v>
      </c>
      <c r="GV340" t="s">
        <v>239</v>
      </c>
      <c r="GW340">
        <v>23</v>
      </c>
      <c r="GX340" t="s">
        <v>201</v>
      </c>
    </row>
    <row r="341" spans="1:206" x14ac:dyDescent="0.35">
      <c r="A341">
        <v>353994</v>
      </c>
      <c r="B341" t="s">
        <v>8475</v>
      </c>
      <c r="C341" t="s">
        <v>8476</v>
      </c>
      <c r="D341" t="s">
        <v>8477</v>
      </c>
      <c r="E341" t="e">
        <v>#N/A</v>
      </c>
      <c r="F341" t="s">
        <v>8478</v>
      </c>
      <c r="G341" t="s">
        <v>8477</v>
      </c>
      <c r="H341" t="s">
        <v>8478</v>
      </c>
      <c r="I341" t="s">
        <v>201</v>
      </c>
      <c r="J341" t="s">
        <v>8479</v>
      </c>
      <c r="K341">
        <v>353994</v>
      </c>
      <c r="L341">
        <v>334963</v>
      </c>
      <c r="M341">
        <v>353994</v>
      </c>
      <c r="N341" t="s">
        <v>202</v>
      </c>
      <c r="O341" t="s">
        <v>202</v>
      </c>
      <c r="P341" t="s">
        <v>202</v>
      </c>
      <c r="Q341" t="s">
        <v>203</v>
      </c>
      <c r="R341" t="s">
        <v>8480</v>
      </c>
      <c r="S341" t="s">
        <v>838</v>
      </c>
      <c r="T341" t="s">
        <v>8481</v>
      </c>
      <c r="U341">
        <v>31400</v>
      </c>
      <c r="V341" t="s">
        <v>8482</v>
      </c>
      <c r="W341" t="s">
        <v>249</v>
      </c>
      <c r="X341">
        <v>2500</v>
      </c>
      <c r="Y341" t="s">
        <v>8483</v>
      </c>
      <c r="Z341" t="s">
        <v>8482</v>
      </c>
      <c r="AA341" t="s">
        <v>8484</v>
      </c>
      <c r="AB341" t="s">
        <v>8485</v>
      </c>
      <c r="AC341" t="s">
        <v>213</v>
      </c>
      <c r="AD341" t="s">
        <v>8486</v>
      </c>
      <c r="AE341" t="s">
        <v>8487</v>
      </c>
      <c r="AF341" t="s">
        <v>8488</v>
      </c>
      <c r="AG341" t="s">
        <v>8489</v>
      </c>
      <c r="AH341" t="s">
        <v>8490</v>
      </c>
      <c r="AI341" t="s">
        <v>8491</v>
      </c>
      <c r="AJ341" t="s">
        <v>8492</v>
      </c>
      <c r="AK341" t="s">
        <v>8493</v>
      </c>
      <c r="AL341" t="s">
        <v>261</v>
      </c>
      <c r="AP341" t="s">
        <v>262</v>
      </c>
      <c r="AQ341" t="s">
        <v>263</v>
      </c>
      <c r="AU341" t="s">
        <v>263</v>
      </c>
      <c r="AV341" t="s">
        <v>974</v>
      </c>
      <c r="AW341" t="s">
        <v>8494</v>
      </c>
      <c r="AX341">
        <v>100000</v>
      </c>
      <c r="AY341" t="s">
        <v>414</v>
      </c>
      <c r="AZ341" t="s">
        <v>8495</v>
      </c>
      <c r="BA341">
        <v>100000</v>
      </c>
      <c r="BB341" t="s">
        <v>353</v>
      </c>
      <c r="BC341" t="s">
        <v>8496</v>
      </c>
      <c r="BD341">
        <v>200000</v>
      </c>
      <c r="BE341" t="s">
        <v>355</v>
      </c>
      <c r="BF341" t="s">
        <v>8497</v>
      </c>
      <c r="BG341">
        <v>200000</v>
      </c>
      <c r="BH341" t="s">
        <v>979</v>
      </c>
      <c r="BI341" t="s">
        <v>8498</v>
      </c>
      <c r="BJ341">
        <v>100000</v>
      </c>
      <c r="BK341" t="s">
        <v>266</v>
      </c>
      <c r="BL341" t="s">
        <v>8499</v>
      </c>
      <c r="BM341">
        <v>745000</v>
      </c>
      <c r="BN341" t="s">
        <v>268</v>
      </c>
      <c r="BO341" t="s">
        <v>8500</v>
      </c>
      <c r="BP341">
        <v>125000</v>
      </c>
      <c r="BQ341" t="s">
        <v>270</v>
      </c>
      <c r="BR341" t="s">
        <v>8501</v>
      </c>
      <c r="BS341">
        <v>125000</v>
      </c>
      <c r="BT341" t="s">
        <v>272</v>
      </c>
      <c r="BU341" t="s">
        <v>8502</v>
      </c>
      <c r="BV341">
        <v>495000</v>
      </c>
      <c r="BW341" t="s">
        <v>274</v>
      </c>
      <c r="BX341" t="s">
        <v>8503</v>
      </c>
      <c r="BY341">
        <v>495000</v>
      </c>
      <c r="BZ341" t="s">
        <v>276</v>
      </c>
      <c r="CA341" t="s">
        <v>8504</v>
      </c>
      <c r="CB341">
        <v>125000</v>
      </c>
      <c r="CC341" t="s">
        <v>280</v>
      </c>
      <c r="CD341" t="s">
        <v>8505</v>
      </c>
      <c r="CE341">
        <v>300000</v>
      </c>
      <c r="CF341" t="s">
        <v>282</v>
      </c>
      <c r="CG341" t="s">
        <v>8506</v>
      </c>
      <c r="CH341">
        <v>100000</v>
      </c>
      <c r="CI341" t="s">
        <v>284</v>
      </c>
      <c r="CJ341" t="s">
        <v>8507</v>
      </c>
      <c r="CK341">
        <v>100000</v>
      </c>
      <c r="CL341" t="s">
        <v>286</v>
      </c>
      <c r="CM341" t="s">
        <v>8508</v>
      </c>
      <c r="CN341">
        <v>200000</v>
      </c>
      <c r="CO341" t="s">
        <v>288</v>
      </c>
      <c r="CP341" t="s">
        <v>8509</v>
      </c>
      <c r="CQ341">
        <v>200000</v>
      </c>
      <c r="CR341" t="s">
        <v>290</v>
      </c>
      <c r="CS341" t="s">
        <v>8510</v>
      </c>
      <c r="CT341">
        <v>100000</v>
      </c>
      <c r="CU341" t="s">
        <v>705</v>
      </c>
      <c r="CV341" t="s">
        <v>8511</v>
      </c>
      <c r="CW341">
        <v>375000</v>
      </c>
      <c r="CX341" t="s">
        <v>1111</v>
      </c>
      <c r="CY341" t="s">
        <v>8512</v>
      </c>
      <c r="CZ341">
        <v>100000</v>
      </c>
      <c r="DA341" t="s">
        <v>421</v>
      </c>
      <c r="DB341" t="s">
        <v>8513</v>
      </c>
      <c r="DC341">
        <v>100000</v>
      </c>
      <c r="DD341" t="s">
        <v>361</v>
      </c>
      <c r="DE341" t="s">
        <v>8514</v>
      </c>
      <c r="DF341">
        <v>250000</v>
      </c>
      <c r="DG341" t="s">
        <v>363</v>
      </c>
      <c r="DH341" t="s">
        <v>8515</v>
      </c>
      <c r="DI341">
        <v>250000</v>
      </c>
      <c r="DJ341" t="s">
        <v>1116</v>
      </c>
      <c r="DK341" t="s">
        <v>8516</v>
      </c>
      <c r="DL341">
        <v>100000</v>
      </c>
      <c r="DM341" t="s">
        <v>712</v>
      </c>
      <c r="DN341" t="s">
        <v>8517</v>
      </c>
      <c r="DO341">
        <v>495000</v>
      </c>
      <c r="DP341" t="s">
        <v>2620</v>
      </c>
      <c r="DQ341" t="s">
        <v>8518</v>
      </c>
      <c r="DR341">
        <v>100000</v>
      </c>
      <c r="DS341" t="s">
        <v>714</v>
      </c>
      <c r="DT341" t="s">
        <v>8519</v>
      </c>
      <c r="DU341">
        <v>100000</v>
      </c>
      <c r="DV341" t="s">
        <v>365</v>
      </c>
      <c r="DW341" t="s">
        <v>8520</v>
      </c>
      <c r="DX341">
        <v>330000</v>
      </c>
      <c r="DY341" t="s">
        <v>367</v>
      </c>
      <c r="DZ341" t="s">
        <v>8521</v>
      </c>
      <c r="EA341">
        <v>330000</v>
      </c>
      <c r="EB341" t="s">
        <v>1190</v>
      </c>
      <c r="EC341" t="s">
        <v>8522</v>
      </c>
      <c r="ED341">
        <v>100000</v>
      </c>
      <c r="EE341" t="s">
        <v>687</v>
      </c>
      <c r="EF341" t="s">
        <v>8523</v>
      </c>
      <c r="EG341">
        <v>300000</v>
      </c>
      <c r="GG341">
        <v>6240000</v>
      </c>
      <c r="GH341" t="s">
        <v>238</v>
      </c>
      <c r="GI341">
        <v>77</v>
      </c>
      <c r="GJ341">
        <v>87</v>
      </c>
      <c r="GK341">
        <v>96</v>
      </c>
      <c r="GL341">
        <v>91</v>
      </c>
      <c r="GM341">
        <v>4160000</v>
      </c>
      <c r="GO341" t="s">
        <v>8524</v>
      </c>
      <c r="GP341">
        <v>31029</v>
      </c>
      <c r="GQ341" t="s">
        <v>8525</v>
      </c>
      <c r="GS341">
        <v>90</v>
      </c>
      <c r="GT341">
        <v>30</v>
      </c>
      <c r="GU341" t="e">
        <v>#N/A</v>
      </c>
      <c r="GV341" t="e">
        <v>#N/A</v>
      </c>
      <c r="GW341">
        <v>30</v>
      </c>
      <c r="GX341" t="s">
        <v>201</v>
      </c>
    </row>
    <row r="342" spans="1:206" x14ac:dyDescent="0.35">
      <c r="A342">
        <v>310663</v>
      </c>
      <c r="B342" t="s">
        <v>8526</v>
      </c>
      <c r="C342" t="s">
        <v>8527</v>
      </c>
      <c r="D342" t="s">
        <v>8528</v>
      </c>
      <c r="E342" t="e">
        <v>#N/A</v>
      </c>
      <c r="F342" t="s">
        <v>8529</v>
      </c>
      <c r="G342" t="s">
        <v>8528</v>
      </c>
      <c r="H342" t="s">
        <v>8530</v>
      </c>
      <c r="I342" t="s">
        <v>239</v>
      </c>
      <c r="J342" t="s">
        <v>8531</v>
      </c>
      <c r="K342" t="e">
        <v>#N/A</v>
      </c>
      <c r="L342">
        <v>310663</v>
      </c>
      <c r="M342">
        <v>310663</v>
      </c>
      <c r="N342" t="s">
        <v>202</v>
      </c>
      <c r="O342" t="s">
        <v>202</v>
      </c>
      <c r="P342" t="s">
        <v>202</v>
      </c>
      <c r="Q342" t="s">
        <v>203</v>
      </c>
      <c r="R342" t="s">
        <v>8526</v>
      </c>
      <c r="S342" t="s">
        <v>205</v>
      </c>
      <c r="T342" t="s">
        <v>8532</v>
      </c>
      <c r="U342">
        <v>57270</v>
      </c>
      <c r="V342" t="s">
        <v>8533</v>
      </c>
      <c r="W342" t="s">
        <v>1799</v>
      </c>
      <c r="X342">
        <v>1029200</v>
      </c>
      <c r="Y342" t="s">
        <v>8534</v>
      </c>
      <c r="Z342" t="s">
        <v>4530</v>
      </c>
      <c r="AA342" t="s">
        <v>8535</v>
      </c>
      <c r="AB342" t="s">
        <v>8536</v>
      </c>
      <c r="AC342" t="s">
        <v>213</v>
      </c>
      <c r="AD342" t="s">
        <v>8537</v>
      </c>
      <c r="AE342" t="s">
        <v>8536</v>
      </c>
      <c r="AF342" t="s">
        <v>8538</v>
      </c>
      <c r="AG342" t="s">
        <v>8539</v>
      </c>
      <c r="AH342" t="s">
        <v>8540</v>
      </c>
      <c r="AI342" t="s">
        <v>8541</v>
      </c>
      <c r="AJ342" t="s">
        <v>8542</v>
      </c>
      <c r="AK342" t="s">
        <v>8543</v>
      </c>
      <c r="AL342" t="s">
        <v>219</v>
      </c>
      <c r="AP342" t="s">
        <v>220</v>
      </c>
      <c r="AQ342" t="s">
        <v>221</v>
      </c>
      <c r="AU342" t="s">
        <v>221</v>
      </c>
      <c r="AV342" t="s">
        <v>541</v>
      </c>
      <c r="AW342" t="s">
        <v>8544</v>
      </c>
      <c r="AX342">
        <v>630000</v>
      </c>
      <c r="AY342" t="s">
        <v>545</v>
      </c>
      <c r="AZ342" t="s">
        <v>8545</v>
      </c>
      <c r="BA342">
        <v>235000</v>
      </c>
      <c r="BB342" t="s">
        <v>553</v>
      </c>
      <c r="BC342" t="s">
        <v>8546</v>
      </c>
      <c r="BD342">
        <v>315000</v>
      </c>
      <c r="BE342" t="s">
        <v>557</v>
      </c>
      <c r="BF342" t="s">
        <v>8547</v>
      </c>
      <c r="BG342">
        <v>120000</v>
      </c>
      <c r="BH342" t="s">
        <v>564</v>
      </c>
      <c r="BI342" t="s">
        <v>8548</v>
      </c>
      <c r="BJ342">
        <v>250000</v>
      </c>
      <c r="BK342" t="s">
        <v>568</v>
      </c>
      <c r="BL342" t="s">
        <v>8549</v>
      </c>
      <c r="BM342">
        <v>100000</v>
      </c>
      <c r="BN342" t="s">
        <v>826</v>
      </c>
      <c r="BO342" t="s">
        <v>8550</v>
      </c>
      <c r="BP342">
        <v>250000</v>
      </c>
      <c r="BQ342" t="s">
        <v>1156</v>
      </c>
      <c r="BR342" t="s">
        <v>8551</v>
      </c>
      <c r="BS342">
        <v>100000</v>
      </c>
      <c r="BT342" t="s">
        <v>830</v>
      </c>
      <c r="BU342" t="s">
        <v>8552</v>
      </c>
      <c r="BV342">
        <v>420000</v>
      </c>
      <c r="BW342" t="s">
        <v>1162</v>
      </c>
      <c r="BX342" t="s">
        <v>8553</v>
      </c>
      <c r="BY342">
        <v>160000</v>
      </c>
      <c r="GG342">
        <v>2265000</v>
      </c>
      <c r="GH342" t="s">
        <v>238</v>
      </c>
      <c r="GI342">
        <v>68</v>
      </c>
      <c r="GJ342">
        <v>70</v>
      </c>
      <c r="GK342">
        <v>75</v>
      </c>
      <c r="GL342">
        <v>60</v>
      </c>
      <c r="GM342">
        <v>1510000</v>
      </c>
      <c r="GO342" t="s">
        <v>8532</v>
      </c>
      <c r="GP342">
        <v>57270</v>
      </c>
      <c r="GQ342" t="s">
        <v>8533</v>
      </c>
      <c r="GS342">
        <v>30</v>
      </c>
      <c r="GT342">
        <v>10</v>
      </c>
      <c r="GU342">
        <v>0</v>
      </c>
      <c r="GV342" t="s">
        <v>239</v>
      </c>
      <c r="GW342">
        <v>10</v>
      </c>
      <c r="GX342" t="s">
        <v>201</v>
      </c>
    </row>
    <row r="343" spans="1:206" x14ac:dyDescent="0.35">
      <c r="A343">
        <v>307799</v>
      </c>
      <c r="B343" t="s">
        <v>8554</v>
      </c>
      <c r="C343" t="s">
        <v>8555</v>
      </c>
      <c r="D343" t="s">
        <v>8556</v>
      </c>
      <c r="E343" t="e">
        <v>#N/A</v>
      </c>
      <c r="F343" t="s">
        <v>8557</v>
      </c>
      <c r="G343" t="s">
        <v>8556</v>
      </c>
      <c r="H343" t="s">
        <v>8557</v>
      </c>
      <c r="I343" t="s">
        <v>201</v>
      </c>
      <c r="J343" t="s">
        <v>8557</v>
      </c>
      <c r="K343">
        <v>307799</v>
      </c>
      <c r="L343">
        <v>307799</v>
      </c>
      <c r="M343">
        <v>307799</v>
      </c>
      <c r="N343" t="s">
        <v>202</v>
      </c>
      <c r="O343" t="s">
        <v>202</v>
      </c>
      <c r="P343" t="s">
        <v>202</v>
      </c>
      <c r="Q343" t="s">
        <v>203</v>
      </c>
      <c r="R343" t="s">
        <v>8554</v>
      </c>
      <c r="S343" t="s">
        <v>205</v>
      </c>
      <c r="T343" t="s">
        <v>8558</v>
      </c>
      <c r="U343">
        <v>42150</v>
      </c>
      <c r="V343" t="s">
        <v>1515</v>
      </c>
      <c r="W343" t="s">
        <v>8559</v>
      </c>
      <c r="X343">
        <v>1280000</v>
      </c>
      <c r="Y343" t="s">
        <v>8560</v>
      </c>
      <c r="Z343" t="s">
        <v>1206</v>
      </c>
      <c r="AA343" t="s">
        <v>8561</v>
      </c>
      <c r="AB343" t="s">
        <v>8562</v>
      </c>
      <c r="AC343" t="s">
        <v>213</v>
      </c>
      <c r="AD343" t="s">
        <v>8563</v>
      </c>
      <c r="AE343" t="s">
        <v>8562</v>
      </c>
      <c r="AF343" t="s">
        <v>8564</v>
      </c>
      <c r="AG343" t="s">
        <v>8565</v>
      </c>
      <c r="AH343" t="s">
        <v>8566</v>
      </c>
      <c r="AI343" t="s">
        <v>8567</v>
      </c>
      <c r="AJ343" t="s">
        <v>8568</v>
      </c>
      <c r="AK343" t="s">
        <v>8569</v>
      </c>
      <c r="AL343" t="s">
        <v>310</v>
      </c>
      <c r="AP343" t="s">
        <v>311</v>
      </c>
      <c r="AQ343" t="s">
        <v>312</v>
      </c>
      <c r="AU343" t="s">
        <v>312</v>
      </c>
      <c r="AV343" t="s">
        <v>427</v>
      </c>
      <c r="AW343" t="s">
        <v>8570</v>
      </c>
      <c r="AX343">
        <v>360000</v>
      </c>
      <c r="AY343" t="s">
        <v>1443</v>
      </c>
      <c r="AZ343" t="s">
        <v>8571</v>
      </c>
      <c r="BA343">
        <v>185000</v>
      </c>
      <c r="BB343" t="s">
        <v>431</v>
      </c>
      <c r="BC343" t="s">
        <v>8572</v>
      </c>
      <c r="BD343">
        <v>895000</v>
      </c>
      <c r="BE343" t="s">
        <v>1447</v>
      </c>
      <c r="BF343" t="s">
        <v>8573</v>
      </c>
      <c r="BG343">
        <v>455000</v>
      </c>
      <c r="BH343" t="s">
        <v>435</v>
      </c>
      <c r="BI343" t="s">
        <v>8574</v>
      </c>
      <c r="BJ343">
        <v>360000</v>
      </c>
      <c r="BK343" t="s">
        <v>1451</v>
      </c>
      <c r="BL343" t="s">
        <v>8575</v>
      </c>
      <c r="BM343">
        <v>182000</v>
      </c>
      <c r="BN343" t="s">
        <v>439</v>
      </c>
      <c r="BO343" t="s">
        <v>8576</v>
      </c>
      <c r="BP343">
        <v>445000</v>
      </c>
      <c r="BQ343" t="s">
        <v>1455</v>
      </c>
      <c r="BR343" t="s">
        <v>8577</v>
      </c>
      <c r="BS343">
        <v>230000</v>
      </c>
      <c r="BT343" t="s">
        <v>443</v>
      </c>
      <c r="BU343" t="s">
        <v>8578</v>
      </c>
      <c r="BV343">
        <v>595000</v>
      </c>
      <c r="BW343" t="s">
        <v>1459</v>
      </c>
      <c r="BX343" t="s">
        <v>8579</v>
      </c>
      <c r="BY343">
        <v>300000</v>
      </c>
      <c r="GG343">
        <v>3112000</v>
      </c>
      <c r="GH343" t="s">
        <v>1344</v>
      </c>
      <c r="GI343" t="s">
        <v>333</v>
      </c>
      <c r="GJ343" t="s">
        <v>333</v>
      </c>
      <c r="GK343" t="s">
        <v>333</v>
      </c>
      <c r="GL343" t="s">
        <v>333</v>
      </c>
      <c r="GM343">
        <v>2074666.6666666665</v>
      </c>
      <c r="GO343" t="s">
        <v>8558</v>
      </c>
      <c r="GP343">
        <v>42150</v>
      </c>
      <c r="GQ343" t="s">
        <v>1515</v>
      </c>
      <c r="GS343">
        <v>30</v>
      </c>
      <c r="GT343">
        <v>10</v>
      </c>
      <c r="GU343">
        <v>0</v>
      </c>
      <c r="GV343" t="s">
        <v>239</v>
      </c>
      <c r="GW343">
        <v>10</v>
      </c>
      <c r="GX343" t="s">
        <v>201</v>
      </c>
    </row>
    <row r="344" spans="1:206" x14ac:dyDescent="0.35">
      <c r="A344">
        <v>454851</v>
      </c>
      <c r="B344" t="s">
        <v>8580</v>
      </c>
      <c r="C344" t="s">
        <v>8581</v>
      </c>
      <c r="D344" t="s">
        <v>8582</v>
      </c>
      <c r="E344" t="e">
        <v>#N/A</v>
      </c>
      <c r="F344" t="s">
        <v>8583</v>
      </c>
      <c r="G344" t="s">
        <v>8582</v>
      </c>
      <c r="H344" t="s">
        <v>8584</v>
      </c>
      <c r="I344" t="s">
        <v>239</v>
      </c>
      <c r="J344" t="s">
        <v>8584</v>
      </c>
      <c r="K344" t="e">
        <v>#N/A</v>
      </c>
      <c r="L344">
        <v>454851</v>
      </c>
      <c r="M344">
        <v>454851</v>
      </c>
      <c r="N344" t="s">
        <v>202</v>
      </c>
      <c r="O344" t="s">
        <v>202</v>
      </c>
      <c r="P344" t="s">
        <v>202</v>
      </c>
      <c r="Q344" t="s">
        <v>203</v>
      </c>
      <c r="R344" t="s">
        <v>8585</v>
      </c>
      <c r="S344" t="s">
        <v>1022</v>
      </c>
      <c r="T344" t="s">
        <v>8586</v>
      </c>
      <c r="U344">
        <v>71530</v>
      </c>
      <c r="V344" t="s">
        <v>8587</v>
      </c>
      <c r="W344" t="s">
        <v>646</v>
      </c>
      <c r="X344">
        <v>413325</v>
      </c>
      <c r="Y344" t="s">
        <v>8588</v>
      </c>
      <c r="Z344" t="s">
        <v>8589</v>
      </c>
      <c r="AA344" t="s">
        <v>8590</v>
      </c>
      <c r="AB344" t="s">
        <v>8591</v>
      </c>
      <c r="AC344" t="s">
        <v>213</v>
      </c>
      <c r="AD344" t="s">
        <v>8592</v>
      </c>
      <c r="AE344" t="s">
        <v>8591</v>
      </c>
      <c r="AF344" t="s">
        <v>8593</v>
      </c>
      <c r="AG344" t="s">
        <v>8594</v>
      </c>
      <c r="AH344" t="s">
        <v>8595</v>
      </c>
      <c r="AI344" t="s">
        <v>8596</v>
      </c>
      <c r="AJ344" t="s">
        <v>8597</v>
      </c>
      <c r="AK344" t="s">
        <v>8598</v>
      </c>
      <c r="AL344" t="s">
        <v>310</v>
      </c>
      <c r="AP344" t="s">
        <v>311</v>
      </c>
      <c r="AQ344" t="s">
        <v>312</v>
      </c>
      <c r="AU344" t="s">
        <v>312</v>
      </c>
      <c r="AV344" t="s">
        <v>657</v>
      </c>
      <c r="AW344" t="s">
        <v>8599</v>
      </c>
      <c r="AX344">
        <v>100000</v>
      </c>
      <c r="AY344" t="s">
        <v>659</v>
      </c>
      <c r="AZ344" t="s">
        <v>8600</v>
      </c>
      <c r="BA344">
        <v>185000</v>
      </c>
      <c r="BB344" t="s">
        <v>661</v>
      </c>
      <c r="BC344" t="s">
        <v>8601</v>
      </c>
      <c r="BD344">
        <v>100000</v>
      </c>
      <c r="BE344" t="s">
        <v>663</v>
      </c>
      <c r="BF344" t="s">
        <v>8602</v>
      </c>
      <c r="BG344">
        <v>100000</v>
      </c>
      <c r="BH344" t="s">
        <v>665</v>
      </c>
      <c r="BI344" t="s">
        <v>8603</v>
      </c>
      <c r="BJ344">
        <v>123000</v>
      </c>
      <c r="GG344">
        <v>508000</v>
      </c>
      <c r="GH344" t="s">
        <v>238</v>
      </c>
      <c r="GI344">
        <v>50</v>
      </c>
      <c r="GJ344">
        <v>65</v>
      </c>
      <c r="GK344">
        <v>90</v>
      </c>
      <c r="GL344">
        <v>65</v>
      </c>
      <c r="GM344">
        <v>338666.66666666663</v>
      </c>
      <c r="GO344" t="s">
        <v>8586</v>
      </c>
      <c r="GP344">
        <v>71530</v>
      </c>
      <c r="GQ344" t="s">
        <v>8587</v>
      </c>
      <c r="GS344">
        <v>15</v>
      </c>
      <c r="GT344">
        <v>5</v>
      </c>
      <c r="GU344">
        <v>0</v>
      </c>
      <c r="GV344" t="s">
        <v>239</v>
      </c>
      <c r="GW344">
        <v>5</v>
      </c>
      <c r="GX344" t="s">
        <v>201</v>
      </c>
    </row>
    <row r="345" spans="1:206" x14ac:dyDescent="0.35">
      <c r="A345">
        <v>686897</v>
      </c>
      <c r="B345" t="s">
        <v>8604</v>
      </c>
      <c r="C345" t="s">
        <v>8605</v>
      </c>
      <c r="D345" t="s">
        <v>8606</v>
      </c>
      <c r="E345" t="e">
        <v>#N/A</v>
      </c>
      <c r="F345" t="s">
        <v>8607</v>
      </c>
      <c r="G345" t="s">
        <v>8606</v>
      </c>
      <c r="H345" t="s">
        <v>8607</v>
      </c>
      <c r="I345" t="s">
        <v>201</v>
      </c>
      <c r="J345" t="s">
        <v>8607</v>
      </c>
      <c r="K345">
        <v>686897</v>
      </c>
      <c r="L345">
        <v>686897</v>
      </c>
      <c r="M345">
        <v>686897</v>
      </c>
      <c r="N345" t="s">
        <v>202</v>
      </c>
      <c r="O345" t="s">
        <v>202</v>
      </c>
      <c r="P345" t="s">
        <v>202</v>
      </c>
      <c r="Q345" t="s">
        <v>203</v>
      </c>
      <c r="R345" t="s">
        <v>8608</v>
      </c>
      <c r="S345" t="s">
        <v>205</v>
      </c>
      <c r="T345" t="s">
        <v>8609</v>
      </c>
      <c r="U345">
        <v>31400</v>
      </c>
      <c r="V345" t="s">
        <v>1469</v>
      </c>
      <c r="W345" t="s">
        <v>249</v>
      </c>
      <c r="X345">
        <v>63510</v>
      </c>
      <c r="Y345" t="s">
        <v>8610</v>
      </c>
      <c r="Z345" t="s">
        <v>2272</v>
      </c>
      <c r="AA345" t="s">
        <v>8611</v>
      </c>
      <c r="AB345" t="s">
        <v>8612</v>
      </c>
      <c r="AC345" t="s">
        <v>213</v>
      </c>
      <c r="AD345" t="s">
        <v>8613</v>
      </c>
      <c r="AE345" t="s">
        <v>8613</v>
      </c>
      <c r="AF345" t="s">
        <v>8614</v>
      </c>
      <c r="AG345" t="s">
        <v>8615</v>
      </c>
      <c r="AH345" t="s">
        <v>8616</v>
      </c>
      <c r="AI345" t="s">
        <v>8613</v>
      </c>
      <c r="AJ345" t="s">
        <v>8614</v>
      </c>
      <c r="AK345" t="s">
        <v>8615</v>
      </c>
      <c r="AL345" t="s">
        <v>261</v>
      </c>
      <c r="AP345" t="s">
        <v>262</v>
      </c>
      <c r="AQ345" t="s">
        <v>263</v>
      </c>
      <c r="AU345" t="s">
        <v>263</v>
      </c>
      <c r="AV345" t="s">
        <v>1575</v>
      </c>
      <c r="AW345" t="s">
        <v>8617</v>
      </c>
      <c r="AX345">
        <v>100000</v>
      </c>
      <c r="AY345" t="s">
        <v>712</v>
      </c>
      <c r="AZ345" t="s">
        <v>8618</v>
      </c>
      <c r="BA345">
        <v>495000</v>
      </c>
      <c r="BB345" t="s">
        <v>2620</v>
      </c>
      <c r="BC345" t="s">
        <v>8619</v>
      </c>
      <c r="BD345">
        <v>100000</v>
      </c>
      <c r="BE345" t="s">
        <v>714</v>
      </c>
      <c r="BF345" t="s">
        <v>8620</v>
      </c>
      <c r="BG345">
        <v>100000</v>
      </c>
      <c r="BH345" t="s">
        <v>365</v>
      </c>
      <c r="BI345" t="s">
        <v>8621</v>
      </c>
      <c r="BJ345">
        <v>330000</v>
      </c>
      <c r="BK345" t="s">
        <v>367</v>
      </c>
      <c r="BL345" t="s">
        <v>8622</v>
      </c>
      <c r="BM345">
        <v>330000</v>
      </c>
      <c r="BN345" t="s">
        <v>1190</v>
      </c>
      <c r="BO345" t="s">
        <v>8623</v>
      </c>
      <c r="BP345">
        <v>100000</v>
      </c>
      <c r="GG345">
        <v>1455000</v>
      </c>
      <c r="GH345" t="s">
        <v>238</v>
      </c>
      <c r="GI345">
        <v>63</v>
      </c>
      <c r="GJ345">
        <v>66</v>
      </c>
      <c r="GK345">
        <v>69</v>
      </c>
      <c r="GL345">
        <v>66</v>
      </c>
      <c r="GM345">
        <v>970000</v>
      </c>
      <c r="GO345" t="s">
        <v>8609</v>
      </c>
      <c r="GP345">
        <v>31400</v>
      </c>
      <c r="GQ345" t="s">
        <v>1469</v>
      </c>
      <c r="GS345">
        <v>21</v>
      </c>
      <c r="GT345">
        <v>7</v>
      </c>
      <c r="GU345">
        <v>0</v>
      </c>
      <c r="GV345" t="s">
        <v>239</v>
      </c>
      <c r="GW345">
        <v>7</v>
      </c>
      <c r="GX345" t="s">
        <v>201</v>
      </c>
    </row>
    <row r="346" spans="1:206" x14ac:dyDescent="0.35">
      <c r="A346">
        <v>749681</v>
      </c>
      <c r="B346" t="s">
        <v>8624</v>
      </c>
      <c r="C346" t="s">
        <v>8625</v>
      </c>
      <c r="D346" t="s">
        <v>8626</v>
      </c>
      <c r="E346" t="e">
        <v>#N/A</v>
      </c>
      <c r="F346" t="s">
        <v>8627</v>
      </c>
      <c r="G346" t="s">
        <v>8626</v>
      </c>
      <c r="H346" t="s">
        <v>8627</v>
      </c>
      <c r="I346" t="s">
        <v>201</v>
      </c>
      <c r="J346" t="s">
        <v>8627</v>
      </c>
      <c r="K346">
        <v>749681</v>
      </c>
      <c r="L346">
        <v>749681</v>
      </c>
      <c r="M346">
        <v>749681</v>
      </c>
      <c r="N346" t="s">
        <v>202</v>
      </c>
      <c r="O346" t="s">
        <v>202</v>
      </c>
      <c r="P346" t="s">
        <v>202</v>
      </c>
      <c r="Q346" t="s">
        <v>203</v>
      </c>
      <c r="R346" t="s">
        <v>8624</v>
      </c>
      <c r="S346" t="s">
        <v>205</v>
      </c>
      <c r="T346" t="s">
        <v>8628</v>
      </c>
      <c r="U346">
        <v>62950</v>
      </c>
      <c r="V346" t="s">
        <v>8629</v>
      </c>
      <c r="W346" t="s">
        <v>298</v>
      </c>
      <c r="X346">
        <v>240000</v>
      </c>
      <c r="Y346" t="s">
        <v>8630</v>
      </c>
      <c r="Z346" t="s">
        <v>2727</v>
      </c>
      <c r="AA346" t="s">
        <v>8631</v>
      </c>
      <c r="AB346" t="s">
        <v>8632</v>
      </c>
      <c r="AC346" t="s">
        <v>213</v>
      </c>
      <c r="AD346" t="s">
        <v>7450</v>
      </c>
      <c r="AE346" t="s">
        <v>8633</v>
      </c>
      <c r="AF346" t="s">
        <v>8634</v>
      </c>
      <c r="AG346" t="s">
        <v>8635</v>
      </c>
      <c r="AH346" t="s">
        <v>8636</v>
      </c>
      <c r="AI346" t="s">
        <v>8637</v>
      </c>
      <c r="AJ346" t="s">
        <v>8638</v>
      </c>
      <c r="AK346" t="s">
        <v>8639</v>
      </c>
      <c r="AL346" t="s">
        <v>310</v>
      </c>
      <c r="AP346" t="s">
        <v>311</v>
      </c>
      <c r="AQ346" t="s">
        <v>312</v>
      </c>
      <c r="AU346" t="s">
        <v>312</v>
      </c>
      <c r="AV346" t="s">
        <v>1443</v>
      </c>
      <c r="AW346" t="s">
        <v>8640</v>
      </c>
      <c r="AX346">
        <v>185000</v>
      </c>
      <c r="AY346" t="s">
        <v>1447</v>
      </c>
      <c r="AZ346" t="s">
        <v>8641</v>
      </c>
      <c r="BA346">
        <v>455000</v>
      </c>
      <c r="BB346" t="s">
        <v>1451</v>
      </c>
      <c r="BC346" t="s">
        <v>8642</v>
      </c>
      <c r="BD346">
        <v>182000</v>
      </c>
      <c r="BE346" t="s">
        <v>1455</v>
      </c>
      <c r="BF346" t="s">
        <v>8643</v>
      </c>
      <c r="BG346">
        <v>230000</v>
      </c>
      <c r="BH346" t="s">
        <v>1459</v>
      </c>
      <c r="BI346" t="s">
        <v>8644</v>
      </c>
      <c r="BJ346">
        <v>300000</v>
      </c>
      <c r="GG346">
        <v>1170000</v>
      </c>
      <c r="GH346" t="s">
        <v>238</v>
      </c>
      <c r="GI346">
        <v>60.04</v>
      </c>
      <c r="GJ346">
        <v>66.09</v>
      </c>
      <c r="GK346">
        <v>75.05</v>
      </c>
      <c r="GL346">
        <v>85</v>
      </c>
      <c r="GM346">
        <v>780000</v>
      </c>
      <c r="GO346" t="s">
        <v>8628</v>
      </c>
      <c r="GP346">
        <v>62950</v>
      </c>
      <c r="GQ346" t="s">
        <v>8629</v>
      </c>
      <c r="GS346">
        <v>15</v>
      </c>
      <c r="GT346">
        <v>5</v>
      </c>
      <c r="GU346">
        <v>0</v>
      </c>
      <c r="GV346" t="s">
        <v>239</v>
      </c>
      <c r="GW346">
        <v>5</v>
      </c>
      <c r="GX346" t="s">
        <v>201</v>
      </c>
    </row>
    <row r="347" spans="1:206" x14ac:dyDescent="0.35">
      <c r="A347">
        <v>543646</v>
      </c>
      <c r="B347" t="s">
        <v>8645</v>
      </c>
      <c r="C347" t="s">
        <v>8646</v>
      </c>
      <c r="D347" t="s">
        <v>8647</v>
      </c>
      <c r="E347" t="e">
        <v>#N/A</v>
      </c>
      <c r="F347" t="s">
        <v>8648</v>
      </c>
      <c r="G347" t="s">
        <v>8647</v>
      </c>
      <c r="H347" t="s">
        <v>8648</v>
      </c>
      <c r="I347" t="s">
        <v>201</v>
      </c>
      <c r="J347" t="s">
        <v>8648</v>
      </c>
      <c r="K347">
        <v>543646</v>
      </c>
      <c r="L347">
        <v>543646</v>
      </c>
      <c r="M347">
        <v>543646</v>
      </c>
      <c r="N347" t="s">
        <v>202</v>
      </c>
      <c r="O347" t="s">
        <v>202</v>
      </c>
      <c r="P347" t="s">
        <v>202</v>
      </c>
      <c r="Q347" t="s">
        <v>203</v>
      </c>
      <c r="R347" t="s">
        <v>8645</v>
      </c>
      <c r="S347" t="s">
        <v>205</v>
      </c>
      <c r="T347" t="s">
        <v>8649</v>
      </c>
      <c r="U347">
        <v>38200</v>
      </c>
      <c r="V347" t="s">
        <v>2166</v>
      </c>
      <c r="W347" t="s">
        <v>1799</v>
      </c>
      <c r="X347">
        <v>5360000</v>
      </c>
      <c r="Y347" t="s">
        <v>8650</v>
      </c>
      <c r="Z347" t="s">
        <v>8651</v>
      </c>
      <c r="AA347" t="s">
        <v>8652</v>
      </c>
      <c r="AB347" t="s">
        <v>8653</v>
      </c>
      <c r="AC347" t="s">
        <v>213</v>
      </c>
      <c r="AD347" t="s">
        <v>8654</v>
      </c>
      <c r="AE347" t="s">
        <v>8655</v>
      </c>
      <c r="AF347" t="s">
        <v>8656</v>
      </c>
      <c r="AG347" t="s">
        <v>8657</v>
      </c>
      <c r="AH347" t="s">
        <v>8658</v>
      </c>
      <c r="AI347" t="s">
        <v>8659</v>
      </c>
      <c r="AJ347" t="s">
        <v>8660</v>
      </c>
      <c r="AK347" t="s">
        <v>8661</v>
      </c>
      <c r="AL347" t="s">
        <v>219</v>
      </c>
      <c r="AP347" t="s">
        <v>220</v>
      </c>
      <c r="AQ347" t="s">
        <v>221</v>
      </c>
      <c r="AU347" t="s">
        <v>221</v>
      </c>
      <c r="AV347" t="s">
        <v>1137</v>
      </c>
      <c r="AW347" t="s">
        <v>8662</v>
      </c>
      <c r="AX347">
        <v>790000</v>
      </c>
      <c r="AY347" t="s">
        <v>541</v>
      </c>
      <c r="AZ347" t="s">
        <v>8663</v>
      </c>
      <c r="BA347">
        <v>630000</v>
      </c>
      <c r="BB347" t="s">
        <v>1142</v>
      </c>
      <c r="BC347" t="s">
        <v>8664</v>
      </c>
      <c r="BD347">
        <v>395000</v>
      </c>
      <c r="BE347" t="s">
        <v>553</v>
      </c>
      <c r="BF347" t="s">
        <v>8665</v>
      </c>
      <c r="BG347">
        <v>315000</v>
      </c>
      <c r="BH347" t="s">
        <v>1147</v>
      </c>
      <c r="BI347" t="s">
        <v>8666</v>
      </c>
      <c r="BJ347">
        <v>315000</v>
      </c>
      <c r="BK347" t="s">
        <v>564</v>
      </c>
      <c r="BL347" t="s">
        <v>8667</v>
      </c>
      <c r="BM347">
        <v>250000</v>
      </c>
      <c r="BN347" t="s">
        <v>1152</v>
      </c>
      <c r="BO347" t="s">
        <v>8668</v>
      </c>
      <c r="BP347">
        <v>315000</v>
      </c>
      <c r="BQ347" t="s">
        <v>826</v>
      </c>
      <c r="BR347" t="s">
        <v>8669</v>
      </c>
      <c r="BS347">
        <v>250000</v>
      </c>
      <c r="BT347" t="s">
        <v>1158</v>
      </c>
      <c r="BU347" t="s">
        <v>8670</v>
      </c>
      <c r="BV347">
        <v>520000</v>
      </c>
      <c r="BW347" t="s">
        <v>830</v>
      </c>
      <c r="BX347" t="s">
        <v>8671</v>
      </c>
      <c r="BY347">
        <v>420000</v>
      </c>
      <c r="GG347">
        <v>3870000</v>
      </c>
      <c r="GH347" t="s">
        <v>238</v>
      </c>
      <c r="GI347">
        <v>47.35</v>
      </c>
      <c r="GJ347">
        <v>53.65</v>
      </c>
      <c r="GK347">
        <v>62.7</v>
      </c>
      <c r="GL347">
        <v>54.5</v>
      </c>
      <c r="GM347">
        <v>2580000</v>
      </c>
      <c r="GO347" t="s">
        <v>8649</v>
      </c>
      <c r="GP347">
        <v>38200</v>
      </c>
      <c r="GQ347" t="s">
        <v>2166</v>
      </c>
      <c r="GS347">
        <v>30</v>
      </c>
      <c r="GT347">
        <v>10</v>
      </c>
      <c r="GU347">
        <v>0</v>
      </c>
      <c r="GV347" t="s">
        <v>239</v>
      </c>
      <c r="GW347">
        <v>10</v>
      </c>
      <c r="GX347" t="s">
        <v>201</v>
      </c>
    </row>
    <row r="348" spans="1:206" x14ac:dyDescent="0.35">
      <c r="A348">
        <v>311951</v>
      </c>
      <c r="B348" t="s">
        <v>8672</v>
      </c>
      <c r="C348" t="s">
        <v>8673</v>
      </c>
      <c r="D348" t="s">
        <v>8674</v>
      </c>
      <c r="E348" t="e">
        <v>#N/A</v>
      </c>
      <c r="F348" t="s">
        <v>8675</v>
      </c>
      <c r="G348" t="s">
        <v>8674</v>
      </c>
      <c r="H348" t="s">
        <v>8675</v>
      </c>
      <c r="I348" t="s">
        <v>201</v>
      </c>
      <c r="J348" t="s">
        <v>8675</v>
      </c>
      <c r="K348">
        <v>311951</v>
      </c>
      <c r="L348">
        <v>311951</v>
      </c>
      <c r="M348">
        <v>311951</v>
      </c>
      <c r="N348" t="s">
        <v>202</v>
      </c>
      <c r="O348" t="s">
        <v>202</v>
      </c>
      <c r="P348" t="s">
        <v>202</v>
      </c>
      <c r="Q348" t="s">
        <v>203</v>
      </c>
      <c r="R348" t="s">
        <v>8672</v>
      </c>
      <c r="S348" t="s">
        <v>205</v>
      </c>
      <c r="T348" t="s">
        <v>8676</v>
      </c>
      <c r="U348">
        <v>93420</v>
      </c>
      <c r="V348" t="s">
        <v>8677</v>
      </c>
      <c r="W348" t="s">
        <v>724</v>
      </c>
      <c r="X348">
        <v>8120625</v>
      </c>
      <c r="Y348" t="s">
        <v>8678</v>
      </c>
      <c r="Z348" t="s">
        <v>8679</v>
      </c>
      <c r="AA348" t="s">
        <v>8680</v>
      </c>
      <c r="AB348" t="s">
        <v>8681</v>
      </c>
      <c r="AC348" t="s">
        <v>213</v>
      </c>
      <c r="AD348" t="s">
        <v>8682</v>
      </c>
      <c r="AE348" t="s">
        <v>8683</v>
      </c>
      <c r="AF348" t="s">
        <v>8684</v>
      </c>
      <c r="AG348" t="s">
        <v>8685</v>
      </c>
      <c r="AH348" t="s">
        <v>8686</v>
      </c>
      <c r="AI348" t="s">
        <v>8687</v>
      </c>
      <c r="AJ348" t="s">
        <v>8688</v>
      </c>
      <c r="AK348" t="s">
        <v>8689</v>
      </c>
      <c r="AL348" t="s">
        <v>310</v>
      </c>
      <c r="AP348" t="s">
        <v>311</v>
      </c>
      <c r="AQ348" t="s">
        <v>312</v>
      </c>
      <c r="AU348" t="s">
        <v>312</v>
      </c>
      <c r="AV348" t="s">
        <v>657</v>
      </c>
      <c r="AW348" t="s">
        <v>8690</v>
      </c>
      <c r="AX348">
        <v>100000</v>
      </c>
      <c r="AY348" t="s">
        <v>659</v>
      </c>
      <c r="AZ348" t="s">
        <v>8691</v>
      </c>
      <c r="BA348">
        <v>185000</v>
      </c>
      <c r="BB348" t="s">
        <v>661</v>
      </c>
      <c r="BC348" t="s">
        <v>8692</v>
      </c>
      <c r="BD348">
        <v>100000</v>
      </c>
      <c r="BE348" t="s">
        <v>663</v>
      </c>
      <c r="BF348" t="s">
        <v>8693</v>
      </c>
      <c r="BG348">
        <v>100000</v>
      </c>
      <c r="BH348" t="s">
        <v>665</v>
      </c>
      <c r="BI348" t="s">
        <v>8694</v>
      </c>
      <c r="BJ348">
        <v>123000</v>
      </c>
      <c r="GG348">
        <v>508000</v>
      </c>
      <c r="GH348" t="s">
        <v>238</v>
      </c>
      <c r="GI348">
        <v>60</v>
      </c>
      <c r="GJ348">
        <v>62.5</v>
      </c>
      <c r="GK348">
        <v>69</v>
      </c>
      <c r="GL348">
        <v>69</v>
      </c>
      <c r="GM348">
        <v>338666.66666666663</v>
      </c>
      <c r="GO348" t="s">
        <v>8676</v>
      </c>
      <c r="GP348">
        <v>93420</v>
      </c>
      <c r="GQ348" t="s">
        <v>8677</v>
      </c>
      <c r="GS348">
        <v>15</v>
      </c>
      <c r="GT348">
        <v>5</v>
      </c>
      <c r="GU348">
        <v>0</v>
      </c>
      <c r="GV348" t="s">
        <v>239</v>
      </c>
      <c r="GW348">
        <v>5</v>
      </c>
      <c r="GX348" t="s">
        <v>201</v>
      </c>
    </row>
    <row r="349" spans="1:206" x14ac:dyDescent="0.35">
      <c r="A349">
        <v>335703</v>
      </c>
      <c r="B349" t="s">
        <v>8695</v>
      </c>
      <c r="C349" t="s">
        <v>8696</v>
      </c>
      <c r="D349" t="s">
        <v>8697</v>
      </c>
      <c r="E349" t="e">
        <v>#N/A</v>
      </c>
      <c r="F349" t="s">
        <v>8698</v>
      </c>
      <c r="G349" t="s">
        <v>8697</v>
      </c>
      <c r="H349" t="s">
        <v>8699</v>
      </c>
      <c r="I349" t="s">
        <v>239</v>
      </c>
      <c r="J349" t="s">
        <v>8699</v>
      </c>
      <c r="K349" t="e">
        <v>#N/A</v>
      </c>
      <c r="L349">
        <v>335703</v>
      </c>
      <c r="M349">
        <v>335703</v>
      </c>
      <c r="N349" t="s">
        <v>202</v>
      </c>
      <c r="O349" t="s">
        <v>202</v>
      </c>
      <c r="P349" t="s">
        <v>202</v>
      </c>
      <c r="Q349" t="s">
        <v>203</v>
      </c>
      <c r="R349" t="s">
        <v>8700</v>
      </c>
      <c r="S349" t="s">
        <v>205</v>
      </c>
      <c r="T349" t="s">
        <v>8701</v>
      </c>
      <c r="U349">
        <v>73400</v>
      </c>
      <c r="V349" t="s">
        <v>8702</v>
      </c>
      <c r="W349" t="s">
        <v>1700</v>
      </c>
      <c r="X349">
        <v>914695</v>
      </c>
      <c r="Y349" t="s">
        <v>8703</v>
      </c>
      <c r="Z349" t="s">
        <v>4207</v>
      </c>
      <c r="AA349" t="s">
        <v>8704</v>
      </c>
      <c r="AB349" t="s">
        <v>8705</v>
      </c>
      <c r="AC349" t="s">
        <v>213</v>
      </c>
      <c r="AD349" t="s">
        <v>8706</v>
      </c>
      <c r="AE349" t="s">
        <v>8707</v>
      </c>
      <c r="AF349" t="s">
        <v>8708</v>
      </c>
      <c r="AG349" t="s">
        <v>8709</v>
      </c>
      <c r="AH349" t="s">
        <v>8710</v>
      </c>
      <c r="AI349" t="s">
        <v>8711</v>
      </c>
      <c r="AJ349" t="s">
        <v>8712</v>
      </c>
      <c r="AK349" t="s">
        <v>8713</v>
      </c>
      <c r="AL349" t="s">
        <v>219</v>
      </c>
      <c r="AP349" t="s">
        <v>220</v>
      </c>
      <c r="AQ349" t="s">
        <v>221</v>
      </c>
      <c r="AU349" t="s">
        <v>221</v>
      </c>
      <c r="AV349" t="s">
        <v>613</v>
      </c>
      <c r="AW349" t="s">
        <v>8714</v>
      </c>
      <c r="AX349">
        <v>950000</v>
      </c>
      <c r="AY349" t="s">
        <v>615</v>
      </c>
      <c r="AZ349" t="s">
        <v>8715</v>
      </c>
      <c r="BA349">
        <v>750000</v>
      </c>
      <c r="BB349" t="s">
        <v>1291</v>
      </c>
      <c r="BC349" t="s">
        <v>8716</v>
      </c>
      <c r="BD349">
        <v>100000</v>
      </c>
      <c r="GG349">
        <v>1700000</v>
      </c>
      <c r="GH349" t="s">
        <v>238</v>
      </c>
      <c r="GI349">
        <v>49</v>
      </c>
      <c r="GJ349">
        <v>55</v>
      </c>
      <c r="GK349">
        <v>70</v>
      </c>
      <c r="GL349">
        <v>50</v>
      </c>
      <c r="GM349">
        <v>1133333.3333333333</v>
      </c>
      <c r="GO349" t="s">
        <v>8701</v>
      </c>
      <c r="GP349">
        <v>73400</v>
      </c>
      <c r="GQ349" t="s">
        <v>8702</v>
      </c>
      <c r="GS349">
        <v>9</v>
      </c>
      <c r="GT349">
        <v>3</v>
      </c>
      <c r="GU349">
        <v>0</v>
      </c>
      <c r="GV349" t="s">
        <v>239</v>
      </c>
      <c r="GW349">
        <v>3</v>
      </c>
      <c r="GX349" t="s">
        <v>201</v>
      </c>
    </row>
    <row r="350" spans="1:206" x14ac:dyDescent="0.35">
      <c r="A350">
        <v>679608</v>
      </c>
      <c r="B350" t="s">
        <v>8717</v>
      </c>
      <c r="C350" t="s">
        <v>8718</v>
      </c>
      <c r="D350" t="s">
        <v>8719</v>
      </c>
      <c r="E350" t="e">
        <v>#N/A</v>
      </c>
      <c r="F350" t="s">
        <v>8720</v>
      </c>
      <c r="G350" t="s">
        <v>8719</v>
      </c>
      <c r="H350" t="s">
        <v>8720</v>
      </c>
      <c r="I350" t="s">
        <v>201</v>
      </c>
      <c r="J350" t="s">
        <v>8720</v>
      </c>
      <c r="K350">
        <v>679608</v>
      </c>
      <c r="L350">
        <v>679608</v>
      </c>
      <c r="M350">
        <v>679608</v>
      </c>
      <c r="N350" t="s">
        <v>202</v>
      </c>
      <c r="O350" t="s">
        <v>202</v>
      </c>
      <c r="P350" t="s">
        <v>202</v>
      </c>
      <c r="Q350" t="s">
        <v>203</v>
      </c>
      <c r="R350" t="s">
        <v>8721</v>
      </c>
      <c r="S350" t="s">
        <v>205</v>
      </c>
      <c r="T350" t="s">
        <v>8722</v>
      </c>
      <c r="U350">
        <v>13014</v>
      </c>
      <c r="V350" t="s">
        <v>8723</v>
      </c>
      <c r="W350" t="s">
        <v>646</v>
      </c>
      <c r="X350">
        <v>144200</v>
      </c>
      <c r="Y350" t="s">
        <v>8724</v>
      </c>
      <c r="Z350" t="s">
        <v>673</v>
      </c>
      <c r="AA350" t="s">
        <v>8725</v>
      </c>
      <c r="AB350" t="s">
        <v>8726</v>
      </c>
      <c r="AC350" t="s">
        <v>213</v>
      </c>
      <c r="AD350" t="s">
        <v>8726</v>
      </c>
      <c r="AE350" t="s">
        <v>8726</v>
      </c>
      <c r="AF350" t="s">
        <v>8727</v>
      </c>
      <c r="AG350" t="s">
        <v>8728</v>
      </c>
      <c r="AH350" t="s">
        <v>8729</v>
      </c>
      <c r="AI350" t="s">
        <v>8730</v>
      </c>
      <c r="AJ350" t="s">
        <v>8727</v>
      </c>
      <c r="AK350" t="s">
        <v>8731</v>
      </c>
      <c r="AL350" t="s">
        <v>854</v>
      </c>
      <c r="AP350" t="s">
        <v>855</v>
      </c>
      <c r="AQ350" t="s">
        <v>738</v>
      </c>
      <c r="AU350" t="s">
        <v>738</v>
      </c>
      <c r="AV350" t="s">
        <v>857</v>
      </c>
      <c r="AW350" t="s">
        <v>8732</v>
      </c>
      <c r="AX350">
        <v>145000</v>
      </c>
      <c r="AY350" t="s">
        <v>860</v>
      </c>
      <c r="AZ350" t="s">
        <v>8733</v>
      </c>
      <c r="BA350">
        <v>365000</v>
      </c>
      <c r="BB350" t="s">
        <v>863</v>
      </c>
      <c r="BC350" t="s">
        <v>8734</v>
      </c>
      <c r="BD350">
        <v>145000</v>
      </c>
      <c r="BE350" t="s">
        <v>866</v>
      </c>
      <c r="BF350" t="s">
        <v>8735</v>
      </c>
      <c r="BG350">
        <v>180000</v>
      </c>
      <c r="BH350" t="s">
        <v>869</v>
      </c>
      <c r="BI350" t="s">
        <v>8736</v>
      </c>
      <c r="BJ350">
        <v>245000</v>
      </c>
      <c r="GG350">
        <v>935000</v>
      </c>
      <c r="GH350" t="s">
        <v>238</v>
      </c>
      <c r="GI350">
        <v>60</v>
      </c>
      <c r="GJ350">
        <v>62.5</v>
      </c>
      <c r="GK350">
        <v>62.5</v>
      </c>
      <c r="GL350">
        <v>62.5</v>
      </c>
      <c r="GM350">
        <v>623333.33333333326</v>
      </c>
      <c r="GO350" t="s">
        <v>8722</v>
      </c>
      <c r="GP350">
        <v>13014</v>
      </c>
      <c r="GQ350" t="s">
        <v>8723</v>
      </c>
      <c r="GS350">
        <v>15</v>
      </c>
      <c r="GT350">
        <v>5</v>
      </c>
      <c r="GU350">
        <v>5</v>
      </c>
      <c r="GV350" t="s">
        <v>201</v>
      </c>
      <c r="GW350">
        <v>5</v>
      </c>
      <c r="GX350" t="s">
        <v>201</v>
      </c>
    </row>
    <row r="351" spans="1:206" x14ac:dyDescent="0.35">
      <c r="A351">
        <v>330274</v>
      </c>
      <c r="B351" t="s">
        <v>8737</v>
      </c>
      <c r="C351" t="s">
        <v>8738</v>
      </c>
      <c r="D351" t="s">
        <v>8739</v>
      </c>
      <c r="E351" t="e">
        <v>#N/A</v>
      </c>
      <c r="F351" t="s">
        <v>8740</v>
      </c>
      <c r="G351" t="s">
        <v>8739</v>
      </c>
      <c r="H351" t="s">
        <v>8740</v>
      </c>
      <c r="I351" t="s">
        <v>201</v>
      </c>
      <c r="J351" t="s">
        <v>8740</v>
      </c>
      <c r="K351">
        <v>330274</v>
      </c>
      <c r="L351">
        <v>330274</v>
      </c>
      <c r="M351">
        <v>330274</v>
      </c>
      <c r="N351" t="s">
        <v>202</v>
      </c>
      <c r="O351" t="s">
        <v>202</v>
      </c>
      <c r="P351" t="s">
        <v>202</v>
      </c>
      <c r="Q351" t="s">
        <v>203</v>
      </c>
      <c r="R351" t="s">
        <v>8737</v>
      </c>
      <c r="S351" t="s">
        <v>205</v>
      </c>
      <c r="T351" t="s">
        <v>8741</v>
      </c>
      <c r="U351" t="s">
        <v>8742</v>
      </c>
      <c r="V351" t="s">
        <v>8743</v>
      </c>
      <c r="W351" t="s">
        <v>298</v>
      </c>
      <c r="X351">
        <v>153007.79999999999</v>
      </c>
      <c r="Y351" t="s">
        <v>8744</v>
      </c>
      <c r="Z351" t="s">
        <v>8030</v>
      </c>
      <c r="AA351" t="s">
        <v>8745</v>
      </c>
      <c r="AB351" t="s">
        <v>8746</v>
      </c>
      <c r="AC351" t="s">
        <v>213</v>
      </c>
      <c r="AD351" t="s">
        <v>8747</v>
      </c>
      <c r="AE351" t="s">
        <v>8746</v>
      </c>
      <c r="AF351" t="s">
        <v>8748</v>
      </c>
      <c r="AG351" t="s">
        <v>8749</v>
      </c>
      <c r="AH351" t="s">
        <v>8750</v>
      </c>
      <c r="AI351" t="s">
        <v>8751</v>
      </c>
      <c r="AJ351" t="s">
        <v>8752</v>
      </c>
      <c r="AK351" t="s">
        <v>8753</v>
      </c>
      <c r="AL351" t="s">
        <v>310</v>
      </c>
      <c r="AP351" t="s">
        <v>311</v>
      </c>
      <c r="AQ351" t="s">
        <v>312</v>
      </c>
      <c r="AU351" t="s">
        <v>312</v>
      </c>
      <c r="AV351" t="s">
        <v>389</v>
      </c>
      <c r="AW351" t="s">
        <v>8754</v>
      </c>
      <c r="AX351">
        <v>575000</v>
      </c>
      <c r="AY351" t="s">
        <v>313</v>
      </c>
      <c r="AZ351" t="s">
        <v>8755</v>
      </c>
      <c r="BA351">
        <v>375000</v>
      </c>
      <c r="BB351" t="s">
        <v>391</v>
      </c>
      <c r="BC351" t="s">
        <v>8756</v>
      </c>
      <c r="BD351">
        <v>1430000</v>
      </c>
      <c r="BE351" t="s">
        <v>317</v>
      </c>
      <c r="BF351" t="s">
        <v>8757</v>
      </c>
      <c r="BG351">
        <v>935000</v>
      </c>
      <c r="BH351" t="s">
        <v>393</v>
      </c>
      <c r="BI351" t="s">
        <v>8758</v>
      </c>
      <c r="BJ351">
        <v>575000</v>
      </c>
      <c r="BK351" t="s">
        <v>321</v>
      </c>
      <c r="BL351" t="s">
        <v>8759</v>
      </c>
      <c r="BM351">
        <v>375000</v>
      </c>
      <c r="BN351" t="s">
        <v>395</v>
      </c>
      <c r="BO351" t="s">
        <v>8760</v>
      </c>
      <c r="BP351">
        <v>715000</v>
      </c>
      <c r="BQ351" t="s">
        <v>325</v>
      </c>
      <c r="BR351" t="s">
        <v>8761</v>
      </c>
      <c r="BS351">
        <v>470000</v>
      </c>
      <c r="BT351" t="s">
        <v>1065</v>
      </c>
      <c r="BU351" t="s">
        <v>8762</v>
      </c>
      <c r="BV351">
        <v>960000</v>
      </c>
      <c r="BW351" t="s">
        <v>329</v>
      </c>
      <c r="BX351" t="s">
        <v>8763</v>
      </c>
      <c r="BY351">
        <v>625000</v>
      </c>
      <c r="BZ351" t="s">
        <v>1067</v>
      </c>
      <c r="CA351" t="s">
        <v>8764</v>
      </c>
      <c r="CB351">
        <v>3430000</v>
      </c>
      <c r="GG351">
        <v>9035000</v>
      </c>
      <c r="GH351" t="s">
        <v>238</v>
      </c>
      <c r="GI351">
        <v>69</v>
      </c>
      <c r="GJ351">
        <v>69</v>
      </c>
      <c r="GK351">
        <v>69</v>
      </c>
      <c r="GL351">
        <v>90</v>
      </c>
      <c r="GM351">
        <v>6023333.333333333</v>
      </c>
      <c r="GO351" t="s">
        <v>8741</v>
      </c>
      <c r="GP351" t="s">
        <v>8742</v>
      </c>
      <c r="GQ351" t="s">
        <v>8743</v>
      </c>
      <c r="GS351">
        <v>33</v>
      </c>
      <c r="GT351">
        <v>11</v>
      </c>
      <c r="GU351">
        <v>10</v>
      </c>
      <c r="GV351" t="s">
        <v>239</v>
      </c>
      <c r="GW351">
        <v>10</v>
      </c>
      <c r="GX351" t="s">
        <v>201</v>
      </c>
    </row>
    <row r="352" spans="1:206" x14ac:dyDescent="0.35">
      <c r="A352">
        <v>319908</v>
      </c>
      <c r="B352" t="s">
        <v>8765</v>
      </c>
      <c r="C352" t="s">
        <v>8766</v>
      </c>
      <c r="D352" t="s">
        <v>8767</v>
      </c>
      <c r="E352" t="e">
        <v>#N/A</v>
      </c>
      <c r="F352" t="s">
        <v>8768</v>
      </c>
      <c r="G352" t="s">
        <v>8767</v>
      </c>
      <c r="H352" t="s">
        <v>8768</v>
      </c>
      <c r="I352" t="s">
        <v>201</v>
      </c>
      <c r="J352" t="s">
        <v>8768</v>
      </c>
      <c r="K352">
        <v>319908</v>
      </c>
      <c r="L352">
        <v>319908</v>
      </c>
      <c r="M352">
        <v>319908</v>
      </c>
      <c r="N352" t="s">
        <v>202</v>
      </c>
      <c r="O352" t="s">
        <v>202</v>
      </c>
      <c r="P352" t="s">
        <v>202</v>
      </c>
      <c r="Q352" t="s">
        <v>203</v>
      </c>
      <c r="R352" t="s">
        <v>8769</v>
      </c>
      <c r="S352" t="s">
        <v>838</v>
      </c>
      <c r="T352" t="s">
        <v>8770</v>
      </c>
      <c r="U352">
        <v>38330</v>
      </c>
      <c r="V352" t="s">
        <v>8771</v>
      </c>
      <c r="W352" t="s">
        <v>8772</v>
      </c>
      <c r="X352">
        <v>299052</v>
      </c>
      <c r="Y352" t="s">
        <v>8773</v>
      </c>
      <c r="Z352" t="s">
        <v>764</v>
      </c>
      <c r="AA352" t="s">
        <v>8774</v>
      </c>
      <c r="AB352" t="s">
        <v>8775</v>
      </c>
      <c r="AC352" t="s">
        <v>213</v>
      </c>
      <c r="AD352" t="s">
        <v>8776</v>
      </c>
      <c r="AE352" t="s">
        <v>8775</v>
      </c>
      <c r="AF352" t="s">
        <v>8777</v>
      </c>
      <c r="AG352" t="s">
        <v>8778</v>
      </c>
      <c r="AH352" t="s">
        <v>8779</v>
      </c>
      <c r="AI352" t="s">
        <v>8780</v>
      </c>
      <c r="AJ352" t="s">
        <v>8781</v>
      </c>
      <c r="AK352" t="s">
        <v>8782</v>
      </c>
      <c r="AL352" t="s">
        <v>219</v>
      </c>
      <c r="AP352" t="s">
        <v>220</v>
      </c>
      <c r="AQ352" t="s">
        <v>221</v>
      </c>
      <c r="AU352" t="s">
        <v>221</v>
      </c>
      <c r="AV352" t="s">
        <v>543</v>
      </c>
      <c r="AW352" t="s">
        <v>8783</v>
      </c>
      <c r="AX352">
        <v>240000</v>
      </c>
      <c r="AY352" t="s">
        <v>555</v>
      </c>
      <c r="AZ352" t="s">
        <v>8784</v>
      </c>
      <c r="BA352">
        <v>120000</v>
      </c>
      <c r="BB352" t="s">
        <v>566</v>
      </c>
      <c r="BC352" t="s">
        <v>8785</v>
      </c>
      <c r="BD352">
        <v>100000</v>
      </c>
      <c r="BE352" t="s">
        <v>828</v>
      </c>
      <c r="BF352" t="s">
        <v>8786</v>
      </c>
      <c r="BG352">
        <v>100000</v>
      </c>
      <c r="BH352" t="s">
        <v>832</v>
      </c>
      <c r="BI352" t="s">
        <v>8787</v>
      </c>
      <c r="BJ352">
        <v>160000</v>
      </c>
      <c r="GG352">
        <v>900000</v>
      </c>
      <c r="GH352" t="s">
        <v>238</v>
      </c>
      <c r="GI352">
        <v>120</v>
      </c>
      <c r="GJ352">
        <v>120</v>
      </c>
      <c r="GK352">
        <v>120</v>
      </c>
      <c r="GL352">
        <v>120</v>
      </c>
      <c r="GM352">
        <v>600000</v>
      </c>
      <c r="GO352" t="s">
        <v>8770</v>
      </c>
      <c r="GP352">
        <v>38330</v>
      </c>
      <c r="GQ352" t="s">
        <v>8771</v>
      </c>
      <c r="GS352">
        <v>15</v>
      </c>
      <c r="GT352">
        <v>5</v>
      </c>
      <c r="GU352">
        <v>0</v>
      </c>
      <c r="GV352" t="s">
        <v>239</v>
      </c>
      <c r="GW352">
        <v>5</v>
      </c>
      <c r="GX352" t="s">
        <v>201</v>
      </c>
    </row>
    <row r="353" spans="1:206" x14ac:dyDescent="0.35">
      <c r="A353">
        <v>329373</v>
      </c>
      <c r="B353" t="s">
        <v>8788</v>
      </c>
      <c r="C353" t="s">
        <v>8789</v>
      </c>
      <c r="D353" t="s">
        <v>8790</v>
      </c>
      <c r="J353" t="e">
        <f>VLOOKUP(D353,GME!$C$2:$G$11,5,FALSE)</f>
        <v>#N/A</v>
      </c>
      <c r="K353" t="e">
        <v>#N/A</v>
      </c>
      <c r="M353">
        <v>329373</v>
      </c>
      <c r="N353" t="e">
        <v>#N/A</v>
      </c>
      <c r="O353" t="e">
        <v>#N/A</v>
      </c>
      <c r="P353" t="e">
        <v>#N/A</v>
      </c>
      <c r="AV353" t="s">
        <v>427</v>
      </c>
      <c r="AW353" t="s">
        <v>8791</v>
      </c>
      <c r="AX353">
        <v>360000</v>
      </c>
      <c r="AY353" t="s">
        <v>429</v>
      </c>
      <c r="AZ353" t="s">
        <v>8792</v>
      </c>
      <c r="BA353">
        <v>100000</v>
      </c>
      <c r="BB353" t="s">
        <v>657</v>
      </c>
      <c r="BC353" t="s">
        <v>8793</v>
      </c>
      <c r="BD353">
        <v>100000</v>
      </c>
      <c r="BE353" t="s">
        <v>433</v>
      </c>
      <c r="BF353" t="s">
        <v>8794</v>
      </c>
      <c r="BG353">
        <v>190000</v>
      </c>
      <c r="BH353" t="s">
        <v>659</v>
      </c>
      <c r="BI353" t="s">
        <v>8795</v>
      </c>
      <c r="BJ353">
        <v>185000</v>
      </c>
      <c r="BK353" t="s">
        <v>435</v>
      </c>
      <c r="BL353" t="s">
        <v>8796</v>
      </c>
      <c r="BM353">
        <v>360000</v>
      </c>
      <c r="BN353" t="s">
        <v>437</v>
      </c>
      <c r="BO353" t="s">
        <v>8797</v>
      </c>
      <c r="BP353">
        <v>100000</v>
      </c>
      <c r="BQ353" t="s">
        <v>661</v>
      </c>
      <c r="BR353" t="s">
        <v>8798</v>
      </c>
      <c r="BS353">
        <v>100000</v>
      </c>
      <c r="BT353" t="s">
        <v>441</v>
      </c>
      <c r="BU353" t="s">
        <v>8799</v>
      </c>
      <c r="BV353">
        <v>100000</v>
      </c>
      <c r="BW353" t="s">
        <v>663</v>
      </c>
      <c r="BX353" t="s">
        <v>8800</v>
      </c>
      <c r="BY353">
        <v>100000</v>
      </c>
      <c r="BZ353" t="s">
        <v>443</v>
      </c>
      <c r="CA353" t="s">
        <v>8801</v>
      </c>
      <c r="CB353">
        <v>595000</v>
      </c>
      <c r="CC353" t="s">
        <v>445</v>
      </c>
      <c r="CD353" t="s">
        <v>8802</v>
      </c>
      <c r="CE353">
        <v>130000</v>
      </c>
      <c r="CF353" t="s">
        <v>665</v>
      </c>
      <c r="CG353" t="s">
        <v>8803</v>
      </c>
      <c r="CH353">
        <v>123000</v>
      </c>
    </row>
    <row r="354" spans="1:206" x14ac:dyDescent="0.35">
      <c r="A354">
        <v>695323</v>
      </c>
      <c r="B354" t="s">
        <v>8804</v>
      </c>
      <c r="C354" t="s">
        <v>8805</v>
      </c>
      <c r="D354" t="s">
        <v>8806</v>
      </c>
      <c r="E354" t="e">
        <v>#N/A</v>
      </c>
      <c r="F354" t="s">
        <v>8807</v>
      </c>
      <c r="G354" t="s">
        <v>8806</v>
      </c>
      <c r="H354" t="s">
        <v>8808</v>
      </c>
      <c r="I354" t="s">
        <v>239</v>
      </c>
      <c r="J354" t="s">
        <v>8808</v>
      </c>
      <c r="K354">
        <v>695323</v>
      </c>
      <c r="L354">
        <v>695323</v>
      </c>
      <c r="M354">
        <v>695323</v>
      </c>
      <c r="N354" t="s">
        <v>202</v>
      </c>
      <c r="O354" t="s">
        <v>202</v>
      </c>
      <c r="P354" t="s">
        <v>202</v>
      </c>
      <c r="Q354" t="s">
        <v>203</v>
      </c>
      <c r="R354" t="s">
        <v>8804</v>
      </c>
      <c r="S354" t="s">
        <v>205</v>
      </c>
      <c r="T354" t="s">
        <v>8809</v>
      </c>
      <c r="U354">
        <v>78200</v>
      </c>
      <c r="V354" t="s">
        <v>8810</v>
      </c>
      <c r="W354" t="s">
        <v>7879</v>
      </c>
      <c r="X354">
        <v>6600000</v>
      </c>
      <c r="Y354" t="s">
        <v>8811</v>
      </c>
      <c r="Z354" t="s">
        <v>2495</v>
      </c>
      <c r="AA354" t="s">
        <v>8812</v>
      </c>
      <c r="AB354" t="s">
        <v>8813</v>
      </c>
      <c r="AC354" t="s">
        <v>213</v>
      </c>
      <c r="AD354" t="s">
        <v>8814</v>
      </c>
      <c r="AE354" t="s">
        <v>8815</v>
      </c>
      <c r="AF354" t="s">
        <v>8816</v>
      </c>
      <c r="AG354" t="s">
        <v>8817</v>
      </c>
      <c r="AH354" t="s">
        <v>8818</v>
      </c>
      <c r="AI354" t="s">
        <v>8819</v>
      </c>
      <c r="AJ354" t="s">
        <v>8820</v>
      </c>
      <c r="AK354" t="s">
        <v>8821</v>
      </c>
      <c r="AL354" t="s">
        <v>310</v>
      </c>
      <c r="AP354" t="s">
        <v>311</v>
      </c>
      <c r="AQ354" t="s">
        <v>312</v>
      </c>
      <c r="AU354" t="s">
        <v>312</v>
      </c>
      <c r="AV354" t="s">
        <v>490</v>
      </c>
      <c r="AW354" t="s">
        <v>8822</v>
      </c>
      <c r="AX354">
        <v>100000</v>
      </c>
      <c r="AY354" t="s">
        <v>497</v>
      </c>
      <c r="AZ354" t="s">
        <v>8823</v>
      </c>
      <c r="BA354">
        <v>125000</v>
      </c>
      <c r="BB354" t="s">
        <v>504</v>
      </c>
      <c r="BC354" t="s">
        <v>8824</v>
      </c>
      <c r="BD354">
        <v>100000</v>
      </c>
      <c r="BE354" t="s">
        <v>511</v>
      </c>
      <c r="BF354" t="s">
        <v>8825</v>
      </c>
      <c r="BG354">
        <v>100000</v>
      </c>
      <c r="BH354" t="s">
        <v>518</v>
      </c>
      <c r="BI354" t="s">
        <v>8826</v>
      </c>
      <c r="BJ354">
        <v>100000</v>
      </c>
      <c r="GG354">
        <v>425000</v>
      </c>
      <c r="GH354" t="s">
        <v>238</v>
      </c>
      <c r="GI354">
        <v>75</v>
      </c>
      <c r="GJ354">
        <v>80</v>
      </c>
      <c r="GK354">
        <v>80</v>
      </c>
      <c r="GL354">
        <v>70</v>
      </c>
      <c r="GM354">
        <v>283333.33333333331</v>
      </c>
      <c r="GO354" t="s">
        <v>8809</v>
      </c>
      <c r="GP354">
        <v>78200</v>
      </c>
      <c r="GQ354" t="s">
        <v>8810</v>
      </c>
      <c r="GS354">
        <v>15</v>
      </c>
      <c r="GT354">
        <v>5</v>
      </c>
      <c r="GU354">
        <v>0</v>
      </c>
      <c r="GV354" t="s">
        <v>239</v>
      </c>
      <c r="GW354">
        <v>5</v>
      </c>
      <c r="GX354" t="s">
        <v>201</v>
      </c>
    </row>
    <row r="355" spans="1:206" x14ac:dyDescent="0.35">
      <c r="A355">
        <v>748959</v>
      </c>
      <c r="B355" t="s">
        <v>8827</v>
      </c>
      <c r="C355" t="s">
        <v>8828</v>
      </c>
      <c r="D355" t="s">
        <v>8829</v>
      </c>
      <c r="E355" t="e">
        <v>#N/A</v>
      </c>
      <c r="F355" t="s">
        <v>8830</v>
      </c>
      <c r="G355" t="s">
        <v>8829</v>
      </c>
      <c r="H355" t="s">
        <v>8830</v>
      </c>
      <c r="I355" t="s">
        <v>201</v>
      </c>
      <c r="J355" t="s">
        <v>8830</v>
      </c>
      <c r="K355">
        <v>748959</v>
      </c>
      <c r="L355">
        <v>748959</v>
      </c>
      <c r="M355">
        <v>748959</v>
      </c>
      <c r="N355" t="s">
        <v>202</v>
      </c>
      <c r="O355" t="s">
        <v>202</v>
      </c>
      <c r="P355" t="s">
        <v>202</v>
      </c>
      <c r="Q355" t="s">
        <v>203</v>
      </c>
      <c r="R355" t="s">
        <v>8831</v>
      </c>
      <c r="S355" t="s">
        <v>838</v>
      </c>
      <c r="T355" t="s">
        <v>8832</v>
      </c>
      <c r="U355">
        <v>38710</v>
      </c>
      <c r="V355" t="s">
        <v>8833</v>
      </c>
      <c r="W355" t="s">
        <v>531</v>
      </c>
      <c r="X355">
        <v>10000</v>
      </c>
      <c r="Y355" t="s">
        <v>8834</v>
      </c>
      <c r="Z355" t="s">
        <v>625</v>
      </c>
      <c r="AA355" t="s">
        <v>8835</v>
      </c>
      <c r="AB355" t="s">
        <v>8836</v>
      </c>
      <c r="AC355" t="s">
        <v>213</v>
      </c>
      <c r="AD355" t="s">
        <v>8837</v>
      </c>
      <c r="AE355" t="s">
        <v>8836</v>
      </c>
      <c r="AF355" t="s">
        <v>8838</v>
      </c>
      <c r="AG355" t="s">
        <v>8839</v>
      </c>
      <c r="AH355" t="s">
        <v>8840</v>
      </c>
      <c r="AI355" t="s">
        <v>8836</v>
      </c>
      <c r="AJ355" t="s">
        <v>8838</v>
      </c>
      <c r="AK355" t="s">
        <v>8839</v>
      </c>
      <c r="AL355" t="s">
        <v>219</v>
      </c>
      <c r="AP355" t="s">
        <v>220</v>
      </c>
      <c r="AQ355" t="s">
        <v>221</v>
      </c>
      <c r="AU355" t="s">
        <v>221</v>
      </c>
      <c r="AV355" t="s">
        <v>613</v>
      </c>
      <c r="AW355" t="s">
        <v>8841</v>
      </c>
      <c r="AX355">
        <v>950000</v>
      </c>
      <c r="AY355" t="s">
        <v>541</v>
      </c>
      <c r="AZ355" t="s">
        <v>8842</v>
      </c>
      <c r="BA355">
        <v>630000</v>
      </c>
      <c r="BB355" t="s">
        <v>543</v>
      </c>
      <c r="BC355" t="s">
        <v>8843</v>
      </c>
      <c r="BD355">
        <v>240000</v>
      </c>
      <c r="BE355" t="s">
        <v>545</v>
      </c>
      <c r="BF355" t="s">
        <v>8844</v>
      </c>
      <c r="BG355">
        <v>235000</v>
      </c>
      <c r="BH355" t="s">
        <v>551</v>
      </c>
      <c r="BI355" t="s">
        <v>8845</v>
      </c>
      <c r="BJ355">
        <v>100000</v>
      </c>
      <c r="BK355" t="s">
        <v>463</v>
      </c>
      <c r="BL355" t="s">
        <v>8846</v>
      </c>
      <c r="BM355">
        <v>380000</v>
      </c>
      <c r="BN355" t="s">
        <v>564</v>
      </c>
      <c r="BO355" t="s">
        <v>8847</v>
      </c>
      <c r="BP355">
        <v>250000</v>
      </c>
      <c r="BQ355" t="s">
        <v>566</v>
      </c>
      <c r="BR355" t="s">
        <v>8848</v>
      </c>
      <c r="BS355">
        <v>100000</v>
      </c>
      <c r="BT355" t="s">
        <v>568</v>
      </c>
      <c r="BU355" t="s">
        <v>8849</v>
      </c>
      <c r="BV355">
        <v>100000</v>
      </c>
      <c r="BW355" t="s">
        <v>574</v>
      </c>
      <c r="BX355" t="s">
        <v>8850</v>
      </c>
      <c r="BY355">
        <v>100000</v>
      </c>
      <c r="BZ355" t="s">
        <v>826</v>
      </c>
      <c r="CA355" t="s">
        <v>8851</v>
      </c>
      <c r="CB355">
        <v>250000</v>
      </c>
      <c r="CC355" t="s">
        <v>828</v>
      </c>
      <c r="CD355" t="s">
        <v>8852</v>
      </c>
      <c r="CE355">
        <v>100000</v>
      </c>
      <c r="CF355" t="s">
        <v>1156</v>
      </c>
      <c r="CG355" t="s">
        <v>8853</v>
      </c>
      <c r="CH355">
        <v>100000</v>
      </c>
      <c r="CI355" t="s">
        <v>783</v>
      </c>
      <c r="CJ355" t="s">
        <v>8854</v>
      </c>
      <c r="CK355">
        <v>100000</v>
      </c>
      <c r="GG355">
        <v>3395000</v>
      </c>
      <c r="GH355" t="s">
        <v>238</v>
      </c>
      <c r="GI355">
        <v>70</v>
      </c>
      <c r="GJ355">
        <v>70</v>
      </c>
      <c r="GK355">
        <v>72</v>
      </c>
      <c r="GL355">
        <v>70</v>
      </c>
      <c r="GM355">
        <v>2263333.333333333</v>
      </c>
      <c r="GO355" t="s">
        <v>8832</v>
      </c>
      <c r="GP355">
        <v>38710</v>
      </c>
      <c r="GQ355" t="s">
        <v>8833</v>
      </c>
      <c r="GS355">
        <v>42</v>
      </c>
      <c r="GT355">
        <v>14</v>
      </c>
      <c r="GU355">
        <v>0</v>
      </c>
      <c r="GV355" t="s">
        <v>239</v>
      </c>
      <c r="GW355">
        <v>14</v>
      </c>
      <c r="GX355" t="s">
        <v>201</v>
      </c>
    </row>
    <row r="356" spans="1:206" x14ac:dyDescent="0.35">
      <c r="A356">
        <v>740164</v>
      </c>
      <c r="B356" t="s">
        <v>8855</v>
      </c>
      <c r="C356" t="s">
        <v>8856</v>
      </c>
      <c r="D356" t="s">
        <v>8857</v>
      </c>
      <c r="E356" t="e">
        <v>#N/A</v>
      </c>
      <c r="F356" t="s">
        <v>8858</v>
      </c>
      <c r="G356" t="s">
        <v>8857</v>
      </c>
      <c r="H356" t="s">
        <v>8858</v>
      </c>
      <c r="I356" t="s">
        <v>201</v>
      </c>
      <c r="J356" t="s">
        <v>8858</v>
      </c>
      <c r="K356">
        <v>740164</v>
      </c>
      <c r="L356">
        <v>740164</v>
      </c>
      <c r="M356">
        <v>740164</v>
      </c>
      <c r="N356" t="s">
        <v>202</v>
      </c>
      <c r="O356" t="s">
        <v>202</v>
      </c>
      <c r="P356" t="s">
        <v>202</v>
      </c>
      <c r="Q356" t="s">
        <v>203</v>
      </c>
      <c r="R356" t="s">
        <v>8855</v>
      </c>
      <c r="S356" t="s">
        <v>205</v>
      </c>
      <c r="T356" t="s">
        <v>8859</v>
      </c>
      <c r="U356">
        <v>81600</v>
      </c>
      <c r="V356" t="s">
        <v>8860</v>
      </c>
      <c r="W356" t="s">
        <v>646</v>
      </c>
      <c r="X356">
        <v>10000</v>
      </c>
      <c r="Y356" t="s">
        <v>8861</v>
      </c>
      <c r="Z356" t="s">
        <v>2185</v>
      </c>
      <c r="AA356">
        <v>522047257</v>
      </c>
      <c r="AB356" t="s">
        <v>8862</v>
      </c>
      <c r="AC356" t="s">
        <v>213</v>
      </c>
      <c r="AD356" t="s">
        <v>8863</v>
      </c>
      <c r="AE356" t="s">
        <v>8862</v>
      </c>
      <c r="AF356" t="s">
        <v>8864</v>
      </c>
      <c r="AG356" t="s">
        <v>8865</v>
      </c>
      <c r="AH356" t="s">
        <v>8866</v>
      </c>
      <c r="AI356" t="s">
        <v>8867</v>
      </c>
      <c r="AJ356" t="s">
        <v>8868</v>
      </c>
      <c r="AK356" t="s">
        <v>8869</v>
      </c>
      <c r="AL356" t="s">
        <v>854</v>
      </c>
      <c r="AP356" t="s">
        <v>855</v>
      </c>
      <c r="AQ356" t="s">
        <v>738</v>
      </c>
      <c r="AU356" t="s">
        <v>738</v>
      </c>
      <c r="AV356" t="s">
        <v>952</v>
      </c>
      <c r="AW356" t="s">
        <v>8870</v>
      </c>
      <c r="AX356">
        <v>165000</v>
      </c>
      <c r="GG356">
        <v>165000</v>
      </c>
      <c r="GH356" t="s">
        <v>238</v>
      </c>
      <c r="GI356">
        <v>55</v>
      </c>
      <c r="GJ356">
        <v>58</v>
      </c>
      <c r="GK356">
        <v>65</v>
      </c>
      <c r="GL356">
        <v>58</v>
      </c>
      <c r="GM356">
        <v>110000</v>
      </c>
      <c r="GO356" t="s">
        <v>8859</v>
      </c>
      <c r="GP356">
        <v>81600</v>
      </c>
      <c r="GQ356" t="s">
        <v>8860</v>
      </c>
      <c r="GS356">
        <v>3</v>
      </c>
      <c r="GT356">
        <v>1</v>
      </c>
      <c r="GU356">
        <v>0</v>
      </c>
      <c r="GV356" t="s">
        <v>239</v>
      </c>
      <c r="GW356">
        <v>1</v>
      </c>
      <c r="GX356" t="s">
        <v>201</v>
      </c>
    </row>
    <row r="357" spans="1:206" x14ac:dyDescent="0.35">
      <c r="A357">
        <v>513976</v>
      </c>
      <c r="B357" t="s">
        <v>8871</v>
      </c>
      <c r="C357" t="s">
        <v>8872</v>
      </c>
      <c r="D357" t="s">
        <v>8873</v>
      </c>
      <c r="E357" t="e">
        <v>#N/A</v>
      </c>
      <c r="F357" t="s">
        <v>8874</v>
      </c>
      <c r="G357" t="s">
        <v>8873</v>
      </c>
      <c r="H357" t="s">
        <v>8875</v>
      </c>
      <c r="I357" t="s">
        <v>239</v>
      </c>
      <c r="J357" t="s">
        <v>8874</v>
      </c>
      <c r="K357" t="e">
        <v>#N/A</v>
      </c>
      <c r="L357">
        <v>513976</v>
      </c>
      <c r="M357" t="s">
        <v>8165</v>
      </c>
      <c r="N357" t="e">
        <v>#N/A</v>
      </c>
      <c r="O357" t="s">
        <v>5608</v>
      </c>
      <c r="P357" t="s">
        <v>5608</v>
      </c>
      <c r="Q357" t="s">
        <v>203</v>
      </c>
      <c r="R357" t="s">
        <v>8876</v>
      </c>
      <c r="S357" t="s">
        <v>205</v>
      </c>
      <c r="T357" t="s">
        <v>8877</v>
      </c>
      <c r="U357">
        <v>67200</v>
      </c>
      <c r="V357" t="s">
        <v>8878</v>
      </c>
      <c r="W357" t="s">
        <v>646</v>
      </c>
      <c r="X357">
        <v>5800000</v>
      </c>
      <c r="Y357" t="s">
        <v>8879</v>
      </c>
      <c r="Z357" t="s">
        <v>929</v>
      </c>
      <c r="AA357" t="s">
        <v>8880</v>
      </c>
      <c r="AB357" t="s">
        <v>8881</v>
      </c>
      <c r="AC357" t="s">
        <v>213</v>
      </c>
      <c r="AD357" t="s">
        <v>8882</v>
      </c>
      <c r="AE357" t="s">
        <v>8881</v>
      </c>
      <c r="AF357" t="s">
        <v>8883</v>
      </c>
      <c r="AG357" t="s">
        <v>8884</v>
      </c>
      <c r="AH357" t="s">
        <v>8885</v>
      </c>
      <c r="AI357" t="s">
        <v>8886</v>
      </c>
      <c r="AJ357" t="s">
        <v>8883</v>
      </c>
      <c r="AK357" t="s">
        <v>8887</v>
      </c>
      <c r="AL357" t="s">
        <v>854</v>
      </c>
      <c r="AP357" t="s">
        <v>855</v>
      </c>
      <c r="AQ357" t="s">
        <v>738</v>
      </c>
      <c r="AU357" t="s">
        <v>738</v>
      </c>
      <c r="AV357" t="s">
        <v>748</v>
      </c>
      <c r="AW357" t="s">
        <v>8888</v>
      </c>
      <c r="AX357">
        <v>380000</v>
      </c>
      <c r="AY357" t="s">
        <v>860</v>
      </c>
      <c r="AZ357" t="s">
        <v>8889</v>
      </c>
      <c r="BA357">
        <v>365000</v>
      </c>
      <c r="BB357" t="s">
        <v>750</v>
      </c>
      <c r="BC357" t="s">
        <v>8890</v>
      </c>
      <c r="BD357">
        <v>150000</v>
      </c>
      <c r="BE357" t="s">
        <v>863</v>
      </c>
      <c r="BF357" t="s">
        <v>8891</v>
      </c>
      <c r="BG357">
        <v>145000</v>
      </c>
      <c r="BH357" t="s">
        <v>752</v>
      </c>
      <c r="BI357" t="s">
        <v>8892</v>
      </c>
      <c r="BJ357">
        <v>190000</v>
      </c>
      <c r="BK357" t="s">
        <v>866</v>
      </c>
      <c r="BL357" t="s">
        <v>8893</v>
      </c>
      <c r="BM357">
        <v>180000</v>
      </c>
      <c r="GG357">
        <v>1260000</v>
      </c>
      <c r="GH357" t="s">
        <v>238</v>
      </c>
      <c r="GI357">
        <v>70</v>
      </c>
      <c r="GJ357">
        <v>70</v>
      </c>
      <c r="GK357">
        <v>70</v>
      </c>
      <c r="GL357">
        <v>77</v>
      </c>
      <c r="GM357">
        <v>840000</v>
      </c>
      <c r="GO357" t="s">
        <v>8877</v>
      </c>
      <c r="GP357">
        <v>67200</v>
      </c>
      <c r="GQ357" t="s">
        <v>8878</v>
      </c>
      <c r="GS357">
        <v>18</v>
      </c>
      <c r="GT357">
        <v>6</v>
      </c>
      <c r="GU357">
        <v>0</v>
      </c>
      <c r="GV357" t="s">
        <v>239</v>
      </c>
      <c r="GW357">
        <v>6</v>
      </c>
      <c r="GX357" t="s">
        <v>201</v>
      </c>
    </row>
    <row r="358" spans="1:206" x14ac:dyDescent="0.35">
      <c r="A358">
        <v>686595</v>
      </c>
      <c r="B358" t="s">
        <v>8894</v>
      </c>
      <c r="C358" t="s">
        <v>8895</v>
      </c>
      <c r="D358" t="s">
        <v>8896</v>
      </c>
      <c r="E358" t="e">
        <v>#N/A</v>
      </c>
      <c r="F358" t="s">
        <v>8897</v>
      </c>
      <c r="G358" t="s">
        <v>8896</v>
      </c>
      <c r="H358" t="s">
        <v>8898</v>
      </c>
      <c r="I358" t="s">
        <v>239</v>
      </c>
      <c r="J358" t="s">
        <v>8898</v>
      </c>
      <c r="K358">
        <v>686595</v>
      </c>
      <c r="L358">
        <v>686595</v>
      </c>
      <c r="M358">
        <v>686595</v>
      </c>
      <c r="N358" t="s">
        <v>202</v>
      </c>
      <c r="O358" t="s">
        <v>202</v>
      </c>
      <c r="P358" t="s">
        <v>202</v>
      </c>
      <c r="Q358" t="s">
        <v>203</v>
      </c>
      <c r="R358" t="s">
        <v>8894</v>
      </c>
      <c r="S358" t="s">
        <v>1022</v>
      </c>
      <c r="T358" t="s">
        <v>8899</v>
      </c>
      <c r="U358">
        <v>38320</v>
      </c>
      <c r="V358" t="s">
        <v>8900</v>
      </c>
      <c r="W358" t="s">
        <v>404</v>
      </c>
      <c r="X358">
        <v>100000</v>
      </c>
      <c r="Y358" t="s">
        <v>8901</v>
      </c>
      <c r="Z358" t="s">
        <v>625</v>
      </c>
      <c r="AA358" t="s">
        <v>8902</v>
      </c>
      <c r="AB358" t="s">
        <v>8903</v>
      </c>
      <c r="AC358" t="s">
        <v>213</v>
      </c>
      <c r="AD358" t="s">
        <v>8904</v>
      </c>
      <c r="AE358" t="s">
        <v>8903</v>
      </c>
      <c r="AF358" t="s">
        <v>8905</v>
      </c>
      <c r="AG358" t="s">
        <v>8906</v>
      </c>
      <c r="AH358" t="s">
        <v>8907</v>
      </c>
      <c r="AI358" t="s">
        <v>8903</v>
      </c>
      <c r="AJ358" t="s">
        <v>8905</v>
      </c>
      <c r="AK358" t="s">
        <v>8906</v>
      </c>
      <c r="AL358" t="s">
        <v>310</v>
      </c>
      <c r="AP358" t="s">
        <v>311</v>
      </c>
      <c r="AQ358" t="s">
        <v>312</v>
      </c>
      <c r="AU358" t="s">
        <v>312</v>
      </c>
      <c r="AV358" t="s">
        <v>7358</v>
      </c>
      <c r="AW358" t="s">
        <v>8908</v>
      </c>
      <c r="AX358">
        <v>100000</v>
      </c>
      <c r="AY358" t="s">
        <v>497</v>
      </c>
      <c r="AZ358" t="s">
        <v>8909</v>
      </c>
      <c r="BA358">
        <v>125000</v>
      </c>
      <c r="GG358">
        <v>225000</v>
      </c>
      <c r="GH358" t="s">
        <v>238</v>
      </c>
      <c r="GI358">
        <v>60</v>
      </c>
      <c r="GJ358">
        <v>65</v>
      </c>
      <c r="GK358">
        <v>65</v>
      </c>
      <c r="GL358">
        <v>60</v>
      </c>
      <c r="GM358">
        <v>150000</v>
      </c>
      <c r="GO358" t="s">
        <v>8899</v>
      </c>
      <c r="GP358">
        <v>38320</v>
      </c>
      <c r="GQ358" t="s">
        <v>8900</v>
      </c>
      <c r="GS358">
        <v>6</v>
      </c>
      <c r="GT358">
        <v>2</v>
      </c>
      <c r="GU358">
        <v>0</v>
      </c>
      <c r="GV358" t="s">
        <v>239</v>
      </c>
      <c r="GW358">
        <v>2</v>
      </c>
      <c r="GX358" t="s">
        <v>201</v>
      </c>
    </row>
    <row r="359" spans="1:206" x14ac:dyDescent="0.35">
      <c r="A359">
        <v>308273</v>
      </c>
      <c r="B359" t="s">
        <v>8910</v>
      </c>
      <c r="C359" t="s">
        <v>8911</v>
      </c>
      <c r="D359" t="s">
        <v>8912</v>
      </c>
      <c r="E359" t="s">
        <v>8912</v>
      </c>
      <c r="F359" t="s">
        <v>8913</v>
      </c>
      <c r="G359" t="s">
        <v>8912</v>
      </c>
      <c r="H359" t="s">
        <v>8913</v>
      </c>
      <c r="I359" t="s">
        <v>201</v>
      </c>
      <c r="J359" t="s">
        <v>8913</v>
      </c>
      <c r="K359">
        <v>308273</v>
      </c>
      <c r="L359">
        <v>308273</v>
      </c>
      <c r="M359">
        <v>308273</v>
      </c>
      <c r="N359" t="s">
        <v>202</v>
      </c>
      <c r="O359" t="s">
        <v>202</v>
      </c>
      <c r="P359" t="s">
        <v>202</v>
      </c>
      <c r="Q359" t="s">
        <v>203</v>
      </c>
      <c r="R359" t="s">
        <v>8910</v>
      </c>
      <c r="S359" t="s">
        <v>1022</v>
      </c>
      <c r="T359" t="s">
        <v>8914</v>
      </c>
      <c r="U359">
        <v>65100</v>
      </c>
      <c r="V359" t="s">
        <v>8915</v>
      </c>
      <c r="W359" t="s">
        <v>8916</v>
      </c>
      <c r="X359">
        <v>190800</v>
      </c>
      <c r="Y359" t="s">
        <v>8917</v>
      </c>
      <c r="Z359" t="s">
        <v>2752</v>
      </c>
      <c r="AA359" t="s">
        <v>8918</v>
      </c>
      <c r="AB359" t="s">
        <v>8919</v>
      </c>
      <c r="AC359" t="s">
        <v>213</v>
      </c>
      <c r="AD359" t="s">
        <v>8920</v>
      </c>
      <c r="AE359" t="s">
        <v>8919</v>
      </c>
      <c r="AF359" t="s">
        <v>8921</v>
      </c>
      <c r="AG359" t="s">
        <v>8922</v>
      </c>
      <c r="AH359" t="s">
        <v>8923</v>
      </c>
      <c r="AI359" t="s">
        <v>8919</v>
      </c>
      <c r="AJ359" t="s">
        <v>8921</v>
      </c>
      <c r="AK359" t="s">
        <v>8922</v>
      </c>
      <c r="AL359" t="s">
        <v>310</v>
      </c>
      <c r="AP359" t="s">
        <v>311</v>
      </c>
      <c r="AQ359" t="s">
        <v>312</v>
      </c>
      <c r="AU359" t="s">
        <v>312</v>
      </c>
      <c r="AV359" t="s">
        <v>516</v>
      </c>
      <c r="AW359" t="s">
        <v>8924</v>
      </c>
      <c r="AX359">
        <v>120000</v>
      </c>
      <c r="AY359" t="s">
        <v>1065</v>
      </c>
      <c r="AZ359" t="s">
        <v>8925</v>
      </c>
      <c r="BA359">
        <v>960000</v>
      </c>
      <c r="BB359" t="s">
        <v>1067</v>
      </c>
      <c r="BC359" t="s">
        <v>8926</v>
      </c>
      <c r="BD359">
        <v>3430000</v>
      </c>
      <c r="BE359" t="s">
        <v>331</v>
      </c>
      <c r="BF359" t="s">
        <v>8927</v>
      </c>
      <c r="BG359">
        <v>123000</v>
      </c>
      <c r="GG359">
        <v>1080000</v>
      </c>
      <c r="GH359" t="s">
        <v>238</v>
      </c>
      <c r="GI359">
        <v>55</v>
      </c>
      <c r="GJ359">
        <v>55</v>
      </c>
      <c r="GK359">
        <v>55</v>
      </c>
      <c r="GL359">
        <v>55</v>
      </c>
      <c r="GM359">
        <v>720000</v>
      </c>
      <c r="GO359" t="s">
        <v>8914</v>
      </c>
      <c r="GP359">
        <v>65100</v>
      </c>
      <c r="GQ359" t="s">
        <v>8915</v>
      </c>
      <c r="GS359">
        <v>12</v>
      </c>
      <c r="GT359">
        <v>4</v>
      </c>
      <c r="GU359">
        <v>3</v>
      </c>
      <c r="GV359" t="s">
        <v>239</v>
      </c>
      <c r="GW359">
        <v>3</v>
      </c>
      <c r="GX359" t="s">
        <v>201</v>
      </c>
    </row>
    <row r="360" spans="1:206" x14ac:dyDescent="0.35">
      <c r="A360" t="s">
        <v>5298</v>
      </c>
      <c r="B360" t="s">
        <v>8928</v>
      </c>
      <c r="C360" t="s">
        <v>8929</v>
      </c>
      <c r="D360" t="s">
        <v>8930</v>
      </c>
      <c r="E360" t="e">
        <v>#N/A</v>
      </c>
      <c r="F360" t="s">
        <v>8931</v>
      </c>
      <c r="G360" t="s">
        <v>8932</v>
      </c>
      <c r="H360" t="s">
        <v>8931</v>
      </c>
      <c r="I360" t="s">
        <v>201</v>
      </c>
      <c r="J360" t="s">
        <v>8931</v>
      </c>
      <c r="K360" t="e">
        <v>#N/A</v>
      </c>
      <c r="L360" t="s">
        <v>5298</v>
      </c>
      <c r="M360" t="s">
        <v>5298</v>
      </c>
      <c r="N360" t="e">
        <v>#N/A</v>
      </c>
      <c r="O360" t="e">
        <v>#N/A</v>
      </c>
      <c r="P360" t="e">
        <v>#N/A</v>
      </c>
      <c r="Q360" t="s">
        <v>203</v>
      </c>
      <c r="R360" t="s">
        <v>8933</v>
      </c>
      <c r="S360" t="s">
        <v>205</v>
      </c>
      <c r="T360" t="s">
        <v>8934</v>
      </c>
      <c r="U360">
        <v>38130</v>
      </c>
      <c r="V360" t="s">
        <v>8935</v>
      </c>
      <c r="W360" t="s">
        <v>1310</v>
      </c>
      <c r="X360">
        <v>251460</v>
      </c>
      <c r="Y360" t="s">
        <v>8936</v>
      </c>
      <c r="Z360" t="s">
        <v>625</v>
      </c>
      <c r="AA360" t="s">
        <v>8937</v>
      </c>
      <c r="AB360" t="e">
        <v>#N/A</v>
      </c>
      <c r="AC360" t="s">
        <v>213</v>
      </c>
      <c r="AD360" t="s">
        <v>8938</v>
      </c>
      <c r="AE360" t="s">
        <v>8939</v>
      </c>
      <c r="AF360" t="s">
        <v>8940</v>
      </c>
      <c r="AG360" t="s">
        <v>8941</v>
      </c>
      <c r="AH360" t="s">
        <v>8942</v>
      </c>
      <c r="AI360" t="s">
        <v>8943</v>
      </c>
      <c r="AJ360" t="s">
        <v>8944</v>
      </c>
      <c r="AK360" t="s">
        <v>8945</v>
      </c>
      <c r="AL360" t="s">
        <v>310</v>
      </c>
      <c r="AP360" t="s">
        <v>311</v>
      </c>
      <c r="AQ360" t="s">
        <v>312</v>
      </c>
      <c r="AU360" t="s">
        <v>312</v>
      </c>
      <c r="AV360" t="s">
        <v>497</v>
      </c>
      <c r="AW360" t="s">
        <v>8946</v>
      </c>
      <c r="AX360">
        <v>125000</v>
      </c>
      <c r="GG360">
        <v>125000</v>
      </c>
      <c r="GH360" t="s">
        <v>238</v>
      </c>
      <c r="GI360">
        <v>65</v>
      </c>
      <c r="GJ360">
        <v>67</v>
      </c>
      <c r="GK360">
        <v>73</v>
      </c>
      <c r="GL360">
        <v>73</v>
      </c>
      <c r="GM360">
        <v>83333.333333333328</v>
      </c>
      <c r="GO360" t="s">
        <v>8934</v>
      </c>
      <c r="GP360">
        <v>38130</v>
      </c>
      <c r="GQ360" t="s">
        <v>8935</v>
      </c>
      <c r="GS360">
        <v>3</v>
      </c>
      <c r="GT360">
        <v>1</v>
      </c>
      <c r="GU360">
        <v>1</v>
      </c>
      <c r="GV360" t="s">
        <v>201</v>
      </c>
      <c r="GW360">
        <v>1</v>
      </c>
      <c r="GX360" t="s">
        <v>201</v>
      </c>
    </row>
    <row r="361" spans="1:206" x14ac:dyDescent="0.35">
      <c r="A361">
        <v>670320</v>
      </c>
      <c r="B361" t="s">
        <v>8947</v>
      </c>
      <c r="C361" t="s">
        <v>8948</v>
      </c>
      <c r="D361" t="s">
        <v>8949</v>
      </c>
      <c r="E361" t="e">
        <v>#N/A</v>
      </c>
      <c r="F361" t="s">
        <v>8950</v>
      </c>
      <c r="G361" t="s">
        <v>8949</v>
      </c>
      <c r="H361" t="s">
        <v>8950</v>
      </c>
      <c r="I361" t="s">
        <v>201</v>
      </c>
      <c r="J361" t="s">
        <v>8950</v>
      </c>
      <c r="K361">
        <v>670320</v>
      </c>
      <c r="L361">
        <v>670320</v>
      </c>
      <c r="M361">
        <v>670320</v>
      </c>
      <c r="N361" t="s">
        <v>202</v>
      </c>
      <c r="O361" t="s">
        <v>202</v>
      </c>
      <c r="P361" t="s">
        <v>202</v>
      </c>
      <c r="Q361" t="s">
        <v>203</v>
      </c>
      <c r="R361" t="s">
        <v>8947</v>
      </c>
      <c r="S361" t="s">
        <v>1022</v>
      </c>
      <c r="T361" t="s">
        <v>8951</v>
      </c>
      <c r="U361">
        <v>73200</v>
      </c>
      <c r="V361" t="s">
        <v>8952</v>
      </c>
      <c r="W361" t="s">
        <v>1310</v>
      </c>
      <c r="X361">
        <v>770000</v>
      </c>
      <c r="Y361" t="s">
        <v>8953</v>
      </c>
      <c r="Z361" t="s">
        <v>1354</v>
      </c>
      <c r="AA361" t="s">
        <v>8954</v>
      </c>
      <c r="AB361" t="s">
        <v>8955</v>
      </c>
      <c r="AC361" t="s">
        <v>213</v>
      </c>
      <c r="AD361" t="s">
        <v>8956</v>
      </c>
      <c r="AE361" t="s">
        <v>8955</v>
      </c>
      <c r="AF361" t="s">
        <v>8957</v>
      </c>
      <c r="AG361" t="s">
        <v>8958</v>
      </c>
      <c r="AH361" t="s">
        <v>8959</v>
      </c>
      <c r="AI361" t="s">
        <v>8955</v>
      </c>
      <c r="AJ361" t="s">
        <v>8957</v>
      </c>
      <c r="AK361" t="s">
        <v>8958</v>
      </c>
      <c r="AL361" t="s">
        <v>310</v>
      </c>
      <c r="AP361" t="s">
        <v>311</v>
      </c>
      <c r="AQ361" t="s">
        <v>312</v>
      </c>
      <c r="AU361" t="s">
        <v>312</v>
      </c>
      <c r="AV361" t="s">
        <v>389</v>
      </c>
      <c r="AW361" t="s">
        <v>8960</v>
      </c>
      <c r="AX361">
        <v>575000</v>
      </c>
      <c r="AY361" t="s">
        <v>391</v>
      </c>
      <c r="AZ361" t="s">
        <v>8961</v>
      </c>
      <c r="BA361">
        <v>1430000</v>
      </c>
      <c r="BB361" t="s">
        <v>395</v>
      </c>
      <c r="BC361" t="s">
        <v>8962</v>
      </c>
      <c r="BD361">
        <v>715000</v>
      </c>
      <c r="GG361">
        <v>2005000</v>
      </c>
      <c r="GH361" t="s">
        <v>238</v>
      </c>
      <c r="GI361">
        <v>60</v>
      </c>
      <c r="GJ361">
        <v>70</v>
      </c>
      <c r="GK361">
        <v>70</v>
      </c>
      <c r="GL361">
        <v>100</v>
      </c>
      <c r="GM361">
        <v>1336666.6666666665</v>
      </c>
      <c r="GO361" t="s">
        <v>8951</v>
      </c>
      <c r="GP361">
        <v>73200</v>
      </c>
      <c r="GQ361" t="s">
        <v>8952</v>
      </c>
      <c r="GS361">
        <v>9</v>
      </c>
      <c r="GT361">
        <v>3</v>
      </c>
      <c r="GU361">
        <v>0</v>
      </c>
      <c r="GV361" t="s">
        <v>239</v>
      </c>
      <c r="GW361">
        <v>3</v>
      </c>
      <c r="GX361" t="s">
        <v>201</v>
      </c>
    </row>
    <row r="362" spans="1:206" x14ac:dyDescent="0.35">
      <c r="A362">
        <v>528156</v>
      </c>
      <c r="B362" t="s">
        <v>8963</v>
      </c>
      <c r="C362" t="s">
        <v>8964</v>
      </c>
      <c r="D362" t="s">
        <v>8965</v>
      </c>
      <c r="E362" t="e">
        <v>#N/A</v>
      </c>
      <c r="F362" t="s">
        <v>8966</v>
      </c>
      <c r="G362" t="s">
        <v>8965</v>
      </c>
      <c r="H362" t="s">
        <v>8966</v>
      </c>
      <c r="I362" t="s">
        <v>201</v>
      </c>
      <c r="J362" t="s">
        <v>8966</v>
      </c>
      <c r="K362">
        <v>528156</v>
      </c>
      <c r="L362">
        <v>528156</v>
      </c>
      <c r="M362">
        <v>528156</v>
      </c>
      <c r="N362" t="s">
        <v>202</v>
      </c>
      <c r="O362" t="s">
        <v>202</v>
      </c>
      <c r="P362" t="s">
        <v>202</v>
      </c>
      <c r="Q362" t="s">
        <v>203</v>
      </c>
      <c r="R362" t="s">
        <v>8963</v>
      </c>
      <c r="S362" t="s">
        <v>4814</v>
      </c>
      <c r="T362" t="s">
        <v>8967</v>
      </c>
      <c r="U362">
        <v>59190</v>
      </c>
      <c r="V362" t="s">
        <v>8968</v>
      </c>
      <c r="W362" t="s">
        <v>3506</v>
      </c>
      <c r="X362">
        <v>15246</v>
      </c>
      <c r="Y362" t="s">
        <v>8969</v>
      </c>
      <c r="Z362" t="s">
        <v>8970</v>
      </c>
      <c r="AA362" t="s">
        <v>8971</v>
      </c>
      <c r="AB362" t="s">
        <v>8972</v>
      </c>
      <c r="AC362" t="s">
        <v>213</v>
      </c>
      <c r="AD362" t="s">
        <v>8972</v>
      </c>
      <c r="AE362" t="s">
        <v>8972</v>
      </c>
      <c r="AF362" t="s">
        <v>8973</v>
      </c>
      <c r="AG362" t="s">
        <v>8974</v>
      </c>
      <c r="AH362" t="s">
        <v>8975</v>
      </c>
      <c r="AI362" t="s">
        <v>8972</v>
      </c>
      <c r="AJ362" t="s">
        <v>8973</v>
      </c>
      <c r="AK362" t="s">
        <v>8974</v>
      </c>
      <c r="AL362" t="s">
        <v>854</v>
      </c>
      <c r="AP362" t="s">
        <v>855</v>
      </c>
      <c r="AQ362" t="s">
        <v>738</v>
      </c>
      <c r="AU362" t="s">
        <v>738</v>
      </c>
      <c r="AV362" t="s">
        <v>937</v>
      </c>
      <c r="AW362" t="s">
        <v>8976</v>
      </c>
      <c r="AX362">
        <v>100000</v>
      </c>
      <c r="AY362" t="s">
        <v>857</v>
      </c>
      <c r="AZ362" t="s">
        <v>8977</v>
      </c>
      <c r="BA362">
        <v>145000</v>
      </c>
      <c r="BB362" t="s">
        <v>941</v>
      </c>
      <c r="BC362" t="s">
        <v>8978</v>
      </c>
      <c r="BD362">
        <v>250000</v>
      </c>
      <c r="BE362" t="s">
        <v>860</v>
      </c>
      <c r="BF362" t="s">
        <v>8979</v>
      </c>
      <c r="BG362">
        <v>365000</v>
      </c>
      <c r="BH362" t="s">
        <v>945</v>
      </c>
      <c r="BI362" t="s">
        <v>8980</v>
      </c>
      <c r="BJ362">
        <v>100000</v>
      </c>
      <c r="BK362" t="s">
        <v>863</v>
      </c>
      <c r="BL362" t="s">
        <v>8981</v>
      </c>
      <c r="BM362">
        <v>145000</v>
      </c>
      <c r="BN362" t="s">
        <v>879</v>
      </c>
      <c r="BO362" t="s">
        <v>8982</v>
      </c>
      <c r="BP362">
        <v>125000</v>
      </c>
      <c r="BQ362" t="s">
        <v>866</v>
      </c>
      <c r="BR362" t="s">
        <v>8983</v>
      </c>
      <c r="BS362">
        <v>180000</v>
      </c>
      <c r="BT362" t="s">
        <v>952</v>
      </c>
      <c r="BU362" t="s">
        <v>8984</v>
      </c>
      <c r="BV362">
        <v>165000</v>
      </c>
      <c r="BW362" t="s">
        <v>869</v>
      </c>
      <c r="BX362" t="s">
        <v>8985</v>
      </c>
      <c r="BY362">
        <v>245000</v>
      </c>
      <c r="GG362">
        <v>1570000</v>
      </c>
      <c r="GH362" t="s">
        <v>238</v>
      </c>
      <c r="GI362">
        <v>65</v>
      </c>
      <c r="GJ362">
        <v>70</v>
      </c>
      <c r="GK362">
        <v>75</v>
      </c>
      <c r="GL362">
        <v>75</v>
      </c>
      <c r="GM362">
        <v>1046666.6666666666</v>
      </c>
      <c r="GO362" t="s">
        <v>8967</v>
      </c>
      <c r="GP362">
        <v>59190</v>
      </c>
      <c r="GQ362" t="s">
        <v>8968</v>
      </c>
      <c r="GS362">
        <v>30</v>
      </c>
      <c r="GT362">
        <v>10</v>
      </c>
      <c r="GU362">
        <v>0</v>
      </c>
      <c r="GV362" t="s">
        <v>239</v>
      </c>
      <c r="GW362">
        <v>10</v>
      </c>
      <c r="GX362" t="s">
        <v>201</v>
      </c>
    </row>
    <row r="363" spans="1:206" x14ac:dyDescent="0.35">
      <c r="A363">
        <v>673465</v>
      </c>
      <c r="B363" t="s">
        <v>8986</v>
      </c>
      <c r="C363" t="s">
        <v>8987</v>
      </c>
      <c r="D363" t="s">
        <v>8988</v>
      </c>
      <c r="E363" t="e">
        <v>#N/A</v>
      </c>
      <c r="F363" t="s">
        <v>8989</v>
      </c>
      <c r="G363" t="s">
        <v>8988</v>
      </c>
      <c r="H363" t="s">
        <v>8989</v>
      </c>
      <c r="I363" t="s">
        <v>201</v>
      </c>
      <c r="J363" t="s">
        <v>8989</v>
      </c>
      <c r="K363">
        <v>673465</v>
      </c>
      <c r="L363">
        <v>673465</v>
      </c>
      <c r="M363">
        <v>673465</v>
      </c>
      <c r="N363" t="s">
        <v>202</v>
      </c>
      <c r="O363" t="s">
        <v>202</v>
      </c>
      <c r="P363" t="s">
        <v>202</v>
      </c>
      <c r="Q363" t="s">
        <v>203</v>
      </c>
      <c r="R363" t="s">
        <v>8986</v>
      </c>
      <c r="S363" t="s">
        <v>838</v>
      </c>
      <c r="T363" t="s">
        <v>8990</v>
      </c>
      <c r="U363">
        <v>25600</v>
      </c>
      <c r="V363" t="s">
        <v>8991</v>
      </c>
      <c r="W363" t="s">
        <v>1002</v>
      </c>
      <c r="X363">
        <v>100000</v>
      </c>
      <c r="Y363" t="s">
        <v>8992</v>
      </c>
      <c r="Z363" t="s">
        <v>6630</v>
      </c>
      <c r="AA363" t="s">
        <v>8993</v>
      </c>
      <c r="AB363" t="s">
        <v>8994</v>
      </c>
      <c r="AC363" t="s">
        <v>213</v>
      </c>
      <c r="AD363" t="s">
        <v>8995</v>
      </c>
      <c r="AE363" t="s">
        <v>8994</v>
      </c>
      <c r="AF363" t="s">
        <v>8996</v>
      </c>
      <c r="AG363" t="s">
        <v>8997</v>
      </c>
      <c r="AH363" t="s">
        <v>8998</v>
      </c>
      <c r="AI363" t="s">
        <v>8999</v>
      </c>
      <c r="AJ363" t="s">
        <v>9000</v>
      </c>
      <c r="AK363" t="s">
        <v>9001</v>
      </c>
      <c r="AL363" t="s">
        <v>219</v>
      </c>
      <c r="AP363" t="s">
        <v>220</v>
      </c>
      <c r="AQ363" t="s">
        <v>221</v>
      </c>
      <c r="AU363" t="s">
        <v>221</v>
      </c>
      <c r="AV363" t="s">
        <v>463</v>
      </c>
      <c r="AW363" t="s">
        <v>9002</v>
      </c>
      <c r="AX363">
        <v>380000</v>
      </c>
      <c r="AY363" t="s">
        <v>568</v>
      </c>
      <c r="AZ363" t="s">
        <v>9003</v>
      </c>
      <c r="BA363">
        <v>100000</v>
      </c>
      <c r="GG363">
        <v>480000</v>
      </c>
      <c r="GH363" t="s">
        <v>238</v>
      </c>
      <c r="GI363">
        <v>67</v>
      </c>
      <c r="GJ363">
        <v>69</v>
      </c>
      <c r="GK363">
        <v>70</v>
      </c>
      <c r="GL363">
        <v>67</v>
      </c>
      <c r="GM363">
        <v>320000</v>
      </c>
      <c r="GO363" t="s">
        <v>8990</v>
      </c>
      <c r="GP363">
        <v>25600</v>
      </c>
      <c r="GQ363" t="s">
        <v>8991</v>
      </c>
      <c r="GS363">
        <v>6</v>
      </c>
      <c r="GT363">
        <v>2</v>
      </c>
      <c r="GU363">
        <v>0</v>
      </c>
      <c r="GV363" t="s">
        <v>239</v>
      </c>
      <c r="GW363">
        <v>2</v>
      </c>
      <c r="GX363" t="s">
        <v>201</v>
      </c>
    </row>
    <row r="364" spans="1:206" x14ac:dyDescent="0.35">
      <c r="A364">
        <v>656455</v>
      </c>
      <c r="B364" t="s">
        <v>9004</v>
      </c>
      <c r="C364" t="s">
        <v>9005</v>
      </c>
      <c r="D364" t="s">
        <v>9006</v>
      </c>
      <c r="E364" t="e">
        <v>#N/A</v>
      </c>
      <c r="F364" t="s">
        <v>9007</v>
      </c>
      <c r="G364" t="s">
        <v>9006</v>
      </c>
      <c r="H364" t="s">
        <v>9007</v>
      </c>
      <c r="I364" t="s">
        <v>201</v>
      </c>
      <c r="J364" t="s">
        <v>9007</v>
      </c>
      <c r="K364">
        <v>656455</v>
      </c>
      <c r="L364">
        <v>656455</v>
      </c>
      <c r="M364">
        <v>656455</v>
      </c>
      <c r="N364" t="s">
        <v>202</v>
      </c>
      <c r="O364" t="s">
        <v>202</v>
      </c>
      <c r="P364" t="s">
        <v>202</v>
      </c>
      <c r="Q364" t="s">
        <v>203</v>
      </c>
      <c r="R364" t="s">
        <v>9004</v>
      </c>
      <c r="S364" t="s">
        <v>205</v>
      </c>
      <c r="T364" t="s">
        <v>9008</v>
      </c>
      <c r="U364" t="s">
        <v>9009</v>
      </c>
      <c r="V364" t="s">
        <v>9010</v>
      </c>
      <c r="W364" t="s">
        <v>887</v>
      </c>
      <c r="X364">
        <v>1000</v>
      </c>
      <c r="Y364" t="s">
        <v>9011</v>
      </c>
      <c r="Z364" t="s">
        <v>8030</v>
      </c>
      <c r="AA364">
        <v>793910266</v>
      </c>
      <c r="AB364" t="s">
        <v>9012</v>
      </c>
      <c r="AC364" t="s">
        <v>213</v>
      </c>
      <c r="AD364" t="s">
        <v>9013</v>
      </c>
      <c r="AE364" t="s">
        <v>9012</v>
      </c>
      <c r="AF364" t="s">
        <v>9014</v>
      </c>
      <c r="AG364" t="s">
        <v>9015</v>
      </c>
      <c r="AH364" t="s">
        <v>9016</v>
      </c>
      <c r="AI364" t="s">
        <v>9012</v>
      </c>
      <c r="AJ364" t="s">
        <v>9014</v>
      </c>
      <c r="AK364" t="s">
        <v>9015</v>
      </c>
      <c r="AL364" t="s">
        <v>219</v>
      </c>
      <c r="AP364" t="s">
        <v>220</v>
      </c>
      <c r="AQ364" t="s">
        <v>221</v>
      </c>
      <c r="AU364" t="s">
        <v>221</v>
      </c>
      <c r="AV364" t="s">
        <v>545</v>
      </c>
      <c r="AW364" t="s">
        <v>9017</v>
      </c>
      <c r="AX364">
        <v>235000</v>
      </c>
      <c r="AY364" t="s">
        <v>557</v>
      </c>
      <c r="AZ364" t="s">
        <v>9018</v>
      </c>
      <c r="BA364">
        <v>120000</v>
      </c>
      <c r="BB364" t="s">
        <v>568</v>
      </c>
      <c r="BC364" t="s">
        <v>9019</v>
      </c>
      <c r="BD364">
        <v>100000</v>
      </c>
      <c r="BE364" t="s">
        <v>1156</v>
      </c>
      <c r="BF364" t="s">
        <v>9020</v>
      </c>
      <c r="BG364">
        <v>100000</v>
      </c>
      <c r="BH364" t="s">
        <v>1162</v>
      </c>
      <c r="BI364" t="s">
        <v>9021</v>
      </c>
      <c r="BJ364">
        <v>160000</v>
      </c>
      <c r="GG364">
        <v>615000</v>
      </c>
      <c r="GH364" t="s">
        <v>238</v>
      </c>
      <c r="GI364">
        <v>65</v>
      </c>
      <c r="GJ364">
        <v>70</v>
      </c>
      <c r="GK364">
        <v>80</v>
      </c>
      <c r="GL364">
        <v>60</v>
      </c>
      <c r="GM364">
        <v>410000</v>
      </c>
      <c r="GO364" t="s">
        <v>9008</v>
      </c>
      <c r="GP364" t="s">
        <v>9009</v>
      </c>
      <c r="GQ364" t="s">
        <v>9010</v>
      </c>
      <c r="GS364">
        <v>15</v>
      </c>
      <c r="GT364">
        <v>5</v>
      </c>
      <c r="GU364">
        <v>0</v>
      </c>
      <c r="GV364" t="s">
        <v>239</v>
      </c>
      <c r="GW364">
        <v>5</v>
      </c>
      <c r="GX364" t="s">
        <v>201</v>
      </c>
    </row>
    <row r="365" spans="1:206" x14ac:dyDescent="0.35">
      <c r="A365">
        <v>636220</v>
      </c>
      <c r="B365" t="s">
        <v>9022</v>
      </c>
      <c r="C365" t="s">
        <v>9023</v>
      </c>
      <c r="D365" t="s">
        <v>9024</v>
      </c>
      <c r="E365" t="e">
        <v>#N/A</v>
      </c>
      <c r="F365" t="s">
        <v>9025</v>
      </c>
      <c r="G365" t="s">
        <v>9024</v>
      </c>
      <c r="H365" t="s">
        <v>9025</v>
      </c>
      <c r="I365" t="s">
        <v>201</v>
      </c>
      <c r="J365" t="s">
        <v>9025</v>
      </c>
      <c r="K365">
        <v>636220</v>
      </c>
      <c r="L365">
        <v>636220</v>
      </c>
      <c r="M365">
        <v>636220</v>
      </c>
      <c r="N365" t="s">
        <v>202</v>
      </c>
      <c r="O365" t="s">
        <v>202</v>
      </c>
      <c r="P365" t="s">
        <v>202</v>
      </c>
      <c r="Q365" t="s">
        <v>203</v>
      </c>
      <c r="R365" t="s">
        <v>9026</v>
      </c>
      <c r="S365" t="s">
        <v>1022</v>
      </c>
      <c r="T365" t="s">
        <v>9027</v>
      </c>
      <c r="U365">
        <v>73300</v>
      </c>
      <c r="V365" t="s">
        <v>3026</v>
      </c>
      <c r="W365" t="s">
        <v>249</v>
      </c>
      <c r="X365">
        <v>8000</v>
      </c>
      <c r="Y365" t="s">
        <v>9028</v>
      </c>
      <c r="Z365" t="s">
        <v>1354</v>
      </c>
      <c r="AA365" t="s">
        <v>9029</v>
      </c>
      <c r="AB365" t="s">
        <v>9030</v>
      </c>
      <c r="AC365" t="s">
        <v>213</v>
      </c>
      <c r="AD365" t="s">
        <v>9031</v>
      </c>
      <c r="AE365" t="s">
        <v>9031</v>
      </c>
      <c r="AF365" t="s">
        <v>9032</v>
      </c>
      <c r="AG365" t="s">
        <v>9033</v>
      </c>
      <c r="AH365" t="s">
        <v>9034</v>
      </c>
      <c r="AI365" t="s">
        <v>9035</v>
      </c>
      <c r="AJ365" t="s">
        <v>9036</v>
      </c>
      <c r="AK365" t="s">
        <v>9037</v>
      </c>
      <c r="AL365" t="s">
        <v>261</v>
      </c>
      <c r="AP365" t="s">
        <v>262</v>
      </c>
      <c r="AQ365" t="s">
        <v>263</v>
      </c>
      <c r="AU365" t="s">
        <v>263</v>
      </c>
      <c r="AV365" t="s">
        <v>414</v>
      </c>
      <c r="AW365" t="s">
        <v>9038</v>
      </c>
      <c r="AX365">
        <v>100000</v>
      </c>
      <c r="AY365" t="s">
        <v>353</v>
      </c>
      <c r="AZ365" t="s">
        <v>9039</v>
      </c>
      <c r="BA365">
        <v>200000</v>
      </c>
      <c r="BB365" t="s">
        <v>266</v>
      </c>
      <c r="BC365" t="s">
        <v>9040</v>
      </c>
      <c r="BD365">
        <v>745000</v>
      </c>
      <c r="BE365" t="s">
        <v>270</v>
      </c>
      <c r="BF365" t="s">
        <v>9041</v>
      </c>
      <c r="BG365">
        <v>125000</v>
      </c>
      <c r="BH365" t="s">
        <v>272</v>
      </c>
      <c r="BI365" t="s">
        <v>9042</v>
      </c>
      <c r="BJ365">
        <v>495000</v>
      </c>
      <c r="BK365" t="s">
        <v>280</v>
      </c>
      <c r="BL365" t="s">
        <v>9043</v>
      </c>
      <c r="BM365">
        <v>300000</v>
      </c>
      <c r="BN365" t="s">
        <v>284</v>
      </c>
      <c r="BO365" t="s">
        <v>9044</v>
      </c>
      <c r="BP365">
        <v>100000</v>
      </c>
      <c r="BQ365" t="s">
        <v>286</v>
      </c>
      <c r="BR365" t="s">
        <v>9045</v>
      </c>
      <c r="BS365">
        <v>200000</v>
      </c>
      <c r="BT365" t="s">
        <v>687</v>
      </c>
      <c r="BU365" t="s">
        <v>9046</v>
      </c>
      <c r="BV365">
        <v>300000</v>
      </c>
      <c r="GG365">
        <v>1520000</v>
      </c>
      <c r="GH365" t="s">
        <v>238</v>
      </c>
      <c r="GI365">
        <v>51</v>
      </c>
      <c r="GJ365">
        <v>55</v>
      </c>
      <c r="GK365">
        <v>60</v>
      </c>
      <c r="GL365">
        <v>55</v>
      </c>
      <c r="GM365">
        <v>1013333.3333333333</v>
      </c>
      <c r="GO365" t="s">
        <v>9027</v>
      </c>
      <c r="GP365">
        <v>73300</v>
      </c>
      <c r="GQ365" t="s">
        <v>3026</v>
      </c>
      <c r="GS365">
        <v>27</v>
      </c>
      <c r="GT365">
        <v>9</v>
      </c>
      <c r="GU365">
        <v>0</v>
      </c>
      <c r="GV365" t="s">
        <v>239</v>
      </c>
      <c r="GW365">
        <v>9</v>
      </c>
      <c r="GX365" t="s">
        <v>201</v>
      </c>
    </row>
    <row r="366" spans="1:206" x14ac:dyDescent="0.35">
      <c r="A366">
        <v>644324</v>
      </c>
      <c r="B366" t="s">
        <v>9047</v>
      </c>
      <c r="C366" t="s">
        <v>9048</v>
      </c>
      <c r="D366" t="s">
        <v>9049</v>
      </c>
      <c r="E366" t="e">
        <v>#N/A</v>
      </c>
      <c r="F366" t="s">
        <v>9050</v>
      </c>
      <c r="G366" t="s">
        <v>9049</v>
      </c>
      <c r="H366" t="s">
        <v>9050</v>
      </c>
      <c r="I366" t="s">
        <v>201</v>
      </c>
      <c r="J366" t="s">
        <v>9050</v>
      </c>
      <c r="K366">
        <v>644324</v>
      </c>
      <c r="L366">
        <v>644324</v>
      </c>
      <c r="M366">
        <v>644324</v>
      </c>
      <c r="N366" t="s">
        <v>202</v>
      </c>
      <c r="O366" t="s">
        <v>202</v>
      </c>
      <c r="P366" t="s">
        <v>202</v>
      </c>
      <c r="Q366" t="s">
        <v>203</v>
      </c>
      <c r="R366" t="s">
        <v>9047</v>
      </c>
      <c r="S366" t="s">
        <v>1022</v>
      </c>
      <c r="T366" t="s">
        <v>9051</v>
      </c>
      <c r="U366">
        <v>12140</v>
      </c>
      <c r="V366" t="s">
        <v>9052</v>
      </c>
      <c r="W366" t="s">
        <v>3221</v>
      </c>
      <c r="X366">
        <v>15000</v>
      </c>
      <c r="Y366" t="s">
        <v>9053</v>
      </c>
      <c r="Z366" t="s">
        <v>1722</v>
      </c>
      <c r="AA366" t="s">
        <v>9054</v>
      </c>
      <c r="AB366" t="s">
        <v>9055</v>
      </c>
      <c r="AC366" t="s">
        <v>213</v>
      </c>
      <c r="AD366" t="s">
        <v>2869</v>
      </c>
      <c r="AE366" t="s">
        <v>2869</v>
      </c>
      <c r="AF366" t="s">
        <v>9056</v>
      </c>
      <c r="AG366" t="s">
        <v>9057</v>
      </c>
      <c r="AH366" t="s">
        <v>9058</v>
      </c>
      <c r="AI366" t="s">
        <v>2869</v>
      </c>
      <c r="AJ366" t="s">
        <v>9056</v>
      </c>
      <c r="AK366" t="s">
        <v>9057</v>
      </c>
      <c r="AL366" t="s">
        <v>310</v>
      </c>
      <c r="AP366" t="s">
        <v>311</v>
      </c>
      <c r="AQ366" t="s">
        <v>312</v>
      </c>
      <c r="AU366" t="s">
        <v>312</v>
      </c>
      <c r="AV366" t="s">
        <v>325</v>
      </c>
      <c r="AW366" t="s">
        <v>9059</v>
      </c>
      <c r="AX366">
        <v>470000</v>
      </c>
      <c r="AY366" t="s">
        <v>329</v>
      </c>
      <c r="AZ366" t="s">
        <v>9060</v>
      </c>
      <c r="BA366">
        <v>625000</v>
      </c>
      <c r="GG366">
        <v>1095000</v>
      </c>
      <c r="GH366" t="s">
        <v>238</v>
      </c>
      <c r="GI366">
        <v>40</v>
      </c>
      <c r="GJ366">
        <v>50</v>
      </c>
      <c r="GK366">
        <v>50</v>
      </c>
      <c r="GL366">
        <v>40</v>
      </c>
      <c r="GM366">
        <v>730000</v>
      </c>
      <c r="GO366" t="s">
        <v>9051</v>
      </c>
      <c r="GP366">
        <v>12140</v>
      </c>
      <c r="GQ366" t="s">
        <v>9052</v>
      </c>
      <c r="GS366">
        <v>6</v>
      </c>
      <c r="GT366">
        <v>2</v>
      </c>
      <c r="GU366">
        <v>0</v>
      </c>
      <c r="GV366" t="s">
        <v>239</v>
      </c>
      <c r="GW366">
        <v>2</v>
      </c>
      <c r="GX366" t="s">
        <v>201</v>
      </c>
    </row>
    <row r="367" spans="1:206" x14ac:dyDescent="0.35">
      <c r="A367">
        <v>603101</v>
      </c>
      <c r="B367" t="s">
        <v>9061</v>
      </c>
      <c r="C367" t="s">
        <v>9062</v>
      </c>
      <c r="D367" t="s">
        <v>9063</v>
      </c>
      <c r="E367" t="e">
        <v>#N/A</v>
      </c>
      <c r="F367" t="s">
        <v>9064</v>
      </c>
      <c r="G367" t="s">
        <v>9063</v>
      </c>
      <c r="H367" t="s">
        <v>9064</v>
      </c>
      <c r="I367" t="s">
        <v>201</v>
      </c>
      <c r="J367" t="s">
        <v>9064</v>
      </c>
      <c r="K367">
        <v>603101</v>
      </c>
      <c r="L367">
        <v>603101</v>
      </c>
      <c r="M367">
        <v>603101</v>
      </c>
      <c r="N367" t="s">
        <v>202</v>
      </c>
      <c r="O367" t="s">
        <v>202</v>
      </c>
      <c r="P367" t="s">
        <v>202</v>
      </c>
      <c r="Q367" t="s">
        <v>203</v>
      </c>
      <c r="R367" t="s">
        <v>9061</v>
      </c>
      <c r="S367" t="s">
        <v>205</v>
      </c>
      <c r="T367" t="s">
        <v>9065</v>
      </c>
      <c r="U367">
        <v>69120</v>
      </c>
      <c r="V367" t="s">
        <v>9066</v>
      </c>
      <c r="W367" t="s">
        <v>2793</v>
      </c>
      <c r="X367">
        <v>257500</v>
      </c>
      <c r="Y367" t="s">
        <v>9067</v>
      </c>
      <c r="Z367" t="s">
        <v>1228</v>
      </c>
      <c r="AA367" t="s">
        <v>9068</v>
      </c>
      <c r="AB367" t="s">
        <v>9069</v>
      </c>
      <c r="AC367" t="s">
        <v>213</v>
      </c>
      <c r="AD367" t="s">
        <v>9070</v>
      </c>
      <c r="AE367" t="s">
        <v>9071</v>
      </c>
      <c r="AF367" t="s">
        <v>9072</v>
      </c>
      <c r="AG367" t="s">
        <v>9073</v>
      </c>
      <c r="AH367" t="s">
        <v>9074</v>
      </c>
      <c r="AI367" t="s">
        <v>9075</v>
      </c>
      <c r="AJ367" t="s">
        <v>9076</v>
      </c>
      <c r="AK367" t="s">
        <v>9077</v>
      </c>
      <c r="AL367" t="s">
        <v>310</v>
      </c>
      <c r="AP367" t="s">
        <v>311</v>
      </c>
      <c r="AQ367" t="s">
        <v>312</v>
      </c>
      <c r="AU367" t="s">
        <v>312</v>
      </c>
      <c r="AV367" t="s">
        <v>433</v>
      </c>
      <c r="AW367" t="s">
        <v>9078</v>
      </c>
      <c r="AX367">
        <v>190000</v>
      </c>
      <c r="GG367">
        <v>190000</v>
      </c>
      <c r="GH367" t="s">
        <v>238</v>
      </c>
      <c r="GI367">
        <v>45</v>
      </c>
      <c r="GJ367">
        <v>48</v>
      </c>
      <c r="GK367">
        <v>60</v>
      </c>
      <c r="GL367">
        <v>75</v>
      </c>
      <c r="GM367">
        <v>126666.66666666666</v>
      </c>
      <c r="GO367" t="s">
        <v>9065</v>
      </c>
      <c r="GP367">
        <v>69120</v>
      </c>
      <c r="GQ367" t="s">
        <v>9066</v>
      </c>
      <c r="GS367">
        <v>3</v>
      </c>
      <c r="GT367">
        <v>1</v>
      </c>
      <c r="GU367">
        <v>0</v>
      </c>
      <c r="GV367" t="s">
        <v>239</v>
      </c>
      <c r="GW367">
        <v>1</v>
      </c>
      <c r="GX367" t="s">
        <v>201</v>
      </c>
    </row>
    <row r="368" spans="1:206" x14ac:dyDescent="0.35">
      <c r="A368">
        <v>586657</v>
      </c>
      <c r="B368" t="s">
        <v>9079</v>
      </c>
      <c r="C368" t="s">
        <v>9080</v>
      </c>
      <c r="D368" t="s">
        <v>9081</v>
      </c>
      <c r="E368" t="e">
        <v>#N/A</v>
      </c>
      <c r="F368" t="s">
        <v>9082</v>
      </c>
      <c r="G368" t="s">
        <v>9081</v>
      </c>
      <c r="H368" t="s">
        <v>9082</v>
      </c>
      <c r="I368" t="s">
        <v>201</v>
      </c>
      <c r="J368" t="s">
        <v>9082</v>
      </c>
      <c r="K368">
        <v>586657</v>
      </c>
      <c r="L368">
        <v>586657</v>
      </c>
      <c r="M368">
        <v>586657</v>
      </c>
      <c r="N368" t="s">
        <v>202</v>
      </c>
      <c r="O368" t="s">
        <v>202</v>
      </c>
      <c r="P368" t="s">
        <v>202</v>
      </c>
      <c r="Q368" t="s">
        <v>203</v>
      </c>
      <c r="R368" t="s">
        <v>9083</v>
      </c>
      <c r="S368" t="s">
        <v>205</v>
      </c>
      <c r="T368" t="s">
        <v>9084</v>
      </c>
      <c r="U368">
        <v>78570</v>
      </c>
      <c r="V368" t="s">
        <v>9085</v>
      </c>
      <c r="W368" t="s">
        <v>9086</v>
      </c>
      <c r="X368">
        <v>1500000</v>
      </c>
      <c r="Y368" t="s">
        <v>9087</v>
      </c>
      <c r="Z368" t="s">
        <v>3671</v>
      </c>
      <c r="AA368" t="s">
        <v>9088</v>
      </c>
      <c r="AB368" t="s">
        <v>9089</v>
      </c>
      <c r="AC368" t="s">
        <v>213</v>
      </c>
      <c r="AD368" t="s">
        <v>9090</v>
      </c>
      <c r="AE368" t="s">
        <v>9089</v>
      </c>
      <c r="AF368" t="s">
        <v>9091</v>
      </c>
      <c r="AG368" t="s">
        <v>9092</v>
      </c>
      <c r="AH368" t="s">
        <v>9093</v>
      </c>
      <c r="AI368" t="s">
        <v>9094</v>
      </c>
      <c r="AJ368" t="s">
        <v>9091</v>
      </c>
      <c r="AK368" t="s">
        <v>9092</v>
      </c>
      <c r="AL368" t="s">
        <v>219</v>
      </c>
      <c r="AP368" t="s">
        <v>220</v>
      </c>
      <c r="AQ368" t="s">
        <v>221</v>
      </c>
      <c r="AU368" t="s">
        <v>221</v>
      </c>
      <c r="AV368" t="s">
        <v>545</v>
      </c>
      <c r="AW368" t="s">
        <v>9095</v>
      </c>
      <c r="AX368">
        <v>235000</v>
      </c>
      <c r="AY368" t="s">
        <v>557</v>
      </c>
      <c r="AZ368" t="s">
        <v>9096</v>
      </c>
      <c r="BA368">
        <v>120000</v>
      </c>
      <c r="BB368" t="s">
        <v>568</v>
      </c>
      <c r="BC368" t="s">
        <v>9097</v>
      </c>
      <c r="BD368">
        <v>100000</v>
      </c>
      <c r="BE368" t="s">
        <v>1156</v>
      </c>
      <c r="BF368" t="s">
        <v>9098</v>
      </c>
      <c r="BG368">
        <v>100000</v>
      </c>
      <c r="BH368" t="s">
        <v>1162</v>
      </c>
      <c r="BI368" t="s">
        <v>9099</v>
      </c>
      <c r="BJ368">
        <v>160000</v>
      </c>
      <c r="GG368">
        <v>615000</v>
      </c>
      <c r="GH368" t="s">
        <v>238</v>
      </c>
      <c r="GI368">
        <v>25</v>
      </c>
      <c r="GJ368">
        <v>30</v>
      </c>
      <c r="GK368">
        <v>35</v>
      </c>
      <c r="GL368">
        <v>25</v>
      </c>
      <c r="GM368">
        <v>410000</v>
      </c>
      <c r="GO368" t="s">
        <v>9084</v>
      </c>
      <c r="GP368">
        <v>78570</v>
      </c>
      <c r="GQ368" t="s">
        <v>9085</v>
      </c>
      <c r="GS368">
        <v>15</v>
      </c>
      <c r="GT368">
        <v>5</v>
      </c>
      <c r="GU368">
        <v>0</v>
      </c>
      <c r="GV368" t="s">
        <v>239</v>
      </c>
      <c r="GW368">
        <v>5</v>
      </c>
      <c r="GX368" t="s">
        <v>201</v>
      </c>
    </row>
    <row r="369" spans="1:206" x14ac:dyDescent="0.35">
      <c r="A369">
        <v>698472</v>
      </c>
      <c r="B369" t="s">
        <v>9100</v>
      </c>
      <c r="C369" t="s">
        <v>9101</v>
      </c>
      <c r="D369" t="s">
        <v>9102</v>
      </c>
      <c r="E369" t="s">
        <v>9102</v>
      </c>
      <c r="F369" t="s">
        <v>9103</v>
      </c>
      <c r="G369" t="s">
        <v>9102</v>
      </c>
      <c r="H369" t="s">
        <v>9104</v>
      </c>
      <c r="I369" t="s">
        <v>239</v>
      </c>
      <c r="J369" t="s">
        <v>9104</v>
      </c>
      <c r="K369" t="e">
        <v>#N/A</v>
      </c>
      <c r="L369">
        <v>698472</v>
      </c>
      <c r="M369">
        <v>698472</v>
      </c>
      <c r="N369" t="s">
        <v>202</v>
      </c>
      <c r="O369" t="s">
        <v>202</v>
      </c>
      <c r="P369" t="s">
        <v>202</v>
      </c>
      <c r="Q369" t="s">
        <v>203</v>
      </c>
      <c r="R369" t="s">
        <v>9100</v>
      </c>
      <c r="S369" t="s">
        <v>205</v>
      </c>
      <c r="T369" t="s">
        <v>9105</v>
      </c>
      <c r="U369">
        <v>13290</v>
      </c>
      <c r="V369" t="s">
        <v>3883</v>
      </c>
      <c r="W369" t="s">
        <v>9106</v>
      </c>
      <c r="X369">
        <v>1957050</v>
      </c>
      <c r="Y369" t="s">
        <v>9107</v>
      </c>
      <c r="Z369" t="s">
        <v>3883</v>
      </c>
      <c r="AA369" t="s">
        <v>9103</v>
      </c>
      <c r="AB369" t="s">
        <v>9108</v>
      </c>
      <c r="AC369" t="s">
        <v>213</v>
      </c>
      <c r="AD369" t="s">
        <v>9109</v>
      </c>
      <c r="AE369" t="s">
        <v>9110</v>
      </c>
      <c r="AF369" t="s">
        <v>9111</v>
      </c>
      <c r="AG369" t="s">
        <v>9112</v>
      </c>
      <c r="AH369" t="s">
        <v>9113</v>
      </c>
      <c r="AI369" t="s">
        <v>9114</v>
      </c>
      <c r="AJ369" t="s">
        <v>9115</v>
      </c>
      <c r="AK369" t="s">
        <v>9116</v>
      </c>
      <c r="AL369" t="s">
        <v>310</v>
      </c>
      <c r="AP369" t="s">
        <v>311</v>
      </c>
      <c r="AQ369" t="s">
        <v>312</v>
      </c>
      <c r="AU369" t="s">
        <v>312</v>
      </c>
      <c r="AV369" t="s">
        <v>7349</v>
      </c>
      <c r="AW369" t="s">
        <v>9117</v>
      </c>
      <c r="AX369">
        <v>100000</v>
      </c>
      <c r="AY369" t="s">
        <v>389</v>
      </c>
      <c r="AZ369" t="s">
        <v>9118</v>
      </c>
      <c r="BA369">
        <v>575000</v>
      </c>
      <c r="BB369" t="s">
        <v>315</v>
      </c>
      <c r="BC369" t="s">
        <v>9119</v>
      </c>
      <c r="BD369">
        <v>100000</v>
      </c>
      <c r="BE369" t="s">
        <v>7358</v>
      </c>
      <c r="BF369" t="s">
        <v>9120</v>
      </c>
      <c r="BG369">
        <v>100000</v>
      </c>
      <c r="BH369" t="s">
        <v>391</v>
      </c>
      <c r="BI369" t="s">
        <v>9121</v>
      </c>
      <c r="BJ369">
        <v>1430000</v>
      </c>
      <c r="BK369" t="s">
        <v>319</v>
      </c>
      <c r="BL369" t="s">
        <v>9122</v>
      </c>
      <c r="BM369">
        <v>185000</v>
      </c>
      <c r="BN369" t="s">
        <v>7367</v>
      </c>
      <c r="BO369" t="s">
        <v>9123</v>
      </c>
      <c r="BP369">
        <v>100000</v>
      </c>
      <c r="BQ369" t="s">
        <v>393</v>
      </c>
      <c r="BR369" t="s">
        <v>9124</v>
      </c>
      <c r="BS369">
        <v>575000</v>
      </c>
      <c r="BT369" t="s">
        <v>323</v>
      </c>
      <c r="BU369" t="s">
        <v>9125</v>
      </c>
      <c r="BV369">
        <v>100000</v>
      </c>
      <c r="BW369" t="s">
        <v>5597</v>
      </c>
      <c r="BX369" t="s">
        <v>9126</v>
      </c>
      <c r="BY369">
        <v>100000</v>
      </c>
      <c r="BZ369" t="s">
        <v>395</v>
      </c>
      <c r="CA369" t="s">
        <v>9127</v>
      </c>
      <c r="CB369">
        <v>715000</v>
      </c>
      <c r="CC369" t="s">
        <v>327</v>
      </c>
      <c r="CD369" t="s">
        <v>9128</v>
      </c>
      <c r="CE369">
        <v>100000</v>
      </c>
      <c r="CF369" t="s">
        <v>7384</v>
      </c>
      <c r="CG369" t="s">
        <v>9129</v>
      </c>
      <c r="CH369">
        <v>100000</v>
      </c>
      <c r="CI369" t="s">
        <v>1065</v>
      </c>
      <c r="CJ369" t="s">
        <v>9130</v>
      </c>
      <c r="CK369">
        <v>960000</v>
      </c>
      <c r="CL369" t="s">
        <v>331</v>
      </c>
      <c r="CM369" t="s">
        <v>9131</v>
      </c>
      <c r="CN369">
        <v>123000</v>
      </c>
      <c r="CO369" t="s">
        <v>1067</v>
      </c>
      <c r="CP369" t="s">
        <v>9132</v>
      </c>
      <c r="CQ369">
        <v>3430000</v>
      </c>
      <c r="CR369" t="s">
        <v>523</v>
      </c>
      <c r="CS369" t="s">
        <v>9133</v>
      </c>
      <c r="CT369">
        <v>100000</v>
      </c>
      <c r="GG369">
        <v>8793000</v>
      </c>
      <c r="GH369" t="s">
        <v>238</v>
      </c>
      <c r="GI369">
        <v>67</v>
      </c>
      <c r="GJ369">
        <v>77</v>
      </c>
      <c r="GK369">
        <v>87</v>
      </c>
      <c r="GL369">
        <v>67</v>
      </c>
      <c r="GM369">
        <v>5862000</v>
      </c>
      <c r="GO369" t="s">
        <v>9105</v>
      </c>
      <c r="GP369">
        <v>13290</v>
      </c>
      <c r="GQ369" t="s">
        <v>3883</v>
      </c>
      <c r="GS369">
        <v>51</v>
      </c>
      <c r="GT369">
        <v>17</v>
      </c>
      <c r="GU369">
        <v>16</v>
      </c>
      <c r="GV369" t="s">
        <v>239</v>
      </c>
      <c r="GW369">
        <v>16</v>
      </c>
      <c r="GX369" t="s">
        <v>201</v>
      </c>
    </row>
    <row r="370" spans="1:206" x14ac:dyDescent="0.35">
      <c r="A370">
        <v>541010</v>
      </c>
      <c r="B370" t="s">
        <v>9134</v>
      </c>
      <c r="C370" t="s">
        <v>9135</v>
      </c>
      <c r="D370" t="s">
        <v>9136</v>
      </c>
      <c r="E370" t="e">
        <v>#N/A</v>
      </c>
      <c r="F370" t="s">
        <v>9137</v>
      </c>
      <c r="G370" t="s">
        <v>9136</v>
      </c>
      <c r="H370" t="s">
        <v>9137</v>
      </c>
      <c r="I370" t="s">
        <v>201</v>
      </c>
      <c r="J370" t="s">
        <v>9137</v>
      </c>
      <c r="K370">
        <v>541010</v>
      </c>
      <c r="L370">
        <v>541010</v>
      </c>
      <c r="M370">
        <v>541010</v>
      </c>
      <c r="N370" t="s">
        <v>202</v>
      </c>
      <c r="O370" t="s">
        <v>202</v>
      </c>
      <c r="P370" t="s">
        <v>202</v>
      </c>
      <c r="Q370" t="s">
        <v>203</v>
      </c>
      <c r="R370" t="s">
        <v>9134</v>
      </c>
      <c r="S370" t="s">
        <v>205</v>
      </c>
      <c r="T370" t="s">
        <v>9138</v>
      </c>
      <c r="U370">
        <v>73190</v>
      </c>
      <c r="V370" t="s">
        <v>9139</v>
      </c>
      <c r="W370" t="s">
        <v>7030</v>
      </c>
      <c r="X370">
        <v>200000</v>
      </c>
      <c r="Y370" t="s">
        <v>9140</v>
      </c>
      <c r="Z370" t="s">
        <v>1354</v>
      </c>
      <c r="AA370" t="s">
        <v>9141</v>
      </c>
      <c r="AB370" t="s">
        <v>9142</v>
      </c>
      <c r="AC370" t="s">
        <v>213</v>
      </c>
      <c r="AD370" t="s">
        <v>9142</v>
      </c>
      <c r="AE370" t="s">
        <v>9142</v>
      </c>
      <c r="AF370" t="s">
        <v>9143</v>
      </c>
      <c r="AG370" t="s">
        <v>9144</v>
      </c>
      <c r="AH370" t="s">
        <v>9145</v>
      </c>
      <c r="AI370" t="s">
        <v>9142</v>
      </c>
      <c r="AJ370" t="s">
        <v>9143</v>
      </c>
      <c r="AK370" t="s">
        <v>9144</v>
      </c>
      <c r="AL370" t="s">
        <v>261</v>
      </c>
      <c r="AP370" t="s">
        <v>262</v>
      </c>
      <c r="AQ370" t="s">
        <v>263</v>
      </c>
      <c r="AU370" t="s">
        <v>263</v>
      </c>
      <c r="AV370" t="s">
        <v>414</v>
      </c>
      <c r="AW370" t="s">
        <v>9146</v>
      </c>
      <c r="AX370">
        <v>100000</v>
      </c>
      <c r="AY370" t="s">
        <v>353</v>
      </c>
      <c r="AZ370" t="s">
        <v>9147</v>
      </c>
      <c r="BA370">
        <v>200000</v>
      </c>
      <c r="BB370" t="s">
        <v>266</v>
      </c>
      <c r="BC370" t="s">
        <v>9148</v>
      </c>
      <c r="BD370">
        <v>745000</v>
      </c>
      <c r="BE370" t="s">
        <v>270</v>
      </c>
      <c r="BF370" t="s">
        <v>9149</v>
      </c>
      <c r="BG370">
        <v>125000</v>
      </c>
      <c r="BH370" t="s">
        <v>272</v>
      </c>
      <c r="BI370" t="s">
        <v>9150</v>
      </c>
      <c r="BJ370">
        <v>495000</v>
      </c>
      <c r="BK370" t="s">
        <v>280</v>
      </c>
      <c r="BL370" t="s">
        <v>9151</v>
      </c>
      <c r="BM370">
        <v>300000</v>
      </c>
      <c r="BN370" t="s">
        <v>284</v>
      </c>
      <c r="BO370" t="s">
        <v>9152</v>
      </c>
      <c r="BP370">
        <v>100000</v>
      </c>
      <c r="BQ370" t="s">
        <v>286</v>
      </c>
      <c r="BR370" t="s">
        <v>9153</v>
      </c>
      <c r="BS370">
        <v>200000</v>
      </c>
      <c r="BT370" t="s">
        <v>705</v>
      </c>
      <c r="BU370" t="s">
        <v>9154</v>
      </c>
      <c r="BV370">
        <v>375000</v>
      </c>
      <c r="BW370" t="s">
        <v>421</v>
      </c>
      <c r="BX370" t="s">
        <v>9155</v>
      </c>
      <c r="BY370">
        <v>100000</v>
      </c>
      <c r="BZ370" t="s">
        <v>361</v>
      </c>
      <c r="CA370" t="s">
        <v>9156</v>
      </c>
      <c r="CB370">
        <v>250000</v>
      </c>
      <c r="CC370" t="s">
        <v>687</v>
      </c>
      <c r="CD370" t="s">
        <v>9157</v>
      </c>
      <c r="CE370">
        <v>300000</v>
      </c>
      <c r="GG370">
        <v>2245000</v>
      </c>
      <c r="GH370" t="s">
        <v>238</v>
      </c>
      <c r="GI370">
        <v>50</v>
      </c>
      <c r="GJ370">
        <v>50</v>
      </c>
      <c r="GK370">
        <v>50</v>
      </c>
      <c r="GL370">
        <v>60</v>
      </c>
      <c r="GM370">
        <v>1496666.6666666665</v>
      </c>
      <c r="GO370" t="s">
        <v>9138</v>
      </c>
      <c r="GP370">
        <v>73190</v>
      </c>
      <c r="GQ370" t="s">
        <v>9139</v>
      </c>
      <c r="GS370">
        <v>36</v>
      </c>
      <c r="GT370">
        <v>12</v>
      </c>
      <c r="GU370">
        <v>0</v>
      </c>
      <c r="GV370" t="s">
        <v>239</v>
      </c>
      <c r="GW370">
        <v>12</v>
      </c>
      <c r="GX370" t="s">
        <v>201</v>
      </c>
    </row>
    <row r="371" spans="1:206" x14ac:dyDescent="0.35">
      <c r="A371">
        <v>693359</v>
      </c>
      <c r="B371" t="s">
        <v>9158</v>
      </c>
      <c r="C371" t="s">
        <v>9159</v>
      </c>
      <c r="D371" t="s">
        <v>9160</v>
      </c>
      <c r="E371" t="e">
        <v>#N/A</v>
      </c>
      <c r="F371" t="s">
        <v>9161</v>
      </c>
      <c r="G371" t="s">
        <v>9160</v>
      </c>
      <c r="H371" t="s">
        <v>9161</v>
      </c>
      <c r="I371" t="s">
        <v>201</v>
      </c>
      <c r="J371" t="s">
        <v>9161</v>
      </c>
      <c r="K371">
        <v>693359</v>
      </c>
      <c r="L371">
        <v>693359</v>
      </c>
      <c r="M371">
        <v>693359</v>
      </c>
      <c r="N371" t="s">
        <v>202</v>
      </c>
      <c r="O371" t="s">
        <v>202</v>
      </c>
      <c r="P371" t="s">
        <v>202</v>
      </c>
      <c r="Q371" t="s">
        <v>203</v>
      </c>
      <c r="R371" t="s">
        <v>9162</v>
      </c>
      <c r="S371" t="s">
        <v>205</v>
      </c>
      <c r="T371" t="s">
        <v>9163</v>
      </c>
      <c r="U371" t="s">
        <v>4147</v>
      </c>
      <c r="V371" t="s">
        <v>8062</v>
      </c>
      <c r="W371" t="s">
        <v>249</v>
      </c>
      <c r="X371">
        <v>625000</v>
      </c>
      <c r="Y371" t="s">
        <v>9164</v>
      </c>
      <c r="Z371" t="s">
        <v>1903</v>
      </c>
      <c r="AA371" t="s">
        <v>9165</v>
      </c>
      <c r="AB371" t="s">
        <v>9166</v>
      </c>
      <c r="AC371" t="s">
        <v>213</v>
      </c>
      <c r="AD371" t="s">
        <v>9167</v>
      </c>
      <c r="AE371" t="s">
        <v>9166</v>
      </c>
      <c r="AF371" t="s">
        <v>9168</v>
      </c>
      <c r="AG371" t="s">
        <v>9169</v>
      </c>
      <c r="AH371" t="s">
        <v>9170</v>
      </c>
      <c r="AI371" t="s">
        <v>9166</v>
      </c>
      <c r="AJ371" t="s">
        <v>9168</v>
      </c>
      <c r="AK371" t="s">
        <v>9169</v>
      </c>
      <c r="AL371" t="s">
        <v>261</v>
      </c>
      <c r="AP371" t="s">
        <v>262</v>
      </c>
      <c r="AQ371" t="s">
        <v>263</v>
      </c>
      <c r="AU371" t="s">
        <v>263</v>
      </c>
      <c r="AV371" t="s">
        <v>266</v>
      </c>
      <c r="AW371" t="s">
        <v>9171</v>
      </c>
      <c r="AX371">
        <v>745000</v>
      </c>
      <c r="AY371" t="s">
        <v>270</v>
      </c>
      <c r="AZ371" t="s">
        <v>9172</v>
      </c>
      <c r="BA371">
        <v>125000</v>
      </c>
      <c r="BB371" t="s">
        <v>272</v>
      </c>
      <c r="BC371" t="s">
        <v>9173</v>
      </c>
      <c r="BD371">
        <v>495000</v>
      </c>
      <c r="BE371" t="s">
        <v>274</v>
      </c>
      <c r="BF371" t="s">
        <v>9174</v>
      </c>
      <c r="BG371">
        <v>495000</v>
      </c>
      <c r="BH371" t="s">
        <v>280</v>
      </c>
      <c r="BI371" t="s">
        <v>9175</v>
      </c>
      <c r="BJ371">
        <v>300000</v>
      </c>
      <c r="BK371" t="s">
        <v>284</v>
      </c>
      <c r="BL371" t="s">
        <v>9176</v>
      </c>
      <c r="BM371">
        <v>100000</v>
      </c>
      <c r="BN371" t="s">
        <v>286</v>
      </c>
      <c r="BO371" t="s">
        <v>9177</v>
      </c>
      <c r="BP371">
        <v>200000</v>
      </c>
      <c r="BQ371" t="s">
        <v>288</v>
      </c>
      <c r="BR371" t="s">
        <v>9178</v>
      </c>
      <c r="BS371">
        <v>200000</v>
      </c>
      <c r="GG371">
        <v>2165000</v>
      </c>
      <c r="GH371" t="s">
        <v>238</v>
      </c>
      <c r="GI371">
        <v>66</v>
      </c>
      <c r="GJ371">
        <v>68</v>
      </c>
      <c r="GK371">
        <v>70</v>
      </c>
      <c r="GL371">
        <v>70</v>
      </c>
      <c r="GM371">
        <v>1443333.3333333333</v>
      </c>
      <c r="GO371" t="s">
        <v>9163</v>
      </c>
      <c r="GP371" t="s">
        <v>4147</v>
      </c>
      <c r="GQ371" t="s">
        <v>8062</v>
      </c>
      <c r="GS371">
        <v>24</v>
      </c>
      <c r="GT371">
        <v>8</v>
      </c>
      <c r="GU371">
        <v>0</v>
      </c>
      <c r="GV371" t="s">
        <v>239</v>
      </c>
      <c r="GW371">
        <v>8</v>
      </c>
      <c r="GX371" t="s">
        <v>201</v>
      </c>
    </row>
    <row r="372" spans="1:206" x14ac:dyDescent="0.35">
      <c r="A372">
        <v>730811</v>
      </c>
      <c r="B372" t="s">
        <v>9179</v>
      </c>
      <c r="C372" t="s">
        <v>9180</v>
      </c>
      <c r="D372" t="s">
        <v>9181</v>
      </c>
      <c r="E372" t="e">
        <v>#N/A</v>
      </c>
      <c r="F372" t="s">
        <v>6116</v>
      </c>
      <c r="G372" t="s">
        <v>9181</v>
      </c>
      <c r="H372" t="s">
        <v>9182</v>
      </c>
      <c r="I372" t="s">
        <v>239</v>
      </c>
      <c r="J372" t="s">
        <v>9182</v>
      </c>
      <c r="K372">
        <v>730811</v>
      </c>
      <c r="L372">
        <v>730811</v>
      </c>
      <c r="M372">
        <v>730811</v>
      </c>
      <c r="N372" t="s">
        <v>202</v>
      </c>
      <c r="O372" t="s">
        <v>202</v>
      </c>
      <c r="P372" t="s">
        <v>202</v>
      </c>
      <c r="Q372">
        <v>0</v>
      </c>
      <c r="R372" t="s">
        <v>9179</v>
      </c>
      <c r="S372" t="s">
        <v>1022</v>
      </c>
      <c r="T372" t="s">
        <v>9183</v>
      </c>
      <c r="U372">
        <v>73660</v>
      </c>
      <c r="V372" t="s">
        <v>9184</v>
      </c>
      <c r="W372" t="s">
        <v>531</v>
      </c>
      <c r="X372">
        <v>20000</v>
      </c>
      <c r="Y372" t="s">
        <v>9185</v>
      </c>
      <c r="Z372" t="s">
        <v>9186</v>
      </c>
      <c r="AA372" t="s">
        <v>9187</v>
      </c>
      <c r="AB372" t="s">
        <v>9188</v>
      </c>
      <c r="AC372" t="s">
        <v>213</v>
      </c>
      <c r="AD372" t="s">
        <v>9189</v>
      </c>
      <c r="AE372" t="s">
        <v>9188</v>
      </c>
      <c r="AF372" t="s">
        <v>9190</v>
      </c>
      <c r="AG372" t="s">
        <v>9191</v>
      </c>
      <c r="AH372" t="s">
        <v>9192</v>
      </c>
      <c r="AI372" t="s">
        <v>9188</v>
      </c>
      <c r="AJ372" t="s">
        <v>9190</v>
      </c>
      <c r="AK372" t="s">
        <v>9191</v>
      </c>
      <c r="AL372" t="s">
        <v>219</v>
      </c>
      <c r="AP372" t="s">
        <v>220</v>
      </c>
      <c r="AQ372" t="s">
        <v>221</v>
      </c>
      <c r="AU372" t="s">
        <v>221</v>
      </c>
      <c r="AV372" t="s">
        <v>613</v>
      </c>
      <c r="AW372" t="s">
        <v>9193</v>
      </c>
      <c r="AX372">
        <v>950000</v>
      </c>
      <c r="AY372" t="s">
        <v>1137</v>
      </c>
      <c r="AZ372" t="s">
        <v>9194</v>
      </c>
      <c r="BA372">
        <v>790000</v>
      </c>
      <c r="BB372" t="s">
        <v>543</v>
      </c>
      <c r="BC372" t="s">
        <v>9195</v>
      </c>
      <c r="BD372">
        <v>240000</v>
      </c>
      <c r="BE372" t="s">
        <v>551</v>
      </c>
      <c r="BF372" t="s">
        <v>9196</v>
      </c>
      <c r="BG372">
        <v>100000</v>
      </c>
      <c r="GG372">
        <v>1840000</v>
      </c>
      <c r="GH372">
        <v>0</v>
      </c>
      <c r="GI372">
        <v>0</v>
      </c>
      <c r="GJ372">
        <v>0</v>
      </c>
      <c r="GK372">
        <v>0</v>
      </c>
      <c r="GL372" t="s">
        <v>333</v>
      </c>
      <c r="GM372">
        <v>1226666.6666666665</v>
      </c>
      <c r="GO372" t="s">
        <v>9183</v>
      </c>
      <c r="GP372">
        <v>73660</v>
      </c>
      <c r="GQ372" t="s">
        <v>9184</v>
      </c>
      <c r="GS372">
        <v>12</v>
      </c>
      <c r="GT372">
        <v>4</v>
      </c>
      <c r="GU372">
        <v>0</v>
      </c>
      <c r="GV372" t="s">
        <v>239</v>
      </c>
      <c r="GW372">
        <v>4</v>
      </c>
      <c r="GX372" t="s">
        <v>201</v>
      </c>
    </row>
    <row r="373" spans="1:206" x14ac:dyDescent="0.35">
      <c r="A373">
        <v>315244</v>
      </c>
      <c r="B373" t="s">
        <v>9197</v>
      </c>
      <c r="C373" t="s">
        <v>9198</v>
      </c>
      <c r="D373" t="s">
        <v>9199</v>
      </c>
      <c r="E373" t="e">
        <v>#N/A</v>
      </c>
      <c r="F373" t="s">
        <v>9200</v>
      </c>
      <c r="G373" t="s">
        <v>9199</v>
      </c>
      <c r="H373" t="s">
        <v>9201</v>
      </c>
      <c r="I373" t="s">
        <v>239</v>
      </c>
      <c r="J373" t="s">
        <v>9200</v>
      </c>
      <c r="K373">
        <v>315244</v>
      </c>
      <c r="L373">
        <v>20018179</v>
      </c>
      <c r="M373">
        <v>315244</v>
      </c>
      <c r="N373" t="s">
        <v>202</v>
      </c>
      <c r="O373" t="s">
        <v>202</v>
      </c>
      <c r="P373" t="s">
        <v>202</v>
      </c>
      <c r="Q373" t="s">
        <v>203</v>
      </c>
      <c r="R373" t="s">
        <v>9202</v>
      </c>
      <c r="S373" t="s">
        <v>246</v>
      </c>
      <c r="T373" t="s">
        <v>9203</v>
      </c>
      <c r="U373">
        <v>35730</v>
      </c>
      <c r="V373" t="s">
        <v>9204</v>
      </c>
      <c r="W373" t="s">
        <v>2030</v>
      </c>
      <c r="X373">
        <v>3000000</v>
      </c>
      <c r="Y373" t="s">
        <v>9205</v>
      </c>
      <c r="Z373" t="s">
        <v>9206</v>
      </c>
      <c r="AA373">
        <v>636720120</v>
      </c>
      <c r="AB373" t="s">
        <v>9207</v>
      </c>
      <c r="AC373" t="s">
        <v>213</v>
      </c>
      <c r="AD373" t="s">
        <v>9208</v>
      </c>
      <c r="AE373" t="s">
        <v>9207</v>
      </c>
      <c r="AF373" t="s">
        <v>9209</v>
      </c>
      <c r="AG373" t="s">
        <v>9210</v>
      </c>
      <c r="AH373" t="s">
        <v>9211</v>
      </c>
      <c r="AI373" t="s">
        <v>9212</v>
      </c>
      <c r="AJ373" t="s">
        <v>9213</v>
      </c>
      <c r="AK373" t="s">
        <v>9214</v>
      </c>
      <c r="AL373" t="s">
        <v>219</v>
      </c>
      <c r="AP373" t="s">
        <v>220</v>
      </c>
      <c r="AQ373" t="s">
        <v>221</v>
      </c>
      <c r="AU373" t="s">
        <v>221</v>
      </c>
      <c r="AV373" t="s">
        <v>222</v>
      </c>
      <c r="AW373" t="s">
        <v>9215</v>
      </c>
      <c r="AX373">
        <v>400000</v>
      </c>
      <c r="AY373" t="s">
        <v>1732</v>
      </c>
      <c r="AZ373" t="s">
        <v>9216</v>
      </c>
      <c r="BA373">
        <v>375000</v>
      </c>
      <c r="BB373" t="s">
        <v>224</v>
      </c>
      <c r="BC373" t="s">
        <v>9217</v>
      </c>
      <c r="BD373">
        <v>100000</v>
      </c>
      <c r="BE373" t="s">
        <v>226</v>
      </c>
      <c r="BF373" t="s">
        <v>9218</v>
      </c>
      <c r="BG373">
        <v>115000</v>
      </c>
      <c r="BH373" t="s">
        <v>228</v>
      </c>
      <c r="BI373" t="s">
        <v>9219</v>
      </c>
      <c r="BJ373">
        <v>100000</v>
      </c>
      <c r="GG373">
        <v>990000</v>
      </c>
      <c r="GH373" t="s">
        <v>238</v>
      </c>
      <c r="GI373">
        <v>40</v>
      </c>
      <c r="GJ373">
        <v>48</v>
      </c>
      <c r="GK373">
        <v>56</v>
      </c>
      <c r="GL373">
        <v>48</v>
      </c>
      <c r="GM373">
        <v>660000</v>
      </c>
      <c r="GO373" t="s">
        <v>9203</v>
      </c>
      <c r="GP373">
        <v>35730</v>
      </c>
      <c r="GQ373" t="s">
        <v>9204</v>
      </c>
      <c r="GS373">
        <v>15</v>
      </c>
      <c r="GT373">
        <v>5</v>
      </c>
      <c r="GU373">
        <v>0</v>
      </c>
      <c r="GV373" t="s">
        <v>239</v>
      </c>
      <c r="GW373">
        <v>5</v>
      </c>
      <c r="GX373" t="s">
        <v>201</v>
      </c>
    </row>
    <row r="374" spans="1:206" x14ac:dyDescent="0.35">
      <c r="A374" s="47">
        <v>20004841</v>
      </c>
      <c r="B374" t="s">
        <v>9220</v>
      </c>
      <c r="C374" t="s">
        <v>9221</v>
      </c>
      <c r="D374" t="s">
        <v>9222</v>
      </c>
      <c r="E374" t="e">
        <v>#N/A</v>
      </c>
      <c r="F374" t="s">
        <v>9223</v>
      </c>
      <c r="G374" t="s">
        <v>9222</v>
      </c>
      <c r="H374" t="s">
        <v>9224</v>
      </c>
      <c r="I374" t="s">
        <v>239</v>
      </c>
      <c r="J374" t="s">
        <v>9223</v>
      </c>
      <c r="K374">
        <v>20004841</v>
      </c>
      <c r="L374">
        <v>680038</v>
      </c>
      <c r="M374" s="47">
        <v>20004841</v>
      </c>
      <c r="N374" t="s">
        <v>202</v>
      </c>
      <c r="O374" t="s">
        <v>202</v>
      </c>
      <c r="P374" t="s">
        <v>1769</v>
      </c>
      <c r="Q374" t="s">
        <v>203</v>
      </c>
      <c r="R374" t="s">
        <v>9220</v>
      </c>
      <c r="S374" t="s">
        <v>205</v>
      </c>
      <c r="T374" t="s">
        <v>9225</v>
      </c>
      <c r="U374">
        <v>31360</v>
      </c>
      <c r="V374" t="s">
        <v>9226</v>
      </c>
      <c r="W374" t="s">
        <v>2793</v>
      </c>
      <c r="X374">
        <v>50000</v>
      </c>
      <c r="Y374" t="s">
        <v>9227</v>
      </c>
      <c r="Z374" t="s">
        <v>1469</v>
      </c>
      <c r="AA374" t="s">
        <v>9228</v>
      </c>
      <c r="AB374" t="s">
        <v>9229</v>
      </c>
      <c r="AC374" t="s">
        <v>213</v>
      </c>
      <c r="AD374" t="s">
        <v>9230</v>
      </c>
      <c r="AE374" t="s">
        <v>9229</v>
      </c>
      <c r="AF374" t="s">
        <v>9231</v>
      </c>
      <c r="AG374" t="s">
        <v>9232</v>
      </c>
      <c r="AH374" t="s">
        <v>9233</v>
      </c>
      <c r="AI374" t="s">
        <v>9229</v>
      </c>
      <c r="AJ374" t="s">
        <v>9231</v>
      </c>
      <c r="AK374" t="s">
        <v>9232</v>
      </c>
      <c r="AL374" t="s">
        <v>219</v>
      </c>
      <c r="AP374" t="s">
        <v>220</v>
      </c>
      <c r="AQ374" t="s">
        <v>221</v>
      </c>
      <c r="AU374" t="s">
        <v>221</v>
      </c>
      <c r="AV374" t="s">
        <v>553</v>
      </c>
      <c r="AW374" t="s">
        <v>9234</v>
      </c>
      <c r="AX374">
        <v>315000</v>
      </c>
      <c r="AY374" t="s">
        <v>830</v>
      </c>
      <c r="AZ374" t="s">
        <v>9235</v>
      </c>
      <c r="BA374">
        <v>420000</v>
      </c>
      <c r="GG374">
        <v>735000</v>
      </c>
      <c r="GH374" t="s">
        <v>238</v>
      </c>
      <c r="GI374">
        <v>55</v>
      </c>
      <c r="GJ374">
        <v>65</v>
      </c>
      <c r="GK374">
        <v>65</v>
      </c>
      <c r="GL374">
        <v>65</v>
      </c>
      <c r="GM374">
        <v>490000</v>
      </c>
      <c r="GO374" t="s">
        <v>9225</v>
      </c>
      <c r="GP374">
        <v>31360</v>
      </c>
      <c r="GQ374" t="s">
        <v>9226</v>
      </c>
      <c r="GS374">
        <v>6</v>
      </c>
      <c r="GT374">
        <v>2</v>
      </c>
      <c r="GU374">
        <v>0</v>
      </c>
      <c r="GV374" t="s">
        <v>239</v>
      </c>
      <c r="GW374">
        <v>2</v>
      </c>
      <c r="GX374" t="s">
        <v>201</v>
      </c>
    </row>
    <row r="375" spans="1:206" x14ac:dyDescent="0.35">
      <c r="A375">
        <v>676895</v>
      </c>
      <c r="B375" t="s">
        <v>9236</v>
      </c>
      <c r="C375" t="s">
        <v>9237</v>
      </c>
      <c r="D375" t="s">
        <v>9238</v>
      </c>
      <c r="E375" t="e">
        <v>#N/A</v>
      </c>
      <c r="F375" t="s">
        <v>9239</v>
      </c>
      <c r="G375" t="s">
        <v>9238</v>
      </c>
      <c r="H375" t="s">
        <v>9239</v>
      </c>
      <c r="I375" t="s">
        <v>201</v>
      </c>
      <c r="J375" t="s">
        <v>9239</v>
      </c>
      <c r="K375">
        <v>676895</v>
      </c>
      <c r="L375">
        <v>676895</v>
      </c>
      <c r="M375">
        <v>676895</v>
      </c>
      <c r="N375" t="s">
        <v>202</v>
      </c>
      <c r="O375" t="s">
        <v>202</v>
      </c>
      <c r="P375" t="s">
        <v>202</v>
      </c>
      <c r="Q375" t="s">
        <v>203</v>
      </c>
      <c r="R375" t="s">
        <v>5686</v>
      </c>
      <c r="S375" t="s">
        <v>205</v>
      </c>
      <c r="T375" t="s">
        <v>9240</v>
      </c>
      <c r="U375">
        <v>69630</v>
      </c>
      <c r="V375" t="s">
        <v>9241</v>
      </c>
      <c r="W375" t="s">
        <v>531</v>
      </c>
      <c r="X375">
        <v>3227245</v>
      </c>
      <c r="Y375" t="s">
        <v>5689</v>
      </c>
      <c r="Z375" t="s">
        <v>726</v>
      </c>
      <c r="AA375" t="s">
        <v>5690</v>
      </c>
      <c r="AB375" t="s">
        <v>9242</v>
      </c>
      <c r="AC375" t="s">
        <v>213</v>
      </c>
      <c r="AD375" t="s">
        <v>9243</v>
      </c>
      <c r="AE375" t="s">
        <v>9244</v>
      </c>
      <c r="AF375" t="s">
        <v>9245</v>
      </c>
      <c r="AG375" t="s">
        <v>9246</v>
      </c>
      <c r="AH375" t="s">
        <v>9247</v>
      </c>
      <c r="AI375" t="s">
        <v>9244</v>
      </c>
      <c r="AJ375" t="s">
        <v>9245</v>
      </c>
      <c r="AK375" t="s">
        <v>9246</v>
      </c>
      <c r="AL375" t="s">
        <v>219</v>
      </c>
      <c r="AP375" t="s">
        <v>220</v>
      </c>
      <c r="AQ375" t="s">
        <v>221</v>
      </c>
      <c r="AU375" t="s">
        <v>221</v>
      </c>
      <c r="AV375" t="s">
        <v>613</v>
      </c>
      <c r="AW375" t="s">
        <v>9248</v>
      </c>
      <c r="AX375">
        <v>950000</v>
      </c>
      <c r="AY375" t="s">
        <v>551</v>
      </c>
      <c r="AZ375" t="s">
        <v>9249</v>
      </c>
      <c r="BA375">
        <v>100000</v>
      </c>
      <c r="GG375">
        <v>1050000</v>
      </c>
      <c r="GH375" t="s">
        <v>238</v>
      </c>
      <c r="GI375">
        <v>70</v>
      </c>
      <c r="GJ375">
        <v>86.5</v>
      </c>
      <c r="GK375">
        <v>119</v>
      </c>
      <c r="GL375">
        <v>90</v>
      </c>
      <c r="GM375">
        <v>700000</v>
      </c>
      <c r="GO375" t="s">
        <v>9240</v>
      </c>
      <c r="GP375">
        <v>69630</v>
      </c>
      <c r="GQ375" t="s">
        <v>9241</v>
      </c>
      <c r="GS375">
        <v>6</v>
      </c>
      <c r="GT375">
        <v>2</v>
      </c>
      <c r="GU375">
        <v>0</v>
      </c>
      <c r="GV375" t="s">
        <v>239</v>
      </c>
      <c r="GW375">
        <v>2</v>
      </c>
      <c r="GX375" t="s">
        <v>201</v>
      </c>
    </row>
    <row r="376" spans="1:206" x14ac:dyDescent="0.35">
      <c r="A376">
        <v>741404</v>
      </c>
      <c r="B376" t="s">
        <v>9250</v>
      </c>
      <c r="C376" t="s">
        <v>9251</v>
      </c>
      <c r="D376" t="s">
        <v>9252</v>
      </c>
      <c r="E376" t="e">
        <v>#N/A</v>
      </c>
      <c r="F376" t="s">
        <v>9253</v>
      </c>
      <c r="G376" t="s">
        <v>9252</v>
      </c>
      <c r="H376" t="s">
        <v>9254</v>
      </c>
      <c r="I376" t="s">
        <v>239</v>
      </c>
      <c r="J376" t="s">
        <v>9253</v>
      </c>
      <c r="K376">
        <v>741404</v>
      </c>
      <c r="L376">
        <v>741404</v>
      </c>
      <c r="M376">
        <v>741404</v>
      </c>
      <c r="N376" t="s">
        <v>202</v>
      </c>
      <c r="O376" t="s">
        <v>202</v>
      </c>
      <c r="P376" t="s">
        <v>202</v>
      </c>
      <c r="Q376" t="s">
        <v>203</v>
      </c>
      <c r="R376" t="s">
        <v>9250</v>
      </c>
      <c r="S376" t="s">
        <v>1022</v>
      </c>
      <c r="T376" t="s">
        <v>9255</v>
      </c>
      <c r="U376">
        <v>13110</v>
      </c>
      <c r="V376" t="s">
        <v>9256</v>
      </c>
      <c r="W376" t="s">
        <v>646</v>
      </c>
      <c r="X376">
        <v>30000</v>
      </c>
      <c r="Y376" t="s">
        <v>9257</v>
      </c>
      <c r="Z376" t="s">
        <v>3883</v>
      </c>
      <c r="AA376" t="s">
        <v>9258</v>
      </c>
      <c r="AB376" t="s">
        <v>9259</v>
      </c>
      <c r="AC376" t="s">
        <v>213</v>
      </c>
      <c r="AD376" t="s">
        <v>9259</v>
      </c>
      <c r="AE376" t="s">
        <v>9259</v>
      </c>
      <c r="AF376" t="s">
        <v>9260</v>
      </c>
      <c r="AG376" t="s">
        <v>9261</v>
      </c>
      <c r="AH376" t="s">
        <v>9262</v>
      </c>
      <c r="AI376" t="s">
        <v>9259</v>
      </c>
      <c r="AJ376" t="s">
        <v>9260</v>
      </c>
      <c r="AK376" t="s">
        <v>9261</v>
      </c>
      <c r="AL376" t="s">
        <v>772</v>
      </c>
      <c r="AM376" t="s">
        <v>219</v>
      </c>
      <c r="AP376" t="s">
        <v>773</v>
      </c>
      <c r="AQ376" t="s">
        <v>312</v>
      </c>
      <c r="AR376" t="s">
        <v>774</v>
      </c>
      <c r="AU376" t="s">
        <v>775</v>
      </c>
      <c r="AV376" t="s">
        <v>429</v>
      </c>
      <c r="AW376" t="s">
        <v>9263</v>
      </c>
      <c r="AX376">
        <v>100000</v>
      </c>
      <c r="AY376" t="s">
        <v>433</v>
      </c>
      <c r="AZ376" t="s">
        <v>9264</v>
      </c>
      <c r="BA376">
        <v>190000</v>
      </c>
      <c r="BB376" t="s">
        <v>445</v>
      </c>
      <c r="BC376" t="s">
        <v>9265</v>
      </c>
      <c r="BD376">
        <v>130000</v>
      </c>
      <c r="BE376" t="s">
        <v>541</v>
      </c>
      <c r="BF376" t="s">
        <v>9266</v>
      </c>
      <c r="BG376">
        <v>630000</v>
      </c>
      <c r="BH376" t="s">
        <v>826</v>
      </c>
      <c r="BI376" t="s">
        <v>9267</v>
      </c>
      <c r="BJ376">
        <v>250000</v>
      </c>
      <c r="BK376" t="s">
        <v>830</v>
      </c>
      <c r="BL376" t="s">
        <v>9268</v>
      </c>
      <c r="BM376">
        <v>420000</v>
      </c>
      <c r="GG376">
        <v>1590000</v>
      </c>
      <c r="GH376" t="s">
        <v>238</v>
      </c>
      <c r="GI376">
        <v>30</v>
      </c>
      <c r="GJ376">
        <v>35</v>
      </c>
      <c r="GK376">
        <v>40</v>
      </c>
      <c r="GL376">
        <v>45</v>
      </c>
      <c r="GM376">
        <v>1060000</v>
      </c>
      <c r="GO376" t="s">
        <v>9255</v>
      </c>
      <c r="GP376">
        <v>13110</v>
      </c>
      <c r="GQ376" t="s">
        <v>9256</v>
      </c>
      <c r="GS376">
        <v>18</v>
      </c>
      <c r="GT376">
        <v>6</v>
      </c>
      <c r="GU376">
        <v>0</v>
      </c>
      <c r="GV376" t="s">
        <v>239</v>
      </c>
      <c r="GW376">
        <v>6</v>
      </c>
      <c r="GX376" t="s">
        <v>201</v>
      </c>
    </row>
    <row r="377" spans="1:206" x14ac:dyDescent="0.35">
      <c r="A377">
        <v>693529</v>
      </c>
      <c r="B377" t="s">
        <v>9269</v>
      </c>
      <c r="C377" t="s">
        <v>9270</v>
      </c>
      <c r="D377" t="s">
        <v>9271</v>
      </c>
      <c r="E377" t="e">
        <v>#N/A</v>
      </c>
      <c r="F377" t="s">
        <v>9272</v>
      </c>
      <c r="G377" t="s">
        <v>9271</v>
      </c>
      <c r="H377" t="s">
        <v>9272</v>
      </c>
      <c r="I377" t="s">
        <v>201</v>
      </c>
      <c r="J377" t="s">
        <v>9272</v>
      </c>
      <c r="K377">
        <v>693529</v>
      </c>
      <c r="L377">
        <v>693529</v>
      </c>
      <c r="M377">
        <v>693529</v>
      </c>
      <c r="N377" t="s">
        <v>202</v>
      </c>
      <c r="O377" t="s">
        <v>202</v>
      </c>
      <c r="P377" t="s">
        <v>202</v>
      </c>
      <c r="Q377" t="s">
        <v>203</v>
      </c>
      <c r="R377" t="s">
        <v>9273</v>
      </c>
      <c r="S377" t="s">
        <v>205</v>
      </c>
      <c r="T377" t="s">
        <v>9274</v>
      </c>
      <c r="U377">
        <v>73300</v>
      </c>
      <c r="V377" t="s">
        <v>9275</v>
      </c>
      <c r="W377" t="s">
        <v>1431</v>
      </c>
      <c r="X377">
        <v>48000</v>
      </c>
      <c r="Y377" t="s">
        <v>9276</v>
      </c>
      <c r="Z377" t="s">
        <v>1354</v>
      </c>
      <c r="AA377" t="s">
        <v>9277</v>
      </c>
      <c r="AB377" t="s">
        <v>9278</v>
      </c>
      <c r="AC377" t="s">
        <v>213</v>
      </c>
      <c r="AD377" t="s">
        <v>9279</v>
      </c>
      <c r="AE377" t="s">
        <v>9278</v>
      </c>
      <c r="AF377" t="s">
        <v>9280</v>
      </c>
      <c r="AG377" t="s">
        <v>9281</v>
      </c>
      <c r="AH377" t="s">
        <v>9282</v>
      </c>
      <c r="AI377" t="s">
        <v>9283</v>
      </c>
      <c r="AJ377" t="s">
        <v>9280</v>
      </c>
      <c r="AK377" t="s">
        <v>9281</v>
      </c>
      <c r="AL377" t="s">
        <v>310</v>
      </c>
      <c r="AP377" t="s">
        <v>311</v>
      </c>
      <c r="AQ377" t="s">
        <v>312</v>
      </c>
      <c r="AU377" t="s">
        <v>312</v>
      </c>
      <c r="AV377" t="s">
        <v>317</v>
      </c>
      <c r="AW377" t="s">
        <v>9284</v>
      </c>
      <c r="AX377">
        <v>935000</v>
      </c>
      <c r="AY377" t="s">
        <v>1447</v>
      </c>
      <c r="AZ377" t="s">
        <v>9285</v>
      </c>
      <c r="BA377">
        <v>455000</v>
      </c>
      <c r="GG377">
        <v>1390000</v>
      </c>
      <c r="GH377" t="s">
        <v>238</v>
      </c>
      <c r="GI377">
        <v>50</v>
      </c>
      <c r="GJ377">
        <v>60</v>
      </c>
      <c r="GK377">
        <v>60</v>
      </c>
      <c r="GL377" t="s">
        <v>333</v>
      </c>
      <c r="GM377">
        <v>926666.66666666663</v>
      </c>
      <c r="GO377" t="s">
        <v>9274</v>
      </c>
      <c r="GP377">
        <v>73300</v>
      </c>
      <c r="GQ377" t="s">
        <v>9275</v>
      </c>
      <c r="GS377">
        <v>6</v>
      </c>
      <c r="GT377">
        <v>2</v>
      </c>
      <c r="GU377">
        <v>0</v>
      </c>
      <c r="GV377" t="s">
        <v>239</v>
      </c>
      <c r="GW377">
        <v>2</v>
      </c>
      <c r="GX377" t="s">
        <v>201</v>
      </c>
    </row>
    <row r="378" spans="1:206" x14ac:dyDescent="0.35">
      <c r="A378">
        <v>681660</v>
      </c>
      <c r="B378" t="s">
        <v>9286</v>
      </c>
      <c r="C378" t="s">
        <v>9287</v>
      </c>
      <c r="D378" t="s">
        <v>9288</v>
      </c>
      <c r="E378" t="e">
        <v>#N/A</v>
      </c>
      <c r="F378" t="s">
        <v>9289</v>
      </c>
      <c r="G378" t="s">
        <v>9288</v>
      </c>
      <c r="H378" t="s">
        <v>9289</v>
      </c>
      <c r="I378" t="s">
        <v>201</v>
      </c>
      <c r="J378" t="s">
        <v>9289</v>
      </c>
      <c r="K378">
        <v>681660</v>
      </c>
      <c r="L378">
        <v>681660</v>
      </c>
      <c r="M378">
        <v>681660</v>
      </c>
      <c r="N378" t="s">
        <v>202</v>
      </c>
      <c r="O378" t="s">
        <v>202</v>
      </c>
      <c r="P378" t="s">
        <v>202</v>
      </c>
      <c r="Q378" t="s">
        <v>203</v>
      </c>
      <c r="R378" t="s">
        <v>9286</v>
      </c>
      <c r="S378" t="s">
        <v>1022</v>
      </c>
      <c r="T378" t="s">
        <v>9290</v>
      </c>
      <c r="U378">
        <v>67230</v>
      </c>
      <c r="V378" t="s">
        <v>9291</v>
      </c>
      <c r="W378" t="s">
        <v>8916</v>
      </c>
      <c r="X378">
        <v>80000</v>
      </c>
      <c r="Y378" t="s">
        <v>9292</v>
      </c>
      <c r="Z378" t="s">
        <v>2881</v>
      </c>
      <c r="AA378" t="s">
        <v>9293</v>
      </c>
      <c r="AB378" t="s">
        <v>9294</v>
      </c>
      <c r="AC378" t="s">
        <v>1253</v>
      </c>
      <c r="AD378" t="s">
        <v>9295</v>
      </c>
      <c r="AE378" t="s">
        <v>9294</v>
      </c>
      <c r="AF378" t="s">
        <v>9296</v>
      </c>
      <c r="AG378" t="s">
        <v>9297</v>
      </c>
      <c r="AH378" t="s">
        <v>9298</v>
      </c>
      <c r="AI378" t="s">
        <v>9299</v>
      </c>
      <c r="AJ378" t="s">
        <v>9300</v>
      </c>
      <c r="AK378" t="s">
        <v>9297</v>
      </c>
      <c r="AL378" t="s">
        <v>310</v>
      </c>
      <c r="AP378" t="s">
        <v>311</v>
      </c>
      <c r="AQ378" t="s">
        <v>312</v>
      </c>
      <c r="AU378" t="s">
        <v>312</v>
      </c>
      <c r="AV378" t="s">
        <v>1451</v>
      </c>
      <c r="AW378" t="s">
        <v>9301</v>
      </c>
      <c r="AX378">
        <v>182000</v>
      </c>
      <c r="GG378">
        <v>182000</v>
      </c>
      <c r="GH378" t="s">
        <v>1344</v>
      </c>
      <c r="GI378" t="s">
        <v>333</v>
      </c>
      <c r="GJ378" t="s">
        <v>333</v>
      </c>
      <c r="GK378" t="s">
        <v>333</v>
      </c>
      <c r="GL378" t="s">
        <v>333</v>
      </c>
      <c r="GM378">
        <v>121333.33333333333</v>
      </c>
      <c r="GO378" t="s">
        <v>9290</v>
      </c>
      <c r="GP378">
        <v>67230</v>
      </c>
      <c r="GQ378" t="s">
        <v>9291</v>
      </c>
      <c r="GS378">
        <v>3</v>
      </c>
      <c r="GT378">
        <v>1</v>
      </c>
      <c r="GU378">
        <v>0</v>
      </c>
      <c r="GV378" t="s">
        <v>239</v>
      </c>
      <c r="GW378">
        <v>1</v>
      </c>
      <c r="GX378" t="s">
        <v>201</v>
      </c>
    </row>
    <row r="379" spans="1:206" x14ac:dyDescent="0.35">
      <c r="A379">
        <v>500032</v>
      </c>
      <c r="B379" t="s">
        <v>9302</v>
      </c>
      <c r="C379" t="s">
        <v>9303</v>
      </c>
      <c r="D379" t="s">
        <v>9304</v>
      </c>
      <c r="E379" t="e">
        <v>#N/A</v>
      </c>
      <c r="F379" t="s">
        <v>9305</v>
      </c>
      <c r="G379" t="s">
        <v>9304</v>
      </c>
      <c r="H379" t="s">
        <v>9305</v>
      </c>
      <c r="I379" t="s">
        <v>201</v>
      </c>
      <c r="J379" t="s">
        <v>9305</v>
      </c>
      <c r="K379">
        <v>500032</v>
      </c>
      <c r="L379">
        <v>500032</v>
      </c>
      <c r="M379">
        <v>500032</v>
      </c>
      <c r="N379" t="s">
        <v>202</v>
      </c>
      <c r="O379" t="s">
        <v>202</v>
      </c>
      <c r="P379" t="s">
        <v>202</v>
      </c>
      <c r="Q379" t="s">
        <v>203</v>
      </c>
      <c r="R379" t="s">
        <v>9302</v>
      </c>
      <c r="S379" t="s">
        <v>205</v>
      </c>
      <c r="T379" t="s">
        <v>9306</v>
      </c>
      <c r="U379">
        <v>68130</v>
      </c>
      <c r="V379" t="s">
        <v>9307</v>
      </c>
      <c r="W379" t="s">
        <v>9308</v>
      </c>
      <c r="X379">
        <v>150000</v>
      </c>
      <c r="Y379" t="s">
        <v>9309</v>
      </c>
      <c r="Z379" t="s">
        <v>4272</v>
      </c>
      <c r="AA379" t="s">
        <v>9310</v>
      </c>
      <c r="AB379" t="s">
        <v>9311</v>
      </c>
      <c r="AC379" t="s">
        <v>213</v>
      </c>
      <c r="AD379" t="s">
        <v>9312</v>
      </c>
      <c r="AE379" t="s">
        <v>9313</v>
      </c>
      <c r="AF379" t="s">
        <v>9314</v>
      </c>
      <c r="AG379" t="s">
        <v>9315</v>
      </c>
      <c r="AH379" t="s">
        <v>9316</v>
      </c>
      <c r="AI379" t="s">
        <v>9317</v>
      </c>
      <c r="AJ379" t="s">
        <v>9318</v>
      </c>
      <c r="AK379" t="s">
        <v>9319</v>
      </c>
      <c r="AL379" t="s">
        <v>310</v>
      </c>
      <c r="AP379" t="s">
        <v>311</v>
      </c>
      <c r="AQ379" t="s">
        <v>312</v>
      </c>
      <c r="AU379" t="s">
        <v>312</v>
      </c>
      <c r="AV379" t="s">
        <v>435</v>
      </c>
      <c r="AW379" t="s">
        <v>9320</v>
      </c>
      <c r="AX379">
        <v>360000</v>
      </c>
      <c r="AY379" t="s">
        <v>393</v>
      </c>
      <c r="AZ379" t="s">
        <v>9321</v>
      </c>
      <c r="BA379">
        <v>575000</v>
      </c>
      <c r="BB379" t="s">
        <v>321</v>
      </c>
      <c r="BC379" t="s">
        <v>9322</v>
      </c>
      <c r="BD379">
        <v>375000</v>
      </c>
      <c r="BE379" t="s">
        <v>323</v>
      </c>
      <c r="BF379" t="s">
        <v>9323</v>
      </c>
      <c r="BG379">
        <v>100000</v>
      </c>
      <c r="BH379" t="s">
        <v>1451</v>
      </c>
      <c r="BI379" t="s">
        <v>9324</v>
      </c>
      <c r="BJ379">
        <v>182000</v>
      </c>
      <c r="BK379" t="s">
        <v>1067</v>
      </c>
      <c r="BL379" t="s">
        <v>9325</v>
      </c>
      <c r="BM379">
        <v>3430000</v>
      </c>
      <c r="GG379">
        <v>4647000</v>
      </c>
      <c r="GH379" t="s">
        <v>238</v>
      </c>
      <c r="GI379">
        <v>55</v>
      </c>
      <c r="GJ379">
        <v>60</v>
      </c>
      <c r="GK379">
        <v>70</v>
      </c>
      <c r="GL379">
        <v>55</v>
      </c>
      <c r="GM379">
        <v>3098000</v>
      </c>
      <c r="GO379" t="s">
        <v>9306</v>
      </c>
      <c r="GP379">
        <v>68130</v>
      </c>
      <c r="GQ379" t="s">
        <v>9307</v>
      </c>
      <c r="GS379">
        <v>18</v>
      </c>
      <c r="GT379">
        <v>6</v>
      </c>
      <c r="GU379">
        <v>5</v>
      </c>
      <c r="GV379" t="s">
        <v>239</v>
      </c>
      <c r="GW379">
        <v>5</v>
      </c>
      <c r="GX379" t="s">
        <v>201</v>
      </c>
    </row>
    <row r="380" spans="1:206" x14ac:dyDescent="0.35">
      <c r="A380">
        <v>660015</v>
      </c>
      <c r="B380" t="s">
        <v>9326</v>
      </c>
      <c r="C380" t="s">
        <v>9327</v>
      </c>
      <c r="D380" t="s">
        <v>9328</v>
      </c>
      <c r="E380" t="e">
        <v>#N/A</v>
      </c>
      <c r="F380" t="s">
        <v>9329</v>
      </c>
      <c r="G380" t="s">
        <v>9328</v>
      </c>
      <c r="H380" t="s">
        <v>9329</v>
      </c>
      <c r="I380" t="s">
        <v>201</v>
      </c>
      <c r="J380" t="s">
        <v>9329</v>
      </c>
      <c r="K380">
        <v>660015</v>
      </c>
      <c r="L380">
        <v>660015</v>
      </c>
      <c r="M380">
        <v>660015</v>
      </c>
      <c r="N380" t="s">
        <v>202</v>
      </c>
      <c r="O380" t="s">
        <v>202</v>
      </c>
      <c r="P380" t="s">
        <v>202</v>
      </c>
      <c r="Q380" t="s">
        <v>203</v>
      </c>
      <c r="R380" t="s">
        <v>9326</v>
      </c>
      <c r="S380" t="s">
        <v>1022</v>
      </c>
      <c r="T380" t="s">
        <v>9330</v>
      </c>
      <c r="U380">
        <v>35114</v>
      </c>
      <c r="V380" t="s">
        <v>9331</v>
      </c>
      <c r="W380" t="s">
        <v>1431</v>
      </c>
      <c r="X380">
        <v>5000</v>
      </c>
      <c r="Y380" t="s">
        <v>9332</v>
      </c>
      <c r="Z380" t="s">
        <v>9333</v>
      </c>
      <c r="AA380" t="s">
        <v>9334</v>
      </c>
      <c r="AB380" t="s">
        <v>9335</v>
      </c>
      <c r="AC380" t="s">
        <v>213</v>
      </c>
      <c r="AD380" t="s">
        <v>9336</v>
      </c>
      <c r="AE380" t="s">
        <v>9337</v>
      </c>
      <c r="AF380" t="s">
        <v>9338</v>
      </c>
      <c r="AG380" t="s">
        <v>9339</v>
      </c>
      <c r="AH380" t="s">
        <v>9340</v>
      </c>
      <c r="AI380" t="s">
        <v>9335</v>
      </c>
      <c r="AJ380" t="s">
        <v>9338</v>
      </c>
      <c r="AK380" t="s">
        <v>9339</v>
      </c>
      <c r="AL380" t="s">
        <v>310</v>
      </c>
      <c r="AP380" t="s">
        <v>311</v>
      </c>
      <c r="AQ380" t="s">
        <v>312</v>
      </c>
      <c r="AU380" t="s">
        <v>312</v>
      </c>
      <c r="AV380" t="s">
        <v>439</v>
      </c>
      <c r="AW380" t="s">
        <v>9341</v>
      </c>
      <c r="AX380">
        <v>445000</v>
      </c>
      <c r="AY380" t="s">
        <v>325</v>
      </c>
      <c r="AZ380" t="s">
        <v>9342</v>
      </c>
      <c r="BA380">
        <v>470000</v>
      </c>
      <c r="BB380" t="s">
        <v>327</v>
      </c>
      <c r="BC380" t="s">
        <v>9343</v>
      </c>
      <c r="BD380">
        <v>100000</v>
      </c>
      <c r="BE380" t="s">
        <v>663</v>
      </c>
      <c r="BF380" t="s">
        <v>9344</v>
      </c>
      <c r="BG380">
        <v>100000</v>
      </c>
      <c r="GG380">
        <v>1138000</v>
      </c>
      <c r="GH380" t="s">
        <v>238</v>
      </c>
      <c r="GI380">
        <v>50</v>
      </c>
      <c r="GJ380">
        <v>60</v>
      </c>
      <c r="GK380">
        <v>60</v>
      </c>
      <c r="GL380">
        <v>50</v>
      </c>
      <c r="GM380">
        <v>758666.66666666663</v>
      </c>
      <c r="GO380" t="s">
        <v>9330</v>
      </c>
      <c r="GP380">
        <v>35114</v>
      </c>
      <c r="GQ380" t="s">
        <v>9331</v>
      </c>
      <c r="GS380">
        <v>12</v>
      </c>
      <c r="GT380">
        <v>4</v>
      </c>
      <c r="GU380">
        <v>0</v>
      </c>
      <c r="GV380" t="s">
        <v>239</v>
      </c>
      <c r="GW380">
        <v>4</v>
      </c>
      <c r="GX380" t="s">
        <v>201</v>
      </c>
    </row>
    <row r="381" spans="1:206" x14ac:dyDescent="0.35">
      <c r="A381">
        <v>463401</v>
      </c>
      <c r="B381" t="s">
        <v>9345</v>
      </c>
      <c r="C381" t="s">
        <v>9346</v>
      </c>
      <c r="D381" t="s">
        <v>9347</v>
      </c>
      <c r="E381" t="e">
        <v>#N/A</v>
      </c>
      <c r="F381" t="s">
        <v>9348</v>
      </c>
      <c r="G381" t="s">
        <v>9347</v>
      </c>
      <c r="H381" t="s">
        <v>9348</v>
      </c>
      <c r="I381" t="s">
        <v>201</v>
      </c>
      <c r="J381" t="s">
        <v>9348</v>
      </c>
      <c r="K381">
        <v>463401</v>
      </c>
      <c r="L381">
        <v>463401</v>
      </c>
      <c r="M381">
        <v>463401</v>
      </c>
      <c r="N381" t="s">
        <v>202</v>
      </c>
      <c r="O381" t="s">
        <v>202</v>
      </c>
      <c r="P381" t="s">
        <v>202</v>
      </c>
      <c r="Q381" t="s">
        <v>203</v>
      </c>
      <c r="R381" t="s">
        <v>9345</v>
      </c>
      <c r="S381" t="s">
        <v>205</v>
      </c>
      <c r="T381" t="s">
        <v>9349</v>
      </c>
      <c r="U381">
        <v>73470</v>
      </c>
      <c r="V381" t="s">
        <v>9350</v>
      </c>
      <c r="W381" t="s">
        <v>5389</v>
      </c>
      <c r="X381">
        <v>8000</v>
      </c>
      <c r="Y381" t="s">
        <v>9351</v>
      </c>
      <c r="Z381" t="s">
        <v>1354</v>
      </c>
      <c r="AA381" t="s">
        <v>9352</v>
      </c>
      <c r="AB381" t="s">
        <v>9353</v>
      </c>
      <c r="AC381" t="s">
        <v>213</v>
      </c>
      <c r="AD381" t="s">
        <v>9354</v>
      </c>
      <c r="AE381" t="s">
        <v>9353</v>
      </c>
      <c r="AF381" t="s">
        <v>9355</v>
      </c>
      <c r="AG381" t="s">
        <v>9356</v>
      </c>
      <c r="AH381" t="s">
        <v>9357</v>
      </c>
      <c r="AI381" t="s">
        <v>9358</v>
      </c>
      <c r="AJ381" t="s">
        <v>9359</v>
      </c>
      <c r="AK381" t="s">
        <v>9360</v>
      </c>
      <c r="AL381" t="s">
        <v>261</v>
      </c>
      <c r="AP381" t="s">
        <v>262</v>
      </c>
      <c r="AQ381" t="s">
        <v>263</v>
      </c>
      <c r="AU381" t="s">
        <v>263</v>
      </c>
      <c r="AV381" t="s">
        <v>685</v>
      </c>
      <c r="AW381" t="s">
        <v>9361</v>
      </c>
      <c r="AX381">
        <v>100000</v>
      </c>
      <c r="AY381" t="s">
        <v>979</v>
      </c>
      <c r="AZ381" t="s">
        <v>9362</v>
      </c>
      <c r="BA381">
        <v>100000</v>
      </c>
      <c r="BB381" t="s">
        <v>692</v>
      </c>
      <c r="BC381" t="s">
        <v>9363</v>
      </c>
      <c r="BD381">
        <v>125000</v>
      </c>
      <c r="BE381" t="s">
        <v>276</v>
      </c>
      <c r="BF381" t="s">
        <v>9364</v>
      </c>
      <c r="BG381">
        <v>125000</v>
      </c>
      <c r="BH381" t="s">
        <v>278</v>
      </c>
      <c r="BI381" t="s">
        <v>9365</v>
      </c>
      <c r="BJ381">
        <v>100000</v>
      </c>
      <c r="BK381" t="s">
        <v>290</v>
      </c>
      <c r="BL381" t="s">
        <v>9366</v>
      </c>
      <c r="BM381">
        <v>100000</v>
      </c>
      <c r="BN381" t="s">
        <v>703</v>
      </c>
      <c r="BO381" t="s">
        <v>9367</v>
      </c>
      <c r="BP381">
        <v>100000</v>
      </c>
      <c r="BQ381" t="s">
        <v>1116</v>
      </c>
      <c r="BR381" t="s">
        <v>9368</v>
      </c>
      <c r="BS381">
        <v>100000</v>
      </c>
      <c r="BT381" t="s">
        <v>1575</v>
      </c>
      <c r="BU381" t="s">
        <v>9369</v>
      </c>
      <c r="BV381">
        <v>100000</v>
      </c>
      <c r="BW381" t="s">
        <v>1190</v>
      </c>
      <c r="BX381" t="s">
        <v>9370</v>
      </c>
      <c r="BY381">
        <v>100000</v>
      </c>
      <c r="GG381">
        <v>925000</v>
      </c>
      <c r="GH381" t="s">
        <v>1344</v>
      </c>
      <c r="GI381" t="s">
        <v>333</v>
      </c>
      <c r="GJ381" t="s">
        <v>333</v>
      </c>
      <c r="GK381" t="s">
        <v>333</v>
      </c>
      <c r="GL381" t="s">
        <v>333</v>
      </c>
      <c r="GM381">
        <v>616666.66666666663</v>
      </c>
      <c r="GO381" t="s">
        <v>9349</v>
      </c>
      <c r="GP381">
        <v>73470</v>
      </c>
      <c r="GQ381" t="s">
        <v>9350</v>
      </c>
      <c r="GS381">
        <v>30</v>
      </c>
      <c r="GT381">
        <v>10</v>
      </c>
      <c r="GU381">
        <v>0</v>
      </c>
      <c r="GV381" t="s">
        <v>239</v>
      </c>
      <c r="GW381">
        <v>10</v>
      </c>
      <c r="GX381" t="s">
        <v>201</v>
      </c>
    </row>
    <row r="382" spans="1:206" x14ac:dyDescent="0.35">
      <c r="A382">
        <v>20016812</v>
      </c>
      <c r="B382" t="s">
        <v>9371</v>
      </c>
      <c r="C382" t="s">
        <v>9372</v>
      </c>
      <c r="D382" t="s">
        <v>9373</v>
      </c>
      <c r="E382" t="e">
        <v>#N/A</v>
      </c>
      <c r="F382" t="s">
        <v>9374</v>
      </c>
      <c r="G382" t="s">
        <v>9373</v>
      </c>
      <c r="H382" t="s">
        <v>9375</v>
      </c>
      <c r="I382" t="s">
        <v>239</v>
      </c>
      <c r="J382" t="s">
        <v>9374</v>
      </c>
      <c r="K382">
        <v>20016812</v>
      </c>
      <c r="L382">
        <v>680740</v>
      </c>
      <c r="M382">
        <v>20016812</v>
      </c>
      <c r="N382" t="s">
        <v>202</v>
      </c>
      <c r="O382" t="s">
        <v>202</v>
      </c>
      <c r="P382" t="s">
        <v>202</v>
      </c>
      <c r="Q382" t="s">
        <v>203</v>
      </c>
      <c r="R382" t="s">
        <v>9371</v>
      </c>
      <c r="S382" t="s">
        <v>1022</v>
      </c>
      <c r="T382" t="s">
        <v>9376</v>
      </c>
      <c r="U382" t="s">
        <v>9377</v>
      </c>
      <c r="V382" t="s">
        <v>9378</v>
      </c>
      <c r="W382" t="s">
        <v>646</v>
      </c>
      <c r="X382">
        <v>28000</v>
      </c>
      <c r="Y382" t="s">
        <v>9379</v>
      </c>
      <c r="Z382" t="s">
        <v>9378</v>
      </c>
      <c r="AA382" t="s">
        <v>9380</v>
      </c>
      <c r="AB382" t="s">
        <v>9381</v>
      </c>
      <c r="AC382" t="s">
        <v>213</v>
      </c>
      <c r="AD382" t="s">
        <v>9382</v>
      </c>
      <c r="AE382" t="s">
        <v>9381</v>
      </c>
      <c r="AF382" t="s">
        <v>9383</v>
      </c>
      <c r="AG382" t="s">
        <v>9384</v>
      </c>
      <c r="AH382" t="s">
        <v>9385</v>
      </c>
      <c r="AI382" t="s">
        <v>9386</v>
      </c>
      <c r="AJ382" t="s">
        <v>9387</v>
      </c>
      <c r="AK382" t="s">
        <v>9388</v>
      </c>
      <c r="AL382" t="s">
        <v>854</v>
      </c>
      <c r="AP382" t="s">
        <v>855</v>
      </c>
      <c r="AQ382" t="s">
        <v>738</v>
      </c>
      <c r="AU382" t="s">
        <v>738</v>
      </c>
      <c r="AV382" t="s">
        <v>937</v>
      </c>
      <c r="AW382" t="s">
        <v>9389</v>
      </c>
      <c r="AX382">
        <v>100000</v>
      </c>
      <c r="AY382" t="s">
        <v>857</v>
      </c>
      <c r="AZ382" t="s">
        <v>9390</v>
      </c>
      <c r="BA382">
        <v>145000</v>
      </c>
      <c r="BB382" t="s">
        <v>941</v>
      </c>
      <c r="BC382" t="s">
        <v>9391</v>
      </c>
      <c r="BD382">
        <v>250000</v>
      </c>
      <c r="BE382" t="s">
        <v>860</v>
      </c>
      <c r="BF382" t="s">
        <v>9392</v>
      </c>
      <c r="BG382">
        <v>365000</v>
      </c>
      <c r="BH382" t="s">
        <v>869</v>
      </c>
      <c r="BI382" t="s">
        <v>9393</v>
      </c>
      <c r="BJ382">
        <v>245000</v>
      </c>
      <c r="GG382">
        <v>855000</v>
      </c>
      <c r="GH382" t="s">
        <v>238</v>
      </c>
      <c r="GI382">
        <v>60</v>
      </c>
      <c r="GJ382">
        <v>60</v>
      </c>
      <c r="GK382">
        <v>60</v>
      </c>
      <c r="GL382">
        <v>60</v>
      </c>
      <c r="GM382">
        <v>570000</v>
      </c>
      <c r="GO382" t="s">
        <v>9376</v>
      </c>
      <c r="GP382" t="s">
        <v>9377</v>
      </c>
      <c r="GQ382" t="s">
        <v>9378</v>
      </c>
      <c r="GS382">
        <v>15</v>
      </c>
      <c r="GT382">
        <v>5</v>
      </c>
      <c r="GU382">
        <v>0</v>
      </c>
      <c r="GV382" t="s">
        <v>239</v>
      </c>
      <c r="GW382">
        <v>5</v>
      </c>
      <c r="GX382" t="s">
        <v>201</v>
      </c>
    </row>
    <row r="383" spans="1:206" x14ac:dyDescent="0.35">
      <c r="A383">
        <v>20002414</v>
      </c>
      <c r="B383" t="s">
        <v>9394</v>
      </c>
      <c r="C383" t="s">
        <v>9395</v>
      </c>
      <c r="D383" t="s">
        <v>9396</v>
      </c>
      <c r="E383" t="e">
        <v>#N/A</v>
      </c>
      <c r="F383" t="s">
        <v>9397</v>
      </c>
      <c r="G383" t="s">
        <v>9396</v>
      </c>
      <c r="H383" t="s">
        <v>9398</v>
      </c>
      <c r="I383" t="s">
        <v>239</v>
      </c>
      <c r="J383" t="s">
        <v>9397</v>
      </c>
      <c r="K383">
        <v>20002414</v>
      </c>
      <c r="L383">
        <v>20002414</v>
      </c>
      <c r="M383">
        <v>20002414</v>
      </c>
      <c r="N383" t="s">
        <v>202</v>
      </c>
      <c r="O383" t="s">
        <v>202</v>
      </c>
      <c r="P383" t="s">
        <v>202</v>
      </c>
      <c r="Q383" t="s">
        <v>203</v>
      </c>
      <c r="R383" t="s">
        <v>9399</v>
      </c>
      <c r="S383" t="s">
        <v>205</v>
      </c>
      <c r="T383" t="s">
        <v>9400</v>
      </c>
      <c r="U383">
        <v>75019</v>
      </c>
      <c r="V383" t="s">
        <v>7789</v>
      </c>
      <c r="W383" t="s">
        <v>646</v>
      </c>
      <c r="X383">
        <v>1000</v>
      </c>
      <c r="Y383" t="s">
        <v>9401</v>
      </c>
      <c r="Z383" t="s">
        <v>6677</v>
      </c>
      <c r="AA383" t="s">
        <v>9402</v>
      </c>
      <c r="AB383" t="s">
        <v>9403</v>
      </c>
      <c r="AC383" t="s">
        <v>213</v>
      </c>
      <c r="AD383" t="s">
        <v>9404</v>
      </c>
      <c r="AE383" t="s">
        <v>9405</v>
      </c>
      <c r="AF383" t="s">
        <v>9406</v>
      </c>
      <c r="AG383" t="s">
        <v>9407</v>
      </c>
      <c r="AH383" t="s">
        <v>9408</v>
      </c>
      <c r="AI383" t="s">
        <v>9403</v>
      </c>
      <c r="AJ383" t="s">
        <v>9409</v>
      </c>
      <c r="AK383" t="s">
        <v>9410</v>
      </c>
      <c r="AL383" t="s">
        <v>854</v>
      </c>
      <c r="AP383" t="s">
        <v>855</v>
      </c>
      <c r="AQ383" t="s">
        <v>738</v>
      </c>
      <c r="AU383" t="s">
        <v>738</v>
      </c>
      <c r="AV383" t="s">
        <v>857</v>
      </c>
      <c r="AW383" t="s">
        <v>9411</v>
      </c>
      <c r="AX383">
        <v>145000</v>
      </c>
      <c r="AY383" t="s">
        <v>860</v>
      </c>
      <c r="AZ383" t="s">
        <v>9412</v>
      </c>
      <c r="BA383">
        <v>365000</v>
      </c>
      <c r="BB383" t="s">
        <v>863</v>
      </c>
      <c r="BC383" t="s">
        <v>9413</v>
      </c>
      <c r="BD383">
        <v>145000</v>
      </c>
      <c r="BE383" t="s">
        <v>866</v>
      </c>
      <c r="BF383" t="s">
        <v>9414</v>
      </c>
      <c r="BG383">
        <v>180000</v>
      </c>
      <c r="BH383" t="s">
        <v>869</v>
      </c>
      <c r="BI383" t="s">
        <v>9415</v>
      </c>
      <c r="BJ383">
        <v>245000</v>
      </c>
      <c r="GG383">
        <v>935000</v>
      </c>
      <c r="GH383" t="s">
        <v>238</v>
      </c>
      <c r="GI383">
        <v>150</v>
      </c>
      <c r="GJ383">
        <v>160</v>
      </c>
      <c r="GK383">
        <v>170</v>
      </c>
      <c r="GL383">
        <v>114</v>
      </c>
      <c r="GM383">
        <v>623333.33333333326</v>
      </c>
      <c r="GO383" t="s">
        <v>9416</v>
      </c>
      <c r="GP383">
        <v>26000</v>
      </c>
      <c r="GQ383" t="s">
        <v>9417</v>
      </c>
      <c r="GS383">
        <v>15</v>
      </c>
      <c r="GT383">
        <v>5</v>
      </c>
      <c r="GU383">
        <v>0</v>
      </c>
      <c r="GV383" t="s">
        <v>239</v>
      </c>
      <c r="GW383">
        <v>5</v>
      </c>
      <c r="GX383" t="s">
        <v>201</v>
      </c>
    </row>
    <row r="384" spans="1:206" x14ac:dyDescent="0.35">
      <c r="A384">
        <v>706994</v>
      </c>
      <c r="B384" t="s">
        <v>9418</v>
      </c>
      <c r="C384" t="s">
        <v>9419</v>
      </c>
      <c r="D384" t="s">
        <v>9420</v>
      </c>
      <c r="E384" t="e">
        <v>#N/A</v>
      </c>
      <c r="F384" t="s">
        <v>9421</v>
      </c>
      <c r="G384" t="s">
        <v>9420</v>
      </c>
      <c r="H384" t="s">
        <v>9422</v>
      </c>
      <c r="I384" t="s">
        <v>239</v>
      </c>
      <c r="J384" t="s">
        <v>9423</v>
      </c>
      <c r="K384" t="e">
        <v>#N/A</v>
      </c>
      <c r="L384">
        <v>706994</v>
      </c>
      <c r="M384">
        <v>706994</v>
      </c>
      <c r="N384" t="s">
        <v>202</v>
      </c>
      <c r="O384" t="s">
        <v>202</v>
      </c>
      <c r="P384" t="s">
        <v>202</v>
      </c>
      <c r="Q384" t="s">
        <v>203</v>
      </c>
      <c r="R384" t="s">
        <v>9424</v>
      </c>
      <c r="S384" t="s">
        <v>205</v>
      </c>
      <c r="T384" t="s">
        <v>9425</v>
      </c>
      <c r="U384">
        <v>31300</v>
      </c>
      <c r="V384" t="s">
        <v>1469</v>
      </c>
      <c r="W384" t="s">
        <v>2465</v>
      </c>
      <c r="X384">
        <v>6805600</v>
      </c>
      <c r="Y384" t="s">
        <v>9426</v>
      </c>
      <c r="Z384" t="s">
        <v>406</v>
      </c>
      <c r="AA384" t="s">
        <v>9427</v>
      </c>
      <c r="AB384" t="s">
        <v>9428</v>
      </c>
      <c r="AC384" t="s">
        <v>213</v>
      </c>
      <c r="AD384" t="s">
        <v>9429</v>
      </c>
      <c r="AE384" t="s">
        <v>9430</v>
      </c>
      <c r="AF384" t="s">
        <v>9431</v>
      </c>
      <c r="AG384" t="s">
        <v>9432</v>
      </c>
      <c r="AH384" t="s">
        <v>9433</v>
      </c>
      <c r="AI384" t="s">
        <v>9434</v>
      </c>
      <c r="AJ384" t="s">
        <v>9435</v>
      </c>
      <c r="AK384" t="s">
        <v>9436</v>
      </c>
      <c r="AL384" t="s">
        <v>310</v>
      </c>
      <c r="AP384" t="s">
        <v>311</v>
      </c>
      <c r="AQ384" t="s">
        <v>312</v>
      </c>
      <c r="AU384" t="s">
        <v>312</v>
      </c>
      <c r="AV384" t="s">
        <v>488</v>
      </c>
      <c r="AW384" t="s">
        <v>9437</v>
      </c>
      <c r="AX384">
        <v>100000</v>
      </c>
      <c r="AY384" t="s">
        <v>389</v>
      </c>
      <c r="AZ384" t="s">
        <v>9438</v>
      </c>
      <c r="BA384">
        <v>575000</v>
      </c>
      <c r="BB384" t="s">
        <v>495</v>
      </c>
      <c r="BC384" t="s">
        <v>9439</v>
      </c>
      <c r="BD384">
        <v>180000</v>
      </c>
      <c r="BE384" t="s">
        <v>391</v>
      </c>
      <c r="BF384" t="s">
        <v>9440</v>
      </c>
      <c r="BG384">
        <v>1430000</v>
      </c>
      <c r="BH384" t="s">
        <v>502</v>
      </c>
      <c r="BI384" t="s">
        <v>9441</v>
      </c>
      <c r="BJ384">
        <v>100000</v>
      </c>
      <c r="BK384" t="s">
        <v>393</v>
      </c>
      <c r="BL384" t="s">
        <v>9442</v>
      </c>
      <c r="BM384">
        <v>575000</v>
      </c>
      <c r="BN384" t="s">
        <v>509</v>
      </c>
      <c r="BO384" t="s">
        <v>9443</v>
      </c>
      <c r="BP384">
        <v>100000</v>
      </c>
      <c r="BQ384" t="s">
        <v>395</v>
      </c>
      <c r="BR384" t="s">
        <v>9444</v>
      </c>
      <c r="BS384">
        <v>715000</v>
      </c>
      <c r="BT384" t="s">
        <v>516</v>
      </c>
      <c r="BU384" t="s">
        <v>9445</v>
      </c>
      <c r="BV384">
        <v>120000</v>
      </c>
      <c r="BW384" t="s">
        <v>1065</v>
      </c>
      <c r="BX384" t="s">
        <v>9446</v>
      </c>
      <c r="BY384">
        <v>960000</v>
      </c>
      <c r="GG384">
        <v>4675000</v>
      </c>
      <c r="GH384" t="s">
        <v>238</v>
      </c>
      <c r="GI384">
        <v>55</v>
      </c>
      <c r="GJ384">
        <v>60</v>
      </c>
      <c r="GK384">
        <v>65</v>
      </c>
      <c r="GL384">
        <v>100</v>
      </c>
      <c r="GM384">
        <v>3116666.6666666665</v>
      </c>
      <c r="GO384" t="s">
        <v>9425</v>
      </c>
      <c r="GP384">
        <v>31300</v>
      </c>
      <c r="GQ384" t="s">
        <v>1469</v>
      </c>
      <c r="GS384">
        <v>30</v>
      </c>
      <c r="GT384">
        <v>10</v>
      </c>
      <c r="GU384">
        <v>0</v>
      </c>
      <c r="GV384" t="s">
        <v>239</v>
      </c>
      <c r="GW384">
        <v>10</v>
      </c>
      <c r="GX384" t="s">
        <v>201</v>
      </c>
    </row>
    <row r="385" spans="1:206" x14ac:dyDescent="0.35">
      <c r="A385">
        <v>20006837</v>
      </c>
      <c r="B385" t="s">
        <v>9447</v>
      </c>
      <c r="C385" t="s">
        <v>9448</v>
      </c>
      <c r="D385" t="s">
        <v>9449</v>
      </c>
      <c r="E385" t="e">
        <v>#N/A</v>
      </c>
      <c r="F385" t="s">
        <v>9450</v>
      </c>
      <c r="G385" t="s">
        <v>9449</v>
      </c>
      <c r="H385" t="s">
        <v>9451</v>
      </c>
      <c r="I385" t="s">
        <v>239</v>
      </c>
      <c r="J385" t="s">
        <v>9450</v>
      </c>
      <c r="K385">
        <v>20006837</v>
      </c>
      <c r="L385">
        <v>20006837</v>
      </c>
      <c r="M385">
        <v>20006837</v>
      </c>
      <c r="N385" t="s">
        <v>202</v>
      </c>
      <c r="O385" t="s">
        <v>202</v>
      </c>
      <c r="P385" t="s">
        <v>202</v>
      </c>
      <c r="Q385" t="s">
        <v>203</v>
      </c>
      <c r="R385" t="s">
        <v>9452</v>
      </c>
      <c r="S385" t="s">
        <v>1022</v>
      </c>
      <c r="T385" t="s">
        <v>9453</v>
      </c>
      <c r="U385">
        <v>31470</v>
      </c>
      <c r="V385" t="s">
        <v>9454</v>
      </c>
      <c r="W385" t="s">
        <v>646</v>
      </c>
      <c r="X385">
        <v>160000</v>
      </c>
      <c r="Y385" t="s">
        <v>9455</v>
      </c>
      <c r="Z385" t="s">
        <v>1469</v>
      </c>
      <c r="AA385" t="s">
        <v>9456</v>
      </c>
      <c r="AB385" t="s">
        <v>9457</v>
      </c>
      <c r="AC385" t="s">
        <v>213</v>
      </c>
      <c r="AD385" t="s">
        <v>9458</v>
      </c>
      <c r="AE385" t="s">
        <v>9459</v>
      </c>
      <c r="AF385" t="s">
        <v>9460</v>
      </c>
      <c r="AG385" t="s">
        <v>9461</v>
      </c>
      <c r="AH385" t="s">
        <v>9462</v>
      </c>
      <c r="AI385" t="s">
        <v>9459</v>
      </c>
      <c r="AJ385" t="s">
        <v>9460</v>
      </c>
      <c r="AK385" t="s">
        <v>9461</v>
      </c>
      <c r="AL385" t="s">
        <v>854</v>
      </c>
      <c r="AP385" t="s">
        <v>855</v>
      </c>
      <c r="AQ385" t="s">
        <v>738</v>
      </c>
      <c r="AU385" t="s">
        <v>738</v>
      </c>
      <c r="AV385" t="s">
        <v>952</v>
      </c>
      <c r="AW385" t="s">
        <v>9463</v>
      </c>
      <c r="AX385">
        <v>165000</v>
      </c>
      <c r="AY385" t="s">
        <v>754</v>
      </c>
      <c r="AZ385" t="s">
        <v>9464</v>
      </c>
      <c r="BA385">
        <v>250000</v>
      </c>
      <c r="BB385" t="s">
        <v>869</v>
      </c>
      <c r="BC385" t="s">
        <v>9465</v>
      </c>
      <c r="BD385">
        <v>245000</v>
      </c>
      <c r="GG385">
        <v>415000</v>
      </c>
      <c r="GH385" t="s">
        <v>238</v>
      </c>
      <c r="GI385">
        <v>70</v>
      </c>
      <c r="GJ385">
        <v>70</v>
      </c>
      <c r="GK385">
        <v>70</v>
      </c>
      <c r="GL385">
        <v>70</v>
      </c>
      <c r="GM385">
        <v>276666.66666666663</v>
      </c>
      <c r="GO385" t="s">
        <v>9453</v>
      </c>
      <c r="GP385">
        <v>31470</v>
      </c>
      <c r="GQ385" t="s">
        <v>9454</v>
      </c>
      <c r="GS385">
        <v>9</v>
      </c>
      <c r="GT385">
        <v>3</v>
      </c>
      <c r="GU385">
        <v>0</v>
      </c>
      <c r="GV385" t="s">
        <v>239</v>
      </c>
      <c r="GW385">
        <v>3</v>
      </c>
      <c r="GX385" t="s">
        <v>201</v>
      </c>
    </row>
    <row r="386" spans="1:206" x14ac:dyDescent="0.35">
      <c r="A386">
        <v>756669</v>
      </c>
      <c r="B386" t="s">
        <v>9466</v>
      </c>
      <c r="C386" t="s">
        <v>9467</v>
      </c>
      <c r="D386" t="s">
        <v>9468</v>
      </c>
      <c r="E386" t="e">
        <v>#N/A</v>
      </c>
      <c r="F386" t="s">
        <v>9469</v>
      </c>
      <c r="G386" t="s">
        <v>9468</v>
      </c>
      <c r="H386" t="s">
        <v>9470</v>
      </c>
      <c r="I386" t="s">
        <v>239</v>
      </c>
      <c r="J386" t="s">
        <v>9469</v>
      </c>
      <c r="K386">
        <v>756669</v>
      </c>
      <c r="L386" t="s">
        <v>5298</v>
      </c>
      <c r="M386">
        <v>756669</v>
      </c>
      <c r="N386" t="s">
        <v>202</v>
      </c>
      <c r="O386" t="s">
        <v>202</v>
      </c>
      <c r="P386" t="s">
        <v>202</v>
      </c>
      <c r="Q386" t="s">
        <v>203</v>
      </c>
      <c r="R386" t="s">
        <v>9471</v>
      </c>
      <c r="S386" t="s">
        <v>205</v>
      </c>
      <c r="T386" t="s">
        <v>9472</v>
      </c>
      <c r="U386">
        <v>38320</v>
      </c>
      <c r="V386" t="s">
        <v>8900</v>
      </c>
      <c r="W386" t="s">
        <v>2030</v>
      </c>
      <c r="X386">
        <v>1070410</v>
      </c>
      <c r="Y386" t="s">
        <v>9473</v>
      </c>
      <c r="Z386" t="s">
        <v>625</v>
      </c>
      <c r="AA386" t="s">
        <v>9474</v>
      </c>
      <c r="AB386" t="s">
        <v>9475</v>
      </c>
      <c r="AC386" t="s">
        <v>213</v>
      </c>
      <c r="AD386" t="s">
        <v>1999</v>
      </c>
      <c r="AE386" t="s">
        <v>9476</v>
      </c>
      <c r="AF386" t="s">
        <v>9477</v>
      </c>
      <c r="AG386" t="s">
        <v>9478</v>
      </c>
      <c r="AH386" t="s">
        <v>9479</v>
      </c>
      <c r="AI386" t="s">
        <v>9476</v>
      </c>
      <c r="AJ386" t="s">
        <v>9477</v>
      </c>
      <c r="AK386" t="s">
        <v>9478</v>
      </c>
      <c r="AL386" t="s">
        <v>219</v>
      </c>
      <c r="AP386" t="s">
        <v>220</v>
      </c>
      <c r="AQ386" t="s">
        <v>221</v>
      </c>
      <c r="AU386" t="s">
        <v>221</v>
      </c>
      <c r="AV386" t="s">
        <v>615</v>
      </c>
      <c r="AW386" t="s">
        <v>9480</v>
      </c>
      <c r="AX386">
        <v>750000</v>
      </c>
      <c r="AY386" t="s">
        <v>1732</v>
      </c>
      <c r="AZ386" t="s">
        <v>9481</v>
      </c>
      <c r="BA386">
        <v>375000</v>
      </c>
      <c r="BB386" t="s">
        <v>465</v>
      </c>
      <c r="BC386" t="s">
        <v>9482</v>
      </c>
      <c r="BD386">
        <v>300000</v>
      </c>
      <c r="GG386">
        <v>1125000</v>
      </c>
      <c r="GH386" t="s">
        <v>238</v>
      </c>
      <c r="GI386">
        <v>55</v>
      </c>
      <c r="GJ386">
        <v>62</v>
      </c>
      <c r="GK386">
        <v>66</v>
      </c>
      <c r="GL386">
        <v>68</v>
      </c>
      <c r="GM386">
        <v>750000</v>
      </c>
      <c r="GO386" t="s">
        <v>9472</v>
      </c>
      <c r="GP386">
        <v>38320</v>
      </c>
      <c r="GQ386" t="s">
        <v>8900</v>
      </c>
      <c r="GS386">
        <v>9</v>
      </c>
      <c r="GT386">
        <v>3</v>
      </c>
      <c r="GU386">
        <v>0</v>
      </c>
      <c r="GV386" t="s">
        <v>239</v>
      </c>
      <c r="GW386">
        <v>3</v>
      </c>
      <c r="GX386" t="s">
        <v>201</v>
      </c>
    </row>
    <row r="387" spans="1:206" x14ac:dyDescent="0.35">
      <c r="A387">
        <v>689100</v>
      </c>
      <c r="B387" t="s">
        <v>9483</v>
      </c>
      <c r="C387" t="s">
        <v>9484</v>
      </c>
      <c r="D387" t="s">
        <v>9485</v>
      </c>
      <c r="E387" t="e">
        <v>#N/A</v>
      </c>
      <c r="F387" t="s">
        <v>9486</v>
      </c>
      <c r="G387" t="s">
        <v>9485</v>
      </c>
      <c r="H387" t="s">
        <v>9486</v>
      </c>
      <c r="I387" t="s">
        <v>201</v>
      </c>
      <c r="J387" t="s">
        <v>9486</v>
      </c>
      <c r="K387">
        <v>689100</v>
      </c>
      <c r="L387">
        <v>689100</v>
      </c>
      <c r="M387">
        <v>689100</v>
      </c>
      <c r="N387" t="s">
        <v>202</v>
      </c>
      <c r="O387" t="s">
        <v>202</v>
      </c>
      <c r="P387" t="s">
        <v>202</v>
      </c>
      <c r="Q387" t="s">
        <v>203</v>
      </c>
      <c r="R387" t="s">
        <v>9483</v>
      </c>
      <c r="S387" t="s">
        <v>1022</v>
      </c>
      <c r="T387" t="s">
        <v>9487</v>
      </c>
      <c r="U387">
        <v>31390</v>
      </c>
      <c r="V387" t="s">
        <v>9488</v>
      </c>
      <c r="W387" t="s">
        <v>1516</v>
      </c>
      <c r="X387">
        <v>50000</v>
      </c>
      <c r="Y387" t="s">
        <v>9489</v>
      </c>
      <c r="Z387" t="s">
        <v>1469</v>
      </c>
      <c r="AA387" t="s">
        <v>9490</v>
      </c>
      <c r="AB387" t="s">
        <v>9491</v>
      </c>
      <c r="AC387" t="s">
        <v>213</v>
      </c>
      <c r="AD387" t="s">
        <v>9492</v>
      </c>
      <c r="AE387" t="s">
        <v>9492</v>
      </c>
      <c r="AF387" t="s">
        <v>9493</v>
      </c>
      <c r="AG387" t="s">
        <v>9494</v>
      </c>
      <c r="AH387" t="s">
        <v>9495</v>
      </c>
      <c r="AI387" t="s">
        <v>9491</v>
      </c>
      <c r="AJ387" t="s">
        <v>9496</v>
      </c>
      <c r="AK387" t="s">
        <v>9497</v>
      </c>
      <c r="AL387" t="s">
        <v>219</v>
      </c>
      <c r="AP387" t="s">
        <v>220</v>
      </c>
      <c r="AQ387" t="s">
        <v>221</v>
      </c>
      <c r="AU387" t="s">
        <v>221</v>
      </c>
      <c r="AV387" t="s">
        <v>1162</v>
      </c>
      <c r="AW387" t="s">
        <v>9498</v>
      </c>
      <c r="AX387">
        <v>160000</v>
      </c>
      <c r="GG387">
        <v>160000</v>
      </c>
      <c r="GH387" t="s">
        <v>238</v>
      </c>
      <c r="GI387">
        <v>55.38</v>
      </c>
      <c r="GJ387">
        <v>62.38</v>
      </c>
      <c r="GK387">
        <v>68.36</v>
      </c>
      <c r="GL387">
        <v>68.239999999999995</v>
      </c>
      <c r="GM387">
        <v>106666.66666666666</v>
      </c>
      <c r="GO387" t="s">
        <v>9487</v>
      </c>
      <c r="GP387">
        <v>31390</v>
      </c>
      <c r="GQ387" t="s">
        <v>9488</v>
      </c>
      <c r="GS387">
        <v>3</v>
      </c>
      <c r="GT387">
        <v>1</v>
      </c>
      <c r="GU387">
        <v>0</v>
      </c>
      <c r="GV387" t="s">
        <v>239</v>
      </c>
      <c r="GW387">
        <v>1</v>
      </c>
      <c r="GX387" t="s">
        <v>201</v>
      </c>
    </row>
    <row r="388" spans="1:206" x14ac:dyDescent="0.35">
      <c r="A388">
        <v>529655</v>
      </c>
      <c r="B388" t="s">
        <v>9499</v>
      </c>
      <c r="C388" t="s">
        <v>9500</v>
      </c>
      <c r="D388" t="s">
        <v>9501</v>
      </c>
      <c r="E388" t="e">
        <v>#N/A</v>
      </c>
      <c r="F388" t="s">
        <v>9502</v>
      </c>
      <c r="G388" t="s">
        <v>9501</v>
      </c>
      <c r="H388" t="s">
        <v>9502</v>
      </c>
      <c r="I388" t="s">
        <v>201</v>
      </c>
      <c r="J388" t="s">
        <v>9502</v>
      </c>
      <c r="K388">
        <v>529655</v>
      </c>
      <c r="L388">
        <v>529655</v>
      </c>
      <c r="M388">
        <v>529655</v>
      </c>
      <c r="N388" t="s">
        <v>202</v>
      </c>
      <c r="O388" t="s">
        <v>202</v>
      </c>
      <c r="P388" t="s">
        <v>202</v>
      </c>
      <c r="Q388" t="s">
        <v>203</v>
      </c>
      <c r="R388" t="s">
        <v>9503</v>
      </c>
      <c r="S388" t="s">
        <v>205</v>
      </c>
      <c r="T388" t="s">
        <v>9504</v>
      </c>
      <c r="U388">
        <v>68000</v>
      </c>
      <c r="V388" t="s">
        <v>5510</v>
      </c>
      <c r="W388" t="s">
        <v>1310</v>
      </c>
      <c r="X388">
        <v>71000</v>
      </c>
      <c r="Y388" t="s">
        <v>9505</v>
      </c>
      <c r="Z388" t="s">
        <v>5510</v>
      </c>
      <c r="AA388" t="s">
        <v>9506</v>
      </c>
      <c r="AB388" t="s">
        <v>9507</v>
      </c>
      <c r="AC388" t="s">
        <v>213</v>
      </c>
      <c r="AD388" t="s">
        <v>9507</v>
      </c>
      <c r="AE388" t="s">
        <v>9507</v>
      </c>
      <c r="AF388" t="s">
        <v>9508</v>
      </c>
      <c r="AG388" t="s">
        <v>9509</v>
      </c>
      <c r="AH388" t="s">
        <v>9510</v>
      </c>
      <c r="AI388" t="s">
        <v>9507</v>
      </c>
      <c r="AJ388" t="s">
        <v>9508</v>
      </c>
      <c r="AK388" t="s">
        <v>9509</v>
      </c>
      <c r="AL388" t="s">
        <v>310</v>
      </c>
      <c r="AP388" t="s">
        <v>311</v>
      </c>
      <c r="AQ388" t="s">
        <v>312</v>
      </c>
      <c r="AU388" t="s">
        <v>312</v>
      </c>
      <c r="AV388" t="s">
        <v>393</v>
      </c>
      <c r="AW388" t="s">
        <v>9511</v>
      </c>
      <c r="AX388">
        <v>575000</v>
      </c>
      <c r="AY388" t="s">
        <v>321</v>
      </c>
      <c r="AZ388" t="s">
        <v>9512</v>
      </c>
      <c r="BA388">
        <v>375000</v>
      </c>
      <c r="BB388" t="s">
        <v>323</v>
      </c>
      <c r="BC388" t="s">
        <v>9513</v>
      </c>
      <c r="BD388">
        <v>100000</v>
      </c>
      <c r="BE388" t="s">
        <v>1451</v>
      </c>
      <c r="BF388" t="s">
        <v>9514</v>
      </c>
      <c r="BG388">
        <v>182000</v>
      </c>
      <c r="GG388">
        <v>1132000</v>
      </c>
      <c r="GH388" t="s">
        <v>238</v>
      </c>
      <c r="GI388">
        <v>55</v>
      </c>
      <c r="GJ388">
        <v>57</v>
      </c>
      <c r="GK388">
        <v>60</v>
      </c>
      <c r="GL388">
        <v>60</v>
      </c>
      <c r="GM388">
        <v>754666.66666666663</v>
      </c>
      <c r="GO388" t="s">
        <v>9504</v>
      </c>
      <c r="GP388">
        <v>68000</v>
      </c>
      <c r="GQ388" t="s">
        <v>5510</v>
      </c>
      <c r="GS388">
        <v>12</v>
      </c>
      <c r="GT388">
        <v>4</v>
      </c>
      <c r="GU388">
        <v>0</v>
      </c>
      <c r="GV388" t="s">
        <v>239</v>
      </c>
      <c r="GW388">
        <v>4</v>
      </c>
      <c r="GX388" t="s">
        <v>201</v>
      </c>
    </row>
    <row r="389" spans="1:206" x14ac:dyDescent="0.35">
      <c r="A389">
        <v>528521</v>
      </c>
      <c r="B389" t="s">
        <v>9515</v>
      </c>
      <c r="C389" t="s">
        <v>9516</v>
      </c>
      <c r="D389" t="s">
        <v>9517</v>
      </c>
      <c r="E389" t="e">
        <v>#N/A</v>
      </c>
      <c r="F389" t="s">
        <v>9518</v>
      </c>
      <c r="G389" t="s">
        <v>9517</v>
      </c>
      <c r="H389" t="s">
        <v>9518</v>
      </c>
      <c r="I389" t="s">
        <v>201</v>
      </c>
      <c r="J389" t="s">
        <v>9518</v>
      </c>
      <c r="K389">
        <v>528521</v>
      </c>
      <c r="L389">
        <v>528521</v>
      </c>
      <c r="M389" t="s">
        <v>2858</v>
      </c>
      <c r="N389" t="e">
        <v>#N/A</v>
      </c>
      <c r="O389" t="e">
        <v>#N/A</v>
      </c>
      <c r="P389" t="e">
        <v>#N/A</v>
      </c>
      <c r="Q389" t="s">
        <v>203</v>
      </c>
      <c r="R389" t="s">
        <v>9519</v>
      </c>
      <c r="S389" t="s">
        <v>205</v>
      </c>
      <c r="T389" t="s">
        <v>9520</v>
      </c>
      <c r="U389">
        <v>39160</v>
      </c>
      <c r="V389" t="s">
        <v>9521</v>
      </c>
      <c r="W389" t="s">
        <v>249</v>
      </c>
      <c r="X389">
        <v>445000</v>
      </c>
      <c r="Y389" t="s">
        <v>9522</v>
      </c>
      <c r="Z389" t="s">
        <v>8046</v>
      </c>
      <c r="AA389" t="s">
        <v>9523</v>
      </c>
      <c r="AB389" t="s">
        <v>9524</v>
      </c>
      <c r="AC389" t="s">
        <v>213</v>
      </c>
      <c r="AD389" t="s">
        <v>9515</v>
      </c>
      <c r="AE389" t="s">
        <v>9524</v>
      </c>
      <c r="AF389" t="s">
        <v>9525</v>
      </c>
      <c r="AG389" t="s">
        <v>9526</v>
      </c>
      <c r="AH389" t="s">
        <v>9527</v>
      </c>
      <c r="AI389" t="s">
        <v>9528</v>
      </c>
      <c r="AJ389" t="s">
        <v>9529</v>
      </c>
      <c r="AK389" t="s">
        <v>9530</v>
      </c>
      <c r="AL389" t="s">
        <v>261</v>
      </c>
      <c r="AP389" t="s">
        <v>262</v>
      </c>
      <c r="AQ389" t="s">
        <v>263</v>
      </c>
      <c r="AU389" t="s">
        <v>263</v>
      </c>
      <c r="AV389" t="s">
        <v>272</v>
      </c>
      <c r="AW389" t="s">
        <v>9531</v>
      </c>
      <c r="AX389">
        <v>495000</v>
      </c>
      <c r="AY389" t="s">
        <v>286</v>
      </c>
      <c r="AZ389" t="s">
        <v>9532</v>
      </c>
      <c r="BA389">
        <v>200000</v>
      </c>
      <c r="GG389">
        <v>695000</v>
      </c>
      <c r="GH389" t="s">
        <v>238</v>
      </c>
      <c r="GI389">
        <v>50</v>
      </c>
      <c r="GJ389">
        <v>55</v>
      </c>
      <c r="GK389">
        <v>60</v>
      </c>
      <c r="GL389" t="s">
        <v>333</v>
      </c>
      <c r="GM389">
        <v>463333.33333333331</v>
      </c>
      <c r="GO389" t="s">
        <v>9520</v>
      </c>
      <c r="GP389">
        <v>39160</v>
      </c>
      <c r="GQ389" t="s">
        <v>9521</v>
      </c>
      <c r="GS389">
        <v>6</v>
      </c>
      <c r="GT389">
        <v>2</v>
      </c>
      <c r="GU389">
        <v>0</v>
      </c>
      <c r="GV389" t="s">
        <v>239</v>
      </c>
      <c r="GW389">
        <v>2</v>
      </c>
      <c r="GX389" t="s">
        <v>201</v>
      </c>
    </row>
    <row r="390" spans="1:206" x14ac:dyDescent="0.35">
      <c r="A390">
        <v>331015</v>
      </c>
      <c r="B390" t="s">
        <v>9533</v>
      </c>
      <c r="C390" t="s">
        <v>9534</v>
      </c>
      <c r="D390" t="s">
        <v>9535</v>
      </c>
      <c r="E390" t="e">
        <v>#N/A</v>
      </c>
      <c r="F390" t="s">
        <v>9536</v>
      </c>
      <c r="G390" t="s">
        <v>9535</v>
      </c>
      <c r="H390" t="s">
        <v>9537</v>
      </c>
      <c r="I390" t="s">
        <v>239</v>
      </c>
      <c r="J390" t="s">
        <v>9536</v>
      </c>
      <c r="K390" t="e">
        <v>#N/A</v>
      </c>
      <c r="L390">
        <v>331015</v>
      </c>
      <c r="M390">
        <v>331015</v>
      </c>
      <c r="N390" t="s">
        <v>202</v>
      </c>
      <c r="O390" t="s">
        <v>202</v>
      </c>
      <c r="P390" t="s">
        <v>202</v>
      </c>
      <c r="Q390" t="s">
        <v>203</v>
      </c>
      <c r="R390" t="s">
        <v>9538</v>
      </c>
      <c r="S390" t="s">
        <v>205</v>
      </c>
      <c r="T390" t="s">
        <v>9539</v>
      </c>
      <c r="U390">
        <v>69009</v>
      </c>
      <c r="V390" t="s">
        <v>9540</v>
      </c>
      <c r="W390" t="s">
        <v>646</v>
      </c>
      <c r="X390">
        <v>14140</v>
      </c>
      <c r="Y390" t="s">
        <v>9541</v>
      </c>
      <c r="Z390" t="s">
        <v>1228</v>
      </c>
      <c r="AA390" t="s">
        <v>9542</v>
      </c>
      <c r="AB390" t="s">
        <v>9543</v>
      </c>
      <c r="AC390" t="s">
        <v>213</v>
      </c>
      <c r="AD390" t="s">
        <v>9544</v>
      </c>
      <c r="AE390" t="s">
        <v>9545</v>
      </c>
      <c r="AF390" t="s">
        <v>9546</v>
      </c>
      <c r="AG390" t="s">
        <v>9547</v>
      </c>
      <c r="AH390" t="s">
        <v>9548</v>
      </c>
      <c r="AI390" t="s">
        <v>9545</v>
      </c>
      <c r="AJ390" t="s">
        <v>9546</v>
      </c>
      <c r="AK390" t="s">
        <v>9547</v>
      </c>
      <c r="AL390" t="s">
        <v>854</v>
      </c>
      <c r="AP390" t="s">
        <v>855</v>
      </c>
      <c r="AQ390" t="s">
        <v>738</v>
      </c>
      <c r="AU390" t="s">
        <v>738</v>
      </c>
      <c r="AV390" t="s">
        <v>746</v>
      </c>
      <c r="AW390" t="s">
        <v>9549</v>
      </c>
      <c r="AX390">
        <v>150000</v>
      </c>
      <c r="AY390" t="s">
        <v>748</v>
      </c>
      <c r="AZ390" t="s">
        <v>9550</v>
      </c>
      <c r="BA390">
        <v>380000</v>
      </c>
      <c r="BB390" t="s">
        <v>750</v>
      </c>
      <c r="BC390" t="s">
        <v>9551</v>
      </c>
      <c r="BD390">
        <v>150000</v>
      </c>
      <c r="BE390" t="s">
        <v>752</v>
      </c>
      <c r="BF390" t="s">
        <v>9552</v>
      </c>
      <c r="BG390">
        <v>190000</v>
      </c>
      <c r="BH390" t="s">
        <v>754</v>
      </c>
      <c r="BI390" t="s">
        <v>9553</v>
      </c>
      <c r="BJ390">
        <v>250000</v>
      </c>
      <c r="GG390">
        <v>970000</v>
      </c>
      <c r="GH390" t="s">
        <v>1344</v>
      </c>
      <c r="GI390" t="s">
        <v>333</v>
      </c>
      <c r="GJ390" t="s">
        <v>333</v>
      </c>
      <c r="GK390" t="s">
        <v>333</v>
      </c>
      <c r="GL390" t="s">
        <v>333</v>
      </c>
      <c r="GM390">
        <v>646666.66666666663</v>
      </c>
      <c r="GO390" t="s">
        <v>9539</v>
      </c>
      <c r="GP390">
        <v>69009</v>
      </c>
      <c r="GQ390" t="s">
        <v>9540</v>
      </c>
      <c r="GS390">
        <v>15</v>
      </c>
      <c r="GT390">
        <v>5</v>
      </c>
      <c r="GU390">
        <v>0</v>
      </c>
      <c r="GV390" t="s">
        <v>239</v>
      </c>
      <c r="GW390">
        <v>5</v>
      </c>
      <c r="GX390" t="s">
        <v>201</v>
      </c>
    </row>
    <row r="391" spans="1:206" x14ac:dyDescent="0.35">
      <c r="A391">
        <v>319642</v>
      </c>
      <c r="B391" t="s">
        <v>9554</v>
      </c>
      <c r="C391" t="s">
        <v>9555</v>
      </c>
      <c r="D391" t="s">
        <v>9556</v>
      </c>
      <c r="E391" t="e">
        <v>#N/A</v>
      </c>
      <c r="F391" t="s">
        <v>9557</v>
      </c>
      <c r="G391" t="s">
        <v>9556</v>
      </c>
      <c r="H391" t="s">
        <v>9557</v>
      </c>
      <c r="I391" t="s">
        <v>201</v>
      </c>
      <c r="J391" t="s">
        <v>9557</v>
      </c>
      <c r="K391">
        <v>319642</v>
      </c>
      <c r="L391">
        <v>319642</v>
      </c>
      <c r="M391">
        <v>319642</v>
      </c>
      <c r="N391" t="s">
        <v>202</v>
      </c>
      <c r="O391" t="s">
        <v>202</v>
      </c>
      <c r="P391" t="s">
        <v>202</v>
      </c>
      <c r="Q391" t="s">
        <v>203</v>
      </c>
      <c r="R391" t="s">
        <v>9558</v>
      </c>
      <c r="S391" t="s">
        <v>838</v>
      </c>
      <c r="T391" t="s">
        <v>9559</v>
      </c>
      <c r="U391">
        <v>63920</v>
      </c>
      <c r="V391" t="s">
        <v>9560</v>
      </c>
      <c r="W391" t="s">
        <v>1310</v>
      </c>
      <c r="X391">
        <v>1040000</v>
      </c>
      <c r="Y391" t="s">
        <v>9561</v>
      </c>
      <c r="Z391" t="s">
        <v>3960</v>
      </c>
      <c r="AA391" t="s">
        <v>9562</v>
      </c>
      <c r="AB391" t="s">
        <v>9563</v>
      </c>
      <c r="AC391" t="s">
        <v>213</v>
      </c>
      <c r="AD391" t="s">
        <v>9564</v>
      </c>
      <c r="AE391" t="s">
        <v>9565</v>
      </c>
      <c r="AF391" t="s">
        <v>9566</v>
      </c>
      <c r="AG391" t="s">
        <v>9567</v>
      </c>
      <c r="AH391" t="s">
        <v>9568</v>
      </c>
      <c r="AI391" t="s">
        <v>9569</v>
      </c>
      <c r="AJ391" t="s">
        <v>9570</v>
      </c>
      <c r="AK391" t="s">
        <v>9571</v>
      </c>
      <c r="AL391" t="s">
        <v>310</v>
      </c>
      <c r="AP391" t="s">
        <v>311</v>
      </c>
      <c r="AQ391" t="s">
        <v>312</v>
      </c>
      <c r="AU391" t="s">
        <v>312</v>
      </c>
      <c r="AV391" t="s">
        <v>427</v>
      </c>
      <c r="AW391" t="s">
        <v>9572</v>
      </c>
      <c r="AX391">
        <v>360000</v>
      </c>
      <c r="AY391" t="s">
        <v>389</v>
      </c>
      <c r="AZ391" t="s">
        <v>9573</v>
      </c>
      <c r="BA391">
        <v>575000</v>
      </c>
      <c r="BB391" t="s">
        <v>1443</v>
      </c>
      <c r="BC391" t="s">
        <v>9574</v>
      </c>
      <c r="BD391">
        <v>185000</v>
      </c>
      <c r="BE391" t="s">
        <v>431</v>
      </c>
      <c r="BF391" t="s">
        <v>9575</v>
      </c>
      <c r="BG391">
        <v>895000</v>
      </c>
      <c r="BH391" t="s">
        <v>391</v>
      </c>
      <c r="BI391" t="s">
        <v>9576</v>
      </c>
      <c r="BJ391">
        <v>1430000</v>
      </c>
      <c r="BK391" t="s">
        <v>1447</v>
      </c>
      <c r="BL391" t="s">
        <v>9577</v>
      </c>
      <c r="BM391">
        <v>455000</v>
      </c>
      <c r="BN391" t="s">
        <v>435</v>
      </c>
      <c r="BO391" t="s">
        <v>9578</v>
      </c>
      <c r="BP391">
        <v>360000</v>
      </c>
      <c r="BQ391" t="s">
        <v>393</v>
      </c>
      <c r="BR391" t="s">
        <v>9579</v>
      </c>
      <c r="BS391">
        <v>575000</v>
      </c>
      <c r="BT391" t="s">
        <v>1451</v>
      </c>
      <c r="BU391" t="s">
        <v>9580</v>
      </c>
      <c r="BV391">
        <v>182000</v>
      </c>
      <c r="BW391" t="s">
        <v>439</v>
      </c>
      <c r="BX391" t="s">
        <v>9581</v>
      </c>
      <c r="BY391">
        <v>445000</v>
      </c>
      <c r="BZ391" t="s">
        <v>395</v>
      </c>
      <c r="CA391" t="s">
        <v>9582</v>
      </c>
      <c r="CB391">
        <v>715000</v>
      </c>
      <c r="CC391" t="s">
        <v>1455</v>
      </c>
      <c r="CD391" t="s">
        <v>9583</v>
      </c>
      <c r="CE391">
        <v>230000</v>
      </c>
      <c r="CF391" t="s">
        <v>443</v>
      </c>
      <c r="CG391" t="s">
        <v>9584</v>
      </c>
      <c r="CH391">
        <v>595000</v>
      </c>
      <c r="CI391" t="s">
        <v>1065</v>
      </c>
      <c r="CJ391" t="s">
        <v>9585</v>
      </c>
      <c r="CK391">
        <v>960000</v>
      </c>
      <c r="CL391" t="s">
        <v>1459</v>
      </c>
      <c r="CM391" t="s">
        <v>9586</v>
      </c>
      <c r="CN391">
        <v>300000</v>
      </c>
      <c r="GG391">
        <v>8077000</v>
      </c>
      <c r="GH391" t="s">
        <v>238</v>
      </c>
      <c r="GI391">
        <v>74</v>
      </c>
      <c r="GJ391">
        <v>95</v>
      </c>
      <c r="GK391">
        <v>95</v>
      </c>
      <c r="GL391" t="s">
        <v>333</v>
      </c>
      <c r="GM391">
        <v>5384666.666666666</v>
      </c>
      <c r="GO391" t="s">
        <v>9559</v>
      </c>
      <c r="GP391">
        <v>63920</v>
      </c>
      <c r="GQ391" t="s">
        <v>9560</v>
      </c>
      <c r="GS391">
        <v>45</v>
      </c>
      <c r="GT391">
        <v>15</v>
      </c>
      <c r="GU391">
        <v>0</v>
      </c>
      <c r="GV391" t="s">
        <v>239</v>
      </c>
      <c r="GW391">
        <v>15</v>
      </c>
      <c r="GX391" t="s">
        <v>201</v>
      </c>
    </row>
    <row r="392" spans="1:206" x14ac:dyDescent="0.35">
      <c r="A392">
        <v>750437</v>
      </c>
      <c r="B392" t="s">
        <v>9587</v>
      </c>
      <c r="C392" t="s">
        <v>9588</v>
      </c>
      <c r="D392" t="s">
        <v>9589</v>
      </c>
      <c r="E392" t="e">
        <v>#N/A</v>
      </c>
      <c r="F392" t="s">
        <v>9590</v>
      </c>
      <c r="G392" t="s">
        <v>9589</v>
      </c>
      <c r="H392" t="s">
        <v>9590</v>
      </c>
      <c r="I392" t="s">
        <v>201</v>
      </c>
      <c r="J392" t="s">
        <v>9590</v>
      </c>
      <c r="K392">
        <v>750437</v>
      </c>
      <c r="L392">
        <v>750437</v>
      </c>
      <c r="M392">
        <v>750437</v>
      </c>
      <c r="N392" t="s">
        <v>202</v>
      </c>
      <c r="O392" t="s">
        <v>202</v>
      </c>
      <c r="P392" t="s">
        <v>202</v>
      </c>
      <c r="Q392" t="s">
        <v>203</v>
      </c>
      <c r="R392" t="s">
        <v>9587</v>
      </c>
      <c r="S392" t="s">
        <v>205</v>
      </c>
      <c r="T392" t="s">
        <v>9591</v>
      </c>
      <c r="U392">
        <v>69530</v>
      </c>
      <c r="V392" t="s">
        <v>9592</v>
      </c>
      <c r="W392" t="s">
        <v>2923</v>
      </c>
      <c r="X392">
        <v>762187</v>
      </c>
      <c r="Y392" t="s">
        <v>9593</v>
      </c>
      <c r="Z392" t="s">
        <v>1228</v>
      </c>
      <c r="AA392" t="s">
        <v>9594</v>
      </c>
      <c r="AB392" t="s">
        <v>9595</v>
      </c>
      <c r="AC392" t="s">
        <v>213</v>
      </c>
      <c r="AD392" t="s">
        <v>9596</v>
      </c>
      <c r="AE392" t="s">
        <v>9597</v>
      </c>
      <c r="AF392" t="s">
        <v>9598</v>
      </c>
      <c r="AG392" t="s">
        <v>9599</v>
      </c>
      <c r="AH392" t="s">
        <v>9600</v>
      </c>
      <c r="AI392" t="s">
        <v>9597</v>
      </c>
      <c r="AJ392" t="s">
        <v>9598</v>
      </c>
      <c r="AK392" t="s">
        <v>9599</v>
      </c>
      <c r="AL392" t="s">
        <v>310</v>
      </c>
      <c r="AP392" t="s">
        <v>311</v>
      </c>
      <c r="AQ392" t="s">
        <v>312</v>
      </c>
      <c r="AU392" t="s">
        <v>312</v>
      </c>
      <c r="AV392" t="s">
        <v>1443</v>
      </c>
      <c r="AW392" t="s">
        <v>9601</v>
      </c>
      <c r="AX392">
        <v>185000</v>
      </c>
      <c r="AY392" t="s">
        <v>1447</v>
      </c>
      <c r="AZ392" t="s">
        <v>9602</v>
      </c>
      <c r="BA392">
        <v>455000</v>
      </c>
      <c r="BB392" t="s">
        <v>1451</v>
      </c>
      <c r="BC392" t="s">
        <v>9603</v>
      </c>
      <c r="BD392">
        <v>182000</v>
      </c>
      <c r="BE392" t="s">
        <v>1455</v>
      </c>
      <c r="BF392" t="s">
        <v>9604</v>
      </c>
      <c r="BG392">
        <v>230000</v>
      </c>
      <c r="BH392" t="s">
        <v>1459</v>
      </c>
      <c r="BI392" t="s">
        <v>9605</v>
      </c>
      <c r="BJ392">
        <v>300000</v>
      </c>
      <c r="GG392">
        <v>1170000</v>
      </c>
      <c r="GH392" t="s">
        <v>1344</v>
      </c>
      <c r="GI392" t="s">
        <v>333</v>
      </c>
      <c r="GJ392" t="s">
        <v>333</v>
      </c>
      <c r="GK392" t="s">
        <v>333</v>
      </c>
      <c r="GL392" t="s">
        <v>333</v>
      </c>
      <c r="GM392">
        <v>780000</v>
      </c>
      <c r="GO392" t="s">
        <v>9591</v>
      </c>
      <c r="GP392">
        <v>69530</v>
      </c>
      <c r="GQ392" t="s">
        <v>9592</v>
      </c>
      <c r="GS392">
        <v>15</v>
      </c>
      <c r="GT392">
        <v>5</v>
      </c>
      <c r="GU392">
        <v>0</v>
      </c>
      <c r="GV392" t="s">
        <v>239</v>
      </c>
      <c r="GW392">
        <v>5</v>
      </c>
      <c r="GX392" t="s">
        <v>201</v>
      </c>
    </row>
    <row r="393" spans="1:206" x14ac:dyDescent="0.35">
      <c r="A393" s="47">
        <v>744492</v>
      </c>
      <c r="B393" t="s">
        <v>9606</v>
      </c>
      <c r="C393" t="s">
        <v>9607</v>
      </c>
      <c r="D393" t="s">
        <v>9608</v>
      </c>
      <c r="E393" t="e">
        <v>#N/A</v>
      </c>
      <c r="F393" t="s">
        <v>9609</v>
      </c>
      <c r="G393" t="s">
        <v>9608</v>
      </c>
      <c r="H393" t="s">
        <v>9609</v>
      </c>
      <c r="I393" t="s">
        <v>201</v>
      </c>
      <c r="J393" t="s">
        <v>9609</v>
      </c>
      <c r="K393" t="e">
        <v>#N/A</v>
      </c>
      <c r="L393">
        <v>744492</v>
      </c>
      <c r="M393" s="47">
        <v>744492</v>
      </c>
      <c r="N393" t="s">
        <v>202</v>
      </c>
      <c r="O393" t="s">
        <v>202</v>
      </c>
      <c r="P393" t="s">
        <v>1769</v>
      </c>
      <c r="Q393" t="s">
        <v>203</v>
      </c>
      <c r="R393" t="s">
        <v>9606</v>
      </c>
      <c r="S393" t="s">
        <v>205</v>
      </c>
      <c r="T393" t="s">
        <v>9610</v>
      </c>
      <c r="U393">
        <v>75009</v>
      </c>
      <c r="V393" t="s">
        <v>1171</v>
      </c>
      <c r="W393" t="s">
        <v>646</v>
      </c>
      <c r="X393">
        <v>444400</v>
      </c>
      <c r="Y393" t="s">
        <v>9611</v>
      </c>
      <c r="Z393" t="s">
        <v>300</v>
      </c>
      <c r="AA393" t="s">
        <v>9612</v>
      </c>
      <c r="AB393" t="s">
        <v>9613</v>
      </c>
      <c r="AC393" t="s">
        <v>213</v>
      </c>
      <c r="AD393" t="s">
        <v>9614</v>
      </c>
      <c r="AE393" t="s">
        <v>9615</v>
      </c>
      <c r="AF393" t="s">
        <v>9616</v>
      </c>
      <c r="AG393" t="s">
        <v>9617</v>
      </c>
      <c r="AH393" t="s">
        <v>9618</v>
      </c>
      <c r="AI393" t="s">
        <v>9615</v>
      </c>
      <c r="AJ393" t="s">
        <v>9616</v>
      </c>
      <c r="AK393" t="s">
        <v>9617</v>
      </c>
      <c r="AL393" t="s">
        <v>310</v>
      </c>
      <c r="AP393" t="s">
        <v>311</v>
      </c>
      <c r="AQ393" t="s">
        <v>312</v>
      </c>
      <c r="AU393" t="s">
        <v>312</v>
      </c>
      <c r="AV393" t="s">
        <v>488</v>
      </c>
      <c r="AW393" t="s">
        <v>9619</v>
      </c>
      <c r="AX393">
        <v>100000</v>
      </c>
      <c r="AY393" t="s">
        <v>389</v>
      </c>
      <c r="AZ393" t="s">
        <v>9620</v>
      </c>
      <c r="BA393">
        <v>575000</v>
      </c>
      <c r="BB393" t="s">
        <v>657</v>
      </c>
      <c r="BC393" t="s">
        <v>9621</v>
      </c>
      <c r="BD393">
        <v>100000</v>
      </c>
      <c r="BE393" t="s">
        <v>495</v>
      </c>
      <c r="BF393" t="s">
        <v>9622</v>
      </c>
      <c r="BG393">
        <v>180000</v>
      </c>
      <c r="BH393" t="s">
        <v>391</v>
      </c>
      <c r="BI393" t="s">
        <v>9623</v>
      </c>
      <c r="BJ393">
        <v>1430000</v>
      </c>
      <c r="BK393" t="s">
        <v>659</v>
      </c>
      <c r="BL393" t="s">
        <v>9624</v>
      </c>
      <c r="BM393">
        <v>185000</v>
      </c>
      <c r="BN393" t="s">
        <v>502</v>
      </c>
      <c r="BO393" t="s">
        <v>9625</v>
      </c>
      <c r="BP393">
        <v>100000</v>
      </c>
      <c r="BQ393" t="s">
        <v>393</v>
      </c>
      <c r="BR393" t="s">
        <v>9626</v>
      </c>
      <c r="BS393">
        <v>575000</v>
      </c>
      <c r="BT393" t="s">
        <v>661</v>
      </c>
      <c r="BU393" t="s">
        <v>9627</v>
      </c>
      <c r="BV393">
        <v>100000</v>
      </c>
      <c r="BW393" t="s">
        <v>509</v>
      </c>
      <c r="BX393" t="s">
        <v>9628</v>
      </c>
      <c r="BY393">
        <v>100000</v>
      </c>
      <c r="BZ393" t="s">
        <v>395</v>
      </c>
      <c r="CA393" t="s">
        <v>9629</v>
      </c>
      <c r="CB393">
        <v>715000</v>
      </c>
      <c r="CC393" t="s">
        <v>663</v>
      </c>
      <c r="CD393" t="s">
        <v>9630</v>
      </c>
      <c r="CE393">
        <v>100000</v>
      </c>
      <c r="CF393" t="s">
        <v>516</v>
      </c>
      <c r="CG393" t="s">
        <v>9631</v>
      </c>
      <c r="CH393">
        <v>120000</v>
      </c>
      <c r="CI393" t="s">
        <v>1065</v>
      </c>
      <c r="CJ393" t="s">
        <v>9632</v>
      </c>
      <c r="CK393">
        <v>960000</v>
      </c>
      <c r="CL393" t="s">
        <v>665</v>
      </c>
      <c r="CM393" t="s">
        <v>9633</v>
      </c>
      <c r="CN393">
        <v>123000</v>
      </c>
      <c r="GG393">
        <v>5363000</v>
      </c>
      <c r="GH393" t="s">
        <v>238</v>
      </c>
      <c r="GI393">
        <v>60</v>
      </c>
      <c r="GJ393">
        <v>70</v>
      </c>
      <c r="GK393">
        <v>70</v>
      </c>
      <c r="GL393">
        <v>90</v>
      </c>
      <c r="GM393">
        <v>3575333.333333333</v>
      </c>
      <c r="GO393" t="s">
        <v>9634</v>
      </c>
      <c r="GP393">
        <v>54500</v>
      </c>
      <c r="GQ393" t="s">
        <v>9635</v>
      </c>
      <c r="GS393">
        <v>45</v>
      </c>
      <c r="GT393">
        <v>15</v>
      </c>
      <c r="GU393">
        <v>0</v>
      </c>
      <c r="GV393" t="s">
        <v>239</v>
      </c>
      <c r="GW393">
        <v>15</v>
      </c>
      <c r="GX393" t="s">
        <v>201</v>
      </c>
    </row>
    <row r="394" spans="1:206" x14ac:dyDescent="0.35">
      <c r="A394">
        <v>609396</v>
      </c>
      <c r="B394" t="s">
        <v>9636</v>
      </c>
      <c r="C394" t="s">
        <v>9637</v>
      </c>
      <c r="D394" t="s">
        <v>9638</v>
      </c>
      <c r="E394" t="e">
        <v>#N/A</v>
      </c>
      <c r="F394" t="s">
        <v>9639</v>
      </c>
      <c r="G394" t="s">
        <v>9638</v>
      </c>
      <c r="H394" t="s">
        <v>9639</v>
      </c>
      <c r="I394" t="s">
        <v>201</v>
      </c>
      <c r="J394" t="s">
        <v>9639</v>
      </c>
      <c r="K394">
        <v>609396</v>
      </c>
      <c r="L394">
        <v>609396</v>
      </c>
      <c r="M394">
        <v>609396</v>
      </c>
      <c r="N394" t="s">
        <v>202</v>
      </c>
      <c r="O394" t="s">
        <v>202</v>
      </c>
      <c r="P394" t="s">
        <v>202</v>
      </c>
      <c r="Q394" t="s">
        <v>203</v>
      </c>
      <c r="R394" t="s">
        <v>9636</v>
      </c>
      <c r="S394" t="s">
        <v>1022</v>
      </c>
      <c r="T394" t="s">
        <v>9640</v>
      </c>
      <c r="U394">
        <v>68600</v>
      </c>
      <c r="V394" t="s">
        <v>9641</v>
      </c>
      <c r="W394" t="s">
        <v>1310</v>
      </c>
      <c r="X394">
        <v>2000</v>
      </c>
      <c r="Y394" t="s">
        <v>9642</v>
      </c>
      <c r="Z394" t="s">
        <v>5510</v>
      </c>
      <c r="AA394" t="s">
        <v>9643</v>
      </c>
      <c r="AB394" t="s">
        <v>9644</v>
      </c>
      <c r="AC394" t="s">
        <v>213</v>
      </c>
      <c r="AD394" t="s">
        <v>9645</v>
      </c>
      <c r="AE394" t="s">
        <v>9645</v>
      </c>
      <c r="AF394" t="s">
        <v>9646</v>
      </c>
      <c r="AG394" t="s">
        <v>9647</v>
      </c>
      <c r="AH394" t="s">
        <v>9648</v>
      </c>
      <c r="AI394" t="s">
        <v>9649</v>
      </c>
      <c r="AJ394" t="s">
        <v>9650</v>
      </c>
      <c r="AK394" t="s">
        <v>9651</v>
      </c>
      <c r="AL394" t="s">
        <v>219</v>
      </c>
      <c r="AP394" t="s">
        <v>220</v>
      </c>
      <c r="AQ394" t="s">
        <v>221</v>
      </c>
      <c r="AU394" t="s">
        <v>221</v>
      </c>
      <c r="AV394" t="s">
        <v>566</v>
      </c>
      <c r="AW394" t="s">
        <v>9652</v>
      </c>
      <c r="AX394">
        <v>100000</v>
      </c>
      <c r="GG394">
        <v>100000</v>
      </c>
      <c r="GH394" t="s">
        <v>238</v>
      </c>
      <c r="GI394">
        <v>41</v>
      </c>
      <c r="GJ394">
        <v>46</v>
      </c>
      <c r="GK394">
        <v>48</v>
      </c>
      <c r="GL394">
        <v>46</v>
      </c>
      <c r="GM394">
        <v>66666.666666666657</v>
      </c>
      <c r="GO394" t="s">
        <v>9640</v>
      </c>
      <c r="GP394">
        <v>68600</v>
      </c>
      <c r="GQ394" t="s">
        <v>9641</v>
      </c>
      <c r="GS394">
        <v>3</v>
      </c>
      <c r="GT394">
        <v>1</v>
      </c>
      <c r="GU394">
        <v>0</v>
      </c>
      <c r="GV394" t="s">
        <v>239</v>
      </c>
      <c r="GW394">
        <v>1</v>
      </c>
      <c r="GX394" t="s">
        <v>201</v>
      </c>
    </row>
    <row r="395" spans="1:206" x14ac:dyDescent="0.35">
      <c r="A395">
        <v>20033229</v>
      </c>
      <c r="B395" t="s">
        <v>9653</v>
      </c>
      <c r="C395" t="s">
        <v>9654</v>
      </c>
      <c r="D395" t="s">
        <v>9655</v>
      </c>
      <c r="E395" t="e">
        <v>#N/A</v>
      </c>
      <c r="F395" t="s">
        <v>9656</v>
      </c>
      <c r="G395" t="s">
        <v>9655</v>
      </c>
      <c r="H395" t="s">
        <v>9656</v>
      </c>
      <c r="I395" t="s">
        <v>201</v>
      </c>
      <c r="J395" t="s">
        <v>9656</v>
      </c>
      <c r="K395" t="e">
        <v>#N/A</v>
      </c>
      <c r="L395" t="s">
        <v>5298</v>
      </c>
      <c r="M395" t="s">
        <v>5298</v>
      </c>
      <c r="N395" t="e">
        <v>#N/A</v>
      </c>
      <c r="O395" t="e">
        <v>#N/A</v>
      </c>
      <c r="P395" t="e">
        <v>#N/A</v>
      </c>
      <c r="Q395" t="s">
        <v>203</v>
      </c>
      <c r="R395" t="s">
        <v>9653</v>
      </c>
      <c r="S395" t="s">
        <v>205</v>
      </c>
      <c r="T395" t="s">
        <v>9657</v>
      </c>
      <c r="U395">
        <v>30100</v>
      </c>
      <c r="V395" t="s">
        <v>9658</v>
      </c>
      <c r="W395" t="s">
        <v>1226</v>
      </c>
      <c r="X395">
        <v>40000</v>
      </c>
      <c r="Y395" t="s">
        <v>9659</v>
      </c>
      <c r="Z395" t="s">
        <v>9660</v>
      </c>
      <c r="AA395" t="s">
        <v>9661</v>
      </c>
      <c r="AB395" t="s">
        <v>9662</v>
      </c>
      <c r="AC395" t="s">
        <v>213</v>
      </c>
      <c r="AD395" t="s">
        <v>9663</v>
      </c>
      <c r="AE395" t="s">
        <v>9662</v>
      </c>
      <c r="AF395" t="s">
        <v>9664</v>
      </c>
      <c r="AG395" t="s">
        <v>9665</v>
      </c>
      <c r="AH395" t="s">
        <v>9666</v>
      </c>
      <c r="AI395" t="s">
        <v>9667</v>
      </c>
      <c r="AJ395" t="s">
        <v>9664</v>
      </c>
      <c r="AK395" t="s">
        <v>9668</v>
      </c>
      <c r="AL395" t="s">
        <v>310</v>
      </c>
      <c r="AP395" t="s">
        <v>311</v>
      </c>
      <c r="AQ395" t="s">
        <v>312</v>
      </c>
      <c r="AU395" t="s">
        <v>312</v>
      </c>
      <c r="AV395" t="s">
        <v>488</v>
      </c>
      <c r="AW395" t="s">
        <v>9669</v>
      </c>
      <c r="AX395">
        <v>100000</v>
      </c>
      <c r="AY395" t="s">
        <v>389</v>
      </c>
      <c r="AZ395" t="s">
        <v>9670</v>
      </c>
      <c r="BA395">
        <v>575000</v>
      </c>
      <c r="BB395" t="s">
        <v>490</v>
      </c>
      <c r="BC395" t="s">
        <v>9671</v>
      </c>
      <c r="BD395">
        <v>100000</v>
      </c>
      <c r="BE395" t="s">
        <v>495</v>
      </c>
      <c r="BF395" t="s">
        <v>9672</v>
      </c>
      <c r="BG395">
        <v>180000</v>
      </c>
      <c r="BH395" t="s">
        <v>391</v>
      </c>
      <c r="BI395" t="s">
        <v>9673</v>
      </c>
      <c r="BJ395">
        <v>1430000</v>
      </c>
      <c r="BK395" t="s">
        <v>497</v>
      </c>
      <c r="BL395" t="s">
        <v>9674</v>
      </c>
      <c r="BM395">
        <v>125000</v>
      </c>
      <c r="BN395" t="s">
        <v>509</v>
      </c>
      <c r="BO395" t="s">
        <v>9675</v>
      </c>
      <c r="BP395">
        <v>100000</v>
      </c>
      <c r="BQ395" t="s">
        <v>395</v>
      </c>
      <c r="BR395" t="s">
        <v>9676</v>
      </c>
      <c r="BS395">
        <v>715000</v>
      </c>
      <c r="BT395" t="s">
        <v>511</v>
      </c>
      <c r="BU395" t="s">
        <v>9677</v>
      </c>
      <c r="BV395">
        <v>100000</v>
      </c>
      <c r="BW395" t="s">
        <v>516</v>
      </c>
      <c r="BX395" t="s">
        <v>9678</v>
      </c>
      <c r="BY395">
        <v>120000</v>
      </c>
      <c r="BZ395" t="s">
        <v>1065</v>
      </c>
      <c r="CA395" t="s">
        <v>9679</v>
      </c>
      <c r="CB395">
        <v>960000</v>
      </c>
      <c r="CC395" t="s">
        <v>518</v>
      </c>
      <c r="CD395" t="s">
        <v>9680</v>
      </c>
      <c r="CE395">
        <v>100000</v>
      </c>
      <c r="GG395">
        <v>4505000</v>
      </c>
      <c r="GH395" t="s">
        <v>238</v>
      </c>
      <c r="GI395">
        <v>56</v>
      </c>
      <c r="GJ395">
        <v>66</v>
      </c>
      <c r="GK395">
        <v>66</v>
      </c>
      <c r="GL395">
        <v>56</v>
      </c>
      <c r="GM395">
        <v>3003333.333333333</v>
      </c>
      <c r="GO395" t="s">
        <v>9657</v>
      </c>
      <c r="GP395">
        <v>30100</v>
      </c>
      <c r="GQ395" t="s">
        <v>9658</v>
      </c>
      <c r="GS395">
        <v>36</v>
      </c>
      <c r="GT395">
        <v>12</v>
      </c>
      <c r="GU395">
        <v>0</v>
      </c>
      <c r="GV395" t="s">
        <v>239</v>
      </c>
      <c r="GW395">
        <v>12</v>
      </c>
      <c r="GX395" t="s">
        <v>201</v>
      </c>
    </row>
    <row r="396" spans="1:206" x14ac:dyDescent="0.35">
      <c r="A396">
        <v>355516</v>
      </c>
      <c r="B396" t="s">
        <v>9681</v>
      </c>
      <c r="C396" t="s">
        <v>9682</v>
      </c>
      <c r="D396" t="s">
        <v>9683</v>
      </c>
      <c r="E396" t="e">
        <v>#N/A</v>
      </c>
      <c r="F396" t="s">
        <v>9684</v>
      </c>
      <c r="G396" t="s">
        <v>9683</v>
      </c>
      <c r="H396" t="s">
        <v>9684</v>
      </c>
      <c r="I396" t="s">
        <v>201</v>
      </c>
      <c r="J396" t="s">
        <v>9684</v>
      </c>
      <c r="K396">
        <v>355516</v>
      </c>
      <c r="L396">
        <v>355516</v>
      </c>
      <c r="M396">
        <v>355516</v>
      </c>
      <c r="N396" t="s">
        <v>202</v>
      </c>
      <c r="O396" t="s">
        <v>202</v>
      </c>
      <c r="P396" t="s">
        <v>202</v>
      </c>
      <c r="Q396" t="s">
        <v>203</v>
      </c>
      <c r="R396" t="s">
        <v>9681</v>
      </c>
      <c r="S396" t="s">
        <v>205</v>
      </c>
      <c r="T396" t="s">
        <v>9685</v>
      </c>
      <c r="U396" t="s">
        <v>9686</v>
      </c>
      <c r="V396" t="s">
        <v>9687</v>
      </c>
      <c r="W396" t="s">
        <v>1431</v>
      </c>
      <c r="X396">
        <v>40000</v>
      </c>
      <c r="Y396" t="s">
        <v>9688</v>
      </c>
      <c r="Z396" t="s">
        <v>9689</v>
      </c>
      <c r="AA396" t="s">
        <v>9690</v>
      </c>
      <c r="AB396" t="s">
        <v>9691</v>
      </c>
      <c r="AC396" t="s">
        <v>213</v>
      </c>
      <c r="AD396" t="s">
        <v>9692</v>
      </c>
      <c r="AE396" t="s">
        <v>9691</v>
      </c>
      <c r="AF396" t="s">
        <v>9693</v>
      </c>
      <c r="AG396" t="s">
        <v>9694</v>
      </c>
      <c r="AH396" t="s">
        <v>9695</v>
      </c>
      <c r="AI396" t="s">
        <v>9691</v>
      </c>
      <c r="AJ396" t="s">
        <v>9693</v>
      </c>
      <c r="AK396" t="s">
        <v>9694</v>
      </c>
      <c r="AL396" t="s">
        <v>310</v>
      </c>
      <c r="AP396" t="s">
        <v>311</v>
      </c>
      <c r="AQ396" t="s">
        <v>312</v>
      </c>
      <c r="AU396" t="s">
        <v>312</v>
      </c>
      <c r="AV396" t="s">
        <v>431</v>
      </c>
      <c r="AW396" t="s">
        <v>9696</v>
      </c>
      <c r="AX396">
        <v>895000</v>
      </c>
      <c r="AY396" t="s">
        <v>435</v>
      </c>
      <c r="AZ396" t="s">
        <v>9697</v>
      </c>
      <c r="BA396">
        <v>360000</v>
      </c>
      <c r="GG396">
        <v>1255000</v>
      </c>
      <c r="GH396" t="s">
        <v>1344</v>
      </c>
      <c r="GI396" t="s">
        <v>333</v>
      </c>
      <c r="GJ396" t="s">
        <v>333</v>
      </c>
      <c r="GK396" t="s">
        <v>333</v>
      </c>
      <c r="GL396" t="s">
        <v>333</v>
      </c>
      <c r="GM396">
        <v>836666.66666666663</v>
      </c>
      <c r="GO396" t="s">
        <v>9685</v>
      </c>
      <c r="GP396" t="s">
        <v>9686</v>
      </c>
      <c r="GQ396" t="s">
        <v>9687</v>
      </c>
      <c r="GS396">
        <v>6</v>
      </c>
      <c r="GT396">
        <v>2</v>
      </c>
      <c r="GU396">
        <v>0</v>
      </c>
      <c r="GV396" t="s">
        <v>239</v>
      </c>
      <c r="GW396">
        <v>2</v>
      </c>
      <c r="GX396" t="s">
        <v>201</v>
      </c>
    </row>
    <row r="397" spans="1:206" x14ac:dyDescent="0.35">
      <c r="A397">
        <v>20021424</v>
      </c>
      <c r="B397" t="s">
        <v>9698</v>
      </c>
      <c r="C397" t="s">
        <v>9699</v>
      </c>
      <c r="D397" t="s">
        <v>9700</v>
      </c>
      <c r="E397" t="e">
        <v>#N/A</v>
      </c>
      <c r="F397" t="s">
        <v>9701</v>
      </c>
      <c r="G397" t="s">
        <v>9700</v>
      </c>
      <c r="H397" t="s">
        <v>9702</v>
      </c>
      <c r="I397" t="s">
        <v>239</v>
      </c>
      <c r="J397" t="s">
        <v>9701</v>
      </c>
      <c r="K397">
        <v>20021424</v>
      </c>
      <c r="L397">
        <v>694967</v>
      </c>
      <c r="M397">
        <v>20021424</v>
      </c>
      <c r="N397" t="s">
        <v>202</v>
      </c>
      <c r="O397" t="s">
        <v>202</v>
      </c>
      <c r="P397" t="s">
        <v>202</v>
      </c>
      <c r="Q397" t="s">
        <v>203</v>
      </c>
      <c r="R397" t="s">
        <v>9698</v>
      </c>
      <c r="S397" t="s">
        <v>246</v>
      </c>
      <c r="T397" t="s">
        <v>9703</v>
      </c>
      <c r="U397">
        <v>34230</v>
      </c>
      <c r="V397" t="s">
        <v>9704</v>
      </c>
      <c r="W397" t="s">
        <v>298</v>
      </c>
      <c r="X397">
        <v>50000</v>
      </c>
      <c r="Y397" t="s">
        <v>9705</v>
      </c>
      <c r="Z397" t="s">
        <v>6785</v>
      </c>
      <c r="AA397" t="s">
        <v>9706</v>
      </c>
      <c r="AB397" t="s">
        <v>9707</v>
      </c>
      <c r="AC397" t="s">
        <v>213</v>
      </c>
      <c r="AD397" t="s">
        <v>9708</v>
      </c>
      <c r="AE397" t="s">
        <v>9707</v>
      </c>
      <c r="AF397" t="s">
        <v>9709</v>
      </c>
      <c r="AG397" t="s">
        <v>9710</v>
      </c>
      <c r="AH397" t="s">
        <v>9711</v>
      </c>
      <c r="AI397" t="s">
        <v>9707</v>
      </c>
      <c r="AJ397" t="s">
        <v>9709</v>
      </c>
      <c r="AK397" t="s">
        <v>9710</v>
      </c>
      <c r="AL397" t="s">
        <v>772</v>
      </c>
      <c r="AM397" t="s">
        <v>219</v>
      </c>
      <c r="AP397" t="s">
        <v>773</v>
      </c>
      <c r="AQ397" t="s">
        <v>312</v>
      </c>
      <c r="AR397" t="s">
        <v>774</v>
      </c>
      <c r="AU397" t="s">
        <v>775</v>
      </c>
      <c r="AV397" t="s">
        <v>389</v>
      </c>
      <c r="AW397" t="s">
        <v>9712</v>
      </c>
      <c r="AX397">
        <v>575000</v>
      </c>
      <c r="AY397" t="s">
        <v>313</v>
      </c>
      <c r="AZ397" t="s">
        <v>9713</v>
      </c>
      <c r="BA397">
        <v>375000</v>
      </c>
      <c r="BB397" t="s">
        <v>391</v>
      </c>
      <c r="BC397" t="s">
        <v>9714</v>
      </c>
      <c r="BD397">
        <v>1430000</v>
      </c>
      <c r="BE397" t="s">
        <v>317</v>
      </c>
      <c r="BF397" t="s">
        <v>9715</v>
      </c>
      <c r="BG397">
        <v>935000</v>
      </c>
      <c r="BH397" t="s">
        <v>395</v>
      </c>
      <c r="BI397" t="s">
        <v>9716</v>
      </c>
      <c r="BJ397">
        <v>715000</v>
      </c>
      <c r="BK397" t="s">
        <v>325</v>
      </c>
      <c r="BL397" t="s">
        <v>9717</v>
      </c>
      <c r="BM397">
        <v>470000</v>
      </c>
      <c r="BN397" t="s">
        <v>1065</v>
      </c>
      <c r="BO397" t="s">
        <v>9718</v>
      </c>
      <c r="BP397">
        <v>960000</v>
      </c>
      <c r="BQ397" t="s">
        <v>329</v>
      </c>
      <c r="BR397" t="s">
        <v>9719</v>
      </c>
      <c r="BS397">
        <v>625000</v>
      </c>
      <c r="BT397" t="s">
        <v>1067</v>
      </c>
      <c r="BU397" t="s">
        <v>9720</v>
      </c>
      <c r="BV397">
        <v>3430000</v>
      </c>
      <c r="BW397" t="s">
        <v>543</v>
      </c>
      <c r="BX397" t="s">
        <v>9721</v>
      </c>
      <c r="BY397">
        <v>240000</v>
      </c>
      <c r="BZ397" t="s">
        <v>778</v>
      </c>
      <c r="CA397" t="s">
        <v>9722</v>
      </c>
      <c r="CB397">
        <v>230000</v>
      </c>
      <c r="CC397" t="s">
        <v>555</v>
      </c>
      <c r="CD397" t="s">
        <v>9723</v>
      </c>
      <c r="CE397">
        <v>120000</v>
      </c>
      <c r="CF397" t="s">
        <v>226</v>
      </c>
      <c r="CG397" t="s">
        <v>9724</v>
      </c>
      <c r="CH397">
        <v>115000</v>
      </c>
      <c r="CI397" t="s">
        <v>566</v>
      </c>
      <c r="CJ397" t="s">
        <v>9725</v>
      </c>
      <c r="CK397">
        <v>100000</v>
      </c>
      <c r="CL397" t="s">
        <v>909</v>
      </c>
      <c r="CM397" t="s">
        <v>9726</v>
      </c>
      <c r="CN397">
        <v>100000</v>
      </c>
      <c r="CO397" t="s">
        <v>828</v>
      </c>
      <c r="CP397" t="s">
        <v>9727</v>
      </c>
      <c r="CQ397">
        <v>100000</v>
      </c>
      <c r="CR397" t="s">
        <v>781</v>
      </c>
      <c r="CS397" t="s">
        <v>9728</v>
      </c>
      <c r="CT397">
        <v>100000</v>
      </c>
      <c r="CU397" t="s">
        <v>232</v>
      </c>
      <c r="CV397" t="s">
        <v>9729</v>
      </c>
      <c r="CW397">
        <v>160000</v>
      </c>
      <c r="CX397" t="s">
        <v>832</v>
      </c>
      <c r="CY397" t="s">
        <v>9730</v>
      </c>
      <c r="CZ397">
        <v>160000</v>
      </c>
      <c r="GG397">
        <v>9510000</v>
      </c>
      <c r="GH397" t="s">
        <v>238</v>
      </c>
      <c r="GI397">
        <v>65</v>
      </c>
      <c r="GJ397">
        <v>65</v>
      </c>
      <c r="GK397">
        <v>65</v>
      </c>
      <c r="GL397">
        <v>65</v>
      </c>
      <c r="GM397">
        <v>6340000</v>
      </c>
      <c r="GO397" t="s">
        <v>9703</v>
      </c>
      <c r="GP397">
        <v>34230</v>
      </c>
      <c r="GQ397" t="s">
        <v>9704</v>
      </c>
      <c r="GS397">
        <v>57</v>
      </c>
      <c r="GT397">
        <v>19</v>
      </c>
      <c r="GU397">
        <v>18</v>
      </c>
      <c r="GV397" t="s">
        <v>239</v>
      </c>
      <c r="GW397">
        <v>18</v>
      </c>
      <c r="GX397" t="s">
        <v>201</v>
      </c>
    </row>
    <row r="398" spans="1:206" x14ac:dyDescent="0.35">
      <c r="A398">
        <v>698227</v>
      </c>
      <c r="B398" t="s">
        <v>9731</v>
      </c>
      <c r="C398" t="s">
        <v>9732</v>
      </c>
      <c r="D398" t="s">
        <v>9733</v>
      </c>
      <c r="E398" t="s">
        <v>9733</v>
      </c>
      <c r="F398" t="s">
        <v>9734</v>
      </c>
      <c r="G398" t="s">
        <v>9733</v>
      </c>
      <c r="H398" t="s">
        <v>9735</v>
      </c>
      <c r="I398" t="s">
        <v>239</v>
      </c>
      <c r="J398" t="s">
        <v>9734</v>
      </c>
      <c r="K398" t="e">
        <v>#N/A</v>
      </c>
      <c r="L398">
        <v>698227</v>
      </c>
      <c r="M398">
        <v>698227</v>
      </c>
      <c r="N398" t="s">
        <v>202</v>
      </c>
      <c r="O398" t="s">
        <v>202</v>
      </c>
      <c r="P398" t="s">
        <v>202</v>
      </c>
      <c r="Q398" t="s">
        <v>203</v>
      </c>
      <c r="R398" t="s">
        <v>9731</v>
      </c>
      <c r="S398" t="s">
        <v>9736</v>
      </c>
      <c r="T398" t="s">
        <v>9737</v>
      </c>
      <c r="U398">
        <v>73420</v>
      </c>
      <c r="V398" t="s">
        <v>9738</v>
      </c>
      <c r="W398" t="s">
        <v>1226</v>
      </c>
      <c r="X398">
        <v>40000</v>
      </c>
      <c r="Y398" t="s">
        <v>9739</v>
      </c>
      <c r="Z398" t="s">
        <v>1354</v>
      </c>
      <c r="AA398" t="s">
        <v>9740</v>
      </c>
      <c r="AB398" t="s">
        <v>9741</v>
      </c>
      <c r="AC398" t="s">
        <v>213</v>
      </c>
      <c r="AD398" t="s">
        <v>9742</v>
      </c>
      <c r="AE398" t="s">
        <v>9741</v>
      </c>
      <c r="AF398" t="s">
        <v>9743</v>
      </c>
      <c r="AG398" t="s">
        <v>9744</v>
      </c>
      <c r="AH398" t="s">
        <v>9745</v>
      </c>
      <c r="AI398" t="s">
        <v>9741</v>
      </c>
      <c r="AJ398" t="s">
        <v>9743</v>
      </c>
      <c r="AK398" t="s">
        <v>9744</v>
      </c>
      <c r="AL398" t="s">
        <v>310</v>
      </c>
      <c r="AP398" t="s">
        <v>311</v>
      </c>
      <c r="AQ398" t="s">
        <v>312</v>
      </c>
      <c r="AU398" t="s">
        <v>312</v>
      </c>
      <c r="AV398" t="s">
        <v>315</v>
      </c>
      <c r="AW398" t="s">
        <v>9746</v>
      </c>
      <c r="AX398">
        <v>100000</v>
      </c>
      <c r="AY398" t="s">
        <v>319</v>
      </c>
      <c r="AZ398" t="s">
        <v>9747</v>
      </c>
      <c r="BA398">
        <v>185000</v>
      </c>
      <c r="BB398" t="s">
        <v>323</v>
      </c>
      <c r="BC398" t="s">
        <v>9748</v>
      </c>
      <c r="BD398">
        <v>100000</v>
      </c>
      <c r="BE398" t="s">
        <v>327</v>
      </c>
      <c r="BF398" t="s">
        <v>9749</v>
      </c>
      <c r="BG398">
        <v>100000</v>
      </c>
      <c r="BH398" t="s">
        <v>331</v>
      </c>
      <c r="BI398" t="s">
        <v>9750</v>
      </c>
      <c r="BJ398">
        <v>123000</v>
      </c>
      <c r="BK398" t="s">
        <v>1067</v>
      </c>
      <c r="BL398" t="s">
        <v>9751</v>
      </c>
      <c r="BM398">
        <v>3430000</v>
      </c>
      <c r="BN398" t="s">
        <v>523</v>
      </c>
      <c r="BO398" t="s">
        <v>9752</v>
      </c>
      <c r="BP398">
        <v>100000</v>
      </c>
      <c r="GG398">
        <v>4038000</v>
      </c>
      <c r="GH398" t="s">
        <v>1344</v>
      </c>
      <c r="GI398" t="s">
        <v>333</v>
      </c>
      <c r="GJ398" t="s">
        <v>333</v>
      </c>
      <c r="GK398" t="s">
        <v>333</v>
      </c>
      <c r="GL398" t="s">
        <v>333</v>
      </c>
      <c r="GM398">
        <v>2692000</v>
      </c>
      <c r="GO398" t="s">
        <v>9737</v>
      </c>
      <c r="GP398">
        <v>73420</v>
      </c>
      <c r="GQ398" t="s">
        <v>9738</v>
      </c>
      <c r="GS398">
        <v>21</v>
      </c>
      <c r="GT398">
        <v>7</v>
      </c>
      <c r="GU398">
        <v>6</v>
      </c>
      <c r="GV398" t="s">
        <v>239</v>
      </c>
      <c r="GW398">
        <v>6</v>
      </c>
      <c r="GX398" t="s">
        <v>201</v>
      </c>
    </row>
    <row r="399" spans="1:206" x14ac:dyDescent="0.35">
      <c r="A399">
        <v>672289</v>
      </c>
      <c r="B399" t="s">
        <v>9753</v>
      </c>
      <c r="C399" t="s">
        <v>9754</v>
      </c>
      <c r="D399" t="s">
        <v>9755</v>
      </c>
      <c r="E399" t="e">
        <v>#N/A</v>
      </c>
      <c r="F399" t="s">
        <v>9756</v>
      </c>
      <c r="G399" t="s">
        <v>9755</v>
      </c>
      <c r="H399" t="s">
        <v>9756</v>
      </c>
      <c r="I399" t="s">
        <v>201</v>
      </c>
      <c r="J399" t="s">
        <v>9756</v>
      </c>
      <c r="K399">
        <v>672289</v>
      </c>
      <c r="L399">
        <v>672289</v>
      </c>
      <c r="M399">
        <v>672289</v>
      </c>
      <c r="N399" t="s">
        <v>202</v>
      </c>
      <c r="O399" t="s">
        <v>202</v>
      </c>
      <c r="P399" t="s">
        <v>202</v>
      </c>
      <c r="Q399" t="s">
        <v>203</v>
      </c>
      <c r="R399" t="s">
        <v>9753</v>
      </c>
      <c r="S399" t="s">
        <v>1022</v>
      </c>
      <c r="T399" t="s">
        <v>9757</v>
      </c>
      <c r="U399">
        <v>64870</v>
      </c>
      <c r="V399" t="s">
        <v>9758</v>
      </c>
      <c r="W399" t="s">
        <v>475</v>
      </c>
      <c r="X399">
        <v>14483</v>
      </c>
      <c r="Y399" t="s">
        <v>9759</v>
      </c>
      <c r="Z399" t="s">
        <v>1004</v>
      </c>
      <c r="AA399" t="s">
        <v>9760</v>
      </c>
      <c r="AB399" t="s">
        <v>9761</v>
      </c>
      <c r="AC399" t="s">
        <v>213</v>
      </c>
      <c r="AD399" t="s">
        <v>9762</v>
      </c>
      <c r="AE399" t="s">
        <v>9763</v>
      </c>
      <c r="AF399" t="s">
        <v>9764</v>
      </c>
      <c r="AG399" t="s">
        <v>9765</v>
      </c>
      <c r="AH399" t="s">
        <v>9766</v>
      </c>
      <c r="AI399" t="s">
        <v>9767</v>
      </c>
      <c r="AJ399" t="s">
        <v>9768</v>
      </c>
      <c r="AK399" t="s">
        <v>9769</v>
      </c>
      <c r="AL399" t="s">
        <v>261</v>
      </c>
      <c r="AP399" t="s">
        <v>262</v>
      </c>
      <c r="AQ399" t="s">
        <v>263</v>
      </c>
      <c r="AU399" t="s">
        <v>263</v>
      </c>
      <c r="AV399" t="s">
        <v>974</v>
      </c>
      <c r="AW399" t="s">
        <v>9770</v>
      </c>
      <c r="AX399">
        <v>100000</v>
      </c>
      <c r="AY399" t="s">
        <v>414</v>
      </c>
      <c r="AZ399" t="s">
        <v>9771</v>
      </c>
      <c r="BA399">
        <v>100000</v>
      </c>
      <c r="BB399" t="s">
        <v>353</v>
      </c>
      <c r="BC399" t="s">
        <v>9772</v>
      </c>
      <c r="BD399">
        <v>200000</v>
      </c>
      <c r="BE399" t="s">
        <v>2620</v>
      </c>
      <c r="BF399" t="s">
        <v>9773</v>
      </c>
      <c r="BG399">
        <v>100000</v>
      </c>
      <c r="BH399" t="s">
        <v>714</v>
      </c>
      <c r="BI399" t="s">
        <v>9774</v>
      </c>
      <c r="BJ399">
        <v>100000</v>
      </c>
      <c r="BK399" t="s">
        <v>365</v>
      </c>
      <c r="BL399" t="s">
        <v>9775</v>
      </c>
      <c r="BM399">
        <v>330000</v>
      </c>
      <c r="GG399">
        <v>730000</v>
      </c>
      <c r="GH399" t="s">
        <v>238</v>
      </c>
      <c r="GI399">
        <v>48</v>
      </c>
      <c r="GJ399">
        <v>53</v>
      </c>
      <c r="GK399">
        <v>56</v>
      </c>
      <c r="GL399">
        <v>55</v>
      </c>
      <c r="GM399">
        <v>486666.66666666663</v>
      </c>
      <c r="GO399" t="s">
        <v>9757</v>
      </c>
      <c r="GP399">
        <v>64870</v>
      </c>
      <c r="GQ399" t="s">
        <v>9758</v>
      </c>
      <c r="GS399">
        <v>18</v>
      </c>
      <c r="GT399">
        <v>6</v>
      </c>
      <c r="GU399">
        <v>0</v>
      </c>
      <c r="GV399" t="s">
        <v>239</v>
      </c>
      <c r="GW399">
        <v>6</v>
      </c>
      <c r="GX399" t="s">
        <v>201</v>
      </c>
    </row>
    <row r="400" spans="1:206" x14ac:dyDescent="0.35">
      <c r="A400">
        <v>20009073</v>
      </c>
      <c r="B400" t="s">
        <v>9776</v>
      </c>
      <c r="C400" t="s">
        <v>9777</v>
      </c>
      <c r="D400" t="s">
        <v>9778</v>
      </c>
      <c r="E400" t="e">
        <v>#N/A</v>
      </c>
      <c r="F400" t="s">
        <v>9779</v>
      </c>
      <c r="G400" t="s">
        <v>9778</v>
      </c>
      <c r="H400" t="s">
        <v>9780</v>
      </c>
      <c r="I400" t="s">
        <v>239</v>
      </c>
      <c r="J400" t="s">
        <v>9780</v>
      </c>
      <c r="K400">
        <v>20009073</v>
      </c>
      <c r="L400">
        <v>20009073</v>
      </c>
      <c r="M400">
        <v>20009073</v>
      </c>
      <c r="N400" t="s">
        <v>202</v>
      </c>
      <c r="O400" t="s">
        <v>202</v>
      </c>
      <c r="P400" t="s">
        <v>202</v>
      </c>
      <c r="Q400" t="s">
        <v>203</v>
      </c>
      <c r="R400" t="s">
        <v>9776</v>
      </c>
      <c r="S400" t="s">
        <v>205</v>
      </c>
      <c r="T400" t="s">
        <v>9781</v>
      </c>
      <c r="U400">
        <v>68700</v>
      </c>
      <c r="V400" t="s">
        <v>9782</v>
      </c>
      <c r="W400" t="s">
        <v>2923</v>
      </c>
      <c r="X400">
        <v>10000</v>
      </c>
      <c r="Y400" t="s">
        <v>9783</v>
      </c>
      <c r="Z400" t="s">
        <v>248</v>
      </c>
      <c r="AA400" t="s">
        <v>9784</v>
      </c>
      <c r="AB400" t="s">
        <v>9785</v>
      </c>
      <c r="AC400" t="s">
        <v>213</v>
      </c>
      <c r="AD400" t="s">
        <v>2514</v>
      </c>
      <c r="AE400" t="s">
        <v>2514</v>
      </c>
      <c r="AF400" t="s">
        <v>9786</v>
      </c>
      <c r="AG400" t="s">
        <v>9787</v>
      </c>
      <c r="AH400" t="s">
        <v>9788</v>
      </c>
      <c r="AI400" t="s">
        <v>9785</v>
      </c>
      <c r="AJ400" t="s">
        <v>9786</v>
      </c>
      <c r="AK400" t="s">
        <v>9789</v>
      </c>
      <c r="AL400" t="s">
        <v>310</v>
      </c>
      <c r="AP400" t="s">
        <v>311</v>
      </c>
      <c r="AQ400" t="s">
        <v>312</v>
      </c>
      <c r="AU400" t="s">
        <v>312</v>
      </c>
      <c r="AV400" t="s">
        <v>323</v>
      </c>
      <c r="AW400" t="s">
        <v>9790</v>
      </c>
      <c r="AX400">
        <v>100000</v>
      </c>
      <c r="GG400">
        <v>100000</v>
      </c>
      <c r="GH400" t="s">
        <v>238</v>
      </c>
      <c r="GI400">
        <v>58</v>
      </c>
      <c r="GJ400">
        <v>62</v>
      </c>
      <c r="GK400">
        <v>65</v>
      </c>
      <c r="GL400">
        <v>62</v>
      </c>
      <c r="GM400">
        <v>66666.666666666657</v>
      </c>
      <c r="GO400" t="s">
        <v>9781</v>
      </c>
      <c r="GP400">
        <v>68700</v>
      </c>
      <c r="GQ400" t="s">
        <v>9782</v>
      </c>
      <c r="GS400">
        <v>3</v>
      </c>
      <c r="GT400">
        <v>1</v>
      </c>
      <c r="GU400">
        <v>0</v>
      </c>
      <c r="GV400" t="s">
        <v>239</v>
      </c>
      <c r="GW400">
        <v>1</v>
      </c>
      <c r="GX400" t="s">
        <v>201</v>
      </c>
    </row>
    <row r="401" spans="1:206" x14ac:dyDescent="0.35">
      <c r="A401">
        <v>339934</v>
      </c>
      <c r="B401" t="s">
        <v>9791</v>
      </c>
      <c r="C401" t="s">
        <v>9792</v>
      </c>
      <c r="D401" t="s">
        <v>9793</v>
      </c>
      <c r="E401" t="e">
        <v>#N/A</v>
      </c>
      <c r="F401" t="s">
        <v>9794</v>
      </c>
      <c r="G401" t="s">
        <v>9793</v>
      </c>
      <c r="H401" t="s">
        <v>9794</v>
      </c>
      <c r="I401" t="s">
        <v>201</v>
      </c>
      <c r="J401" t="s">
        <v>9794</v>
      </c>
      <c r="K401">
        <v>339934</v>
      </c>
      <c r="L401">
        <v>339934</v>
      </c>
      <c r="M401">
        <v>339934</v>
      </c>
      <c r="N401" t="s">
        <v>202</v>
      </c>
      <c r="O401" t="s">
        <v>202</v>
      </c>
      <c r="P401" t="s">
        <v>202</v>
      </c>
      <c r="Q401" t="s">
        <v>203</v>
      </c>
      <c r="R401" t="s">
        <v>9791</v>
      </c>
      <c r="S401" t="s">
        <v>1022</v>
      </c>
      <c r="T401" t="s">
        <v>9795</v>
      </c>
      <c r="U401">
        <v>68140</v>
      </c>
      <c r="V401" t="s">
        <v>9796</v>
      </c>
      <c r="W401" t="s">
        <v>9797</v>
      </c>
      <c r="X401">
        <v>3000000</v>
      </c>
      <c r="Y401" t="s">
        <v>9798</v>
      </c>
      <c r="Z401" t="s">
        <v>5510</v>
      </c>
      <c r="AA401" t="s">
        <v>9799</v>
      </c>
      <c r="AB401" t="s">
        <v>9800</v>
      </c>
      <c r="AC401" t="s">
        <v>213</v>
      </c>
      <c r="AD401" t="s">
        <v>9801</v>
      </c>
      <c r="AE401" t="s">
        <v>9802</v>
      </c>
      <c r="AF401" t="s">
        <v>9803</v>
      </c>
      <c r="AG401" t="s">
        <v>9804</v>
      </c>
      <c r="AH401" t="s">
        <v>9805</v>
      </c>
      <c r="AI401" t="s">
        <v>9806</v>
      </c>
      <c r="AJ401" t="s">
        <v>9807</v>
      </c>
      <c r="AK401" t="s">
        <v>9808</v>
      </c>
      <c r="AL401" t="s">
        <v>310</v>
      </c>
      <c r="AP401" t="s">
        <v>311</v>
      </c>
      <c r="AQ401" t="s">
        <v>312</v>
      </c>
      <c r="AU401" t="s">
        <v>312</v>
      </c>
      <c r="AV401" t="s">
        <v>435</v>
      </c>
      <c r="AW401" t="s">
        <v>9809</v>
      </c>
      <c r="AX401">
        <v>360000</v>
      </c>
      <c r="AY401" t="s">
        <v>393</v>
      </c>
      <c r="AZ401" t="s">
        <v>9810</v>
      </c>
      <c r="BA401">
        <v>575000</v>
      </c>
      <c r="GG401">
        <v>660000</v>
      </c>
      <c r="GH401" t="s">
        <v>238</v>
      </c>
      <c r="GI401">
        <v>65</v>
      </c>
      <c r="GJ401">
        <v>65</v>
      </c>
      <c r="GK401">
        <v>65</v>
      </c>
      <c r="GL401">
        <v>65</v>
      </c>
      <c r="GM401">
        <v>440000</v>
      </c>
      <c r="GO401" t="s">
        <v>9795</v>
      </c>
      <c r="GP401">
        <v>68140</v>
      </c>
      <c r="GQ401" t="s">
        <v>9796</v>
      </c>
      <c r="GS401">
        <v>6</v>
      </c>
      <c r="GT401">
        <v>2</v>
      </c>
      <c r="GU401">
        <v>0</v>
      </c>
      <c r="GV401" t="s">
        <v>239</v>
      </c>
      <c r="GW401">
        <v>2</v>
      </c>
      <c r="GX401" t="s">
        <v>201</v>
      </c>
    </row>
    <row r="402" spans="1:206" x14ac:dyDescent="0.35">
      <c r="A402">
        <v>678238</v>
      </c>
      <c r="B402" t="s">
        <v>9811</v>
      </c>
      <c r="C402" t="s">
        <v>9812</v>
      </c>
      <c r="D402" t="s">
        <v>9813</v>
      </c>
      <c r="E402" t="e">
        <v>#N/A</v>
      </c>
      <c r="F402" t="s">
        <v>9814</v>
      </c>
      <c r="G402" t="s">
        <v>9813</v>
      </c>
      <c r="H402" t="s">
        <v>9814</v>
      </c>
      <c r="I402" t="s">
        <v>201</v>
      </c>
      <c r="J402" t="s">
        <v>9814</v>
      </c>
      <c r="K402">
        <v>678238</v>
      </c>
      <c r="L402">
        <v>727743</v>
      </c>
      <c r="M402">
        <v>678238</v>
      </c>
      <c r="N402" t="s">
        <v>202</v>
      </c>
      <c r="O402" t="s">
        <v>202</v>
      </c>
      <c r="P402" t="s">
        <v>202</v>
      </c>
      <c r="Q402" t="s">
        <v>203</v>
      </c>
      <c r="R402" t="s">
        <v>9811</v>
      </c>
      <c r="S402" t="s">
        <v>838</v>
      </c>
      <c r="T402" t="s">
        <v>9815</v>
      </c>
      <c r="U402">
        <v>78771</v>
      </c>
      <c r="V402" t="s">
        <v>9816</v>
      </c>
      <c r="W402" t="s">
        <v>9086</v>
      </c>
      <c r="X402">
        <v>2356267.83</v>
      </c>
      <c r="Y402" t="s">
        <v>9817</v>
      </c>
      <c r="Z402" t="s">
        <v>2635</v>
      </c>
      <c r="AA402" t="s">
        <v>9818</v>
      </c>
      <c r="AB402" t="s">
        <v>9819</v>
      </c>
      <c r="AC402" t="s">
        <v>213</v>
      </c>
      <c r="AD402" t="s">
        <v>9820</v>
      </c>
      <c r="AE402" t="s">
        <v>9821</v>
      </c>
      <c r="AF402" t="s">
        <v>9822</v>
      </c>
      <c r="AG402" t="s">
        <v>9823</v>
      </c>
      <c r="AH402" t="s">
        <v>9824</v>
      </c>
      <c r="AI402" t="s">
        <v>9821</v>
      </c>
      <c r="AJ402" t="s">
        <v>9822</v>
      </c>
      <c r="AK402" t="s">
        <v>9823</v>
      </c>
      <c r="AL402" t="s">
        <v>219</v>
      </c>
      <c r="AP402" t="s">
        <v>220</v>
      </c>
      <c r="AQ402" t="s">
        <v>221</v>
      </c>
      <c r="AU402" t="s">
        <v>221</v>
      </c>
      <c r="AV402" t="s">
        <v>545</v>
      </c>
      <c r="AW402" t="s">
        <v>9825</v>
      </c>
      <c r="AX402">
        <v>235000</v>
      </c>
      <c r="AY402" t="s">
        <v>557</v>
      </c>
      <c r="AZ402" t="s">
        <v>9826</v>
      </c>
      <c r="BA402">
        <v>120000</v>
      </c>
      <c r="BB402" t="s">
        <v>568</v>
      </c>
      <c r="BC402" t="s">
        <v>9827</v>
      </c>
      <c r="BD402">
        <v>100000</v>
      </c>
      <c r="BE402" t="s">
        <v>1156</v>
      </c>
      <c r="BF402" t="s">
        <v>9828</v>
      </c>
      <c r="BG402">
        <v>100000</v>
      </c>
      <c r="BH402" t="s">
        <v>1162</v>
      </c>
      <c r="BI402" t="s">
        <v>9829</v>
      </c>
      <c r="BJ402">
        <v>160000</v>
      </c>
      <c r="GG402">
        <v>615000</v>
      </c>
      <c r="GH402" t="s">
        <v>238</v>
      </c>
      <c r="GI402">
        <v>45</v>
      </c>
      <c r="GJ402">
        <v>50</v>
      </c>
      <c r="GK402">
        <v>60</v>
      </c>
      <c r="GL402">
        <v>50</v>
      </c>
      <c r="GM402">
        <v>410000</v>
      </c>
      <c r="GO402" t="s">
        <v>9815</v>
      </c>
      <c r="GP402">
        <v>78771</v>
      </c>
      <c r="GQ402" t="s">
        <v>9816</v>
      </c>
      <c r="GS402">
        <v>15</v>
      </c>
      <c r="GT402">
        <v>5</v>
      </c>
      <c r="GU402">
        <v>0</v>
      </c>
      <c r="GV402" t="s">
        <v>239</v>
      </c>
      <c r="GW402">
        <v>5</v>
      </c>
      <c r="GX402" t="s">
        <v>201</v>
      </c>
    </row>
    <row r="403" spans="1:206" x14ac:dyDescent="0.35">
      <c r="A403">
        <v>737518</v>
      </c>
      <c r="B403" t="s">
        <v>9830</v>
      </c>
      <c r="C403" t="s">
        <v>9831</v>
      </c>
      <c r="D403" t="s">
        <v>9832</v>
      </c>
      <c r="E403" t="e">
        <v>#N/A</v>
      </c>
      <c r="F403" t="s">
        <v>9833</v>
      </c>
      <c r="G403" t="s">
        <v>9832</v>
      </c>
      <c r="H403" t="s">
        <v>9833</v>
      </c>
      <c r="I403" t="s">
        <v>201</v>
      </c>
      <c r="J403" t="s">
        <v>9833</v>
      </c>
      <c r="K403">
        <v>737518</v>
      </c>
      <c r="L403">
        <v>737518</v>
      </c>
      <c r="M403">
        <v>737518</v>
      </c>
      <c r="N403" t="s">
        <v>202</v>
      </c>
      <c r="O403" t="s">
        <v>202</v>
      </c>
      <c r="P403" t="s">
        <v>202</v>
      </c>
      <c r="Q403" t="s">
        <v>203</v>
      </c>
      <c r="R403" t="s">
        <v>9834</v>
      </c>
      <c r="S403" t="s">
        <v>838</v>
      </c>
      <c r="T403" t="s">
        <v>9835</v>
      </c>
      <c r="U403">
        <v>34420</v>
      </c>
      <c r="V403" t="s">
        <v>1942</v>
      </c>
      <c r="W403" t="s">
        <v>208</v>
      </c>
      <c r="X403">
        <v>900000</v>
      </c>
      <c r="Y403" t="s">
        <v>9836</v>
      </c>
      <c r="Z403" t="s">
        <v>1945</v>
      </c>
      <c r="AA403" t="s">
        <v>9837</v>
      </c>
      <c r="AB403" t="s">
        <v>9838</v>
      </c>
      <c r="AC403" t="s">
        <v>213</v>
      </c>
      <c r="AD403" t="s">
        <v>1948</v>
      </c>
      <c r="AE403" t="s">
        <v>9838</v>
      </c>
      <c r="AF403" t="s">
        <v>1949</v>
      </c>
      <c r="AG403" t="s">
        <v>9839</v>
      </c>
      <c r="AH403" t="s">
        <v>9840</v>
      </c>
      <c r="AI403" t="s">
        <v>9838</v>
      </c>
      <c r="AJ403" t="s">
        <v>1949</v>
      </c>
      <c r="AK403" t="s">
        <v>9839</v>
      </c>
      <c r="AL403" t="s">
        <v>219</v>
      </c>
      <c r="AP403" t="s">
        <v>220</v>
      </c>
      <c r="AQ403" t="s">
        <v>221</v>
      </c>
      <c r="AU403" t="s">
        <v>221</v>
      </c>
      <c r="AV403" t="s">
        <v>778</v>
      </c>
      <c r="AW403" t="s">
        <v>9841</v>
      </c>
      <c r="AX403">
        <v>230000</v>
      </c>
      <c r="AY403" t="s">
        <v>226</v>
      </c>
      <c r="AZ403" t="s">
        <v>9842</v>
      </c>
      <c r="BA403">
        <v>115000</v>
      </c>
      <c r="BB403" t="s">
        <v>909</v>
      </c>
      <c r="BC403" t="s">
        <v>9843</v>
      </c>
      <c r="BD403">
        <v>100000</v>
      </c>
      <c r="BE403" t="s">
        <v>781</v>
      </c>
      <c r="BF403" t="s">
        <v>9844</v>
      </c>
      <c r="BG403">
        <v>100000</v>
      </c>
      <c r="BH403" t="s">
        <v>232</v>
      </c>
      <c r="BI403" t="s">
        <v>9845</v>
      </c>
      <c r="BJ403">
        <v>160000</v>
      </c>
      <c r="GG403">
        <v>605000</v>
      </c>
      <c r="GH403" t="s">
        <v>238</v>
      </c>
      <c r="GI403">
        <v>60</v>
      </c>
      <c r="GJ403">
        <v>80</v>
      </c>
      <c r="GK403">
        <v>100</v>
      </c>
      <c r="GL403">
        <v>100</v>
      </c>
      <c r="GM403">
        <v>403333.33333333331</v>
      </c>
      <c r="GO403" t="s">
        <v>9835</v>
      </c>
      <c r="GP403">
        <v>34420</v>
      </c>
      <c r="GQ403" t="s">
        <v>1942</v>
      </c>
      <c r="GS403">
        <v>15</v>
      </c>
      <c r="GT403">
        <v>5</v>
      </c>
      <c r="GU403">
        <v>0</v>
      </c>
      <c r="GV403" t="s">
        <v>239</v>
      </c>
      <c r="GW403">
        <v>5</v>
      </c>
      <c r="GX403" t="s">
        <v>201</v>
      </c>
    </row>
    <row r="404" spans="1:206" x14ac:dyDescent="0.35">
      <c r="A404">
        <v>727185</v>
      </c>
      <c r="B404" t="s">
        <v>9846</v>
      </c>
      <c r="C404" t="s">
        <v>9847</v>
      </c>
      <c r="D404" t="s">
        <v>9848</v>
      </c>
      <c r="E404" t="e">
        <v>#N/A</v>
      </c>
      <c r="F404" t="s">
        <v>9849</v>
      </c>
      <c r="G404" t="s">
        <v>9848</v>
      </c>
      <c r="H404" t="s">
        <v>9849</v>
      </c>
      <c r="I404" t="s">
        <v>201</v>
      </c>
      <c r="J404" t="s">
        <v>9849</v>
      </c>
      <c r="K404">
        <v>727185</v>
      </c>
      <c r="L404">
        <v>727185</v>
      </c>
      <c r="M404">
        <v>727185</v>
      </c>
      <c r="N404" t="s">
        <v>202</v>
      </c>
      <c r="O404" t="s">
        <v>202</v>
      </c>
      <c r="P404" t="s">
        <v>202</v>
      </c>
      <c r="Q404" t="s">
        <v>203</v>
      </c>
      <c r="R404" t="s">
        <v>9846</v>
      </c>
      <c r="S404" t="s">
        <v>3143</v>
      </c>
      <c r="T404" t="s">
        <v>9850</v>
      </c>
      <c r="U404">
        <v>38400</v>
      </c>
      <c r="V404" t="s">
        <v>9851</v>
      </c>
      <c r="W404" t="s">
        <v>646</v>
      </c>
      <c r="X404">
        <v>2000</v>
      </c>
      <c r="Y404" t="s">
        <v>9852</v>
      </c>
      <c r="Z404" t="s">
        <v>764</v>
      </c>
      <c r="AA404" t="s">
        <v>9853</v>
      </c>
      <c r="AB404" t="s">
        <v>9854</v>
      </c>
      <c r="AC404" t="s">
        <v>213</v>
      </c>
      <c r="AD404" t="s">
        <v>9855</v>
      </c>
      <c r="AE404" t="s">
        <v>9854</v>
      </c>
      <c r="AF404" t="s">
        <v>9856</v>
      </c>
      <c r="AG404" t="s">
        <v>9857</v>
      </c>
      <c r="AH404" t="s">
        <v>9858</v>
      </c>
      <c r="AI404" t="s">
        <v>9859</v>
      </c>
      <c r="AJ404" t="s">
        <v>9856</v>
      </c>
      <c r="AK404" t="s">
        <v>9860</v>
      </c>
      <c r="AL404" t="s">
        <v>736</v>
      </c>
      <c r="AM404" t="s">
        <v>310</v>
      </c>
      <c r="AP404" t="s">
        <v>737</v>
      </c>
      <c r="AQ404" t="s">
        <v>738</v>
      </c>
      <c r="AR404" t="s">
        <v>739</v>
      </c>
      <c r="AU404" t="s">
        <v>740</v>
      </c>
      <c r="AV404" t="s">
        <v>657</v>
      </c>
      <c r="AW404" t="s">
        <v>9861</v>
      </c>
      <c r="AX404">
        <v>100000</v>
      </c>
      <c r="AY404" t="s">
        <v>659</v>
      </c>
      <c r="AZ404" t="s">
        <v>9862</v>
      </c>
      <c r="BA404">
        <v>185000</v>
      </c>
      <c r="BB404" t="s">
        <v>661</v>
      </c>
      <c r="BC404" t="s">
        <v>9863</v>
      </c>
      <c r="BD404">
        <v>100000</v>
      </c>
      <c r="BE404" t="s">
        <v>663</v>
      </c>
      <c r="BF404" t="s">
        <v>9864</v>
      </c>
      <c r="BG404">
        <v>100000</v>
      </c>
      <c r="BH404" t="s">
        <v>665</v>
      </c>
      <c r="BI404" t="s">
        <v>9865</v>
      </c>
      <c r="BJ404">
        <v>123000</v>
      </c>
      <c r="BK404" t="s">
        <v>746</v>
      </c>
      <c r="BL404" t="s">
        <v>9866</v>
      </c>
      <c r="BM404">
        <v>150000</v>
      </c>
      <c r="BN404" t="s">
        <v>857</v>
      </c>
      <c r="BO404" t="s">
        <v>9867</v>
      </c>
      <c r="BP404">
        <v>145000</v>
      </c>
      <c r="BQ404" t="s">
        <v>748</v>
      </c>
      <c r="BR404" t="s">
        <v>9868</v>
      </c>
      <c r="BS404">
        <v>380000</v>
      </c>
      <c r="BT404" t="s">
        <v>860</v>
      </c>
      <c r="BU404" t="s">
        <v>9869</v>
      </c>
      <c r="BV404">
        <v>365000</v>
      </c>
      <c r="BW404" t="s">
        <v>750</v>
      </c>
      <c r="BX404" t="s">
        <v>9870</v>
      </c>
      <c r="BY404">
        <v>150000</v>
      </c>
      <c r="BZ404" t="s">
        <v>863</v>
      </c>
      <c r="CA404" t="s">
        <v>9871</v>
      </c>
      <c r="CB404">
        <v>145000</v>
      </c>
      <c r="CC404" t="s">
        <v>752</v>
      </c>
      <c r="CD404" t="s">
        <v>9872</v>
      </c>
      <c r="CE404">
        <v>190000</v>
      </c>
      <c r="CF404" t="s">
        <v>866</v>
      </c>
      <c r="CG404" t="s">
        <v>9873</v>
      </c>
      <c r="CH404">
        <v>180000</v>
      </c>
      <c r="CI404" t="s">
        <v>754</v>
      </c>
      <c r="CJ404" t="s">
        <v>9874</v>
      </c>
      <c r="CK404">
        <v>250000</v>
      </c>
      <c r="CL404" t="s">
        <v>869</v>
      </c>
      <c r="CM404" t="s">
        <v>9875</v>
      </c>
      <c r="CN404">
        <v>245000</v>
      </c>
      <c r="GG404">
        <v>2708000</v>
      </c>
      <c r="GH404" t="s">
        <v>238</v>
      </c>
      <c r="GI404">
        <v>0</v>
      </c>
      <c r="GJ404">
        <v>107</v>
      </c>
      <c r="GK404">
        <v>121</v>
      </c>
      <c r="GL404" t="s">
        <v>333</v>
      </c>
      <c r="GM404">
        <v>1805333.3333333333</v>
      </c>
      <c r="GO404" t="s">
        <v>9850</v>
      </c>
      <c r="GP404">
        <v>38400</v>
      </c>
      <c r="GQ404" t="s">
        <v>9851</v>
      </c>
      <c r="GS404">
        <v>45</v>
      </c>
      <c r="GT404">
        <v>15</v>
      </c>
      <c r="GU404">
        <v>0</v>
      </c>
      <c r="GV404" t="s">
        <v>239</v>
      </c>
      <c r="GW404">
        <v>15</v>
      </c>
      <c r="GX404" t="s">
        <v>201</v>
      </c>
    </row>
    <row r="405" spans="1:206" x14ac:dyDescent="0.35">
      <c r="A405">
        <v>762834</v>
      </c>
      <c r="B405" t="s">
        <v>9876</v>
      </c>
      <c r="C405" t="s">
        <v>9877</v>
      </c>
      <c r="D405" t="s">
        <v>9878</v>
      </c>
      <c r="E405" t="e">
        <v>#N/A</v>
      </c>
      <c r="F405" t="s">
        <v>9879</v>
      </c>
      <c r="G405" t="s">
        <v>9878</v>
      </c>
      <c r="H405" t="s">
        <v>9880</v>
      </c>
      <c r="I405" t="s">
        <v>239</v>
      </c>
      <c r="J405" t="s">
        <v>9880</v>
      </c>
      <c r="K405">
        <v>762834</v>
      </c>
      <c r="L405">
        <v>762834</v>
      </c>
      <c r="M405">
        <v>762834</v>
      </c>
      <c r="N405" t="s">
        <v>202</v>
      </c>
      <c r="O405" t="s">
        <v>202</v>
      </c>
      <c r="P405" t="s">
        <v>202</v>
      </c>
      <c r="Q405" t="s">
        <v>203</v>
      </c>
      <c r="R405" t="s">
        <v>9876</v>
      </c>
      <c r="S405" t="s">
        <v>1022</v>
      </c>
      <c r="T405" t="s">
        <v>9881</v>
      </c>
      <c r="U405">
        <v>31670</v>
      </c>
      <c r="V405" t="s">
        <v>4626</v>
      </c>
      <c r="W405" t="s">
        <v>3506</v>
      </c>
      <c r="X405">
        <v>5000</v>
      </c>
      <c r="Y405" t="s">
        <v>9882</v>
      </c>
      <c r="Z405" t="s">
        <v>1469</v>
      </c>
      <c r="AA405" t="s">
        <v>9883</v>
      </c>
      <c r="AB405" t="s">
        <v>9884</v>
      </c>
      <c r="AC405" t="s">
        <v>1253</v>
      </c>
      <c r="AD405" t="s">
        <v>9885</v>
      </c>
      <c r="AE405" t="s">
        <v>9885</v>
      </c>
      <c r="AF405" t="s">
        <v>9886</v>
      </c>
      <c r="AG405" t="s">
        <v>9887</v>
      </c>
      <c r="AH405" t="s">
        <v>9888</v>
      </c>
      <c r="AI405" t="s">
        <v>9889</v>
      </c>
      <c r="AJ405" t="s">
        <v>9890</v>
      </c>
      <c r="AK405" t="s">
        <v>9891</v>
      </c>
      <c r="AL405" t="s">
        <v>854</v>
      </c>
      <c r="AP405" t="s">
        <v>855</v>
      </c>
      <c r="AQ405" t="s">
        <v>738</v>
      </c>
      <c r="AU405" t="s">
        <v>738</v>
      </c>
      <c r="AV405" t="s">
        <v>952</v>
      </c>
      <c r="AW405" t="s">
        <v>9892</v>
      </c>
      <c r="AX405">
        <v>165000</v>
      </c>
      <c r="GG405">
        <v>165000</v>
      </c>
      <c r="GH405" t="s">
        <v>238</v>
      </c>
      <c r="GI405">
        <v>50</v>
      </c>
      <c r="GJ405">
        <v>80</v>
      </c>
      <c r="GK405">
        <v>80</v>
      </c>
      <c r="GL405">
        <v>90</v>
      </c>
      <c r="GM405">
        <v>110000</v>
      </c>
      <c r="GO405" t="s">
        <v>9881</v>
      </c>
      <c r="GP405">
        <v>31670</v>
      </c>
      <c r="GQ405" t="s">
        <v>4626</v>
      </c>
      <c r="GS405">
        <v>3</v>
      </c>
      <c r="GT405">
        <v>1</v>
      </c>
      <c r="GU405">
        <v>0</v>
      </c>
      <c r="GV405" t="s">
        <v>239</v>
      </c>
      <c r="GW405">
        <v>1</v>
      </c>
      <c r="GX405" t="s">
        <v>201</v>
      </c>
    </row>
    <row r="406" spans="1:206" x14ac:dyDescent="0.35">
      <c r="A406">
        <v>20014684</v>
      </c>
      <c r="B406" t="s">
        <v>9893</v>
      </c>
      <c r="C406" t="s">
        <v>9894</v>
      </c>
      <c r="D406" t="s">
        <v>9895</v>
      </c>
      <c r="E406" t="s">
        <v>9895</v>
      </c>
      <c r="F406" t="s">
        <v>9896</v>
      </c>
      <c r="G406" t="s">
        <v>9895</v>
      </c>
      <c r="H406" t="s">
        <v>9897</v>
      </c>
      <c r="I406" t="s">
        <v>239</v>
      </c>
      <c r="J406" t="s">
        <v>9896</v>
      </c>
      <c r="K406" t="e">
        <v>#N/A</v>
      </c>
      <c r="L406">
        <v>20014684</v>
      </c>
      <c r="M406">
        <v>20014684</v>
      </c>
      <c r="N406" t="s">
        <v>202</v>
      </c>
      <c r="O406" t="s">
        <v>202</v>
      </c>
      <c r="P406" t="s">
        <v>202</v>
      </c>
      <c r="Q406" t="s">
        <v>203</v>
      </c>
      <c r="R406" t="s">
        <v>9898</v>
      </c>
      <c r="S406" t="s">
        <v>205</v>
      </c>
      <c r="T406" t="s">
        <v>9899</v>
      </c>
      <c r="U406">
        <v>64140</v>
      </c>
      <c r="V406" t="s">
        <v>8342</v>
      </c>
      <c r="W406" t="s">
        <v>646</v>
      </c>
      <c r="X406">
        <v>17842</v>
      </c>
      <c r="Y406" t="s">
        <v>9900</v>
      </c>
      <c r="Z406" t="s">
        <v>1004</v>
      </c>
      <c r="AA406" t="s">
        <v>9901</v>
      </c>
      <c r="AB406" t="s">
        <v>9902</v>
      </c>
      <c r="AC406" t="s">
        <v>213</v>
      </c>
      <c r="AD406" t="s">
        <v>9903</v>
      </c>
      <c r="AE406" t="s">
        <v>9902</v>
      </c>
      <c r="AF406" t="s">
        <v>9904</v>
      </c>
      <c r="AG406" t="s">
        <v>9905</v>
      </c>
      <c r="AH406" t="s">
        <v>9906</v>
      </c>
      <c r="AI406" t="s">
        <v>9902</v>
      </c>
      <c r="AJ406" t="s">
        <v>9904</v>
      </c>
      <c r="AK406" t="s">
        <v>9905</v>
      </c>
      <c r="AL406" t="s">
        <v>772</v>
      </c>
      <c r="AM406" t="s">
        <v>219</v>
      </c>
      <c r="AP406" t="s">
        <v>773</v>
      </c>
      <c r="AQ406" t="s">
        <v>312</v>
      </c>
      <c r="AR406" t="s">
        <v>774</v>
      </c>
      <c r="AU406" t="s">
        <v>775</v>
      </c>
      <c r="AV406" t="s">
        <v>313</v>
      </c>
      <c r="AW406" t="s">
        <v>9907</v>
      </c>
      <c r="AX406">
        <v>375000</v>
      </c>
      <c r="AY406" t="s">
        <v>315</v>
      </c>
      <c r="AZ406" t="s">
        <v>9908</v>
      </c>
      <c r="BA406">
        <v>100000</v>
      </c>
      <c r="BB406" t="s">
        <v>317</v>
      </c>
      <c r="BC406" t="s">
        <v>9909</v>
      </c>
      <c r="BD406">
        <v>935000</v>
      </c>
      <c r="BE406" t="s">
        <v>319</v>
      </c>
      <c r="BF406" t="s">
        <v>9910</v>
      </c>
      <c r="BG406">
        <v>185000</v>
      </c>
      <c r="BH406" t="s">
        <v>321</v>
      </c>
      <c r="BI406" t="s">
        <v>9911</v>
      </c>
      <c r="BJ406">
        <v>375000</v>
      </c>
      <c r="BK406" t="s">
        <v>323</v>
      </c>
      <c r="BL406" t="s">
        <v>9912</v>
      </c>
      <c r="BM406">
        <v>100000</v>
      </c>
      <c r="BN406" t="s">
        <v>325</v>
      </c>
      <c r="BO406" t="s">
        <v>9913</v>
      </c>
      <c r="BP406">
        <v>470000</v>
      </c>
      <c r="BQ406" t="s">
        <v>327</v>
      </c>
      <c r="BR406" t="s">
        <v>9914</v>
      </c>
      <c r="BS406">
        <v>100000</v>
      </c>
      <c r="BT406" t="s">
        <v>329</v>
      </c>
      <c r="BU406" t="s">
        <v>9915</v>
      </c>
      <c r="BV406">
        <v>625000</v>
      </c>
      <c r="BW406" t="s">
        <v>331</v>
      </c>
      <c r="BX406" t="s">
        <v>9916</v>
      </c>
      <c r="BY406">
        <v>123000</v>
      </c>
      <c r="BZ406" t="s">
        <v>1067</v>
      </c>
      <c r="CA406" t="s">
        <v>9917</v>
      </c>
      <c r="CB406">
        <v>3430000</v>
      </c>
      <c r="CC406" t="s">
        <v>543</v>
      </c>
      <c r="CD406" t="s">
        <v>9918</v>
      </c>
      <c r="CE406">
        <v>240000</v>
      </c>
      <c r="CF406" t="s">
        <v>555</v>
      </c>
      <c r="CG406" t="s">
        <v>9919</v>
      </c>
      <c r="CH406">
        <v>120000</v>
      </c>
      <c r="CI406" t="s">
        <v>566</v>
      </c>
      <c r="CJ406" t="s">
        <v>9920</v>
      </c>
      <c r="CK406">
        <v>100000</v>
      </c>
      <c r="CL406" t="s">
        <v>828</v>
      </c>
      <c r="CM406" t="s">
        <v>9921</v>
      </c>
      <c r="CN406">
        <v>100000</v>
      </c>
      <c r="CO406" t="s">
        <v>832</v>
      </c>
      <c r="CP406" t="s">
        <v>9922</v>
      </c>
      <c r="CQ406">
        <v>160000</v>
      </c>
      <c r="GG406">
        <v>6603000</v>
      </c>
      <c r="GH406" t="s">
        <v>238</v>
      </c>
      <c r="GI406">
        <v>55</v>
      </c>
      <c r="GJ406">
        <v>60</v>
      </c>
      <c r="GK406">
        <v>65</v>
      </c>
      <c r="GL406">
        <v>60</v>
      </c>
      <c r="GM406">
        <v>4402000</v>
      </c>
      <c r="GO406" t="s">
        <v>9899</v>
      </c>
      <c r="GP406">
        <v>64140</v>
      </c>
      <c r="GQ406" t="s">
        <v>8342</v>
      </c>
      <c r="GS406">
        <v>48</v>
      </c>
      <c r="GT406">
        <v>16</v>
      </c>
      <c r="GU406">
        <v>15</v>
      </c>
      <c r="GV406" t="s">
        <v>239</v>
      </c>
      <c r="GW406">
        <v>15</v>
      </c>
      <c r="GX406" t="s">
        <v>201</v>
      </c>
    </row>
    <row r="407" spans="1:206" x14ac:dyDescent="0.35">
      <c r="A407">
        <v>20005290</v>
      </c>
      <c r="B407" t="s">
        <v>9923</v>
      </c>
      <c r="C407" t="s">
        <v>9924</v>
      </c>
      <c r="D407" t="s">
        <v>9925</v>
      </c>
      <c r="E407" t="e">
        <v>#N/A</v>
      </c>
      <c r="F407" t="s">
        <v>9926</v>
      </c>
      <c r="G407" t="s">
        <v>9925</v>
      </c>
      <c r="H407" t="s">
        <v>9927</v>
      </c>
      <c r="I407" t="s">
        <v>239</v>
      </c>
      <c r="J407" t="s">
        <v>9928</v>
      </c>
      <c r="K407">
        <v>20005290</v>
      </c>
      <c r="L407">
        <v>672907</v>
      </c>
      <c r="M407">
        <v>20005290</v>
      </c>
      <c r="N407" t="s">
        <v>202</v>
      </c>
      <c r="O407" t="s">
        <v>202</v>
      </c>
      <c r="P407" t="s">
        <v>202</v>
      </c>
      <c r="Q407" t="s">
        <v>203</v>
      </c>
      <c r="R407" t="s">
        <v>9923</v>
      </c>
      <c r="S407" t="s">
        <v>1022</v>
      </c>
      <c r="T407" t="s">
        <v>9929</v>
      </c>
      <c r="U407">
        <v>83260</v>
      </c>
      <c r="V407" t="s">
        <v>9930</v>
      </c>
      <c r="W407" t="s">
        <v>531</v>
      </c>
      <c r="X407">
        <v>100000</v>
      </c>
      <c r="Y407" t="s">
        <v>9931</v>
      </c>
      <c r="Z407" t="s">
        <v>6296</v>
      </c>
      <c r="AA407" t="s">
        <v>9926</v>
      </c>
      <c r="AB407" t="s">
        <v>9932</v>
      </c>
      <c r="AC407" t="s">
        <v>213</v>
      </c>
      <c r="AD407" t="s">
        <v>9933</v>
      </c>
      <c r="AE407" t="s">
        <v>9932</v>
      </c>
      <c r="AF407" t="s">
        <v>9934</v>
      </c>
      <c r="AG407" t="s">
        <v>9935</v>
      </c>
      <c r="AH407" t="s">
        <v>9936</v>
      </c>
      <c r="AI407" t="s">
        <v>9932</v>
      </c>
      <c r="AJ407" t="s">
        <v>9934</v>
      </c>
      <c r="AK407" t="s">
        <v>9935</v>
      </c>
      <c r="AL407" t="s">
        <v>219</v>
      </c>
      <c r="AP407" t="s">
        <v>220</v>
      </c>
      <c r="AQ407" t="s">
        <v>221</v>
      </c>
      <c r="AU407" t="s">
        <v>221</v>
      </c>
      <c r="AV407" t="s">
        <v>806</v>
      </c>
      <c r="AW407" t="s">
        <v>9937</v>
      </c>
      <c r="AX407">
        <v>100000</v>
      </c>
      <c r="AY407" t="s">
        <v>783</v>
      </c>
      <c r="AZ407" t="s">
        <v>9938</v>
      </c>
      <c r="BA407">
        <v>100000</v>
      </c>
      <c r="BB407" t="s">
        <v>230</v>
      </c>
      <c r="BC407" t="s">
        <v>9939</v>
      </c>
      <c r="BD407">
        <v>100000</v>
      </c>
      <c r="BE407" t="s">
        <v>917</v>
      </c>
      <c r="BF407" t="s">
        <v>9940</v>
      </c>
      <c r="BG407">
        <v>100000</v>
      </c>
      <c r="BH407" t="s">
        <v>236</v>
      </c>
      <c r="BI407" t="s">
        <v>9941</v>
      </c>
      <c r="BJ407">
        <v>630000</v>
      </c>
      <c r="GG407">
        <v>930000</v>
      </c>
      <c r="GH407" t="s">
        <v>238</v>
      </c>
      <c r="GI407">
        <v>52</v>
      </c>
      <c r="GJ407">
        <v>58</v>
      </c>
      <c r="GK407">
        <v>64</v>
      </c>
      <c r="GL407">
        <v>56</v>
      </c>
      <c r="GM407">
        <v>620000</v>
      </c>
      <c r="GO407" t="s">
        <v>9929</v>
      </c>
      <c r="GP407">
        <v>83260</v>
      </c>
      <c r="GQ407" t="s">
        <v>9930</v>
      </c>
      <c r="GS407">
        <v>15</v>
      </c>
      <c r="GT407">
        <v>5</v>
      </c>
      <c r="GU407">
        <v>0</v>
      </c>
      <c r="GV407" t="s">
        <v>239</v>
      </c>
      <c r="GW407">
        <v>5</v>
      </c>
      <c r="GX407" t="s">
        <v>201</v>
      </c>
    </row>
    <row r="408" spans="1:206" x14ac:dyDescent="0.35">
      <c r="A408">
        <v>690409</v>
      </c>
      <c r="B408" t="s">
        <v>9942</v>
      </c>
      <c r="C408" t="s">
        <v>9943</v>
      </c>
      <c r="D408" t="s">
        <v>9944</v>
      </c>
      <c r="E408" t="s">
        <v>9944</v>
      </c>
      <c r="F408" t="s">
        <v>9945</v>
      </c>
      <c r="G408" t="s">
        <v>9944</v>
      </c>
      <c r="H408" t="s">
        <v>9945</v>
      </c>
      <c r="I408" t="s">
        <v>201</v>
      </c>
      <c r="J408" t="s">
        <v>9945</v>
      </c>
      <c r="K408">
        <v>690409</v>
      </c>
      <c r="L408">
        <v>690409</v>
      </c>
      <c r="M408">
        <v>690409</v>
      </c>
      <c r="N408" t="s">
        <v>202</v>
      </c>
      <c r="O408" t="s">
        <v>202</v>
      </c>
      <c r="P408" t="s">
        <v>202</v>
      </c>
      <c r="Q408" t="s">
        <v>203</v>
      </c>
      <c r="R408" t="s">
        <v>9942</v>
      </c>
      <c r="S408" t="s">
        <v>9946</v>
      </c>
      <c r="T408" t="s">
        <v>9947</v>
      </c>
      <c r="U408">
        <v>64400</v>
      </c>
      <c r="V408" t="s">
        <v>9948</v>
      </c>
      <c r="W408" t="s">
        <v>298</v>
      </c>
      <c r="X408">
        <v>350100</v>
      </c>
      <c r="Y408" t="s">
        <v>9949</v>
      </c>
      <c r="Z408" t="s">
        <v>1004</v>
      </c>
      <c r="AA408" t="s">
        <v>9950</v>
      </c>
      <c r="AB408" t="s">
        <v>9951</v>
      </c>
      <c r="AC408" t="s">
        <v>213</v>
      </c>
      <c r="AD408" t="s">
        <v>9952</v>
      </c>
      <c r="AE408" t="s">
        <v>9951</v>
      </c>
      <c r="AF408" t="s">
        <v>9953</v>
      </c>
      <c r="AG408" t="s">
        <v>9954</v>
      </c>
      <c r="AH408" t="s">
        <v>9955</v>
      </c>
      <c r="AI408" t="s">
        <v>9951</v>
      </c>
      <c r="AJ408" t="s">
        <v>9953</v>
      </c>
      <c r="AK408" t="s">
        <v>9954</v>
      </c>
      <c r="AL408" t="s">
        <v>310</v>
      </c>
      <c r="AP408" t="s">
        <v>311</v>
      </c>
      <c r="AQ408" t="s">
        <v>312</v>
      </c>
      <c r="AU408" t="s">
        <v>312</v>
      </c>
      <c r="AV408" t="s">
        <v>516</v>
      </c>
      <c r="AW408" t="s">
        <v>9956</v>
      </c>
      <c r="AX408">
        <v>120000</v>
      </c>
      <c r="AY408" t="s">
        <v>329</v>
      </c>
      <c r="AZ408" t="s">
        <v>9957</v>
      </c>
      <c r="BA408">
        <v>625000</v>
      </c>
      <c r="BB408" t="s">
        <v>1067</v>
      </c>
      <c r="BC408" t="s">
        <v>9958</v>
      </c>
      <c r="BD408">
        <v>3430000</v>
      </c>
      <c r="BE408" t="s">
        <v>331</v>
      </c>
      <c r="BF408" t="s">
        <v>9959</v>
      </c>
      <c r="BG408">
        <v>123000</v>
      </c>
      <c r="GG408">
        <v>745000</v>
      </c>
      <c r="GH408" t="s">
        <v>238</v>
      </c>
      <c r="GI408">
        <v>55</v>
      </c>
      <c r="GJ408">
        <v>55</v>
      </c>
      <c r="GK408">
        <v>55</v>
      </c>
      <c r="GL408">
        <v>55</v>
      </c>
      <c r="GM408">
        <v>496666.66666666663</v>
      </c>
      <c r="GO408" t="s">
        <v>9947</v>
      </c>
      <c r="GP408">
        <v>64400</v>
      </c>
      <c r="GQ408" t="s">
        <v>9948</v>
      </c>
      <c r="GS408">
        <v>12</v>
      </c>
      <c r="GT408">
        <v>4</v>
      </c>
      <c r="GU408">
        <v>3</v>
      </c>
      <c r="GV408" t="s">
        <v>239</v>
      </c>
      <c r="GW408">
        <v>3</v>
      </c>
      <c r="GX408" t="s">
        <v>201</v>
      </c>
    </row>
    <row r="409" spans="1:206" x14ac:dyDescent="0.35">
      <c r="A409">
        <v>734797</v>
      </c>
      <c r="B409" t="s">
        <v>9960</v>
      </c>
      <c r="C409" t="s">
        <v>9961</v>
      </c>
      <c r="D409" t="s">
        <v>9962</v>
      </c>
      <c r="E409" t="e">
        <v>#N/A</v>
      </c>
      <c r="F409" t="s">
        <v>9963</v>
      </c>
      <c r="G409" t="s">
        <v>9962</v>
      </c>
      <c r="H409" t="s">
        <v>9964</v>
      </c>
      <c r="I409" t="s">
        <v>239</v>
      </c>
      <c r="J409" t="s">
        <v>9964</v>
      </c>
      <c r="K409">
        <v>734797</v>
      </c>
      <c r="L409">
        <v>734797</v>
      </c>
      <c r="M409">
        <v>734797</v>
      </c>
      <c r="N409" t="s">
        <v>202</v>
      </c>
      <c r="O409" t="s">
        <v>202</v>
      </c>
      <c r="P409" t="s">
        <v>202</v>
      </c>
      <c r="Q409" t="s">
        <v>203</v>
      </c>
      <c r="R409" t="s">
        <v>9960</v>
      </c>
      <c r="S409" t="s">
        <v>205</v>
      </c>
      <c r="T409" t="s">
        <v>9965</v>
      </c>
      <c r="U409">
        <v>83140</v>
      </c>
      <c r="V409" t="s">
        <v>9966</v>
      </c>
      <c r="W409" t="s">
        <v>1431</v>
      </c>
      <c r="X409">
        <v>75000</v>
      </c>
      <c r="Y409" t="s">
        <v>9967</v>
      </c>
      <c r="Z409" t="s">
        <v>6296</v>
      </c>
      <c r="AA409" t="s">
        <v>9968</v>
      </c>
      <c r="AB409" t="s">
        <v>9969</v>
      </c>
      <c r="AC409" t="s">
        <v>213</v>
      </c>
      <c r="AD409" t="s">
        <v>9970</v>
      </c>
      <c r="AE409" t="s">
        <v>9969</v>
      </c>
      <c r="AF409" t="s">
        <v>9971</v>
      </c>
      <c r="AG409" t="s">
        <v>9972</v>
      </c>
      <c r="AH409" t="s">
        <v>9973</v>
      </c>
      <c r="AI409" t="s">
        <v>9974</v>
      </c>
      <c r="AJ409" t="s">
        <v>9975</v>
      </c>
      <c r="AK409" t="s">
        <v>9976</v>
      </c>
      <c r="AL409" t="s">
        <v>772</v>
      </c>
      <c r="AM409" t="s">
        <v>219</v>
      </c>
      <c r="AP409" t="s">
        <v>773</v>
      </c>
      <c r="AQ409" t="s">
        <v>312</v>
      </c>
      <c r="AR409" t="s">
        <v>774</v>
      </c>
      <c r="AU409" t="s">
        <v>775</v>
      </c>
      <c r="AV409" t="s">
        <v>315</v>
      </c>
      <c r="AW409" t="s">
        <v>9977</v>
      </c>
      <c r="AX409">
        <v>100000</v>
      </c>
      <c r="AY409" t="s">
        <v>828</v>
      </c>
      <c r="AZ409" t="s">
        <v>9978</v>
      </c>
      <c r="BA409">
        <v>100000</v>
      </c>
      <c r="BB409" t="s">
        <v>523</v>
      </c>
      <c r="BC409" t="s">
        <v>9979</v>
      </c>
      <c r="BD409">
        <v>100000</v>
      </c>
      <c r="GG409">
        <v>200000</v>
      </c>
      <c r="GH409" t="s">
        <v>238</v>
      </c>
      <c r="GI409">
        <v>51</v>
      </c>
      <c r="GJ409">
        <v>55</v>
      </c>
      <c r="GK409">
        <v>58</v>
      </c>
      <c r="GL409">
        <v>55</v>
      </c>
      <c r="GM409">
        <v>133333.33333333331</v>
      </c>
      <c r="GO409" t="s">
        <v>9965</v>
      </c>
      <c r="GP409">
        <v>83140</v>
      </c>
      <c r="GQ409" t="s">
        <v>9966</v>
      </c>
      <c r="GS409">
        <v>9</v>
      </c>
      <c r="GT409">
        <v>3</v>
      </c>
      <c r="GU409">
        <v>1</v>
      </c>
      <c r="GV409" t="s">
        <v>239</v>
      </c>
      <c r="GW409">
        <v>3</v>
      </c>
      <c r="GX409" t="s">
        <v>201</v>
      </c>
    </row>
    <row r="410" spans="1:206" x14ac:dyDescent="0.35">
      <c r="A410">
        <v>650213</v>
      </c>
      <c r="B410" t="s">
        <v>9980</v>
      </c>
      <c r="C410" t="s">
        <v>9981</v>
      </c>
      <c r="D410" t="s">
        <v>9982</v>
      </c>
      <c r="E410" t="e">
        <v>#N/A</v>
      </c>
      <c r="F410" t="s">
        <v>9983</v>
      </c>
      <c r="G410" t="s">
        <v>9982</v>
      </c>
      <c r="H410" t="s">
        <v>9984</v>
      </c>
      <c r="I410" t="s">
        <v>239</v>
      </c>
      <c r="J410" t="s">
        <v>9983</v>
      </c>
      <c r="K410" t="e">
        <v>#N/A</v>
      </c>
      <c r="L410">
        <v>650213</v>
      </c>
      <c r="M410">
        <v>650213</v>
      </c>
      <c r="N410" t="s">
        <v>202</v>
      </c>
      <c r="O410" t="s">
        <v>202</v>
      </c>
      <c r="P410" t="s">
        <v>202</v>
      </c>
      <c r="Q410" t="s">
        <v>203</v>
      </c>
      <c r="R410" t="s">
        <v>9980</v>
      </c>
      <c r="S410" t="s">
        <v>838</v>
      </c>
      <c r="T410" t="s">
        <v>9985</v>
      </c>
      <c r="U410">
        <v>26800</v>
      </c>
      <c r="V410" t="s">
        <v>9986</v>
      </c>
      <c r="W410" t="s">
        <v>646</v>
      </c>
      <c r="X410">
        <v>25000</v>
      </c>
      <c r="Y410" t="s">
        <v>9987</v>
      </c>
      <c r="Z410" t="s">
        <v>816</v>
      </c>
      <c r="AA410" t="s">
        <v>9988</v>
      </c>
      <c r="AB410" t="s">
        <v>9989</v>
      </c>
      <c r="AC410" t="s">
        <v>213</v>
      </c>
      <c r="AD410" t="s">
        <v>9990</v>
      </c>
      <c r="AE410" t="s">
        <v>9989</v>
      </c>
      <c r="AF410" t="s">
        <v>9991</v>
      </c>
      <c r="AG410" t="s">
        <v>9992</v>
      </c>
      <c r="AH410" t="s">
        <v>9993</v>
      </c>
      <c r="AI410" t="s">
        <v>9989</v>
      </c>
      <c r="AJ410" t="s">
        <v>9991</v>
      </c>
      <c r="AK410" t="s">
        <v>9992</v>
      </c>
      <c r="AL410" t="s">
        <v>310</v>
      </c>
      <c r="AP410" t="s">
        <v>311</v>
      </c>
      <c r="AQ410" t="s">
        <v>312</v>
      </c>
      <c r="AU410" t="s">
        <v>312</v>
      </c>
      <c r="AV410" t="s">
        <v>1067</v>
      </c>
      <c r="AW410" t="s">
        <v>9994</v>
      </c>
      <c r="AX410">
        <v>3430000</v>
      </c>
      <c r="GG410">
        <v>3430000</v>
      </c>
      <c r="GH410" t="s">
        <v>238</v>
      </c>
      <c r="GI410">
        <v>39</v>
      </c>
      <c r="GJ410">
        <v>44.5</v>
      </c>
      <c r="GK410">
        <v>49</v>
      </c>
      <c r="GL410">
        <v>39</v>
      </c>
      <c r="GM410">
        <v>2286666.6666666665</v>
      </c>
      <c r="GO410" t="s">
        <v>9985</v>
      </c>
      <c r="GP410">
        <v>26800</v>
      </c>
      <c r="GQ410" t="s">
        <v>9986</v>
      </c>
      <c r="GS410">
        <v>3</v>
      </c>
      <c r="GT410">
        <v>1</v>
      </c>
      <c r="GU410">
        <v>1</v>
      </c>
      <c r="GV410" t="s">
        <v>201</v>
      </c>
      <c r="GW410">
        <v>1</v>
      </c>
      <c r="GX410" t="s">
        <v>201</v>
      </c>
    </row>
    <row r="411" spans="1:206" x14ac:dyDescent="0.35">
      <c r="A411">
        <v>757420</v>
      </c>
      <c r="B411" t="s">
        <v>9995</v>
      </c>
      <c r="C411" t="s">
        <v>9996</v>
      </c>
      <c r="D411" t="s">
        <v>9997</v>
      </c>
      <c r="E411" t="e">
        <v>#N/A</v>
      </c>
      <c r="F411" t="s">
        <v>9998</v>
      </c>
      <c r="G411" t="s">
        <v>9997</v>
      </c>
      <c r="H411" t="s">
        <v>9998</v>
      </c>
      <c r="I411" t="s">
        <v>201</v>
      </c>
      <c r="J411" t="s">
        <v>9998</v>
      </c>
      <c r="K411" t="e">
        <v>#N/A</v>
      </c>
      <c r="L411">
        <v>757420</v>
      </c>
      <c r="M411">
        <v>757420</v>
      </c>
      <c r="N411" t="s">
        <v>202</v>
      </c>
      <c r="O411" t="s">
        <v>202</v>
      </c>
      <c r="P411" t="s">
        <v>202</v>
      </c>
      <c r="Q411" t="s">
        <v>203</v>
      </c>
      <c r="R411" t="s">
        <v>9995</v>
      </c>
      <c r="S411" t="s">
        <v>205</v>
      </c>
      <c r="T411" t="s">
        <v>9999</v>
      </c>
      <c r="U411" t="s">
        <v>10000</v>
      </c>
      <c r="V411" t="s">
        <v>10001</v>
      </c>
      <c r="W411" t="s">
        <v>1431</v>
      </c>
      <c r="X411">
        <v>8900000</v>
      </c>
      <c r="Y411" t="s">
        <v>10002</v>
      </c>
      <c r="Z411" t="s">
        <v>8030</v>
      </c>
      <c r="AA411" t="s">
        <v>10003</v>
      </c>
      <c r="AB411" t="s">
        <v>10004</v>
      </c>
      <c r="AC411" t="s">
        <v>213</v>
      </c>
      <c r="AD411" t="s">
        <v>10005</v>
      </c>
      <c r="AE411" t="s">
        <v>10006</v>
      </c>
      <c r="AF411" t="s">
        <v>10007</v>
      </c>
      <c r="AG411" t="s">
        <v>10008</v>
      </c>
      <c r="AH411" t="s">
        <v>10009</v>
      </c>
      <c r="AI411" t="s">
        <v>10006</v>
      </c>
      <c r="AJ411" t="s">
        <v>10007</v>
      </c>
      <c r="AK411" t="s">
        <v>10008</v>
      </c>
      <c r="AL411" t="s">
        <v>310</v>
      </c>
      <c r="AP411" t="s">
        <v>311</v>
      </c>
      <c r="AQ411" t="s">
        <v>312</v>
      </c>
      <c r="AU411" t="s">
        <v>312</v>
      </c>
      <c r="AV411" t="s">
        <v>427</v>
      </c>
      <c r="AW411" t="s">
        <v>10010</v>
      </c>
      <c r="AX411">
        <v>360000</v>
      </c>
      <c r="AY411" t="s">
        <v>313</v>
      </c>
      <c r="AZ411" t="s">
        <v>10011</v>
      </c>
      <c r="BA411">
        <v>375000</v>
      </c>
      <c r="BB411" t="s">
        <v>1443</v>
      </c>
      <c r="BC411" t="s">
        <v>10012</v>
      </c>
      <c r="BD411">
        <v>185000</v>
      </c>
      <c r="BE411" t="s">
        <v>431</v>
      </c>
      <c r="BF411" t="s">
        <v>10013</v>
      </c>
      <c r="BG411">
        <v>895000</v>
      </c>
      <c r="BH411" t="s">
        <v>317</v>
      </c>
      <c r="BI411" t="s">
        <v>10014</v>
      </c>
      <c r="BJ411">
        <v>935000</v>
      </c>
      <c r="BK411" t="s">
        <v>1447</v>
      </c>
      <c r="BL411" t="s">
        <v>10015</v>
      </c>
      <c r="BM411">
        <v>455000</v>
      </c>
      <c r="BN411" t="s">
        <v>439</v>
      </c>
      <c r="BO411" t="s">
        <v>10016</v>
      </c>
      <c r="BP411">
        <v>445000</v>
      </c>
      <c r="BQ411" t="s">
        <v>325</v>
      </c>
      <c r="BR411" t="s">
        <v>10017</v>
      </c>
      <c r="BS411">
        <v>470000</v>
      </c>
      <c r="BT411" t="s">
        <v>1455</v>
      </c>
      <c r="BU411" t="s">
        <v>10018</v>
      </c>
      <c r="BV411">
        <v>230000</v>
      </c>
      <c r="BW411" t="s">
        <v>443</v>
      </c>
      <c r="BX411" t="s">
        <v>10019</v>
      </c>
      <c r="BY411">
        <v>595000</v>
      </c>
      <c r="BZ411" t="s">
        <v>329</v>
      </c>
      <c r="CA411" t="s">
        <v>10020</v>
      </c>
      <c r="CB411">
        <v>625000</v>
      </c>
      <c r="CC411" t="s">
        <v>1459</v>
      </c>
      <c r="CD411" t="s">
        <v>10021</v>
      </c>
      <c r="CE411">
        <v>300000</v>
      </c>
      <c r="GG411">
        <v>5685000</v>
      </c>
      <c r="GH411" t="s">
        <v>1344</v>
      </c>
      <c r="GI411" t="s">
        <v>333</v>
      </c>
      <c r="GJ411" t="s">
        <v>333</v>
      </c>
      <c r="GK411" t="s">
        <v>333</v>
      </c>
      <c r="GL411" t="s">
        <v>333</v>
      </c>
      <c r="GM411">
        <v>3790000</v>
      </c>
      <c r="GO411" t="s">
        <v>9999</v>
      </c>
      <c r="GP411" t="s">
        <v>10000</v>
      </c>
      <c r="GQ411" t="s">
        <v>10001</v>
      </c>
      <c r="GS411">
        <v>36</v>
      </c>
      <c r="GT411">
        <v>12</v>
      </c>
      <c r="GU411">
        <v>0</v>
      </c>
      <c r="GV411" t="s">
        <v>239</v>
      </c>
      <c r="GW411">
        <v>12</v>
      </c>
      <c r="GX411" t="s">
        <v>201</v>
      </c>
    </row>
    <row r="412" spans="1:206" x14ac:dyDescent="0.35">
      <c r="A412">
        <v>680174</v>
      </c>
      <c r="B412" t="s">
        <v>10022</v>
      </c>
      <c r="C412" t="s">
        <v>10023</v>
      </c>
      <c r="D412" t="s">
        <v>10024</v>
      </c>
      <c r="E412" t="e">
        <v>#N/A</v>
      </c>
      <c r="F412" t="s">
        <v>10025</v>
      </c>
      <c r="G412" t="s">
        <v>10024</v>
      </c>
      <c r="H412" t="s">
        <v>10026</v>
      </c>
      <c r="I412" t="s">
        <v>239</v>
      </c>
      <c r="J412" t="s">
        <v>10026</v>
      </c>
      <c r="K412">
        <v>680174</v>
      </c>
      <c r="L412">
        <v>680174</v>
      </c>
      <c r="M412">
        <v>680174</v>
      </c>
      <c r="N412" t="s">
        <v>202</v>
      </c>
      <c r="O412" t="s">
        <v>202</v>
      </c>
      <c r="P412" t="s">
        <v>202</v>
      </c>
      <c r="Q412" t="s">
        <v>203</v>
      </c>
      <c r="R412" t="s">
        <v>10022</v>
      </c>
      <c r="S412" t="s">
        <v>205</v>
      </c>
      <c r="T412" t="s">
        <v>10027</v>
      </c>
      <c r="U412">
        <v>63200</v>
      </c>
      <c r="V412" t="s">
        <v>10028</v>
      </c>
      <c r="W412" t="s">
        <v>249</v>
      </c>
      <c r="X412">
        <v>740100</v>
      </c>
      <c r="Y412" t="s">
        <v>10029</v>
      </c>
      <c r="Z412" t="s">
        <v>3960</v>
      </c>
      <c r="AA412" t="s">
        <v>10030</v>
      </c>
      <c r="AB412" t="s">
        <v>10031</v>
      </c>
      <c r="AC412" t="s">
        <v>213</v>
      </c>
      <c r="AD412" t="s">
        <v>10032</v>
      </c>
      <c r="AE412" t="s">
        <v>10033</v>
      </c>
      <c r="AF412" t="s">
        <v>10034</v>
      </c>
      <c r="AG412" t="s">
        <v>10035</v>
      </c>
      <c r="AH412" t="s">
        <v>10036</v>
      </c>
      <c r="AI412" t="s">
        <v>10037</v>
      </c>
      <c r="AJ412" t="s">
        <v>10038</v>
      </c>
      <c r="AK412" t="s">
        <v>10039</v>
      </c>
      <c r="AL412" t="s">
        <v>261</v>
      </c>
      <c r="AP412" t="s">
        <v>262</v>
      </c>
      <c r="AQ412" t="s">
        <v>263</v>
      </c>
      <c r="AU412" t="s">
        <v>263</v>
      </c>
      <c r="AV412" t="s">
        <v>703</v>
      </c>
      <c r="AW412" t="s">
        <v>10040</v>
      </c>
      <c r="AX412">
        <v>100000</v>
      </c>
      <c r="AY412" t="s">
        <v>705</v>
      </c>
      <c r="AZ412" t="s">
        <v>10041</v>
      </c>
      <c r="BA412">
        <v>375000</v>
      </c>
      <c r="BB412" t="s">
        <v>1111</v>
      </c>
      <c r="BC412" t="s">
        <v>10042</v>
      </c>
      <c r="BD412">
        <v>100000</v>
      </c>
      <c r="BE412" t="s">
        <v>421</v>
      </c>
      <c r="BF412" t="s">
        <v>10043</v>
      </c>
      <c r="BG412">
        <v>100000</v>
      </c>
      <c r="BH412" t="s">
        <v>361</v>
      </c>
      <c r="BI412" t="s">
        <v>10044</v>
      </c>
      <c r="BJ412">
        <v>250000</v>
      </c>
      <c r="BK412" t="s">
        <v>363</v>
      </c>
      <c r="BL412" t="s">
        <v>10045</v>
      </c>
      <c r="BM412">
        <v>250000</v>
      </c>
      <c r="BN412" t="s">
        <v>1116</v>
      </c>
      <c r="BO412" t="s">
        <v>10046</v>
      </c>
      <c r="BP412">
        <v>100000</v>
      </c>
      <c r="GG412">
        <v>1175000</v>
      </c>
      <c r="GH412" t="s">
        <v>238</v>
      </c>
      <c r="GI412">
        <v>65</v>
      </c>
      <c r="GJ412">
        <v>72</v>
      </c>
      <c r="GK412">
        <v>74</v>
      </c>
      <c r="GL412">
        <v>65</v>
      </c>
      <c r="GM412">
        <v>783333.33333333326</v>
      </c>
      <c r="GO412" t="s">
        <v>10027</v>
      </c>
      <c r="GP412">
        <v>63200</v>
      </c>
      <c r="GQ412" t="s">
        <v>10028</v>
      </c>
      <c r="GS412">
        <v>21</v>
      </c>
      <c r="GT412">
        <v>7</v>
      </c>
      <c r="GU412">
        <v>0</v>
      </c>
      <c r="GV412" t="s">
        <v>239</v>
      </c>
      <c r="GW412">
        <v>7</v>
      </c>
      <c r="GX412" t="s">
        <v>201</v>
      </c>
    </row>
    <row r="413" spans="1:206" x14ac:dyDescent="0.35">
      <c r="A413">
        <v>309921</v>
      </c>
      <c r="B413" t="s">
        <v>10047</v>
      </c>
      <c r="C413" t="s">
        <v>10048</v>
      </c>
      <c r="D413" t="s">
        <v>10049</v>
      </c>
      <c r="E413" t="e">
        <v>#N/A</v>
      </c>
      <c r="F413" t="s">
        <v>10050</v>
      </c>
      <c r="G413" t="s">
        <v>10049</v>
      </c>
      <c r="H413" t="s">
        <v>10050</v>
      </c>
      <c r="I413" t="s">
        <v>201</v>
      </c>
      <c r="J413" t="s">
        <v>10050</v>
      </c>
      <c r="K413">
        <v>309921</v>
      </c>
      <c r="L413">
        <v>309921</v>
      </c>
      <c r="M413">
        <v>309921</v>
      </c>
      <c r="N413" t="s">
        <v>202</v>
      </c>
      <c r="O413" t="s">
        <v>202</v>
      </c>
      <c r="P413" t="s">
        <v>202</v>
      </c>
      <c r="Q413" t="s">
        <v>203</v>
      </c>
      <c r="R413" t="s">
        <v>10047</v>
      </c>
      <c r="S413" t="s">
        <v>1022</v>
      </c>
      <c r="T413" t="s">
        <v>10051</v>
      </c>
      <c r="U413">
        <v>38114</v>
      </c>
      <c r="V413" t="s">
        <v>10052</v>
      </c>
      <c r="W413" t="s">
        <v>10053</v>
      </c>
      <c r="X413">
        <v>7622.45</v>
      </c>
      <c r="Y413" t="s">
        <v>10054</v>
      </c>
      <c r="Z413" t="s">
        <v>625</v>
      </c>
      <c r="AA413" t="s">
        <v>10055</v>
      </c>
      <c r="AB413" t="s">
        <v>10056</v>
      </c>
      <c r="AC413" t="s">
        <v>213</v>
      </c>
      <c r="AD413" t="s">
        <v>10057</v>
      </c>
      <c r="AE413" t="s">
        <v>10056</v>
      </c>
      <c r="AF413" t="s">
        <v>10058</v>
      </c>
      <c r="AG413" t="s">
        <v>10059</v>
      </c>
      <c r="AH413" t="s">
        <v>10060</v>
      </c>
      <c r="AI413" t="s">
        <v>10056</v>
      </c>
      <c r="AJ413" t="s">
        <v>10058</v>
      </c>
      <c r="AK413" t="s">
        <v>10059</v>
      </c>
      <c r="AL413" t="s">
        <v>219</v>
      </c>
      <c r="AP413" t="s">
        <v>220</v>
      </c>
      <c r="AQ413" t="s">
        <v>221</v>
      </c>
      <c r="AU413" t="s">
        <v>221</v>
      </c>
      <c r="AV413" t="s">
        <v>613</v>
      </c>
      <c r="AW413" t="s">
        <v>10061</v>
      </c>
      <c r="AX413">
        <v>950000</v>
      </c>
      <c r="AY413" t="s">
        <v>615</v>
      </c>
      <c r="AZ413" t="s">
        <v>10062</v>
      </c>
      <c r="BA413">
        <v>750000</v>
      </c>
      <c r="BB413" t="s">
        <v>549</v>
      </c>
      <c r="BC413" t="s">
        <v>10063</v>
      </c>
      <c r="BD413">
        <v>100000</v>
      </c>
      <c r="GG413">
        <v>1700000</v>
      </c>
      <c r="GH413" t="s">
        <v>238</v>
      </c>
      <c r="GI413">
        <v>15.5</v>
      </c>
      <c r="GJ413">
        <v>15.5</v>
      </c>
      <c r="GK413">
        <v>15.5</v>
      </c>
      <c r="GL413">
        <v>15.5</v>
      </c>
      <c r="GM413">
        <v>1133333.3333333333</v>
      </c>
      <c r="GO413" t="s">
        <v>10051</v>
      </c>
      <c r="GP413">
        <v>38114</v>
      </c>
      <c r="GQ413" t="s">
        <v>10052</v>
      </c>
      <c r="GS413">
        <v>9</v>
      </c>
      <c r="GT413">
        <v>3</v>
      </c>
      <c r="GU413">
        <v>0</v>
      </c>
      <c r="GV413" t="s">
        <v>239</v>
      </c>
      <c r="GW413">
        <v>3</v>
      </c>
      <c r="GX413" t="s">
        <v>201</v>
      </c>
    </row>
    <row r="414" spans="1:206" x14ac:dyDescent="0.35">
      <c r="A414">
        <v>582527</v>
      </c>
      <c r="B414" t="s">
        <v>10064</v>
      </c>
      <c r="C414" t="s">
        <v>10065</v>
      </c>
      <c r="D414" t="s">
        <v>10066</v>
      </c>
      <c r="E414" t="e">
        <v>#N/A</v>
      </c>
      <c r="F414" t="s">
        <v>10067</v>
      </c>
      <c r="G414" t="s">
        <v>10066</v>
      </c>
      <c r="H414" t="s">
        <v>10068</v>
      </c>
      <c r="I414" t="s">
        <v>239</v>
      </c>
      <c r="J414" t="s">
        <v>10067</v>
      </c>
      <c r="K414">
        <v>582527</v>
      </c>
      <c r="L414">
        <v>721568</v>
      </c>
      <c r="M414">
        <v>582527</v>
      </c>
      <c r="N414" t="s">
        <v>202</v>
      </c>
      <c r="O414" t="s">
        <v>202</v>
      </c>
      <c r="P414" t="s">
        <v>202</v>
      </c>
      <c r="Q414" t="s">
        <v>203</v>
      </c>
      <c r="R414" t="s">
        <v>10069</v>
      </c>
      <c r="S414" t="s">
        <v>1022</v>
      </c>
      <c r="T414" t="s">
        <v>10070</v>
      </c>
      <c r="U414">
        <v>67300</v>
      </c>
      <c r="V414" t="s">
        <v>10071</v>
      </c>
      <c r="W414" t="s">
        <v>646</v>
      </c>
      <c r="X414">
        <v>50000</v>
      </c>
      <c r="Y414" t="s">
        <v>10072</v>
      </c>
      <c r="Z414" t="s">
        <v>2881</v>
      </c>
      <c r="AA414" t="s">
        <v>10073</v>
      </c>
      <c r="AB414" t="s">
        <v>10074</v>
      </c>
      <c r="AC414" t="s">
        <v>1253</v>
      </c>
      <c r="AD414" t="s">
        <v>10074</v>
      </c>
      <c r="AE414" t="s">
        <v>10075</v>
      </c>
      <c r="AF414" t="s">
        <v>10076</v>
      </c>
      <c r="AG414" t="s">
        <v>10077</v>
      </c>
      <c r="AH414" t="s">
        <v>10078</v>
      </c>
      <c r="AI414" t="s">
        <v>10075</v>
      </c>
      <c r="AJ414" t="s">
        <v>10076</v>
      </c>
      <c r="AK414" t="s">
        <v>10077</v>
      </c>
      <c r="AL414" t="s">
        <v>854</v>
      </c>
      <c r="AP414" t="s">
        <v>855</v>
      </c>
      <c r="AQ414" t="s">
        <v>738</v>
      </c>
      <c r="AU414" t="s">
        <v>738</v>
      </c>
      <c r="AV414" t="s">
        <v>945</v>
      </c>
      <c r="AW414" t="s">
        <v>10079</v>
      </c>
      <c r="AX414">
        <v>100000</v>
      </c>
      <c r="AY414" t="s">
        <v>750</v>
      </c>
      <c r="AZ414" t="s">
        <v>10080</v>
      </c>
      <c r="BA414">
        <v>150000</v>
      </c>
      <c r="BB414" t="s">
        <v>863</v>
      </c>
      <c r="BC414" t="s">
        <v>10081</v>
      </c>
      <c r="BD414">
        <v>145000</v>
      </c>
      <c r="GG414">
        <v>250000</v>
      </c>
      <c r="GH414" t="s">
        <v>238</v>
      </c>
      <c r="GI414">
        <v>35</v>
      </c>
      <c r="GJ414">
        <v>40</v>
      </c>
      <c r="GK414">
        <v>52</v>
      </c>
      <c r="GL414">
        <v>62.5</v>
      </c>
      <c r="GM414">
        <v>166666.66666666666</v>
      </c>
      <c r="GO414" t="s">
        <v>10070</v>
      </c>
      <c r="GP414">
        <v>67300</v>
      </c>
      <c r="GQ414" t="s">
        <v>10071</v>
      </c>
      <c r="GS414">
        <v>9</v>
      </c>
      <c r="GT414">
        <v>3</v>
      </c>
      <c r="GU414">
        <v>3</v>
      </c>
      <c r="GV414" t="s">
        <v>201</v>
      </c>
      <c r="GW414">
        <v>3</v>
      </c>
      <c r="GX414" t="s">
        <v>201</v>
      </c>
    </row>
    <row r="415" spans="1:206" x14ac:dyDescent="0.35">
      <c r="A415">
        <v>633075</v>
      </c>
      <c r="B415" t="s">
        <v>10082</v>
      </c>
      <c r="C415" t="s">
        <v>10083</v>
      </c>
      <c r="D415" t="s">
        <v>10084</v>
      </c>
      <c r="E415" t="e">
        <v>#N/A</v>
      </c>
      <c r="F415" t="s">
        <v>10085</v>
      </c>
      <c r="G415" t="s">
        <v>10084</v>
      </c>
      <c r="H415" t="s">
        <v>10085</v>
      </c>
      <c r="I415" t="s">
        <v>201</v>
      </c>
      <c r="J415" t="s">
        <v>10085</v>
      </c>
      <c r="K415">
        <v>633075</v>
      </c>
      <c r="L415">
        <v>633075</v>
      </c>
      <c r="M415">
        <v>633075</v>
      </c>
      <c r="N415" t="s">
        <v>202</v>
      </c>
      <c r="O415" t="s">
        <v>202</v>
      </c>
      <c r="P415" t="s">
        <v>202</v>
      </c>
      <c r="Q415" t="s">
        <v>203</v>
      </c>
      <c r="R415" t="s">
        <v>10082</v>
      </c>
      <c r="S415" t="s">
        <v>246</v>
      </c>
      <c r="T415" t="s">
        <v>10086</v>
      </c>
      <c r="U415" t="s">
        <v>5663</v>
      </c>
      <c r="V415" t="s">
        <v>10087</v>
      </c>
      <c r="W415" t="s">
        <v>1431</v>
      </c>
      <c r="X415">
        <v>20060</v>
      </c>
      <c r="Y415" t="s">
        <v>10088</v>
      </c>
      <c r="Z415" t="s">
        <v>8030</v>
      </c>
      <c r="AA415" t="s">
        <v>10089</v>
      </c>
      <c r="AB415" t="s">
        <v>10090</v>
      </c>
      <c r="AC415" t="s">
        <v>1253</v>
      </c>
      <c r="AD415" t="s">
        <v>10091</v>
      </c>
      <c r="AE415" t="s">
        <v>10092</v>
      </c>
      <c r="AF415" t="s">
        <v>10093</v>
      </c>
      <c r="AG415" t="s">
        <v>10094</v>
      </c>
      <c r="AH415" t="s">
        <v>10095</v>
      </c>
      <c r="AI415" t="s">
        <v>10096</v>
      </c>
      <c r="AJ415" t="s">
        <v>10097</v>
      </c>
      <c r="AK415" t="s">
        <v>10098</v>
      </c>
      <c r="AL415" t="s">
        <v>310</v>
      </c>
      <c r="AP415" t="s">
        <v>311</v>
      </c>
      <c r="AQ415" t="s">
        <v>312</v>
      </c>
      <c r="AU415" t="s">
        <v>312</v>
      </c>
      <c r="AV415" t="s">
        <v>1443</v>
      </c>
      <c r="AW415" t="s">
        <v>10099</v>
      </c>
      <c r="AX415">
        <v>185000</v>
      </c>
      <c r="AY415" t="s">
        <v>443</v>
      </c>
      <c r="AZ415" t="s">
        <v>10100</v>
      </c>
      <c r="BA415">
        <v>595000</v>
      </c>
      <c r="BB415" t="s">
        <v>1459</v>
      </c>
      <c r="BC415" t="s">
        <v>10101</v>
      </c>
      <c r="BD415">
        <v>300000</v>
      </c>
      <c r="GG415">
        <v>780000</v>
      </c>
      <c r="GH415" t="s">
        <v>1344</v>
      </c>
      <c r="GI415" t="s">
        <v>333</v>
      </c>
      <c r="GJ415" t="s">
        <v>333</v>
      </c>
      <c r="GK415" t="s">
        <v>333</v>
      </c>
      <c r="GL415" t="s">
        <v>333</v>
      </c>
      <c r="GM415">
        <v>520000</v>
      </c>
      <c r="GO415" t="s">
        <v>10086</v>
      </c>
      <c r="GP415" t="s">
        <v>5663</v>
      </c>
      <c r="GQ415" t="s">
        <v>10087</v>
      </c>
      <c r="GS415">
        <v>9</v>
      </c>
      <c r="GT415">
        <v>3</v>
      </c>
      <c r="GU415">
        <v>0</v>
      </c>
      <c r="GV415" t="s">
        <v>239</v>
      </c>
      <c r="GW415">
        <v>3</v>
      </c>
      <c r="GX415" t="s">
        <v>201</v>
      </c>
    </row>
    <row r="416" spans="1:206" x14ac:dyDescent="0.35">
      <c r="A416">
        <v>657195</v>
      </c>
      <c r="B416" t="s">
        <v>10102</v>
      </c>
      <c r="C416" t="s">
        <v>10103</v>
      </c>
      <c r="D416" t="s">
        <v>10104</v>
      </c>
      <c r="E416" t="e">
        <v>#N/A</v>
      </c>
      <c r="F416" t="s">
        <v>10105</v>
      </c>
      <c r="G416" t="s">
        <v>10104</v>
      </c>
      <c r="H416" t="s">
        <v>10105</v>
      </c>
      <c r="I416" t="s">
        <v>201</v>
      </c>
      <c r="J416" t="s">
        <v>10105</v>
      </c>
      <c r="K416">
        <v>657195</v>
      </c>
      <c r="L416">
        <v>657195</v>
      </c>
      <c r="M416">
        <v>657195</v>
      </c>
      <c r="N416" t="s">
        <v>202</v>
      </c>
      <c r="O416" t="s">
        <v>202</v>
      </c>
      <c r="P416" t="s">
        <v>202</v>
      </c>
      <c r="Q416" t="s">
        <v>203</v>
      </c>
      <c r="R416" t="s">
        <v>10102</v>
      </c>
      <c r="S416" t="s">
        <v>205</v>
      </c>
      <c r="T416" t="s">
        <v>10106</v>
      </c>
      <c r="U416">
        <v>49170</v>
      </c>
      <c r="V416" t="s">
        <v>10107</v>
      </c>
      <c r="W416" t="s">
        <v>887</v>
      </c>
      <c r="X416">
        <v>252000</v>
      </c>
      <c r="Y416" t="s">
        <v>10108</v>
      </c>
      <c r="Z416" t="s">
        <v>2422</v>
      </c>
      <c r="AA416" t="s">
        <v>10109</v>
      </c>
      <c r="AB416" t="s">
        <v>10110</v>
      </c>
      <c r="AC416" t="s">
        <v>1253</v>
      </c>
      <c r="AD416" t="s">
        <v>10111</v>
      </c>
      <c r="AE416" t="s">
        <v>10112</v>
      </c>
      <c r="AF416" t="s">
        <v>10113</v>
      </c>
      <c r="AG416" t="s">
        <v>10114</v>
      </c>
      <c r="AH416" t="s">
        <v>10115</v>
      </c>
      <c r="AI416" t="s">
        <v>10116</v>
      </c>
      <c r="AJ416" t="s">
        <v>10117</v>
      </c>
      <c r="AK416" t="s">
        <v>10118</v>
      </c>
      <c r="AL416" t="s">
        <v>219</v>
      </c>
      <c r="AP416" t="s">
        <v>220</v>
      </c>
      <c r="AQ416" t="s">
        <v>221</v>
      </c>
      <c r="AU416" t="s">
        <v>221</v>
      </c>
      <c r="AV416" t="s">
        <v>545</v>
      </c>
      <c r="AW416" t="s">
        <v>10119</v>
      </c>
      <c r="AX416">
        <v>235000</v>
      </c>
      <c r="AY416" t="s">
        <v>557</v>
      </c>
      <c r="AZ416" t="s">
        <v>10120</v>
      </c>
      <c r="BA416">
        <v>120000</v>
      </c>
      <c r="BB416" t="s">
        <v>1156</v>
      </c>
      <c r="BC416" t="s">
        <v>10121</v>
      </c>
      <c r="BD416">
        <v>100000</v>
      </c>
      <c r="BE416" t="s">
        <v>1162</v>
      </c>
      <c r="BF416" t="s">
        <v>10122</v>
      </c>
      <c r="BG416">
        <v>160000</v>
      </c>
      <c r="GG416">
        <v>515000</v>
      </c>
      <c r="GH416" t="s">
        <v>238</v>
      </c>
      <c r="GI416">
        <v>45.18</v>
      </c>
      <c r="GJ416">
        <v>60</v>
      </c>
      <c r="GK416">
        <v>73.930000000000007</v>
      </c>
      <c r="GL416">
        <v>60</v>
      </c>
      <c r="GM416">
        <v>343333.33333333331</v>
      </c>
      <c r="GO416" t="s">
        <v>10106</v>
      </c>
      <c r="GP416">
        <v>49170</v>
      </c>
      <c r="GQ416" t="s">
        <v>10107</v>
      </c>
      <c r="GS416">
        <v>12</v>
      </c>
      <c r="GT416">
        <v>4</v>
      </c>
      <c r="GU416">
        <v>0</v>
      </c>
      <c r="GV416" t="s">
        <v>239</v>
      </c>
      <c r="GW416">
        <v>4</v>
      </c>
      <c r="GX416" t="s">
        <v>201</v>
      </c>
    </row>
    <row r="417" spans="1:206" x14ac:dyDescent="0.35">
      <c r="A417">
        <v>506156</v>
      </c>
      <c r="B417" t="s">
        <v>10123</v>
      </c>
      <c r="C417" t="s">
        <v>10124</v>
      </c>
      <c r="D417" t="s">
        <v>10125</v>
      </c>
      <c r="E417" t="e">
        <v>#N/A</v>
      </c>
      <c r="F417" t="s">
        <v>10126</v>
      </c>
      <c r="G417" t="s">
        <v>10127</v>
      </c>
      <c r="H417" t="s">
        <v>10126</v>
      </c>
      <c r="I417" t="s">
        <v>201</v>
      </c>
      <c r="J417" t="s">
        <v>10126</v>
      </c>
      <c r="K417">
        <v>506156</v>
      </c>
      <c r="L417">
        <v>764783</v>
      </c>
      <c r="M417">
        <v>506156</v>
      </c>
      <c r="N417" t="s">
        <v>202</v>
      </c>
      <c r="O417" t="s">
        <v>202</v>
      </c>
      <c r="P417" t="s">
        <v>202</v>
      </c>
      <c r="Q417" t="s">
        <v>203</v>
      </c>
      <c r="R417" t="s">
        <v>10128</v>
      </c>
      <c r="S417" t="s">
        <v>205</v>
      </c>
      <c r="T417" t="s">
        <v>10129</v>
      </c>
      <c r="U417">
        <v>57070</v>
      </c>
      <c r="V417" t="s">
        <v>456</v>
      </c>
      <c r="W417" t="s">
        <v>603</v>
      </c>
      <c r="X417">
        <v>623200</v>
      </c>
      <c r="Y417" t="s">
        <v>10130</v>
      </c>
      <c r="Z417" t="s">
        <v>10131</v>
      </c>
      <c r="AA417" t="s">
        <v>10132</v>
      </c>
      <c r="AB417" t="e">
        <v>#N/A</v>
      </c>
      <c r="AC417" t="s">
        <v>213</v>
      </c>
      <c r="AD417" t="s">
        <v>10133</v>
      </c>
      <c r="AE417" t="s">
        <v>10134</v>
      </c>
      <c r="AF417" t="s">
        <v>10135</v>
      </c>
      <c r="AG417" t="s">
        <v>10136</v>
      </c>
      <c r="AH417" t="s">
        <v>10137</v>
      </c>
      <c r="AI417" t="s">
        <v>10138</v>
      </c>
      <c r="AJ417" t="s">
        <v>10139</v>
      </c>
      <c r="AK417" t="s">
        <v>10140</v>
      </c>
      <c r="AL417" t="s">
        <v>261</v>
      </c>
      <c r="AP417" t="s">
        <v>262</v>
      </c>
      <c r="AQ417" t="s">
        <v>263</v>
      </c>
      <c r="AU417" t="s">
        <v>263</v>
      </c>
      <c r="AV417" t="s">
        <v>268</v>
      </c>
      <c r="AW417" t="s">
        <v>10141</v>
      </c>
      <c r="AX417">
        <v>125000</v>
      </c>
      <c r="AY417" t="s">
        <v>282</v>
      </c>
      <c r="AZ417" t="s">
        <v>10142</v>
      </c>
      <c r="BA417">
        <v>100000</v>
      </c>
      <c r="GG417">
        <v>225000</v>
      </c>
      <c r="GH417" t="s">
        <v>238</v>
      </c>
      <c r="GI417">
        <v>50</v>
      </c>
      <c r="GJ417">
        <v>52</v>
      </c>
      <c r="GK417">
        <v>54</v>
      </c>
      <c r="GL417">
        <v>56</v>
      </c>
      <c r="GM417">
        <v>150000</v>
      </c>
      <c r="GO417" t="s">
        <v>10129</v>
      </c>
      <c r="GP417">
        <v>57070</v>
      </c>
      <c r="GQ417" t="s">
        <v>456</v>
      </c>
      <c r="GS417">
        <v>6</v>
      </c>
      <c r="GT417">
        <v>2</v>
      </c>
      <c r="GU417">
        <v>2</v>
      </c>
      <c r="GV417" t="s">
        <v>201</v>
      </c>
      <c r="GW417">
        <v>2</v>
      </c>
      <c r="GX417" t="s">
        <v>201</v>
      </c>
    </row>
    <row r="418" spans="1:206" x14ac:dyDescent="0.35">
      <c r="A418">
        <v>765697</v>
      </c>
      <c r="B418" t="s">
        <v>10143</v>
      </c>
      <c r="C418" t="s">
        <v>10144</v>
      </c>
      <c r="D418" t="s">
        <v>10145</v>
      </c>
      <c r="E418" t="e">
        <v>#N/A</v>
      </c>
      <c r="F418" t="s">
        <v>10146</v>
      </c>
      <c r="G418" t="s">
        <v>10145</v>
      </c>
      <c r="H418" t="s">
        <v>10146</v>
      </c>
      <c r="I418" t="s">
        <v>201</v>
      </c>
      <c r="J418" t="s">
        <v>10146</v>
      </c>
      <c r="K418">
        <v>765697</v>
      </c>
      <c r="L418">
        <v>765697</v>
      </c>
      <c r="M418">
        <v>765697</v>
      </c>
      <c r="N418" t="s">
        <v>202</v>
      </c>
      <c r="O418" t="s">
        <v>202</v>
      </c>
      <c r="P418" t="s">
        <v>202</v>
      </c>
      <c r="Q418" t="s">
        <v>203</v>
      </c>
      <c r="R418" t="s">
        <v>10147</v>
      </c>
      <c r="S418" t="s">
        <v>205</v>
      </c>
      <c r="T418" t="s">
        <v>10148</v>
      </c>
      <c r="U418">
        <v>78140</v>
      </c>
      <c r="V418" t="s">
        <v>10149</v>
      </c>
      <c r="W418" t="s">
        <v>5351</v>
      </c>
      <c r="X418">
        <v>3269970</v>
      </c>
      <c r="Y418" t="s">
        <v>10150</v>
      </c>
      <c r="Z418" t="s">
        <v>2495</v>
      </c>
      <c r="AA418" t="s">
        <v>10151</v>
      </c>
      <c r="AB418" t="s">
        <v>10152</v>
      </c>
      <c r="AC418" t="s">
        <v>213</v>
      </c>
      <c r="AD418" t="s">
        <v>10153</v>
      </c>
      <c r="AE418" t="s">
        <v>10154</v>
      </c>
      <c r="AF418" t="s">
        <v>10155</v>
      </c>
      <c r="AG418" t="s">
        <v>10156</v>
      </c>
      <c r="AH418" t="s">
        <v>10157</v>
      </c>
      <c r="AI418" t="s">
        <v>10154</v>
      </c>
      <c r="AJ418" t="s">
        <v>10155</v>
      </c>
      <c r="AK418" t="s">
        <v>10154</v>
      </c>
      <c r="AL418" t="s">
        <v>219</v>
      </c>
      <c r="AP418" t="s">
        <v>220</v>
      </c>
      <c r="AQ418" t="s">
        <v>221</v>
      </c>
      <c r="AU418" t="s">
        <v>221</v>
      </c>
      <c r="AV418" t="s">
        <v>613</v>
      </c>
      <c r="AW418" t="s">
        <v>10158</v>
      </c>
      <c r="AX418">
        <v>950000</v>
      </c>
      <c r="AY418" t="s">
        <v>547</v>
      </c>
      <c r="AZ418" t="s">
        <v>10159</v>
      </c>
      <c r="BA418">
        <v>100000</v>
      </c>
      <c r="BB418" t="s">
        <v>551</v>
      </c>
      <c r="BC418" t="s">
        <v>10160</v>
      </c>
      <c r="BD418">
        <v>100000</v>
      </c>
      <c r="BE418" t="s">
        <v>222</v>
      </c>
      <c r="BF418" t="s">
        <v>10161</v>
      </c>
      <c r="BG418">
        <v>400000</v>
      </c>
      <c r="BH418" t="s">
        <v>224</v>
      </c>
      <c r="BI418" t="s">
        <v>10162</v>
      </c>
      <c r="BJ418">
        <v>100000</v>
      </c>
      <c r="BK418" t="s">
        <v>562</v>
      </c>
      <c r="BL418" t="s">
        <v>10163</v>
      </c>
      <c r="BM418">
        <v>100000</v>
      </c>
      <c r="BN418" t="s">
        <v>463</v>
      </c>
      <c r="BO418" t="s">
        <v>10164</v>
      </c>
      <c r="BP418">
        <v>380000</v>
      </c>
      <c r="BQ418" t="s">
        <v>570</v>
      </c>
      <c r="BR418" t="s">
        <v>10165</v>
      </c>
      <c r="BS418">
        <v>100000</v>
      </c>
      <c r="BT418" t="s">
        <v>574</v>
      </c>
      <c r="BU418" t="s">
        <v>10166</v>
      </c>
      <c r="BV418">
        <v>100000</v>
      </c>
      <c r="BW418" t="s">
        <v>806</v>
      </c>
      <c r="BX418" t="s">
        <v>10167</v>
      </c>
      <c r="BY418">
        <v>100000</v>
      </c>
      <c r="BZ418" t="s">
        <v>783</v>
      </c>
      <c r="CA418" t="s">
        <v>10168</v>
      </c>
      <c r="CB418">
        <v>100000</v>
      </c>
      <c r="CC418" t="s">
        <v>230</v>
      </c>
      <c r="CD418" t="s">
        <v>10169</v>
      </c>
      <c r="CE418">
        <v>100000</v>
      </c>
      <c r="CF418" t="s">
        <v>917</v>
      </c>
      <c r="CG418" t="s">
        <v>10170</v>
      </c>
      <c r="CH418">
        <v>100000</v>
      </c>
      <c r="CI418" t="s">
        <v>236</v>
      </c>
      <c r="CJ418" t="s">
        <v>10171</v>
      </c>
      <c r="CK418">
        <v>630000</v>
      </c>
      <c r="GG418">
        <v>3260000</v>
      </c>
      <c r="GH418" t="s">
        <v>238</v>
      </c>
      <c r="GI418">
        <v>65</v>
      </c>
      <c r="GJ418">
        <v>80</v>
      </c>
      <c r="GK418">
        <v>100</v>
      </c>
      <c r="GL418">
        <v>80</v>
      </c>
      <c r="GM418">
        <v>2173333.333333333</v>
      </c>
      <c r="GO418" t="s">
        <v>10172</v>
      </c>
      <c r="GP418">
        <v>31650</v>
      </c>
      <c r="GQ418" t="s">
        <v>10173</v>
      </c>
      <c r="GS418">
        <v>42</v>
      </c>
      <c r="GT418">
        <v>14</v>
      </c>
      <c r="GU418">
        <v>0</v>
      </c>
      <c r="GV418" t="s">
        <v>239</v>
      </c>
      <c r="GW418">
        <v>14</v>
      </c>
      <c r="GX418" t="s">
        <v>201</v>
      </c>
    </row>
    <row r="419" spans="1:206" x14ac:dyDescent="0.35">
      <c r="A419">
        <v>761146</v>
      </c>
      <c r="B419" t="s">
        <v>10174</v>
      </c>
      <c r="C419" t="s">
        <v>10175</v>
      </c>
      <c r="D419" t="s">
        <v>10176</v>
      </c>
      <c r="E419" t="e">
        <v>#N/A</v>
      </c>
      <c r="F419" t="s">
        <v>10177</v>
      </c>
      <c r="G419" t="s">
        <v>10176</v>
      </c>
      <c r="H419" t="s">
        <v>10177</v>
      </c>
      <c r="I419" t="s">
        <v>201</v>
      </c>
      <c r="J419" t="s">
        <v>10177</v>
      </c>
      <c r="K419">
        <v>761146</v>
      </c>
      <c r="L419">
        <v>761146</v>
      </c>
      <c r="M419">
        <v>761146</v>
      </c>
      <c r="N419" t="s">
        <v>202</v>
      </c>
      <c r="O419" t="s">
        <v>202</v>
      </c>
      <c r="P419" t="s">
        <v>202</v>
      </c>
      <c r="Q419" t="s">
        <v>203</v>
      </c>
      <c r="R419" t="s">
        <v>10174</v>
      </c>
      <c r="S419" t="s">
        <v>1022</v>
      </c>
      <c r="T419" t="s">
        <v>10178</v>
      </c>
      <c r="U419" t="s">
        <v>10179</v>
      </c>
      <c r="V419" t="s">
        <v>10180</v>
      </c>
      <c r="W419" t="s">
        <v>10181</v>
      </c>
      <c r="X419">
        <v>15300</v>
      </c>
      <c r="Y419" t="s">
        <v>10182</v>
      </c>
      <c r="Z419" t="s">
        <v>1903</v>
      </c>
      <c r="AA419" t="s">
        <v>10183</v>
      </c>
      <c r="AB419" t="s">
        <v>10184</v>
      </c>
      <c r="AC419" t="s">
        <v>213</v>
      </c>
      <c r="AD419" t="s">
        <v>10185</v>
      </c>
      <c r="AE419" t="s">
        <v>10184</v>
      </c>
      <c r="AF419" t="s">
        <v>10186</v>
      </c>
      <c r="AG419" t="s">
        <v>10187</v>
      </c>
      <c r="AH419" t="s">
        <v>10188</v>
      </c>
      <c r="AI419" t="s">
        <v>10184</v>
      </c>
      <c r="AJ419" t="s">
        <v>10186</v>
      </c>
      <c r="AK419" t="s">
        <v>10187</v>
      </c>
      <c r="AL419" t="s">
        <v>261</v>
      </c>
      <c r="AP419" t="s">
        <v>262</v>
      </c>
      <c r="AQ419" t="s">
        <v>263</v>
      </c>
      <c r="AU419" t="s">
        <v>263</v>
      </c>
      <c r="AV419" t="s">
        <v>685</v>
      </c>
      <c r="AW419" t="s">
        <v>10189</v>
      </c>
      <c r="AX419">
        <v>100000</v>
      </c>
      <c r="AY419" t="s">
        <v>974</v>
      </c>
      <c r="AZ419" t="s">
        <v>10190</v>
      </c>
      <c r="BA419">
        <v>100000</v>
      </c>
      <c r="BB419" t="s">
        <v>414</v>
      </c>
      <c r="BC419" t="s">
        <v>10191</v>
      </c>
      <c r="BD419">
        <v>100000</v>
      </c>
      <c r="BE419" t="s">
        <v>353</v>
      </c>
      <c r="BF419" t="s">
        <v>10192</v>
      </c>
      <c r="BG419">
        <v>200000</v>
      </c>
      <c r="BH419" t="s">
        <v>355</v>
      </c>
      <c r="BI419" t="s">
        <v>10193</v>
      </c>
      <c r="BJ419">
        <v>200000</v>
      </c>
      <c r="BK419" t="s">
        <v>692</v>
      </c>
      <c r="BL419" t="s">
        <v>10194</v>
      </c>
      <c r="BM419">
        <v>125000</v>
      </c>
      <c r="BN419" t="s">
        <v>266</v>
      </c>
      <c r="BO419" t="s">
        <v>10195</v>
      </c>
      <c r="BP419">
        <v>745000</v>
      </c>
      <c r="BQ419" t="s">
        <v>268</v>
      </c>
      <c r="BR419" t="s">
        <v>10196</v>
      </c>
      <c r="BS419">
        <v>125000</v>
      </c>
      <c r="BT419" t="s">
        <v>270</v>
      </c>
      <c r="BU419" t="s">
        <v>10197</v>
      </c>
      <c r="BV419">
        <v>125000</v>
      </c>
      <c r="BW419" t="s">
        <v>272</v>
      </c>
      <c r="BX419" t="s">
        <v>10198</v>
      </c>
      <c r="BY419">
        <v>495000</v>
      </c>
      <c r="BZ419" t="s">
        <v>274</v>
      </c>
      <c r="CA419" t="s">
        <v>10199</v>
      </c>
      <c r="CB419">
        <v>495000</v>
      </c>
      <c r="CC419" t="s">
        <v>2697</v>
      </c>
      <c r="CD419" t="s">
        <v>10200</v>
      </c>
      <c r="CE419">
        <v>100000</v>
      </c>
      <c r="CF419" t="s">
        <v>280</v>
      </c>
      <c r="CG419" t="s">
        <v>10201</v>
      </c>
      <c r="CH419">
        <v>300000</v>
      </c>
      <c r="CI419" t="s">
        <v>282</v>
      </c>
      <c r="CJ419" t="s">
        <v>10202</v>
      </c>
      <c r="CK419">
        <v>100000</v>
      </c>
      <c r="CL419" t="s">
        <v>284</v>
      </c>
      <c r="CM419" t="s">
        <v>10203</v>
      </c>
      <c r="CN419">
        <v>100000</v>
      </c>
      <c r="CO419" t="s">
        <v>286</v>
      </c>
      <c r="CP419" t="s">
        <v>10204</v>
      </c>
      <c r="CQ419">
        <v>200000</v>
      </c>
      <c r="CR419" t="s">
        <v>288</v>
      </c>
      <c r="CS419" t="s">
        <v>10205</v>
      </c>
      <c r="CT419">
        <v>200000</v>
      </c>
      <c r="CU419" t="s">
        <v>703</v>
      </c>
      <c r="CV419" t="s">
        <v>10206</v>
      </c>
      <c r="CW419">
        <v>100000</v>
      </c>
      <c r="CX419" t="s">
        <v>705</v>
      </c>
      <c r="CY419" t="s">
        <v>10207</v>
      </c>
      <c r="CZ419">
        <v>375000</v>
      </c>
      <c r="DA419" t="s">
        <v>1111</v>
      </c>
      <c r="DB419" t="s">
        <v>10208</v>
      </c>
      <c r="DC419">
        <v>100000</v>
      </c>
      <c r="DD419" t="s">
        <v>421</v>
      </c>
      <c r="DE419" t="s">
        <v>10209</v>
      </c>
      <c r="DF419">
        <v>100000</v>
      </c>
      <c r="DG419" t="s">
        <v>361</v>
      </c>
      <c r="DH419" t="s">
        <v>10210</v>
      </c>
      <c r="DI419">
        <v>250000</v>
      </c>
      <c r="DJ419" t="s">
        <v>363</v>
      </c>
      <c r="DK419" t="s">
        <v>10211</v>
      </c>
      <c r="DL419">
        <v>250000</v>
      </c>
      <c r="DM419" t="s">
        <v>710</v>
      </c>
      <c r="DN419" t="s">
        <v>10212</v>
      </c>
      <c r="DO419">
        <v>100000</v>
      </c>
      <c r="DP419" t="s">
        <v>712</v>
      </c>
      <c r="DQ419" t="s">
        <v>10213</v>
      </c>
      <c r="DR419">
        <v>495000</v>
      </c>
      <c r="DS419" t="s">
        <v>2620</v>
      </c>
      <c r="DT419" t="s">
        <v>10214</v>
      </c>
      <c r="DU419">
        <v>100000</v>
      </c>
      <c r="DV419" t="s">
        <v>714</v>
      </c>
      <c r="DW419" t="s">
        <v>10215</v>
      </c>
      <c r="DX419">
        <v>100000</v>
      </c>
      <c r="DY419" t="s">
        <v>365</v>
      </c>
      <c r="DZ419" t="s">
        <v>10216</v>
      </c>
      <c r="EA419">
        <v>330000</v>
      </c>
      <c r="EB419" t="s">
        <v>367</v>
      </c>
      <c r="EC419" t="s">
        <v>10217</v>
      </c>
      <c r="ED419">
        <v>330000</v>
      </c>
      <c r="EE419" t="s">
        <v>687</v>
      </c>
      <c r="EF419" t="s">
        <v>10218</v>
      </c>
      <c r="EG419">
        <v>300000</v>
      </c>
      <c r="GG419">
        <v>6340000</v>
      </c>
      <c r="GH419" t="s">
        <v>238</v>
      </c>
      <c r="GI419">
        <v>35</v>
      </c>
      <c r="GJ419">
        <v>42</v>
      </c>
      <c r="GK419">
        <v>50</v>
      </c>
      <c r="GL419">
        <v>30</v>
      </c>
      <c r="GM419">
        <v>4226666.666666666</v>
      </c>
      <c r="GO419" t="s">
        <v>10178</v>
      </c>
      <c r="GP419" t="s">
        <v>10179</v>
      </c>
      <c r="GQ419" t="s">
        <v>10180</v>
      </c>
      <c r="GS419">
        <v>90</v>
      </c>
      <c r="GT419">
        <v>30</v>
      </c>
      <c r="GU419">
        <v>0</v>
      </c>
      <c r="GV419" t="s">
        <v>239</v>
      </c>
      <c r="GW419">
        <v>30</v>
      </c>
      <c r="GX419" t="s">
        <v>201</v>
      </c>
    </row>
    <row r="420" spans="1:206" x14ac:dyDescent="0.35">
      <c r="A420">
        <v>719714</v>
      </c>
      <c r="B420" t="s">
        <v>10219</v>
      </c>
      <c r="C420" t="s">
        <v>10220</v>
      </c>
      <c r="D420" t="s">
        <v>10221</v>
      </c>
      <c r="E420" t="e">
        <v>#N/A</v>
      </c>
      <c r="F420" t="s">
        <v>10222</v>
      </c>
      <c r="G420" t="s">
        <v>10221</v>
      </c>
      <c r="H420" t="s">
        <v>10223</v>
      </c>
      <c r="I420" t="s">
        <v>239</v>
      </c>
      <c r="J420" t="s">
        <v>10223</v>
      </c>
      <c r="K420">
        <v>719714</v>
      </c>
      <c r="L420">
        <v>719714</v>
      </c>
      <c r="M420">
        <v>719714</v>
      </c>
      <c r="N420" t="s">
        <v>202</v>
      </c>
      <c r="O420" t="s">
        <v>202</v>
      </c>
      <c r="P420" t="s">
        <v>202</v>
      </c>
      <c r="Q420" t="s">
        <v>203</v>
      </c>
      <c r="R420" t="s">
        <v>10219</v>
      </c>
      <c r="S420" t="s">
        <v>1022</v>
      </c>
      <c r="T420" t="s">
        <v>10224</v>
      </c>
      <c r="U420" t="s">
        <v>8011</v>
      </c>
      <c r="V420" t="s">
        <v>10225</v>
      </c>
      <c r="W420" t="s">
        <v>10226</v>
      </c>
      <c r="X420">
        <v>8000</v>
      </c>
      <c r="Y420" t="s">
        <v>10227</v>
      </c>
      <c r="Z420" t="s">
        <v>10228</v>
      </c>
      <c r="AA420" t="s">
        <v>10222</v>
      </c>
      <c r="AB420" t="s">
        <v>10229</v>
      </c>
      <c r="AC420" t="s">
        <v>213</v>
      </c>
      <c r="AD420" t="s">
        <v>10230</v>
      </c>
      <c r="AE420" t="s">
        <v>10229</v>
      </c>
      <c r="AF420" t="s">
        <v>10231</v>
      </c>
      <c r="AG420" t="s">
        <v>10232</v>
      </c>
      <c r="AH420" t="s">
        <v>10233</v>
      </c>
      <c r="AI420" t="s">
        <v>10229</v>
      </c>
      <c r="AJ420" t="s">
        <v>10231</v>
      </c>
      <c r="AK420" t="s">
        <v>10232</v>
      </c>
      <c r="AL420" t="s">
        <v>310</v>
      </c>
      <c r="AP420" t="s">
        <v>311</v>
      </c>
      <c r="AQ420" t="s">
        <v>312</v>
      </c>
      <c r="AU420" t="s">
        <v>312</v>
      </c>
      <c r="AV420" t="s">
        <v>427</v>
      </c>
      <c r="AW420" t="s">
        <v>10234</v>
      </c>
      <c r="AX420">
        <v>360000</v>
      </c>
      <c r="AY420" t="s">
        <v>431</v>
      </c>
      <c r="AZ420" t="s">
        <v>10235</v>
      </c>
      <c r="BA420">
        <v>895000</v>
      </c>
      <c r="BB420" t="s">
        <v>435</v>
      </c>
      <c r="BC420" t="s">
        <v>10236</v>
      </c>
      <c r="BD420">
        <v>360000</v>
      </c>
      <c r="BE420" t="s">
        <v>439</v>
      </c>
      <c r="BF420" t="s">
        <v>10237</v>
      </c>
      <c r="BG420">
        <v>445000</v>
      </c>
      <c r="BH420" t="s">
        <v>443</v>
      </c>
      <c r="BI420" t="s">
        <v>10238</v>
      </c>
      <c r="BJ420">
        <v>595000</v>
      </c>
      <c r="GG420">
        <v>2295000</v>
      </c>
      <c r="GH420" t="s">
        <v>238</v>
      </c>
      <c r="GI420">
        <v>50</v>
      </c>
      <c r="GJ420">
        <v>70</v>
      </c>
      <c r="GK420">
        <v>100</v>
      </c>
      <c r="GL420">
        <v>100</v>
      </c>
      <c r="GM420">
        <v>1530000</v>
      </c>
      <c r="GO420" t="s">
        <v>10224</v>
      </c>
      <c r="GP420" t="s">
        <v>8011</v>
      </c>
      <c r="GQ420" t="s">
        <v>10225</v>
      </c>
      <c r="GS420">
        <v>15</v>
      </c>
      <c r="GT420">
        <v>5</v>
      </c>
      <c r="GU420">
        <v>0</v>
      </c>
      <c r="GV420" t="s">
        <v>239</v>
      </c>
      <c r="GW420">
        <v>5</v>
      </c>
      <c r="GX420" t="s">
        <v>201</v>
      </c>
    </row>
    <row r="421" spans="1:206" x14ac:dyDescent="0.35">
      <c r="A421">
        <v>765110</v>
      </c>
      <c r="B421" t="s">
        <v>10239</v>
      </c>
      <c r="C421" t="s">
        <v>10240</v>
      </c>
      <c r="D421" t="s">
        <v>10241</v>
      </c>
      <c r="E421" t="e">
        <v>#N/A</v>
      </c>
      <c r="F421" t="s">
        <v>10242</v>
      </c>
      <c r="G421" t="s">
        <v>10241</v>
      </c>
      <c r="H421" t="s">
        <v>10242</v>
      </c>
      <c r="I421" t="s">
        <v>201</v>
      </c>
      <c r="J421" t="s">
        <v>10242</v>
      </c>
      <c r="K421">
        <v>765110</v>
      </c>
      <c r="L421">
        <v>765110</v>
      </c>
      <c r="M421">
        <v>765110</v>
      </c>
      <c r="N421" t="s">
        <v>202</v>
      </c>
      <c r="O421" t="s">
        <v>202</v>
      </c>
      <c r="P421" t="s">
        <v>202</v>
      </c>
      <c r="Q421" t="s">
        <v>203</v>
      </c>
      <c r="R421" t="s">
        <v>10239</v>
      </c>
      <c r="S421" t="s">
        <v>205</v>
      </c>
      <c r="T421" t="s">
        <v>10243</v>
      </c>
      <c r="U421">
        <v>15000</v>
      </c>
      <c r="V421" t="s">
        <v>6172</v>
      </c>
      <c r="W421" t="s">
        <v>3958</v>
      </c>
      <c r="X421">
        <v>100000</v>
      </c>
      <c r="Y421" t="s">
        <v>10244</v>
      </c>
      <c r="Z421" t="s">
        <v>6172</v>
      </c>
      <c r="AA421">
        <v>887500064</v>
      </c>
      <c r="AB421" t="s">
        <v>10245</v>
      </c>
      <c r="AC421" t="s">
        <v>213</v>
      </c>
      <c r="AD421" t="s">
        <v>10246</v>
      </c>
      <c r="AE421" t="s">
        <v>10247</v>
      </c>
      <c r="AF421" t="s">
        <v>10248</v>
      </c>
      <c r="AG421" t="s">
        <v>10249</v>
      </c>
      <c r="AH421" t="s">
        <v>10250</v>
      </c>
      <c r="AI421" t="s">
        <v>10245</v>
      </c>
      <c r="AJ421" t="s">
        <v>10251</v>
      </c>
      <c r="AK421" t="s">
        <v>10252</v>
      </c>
      <c r="AL421" t="s">
        <v>261</v>
      </c>
      <c r="AP421" t="s">
        <v>262</v>
      </c>
      <c r="AQ421" t="s">
        <v>263</v>
      </c>
      <c r="AU421" t="s">
        <v>263</v>
      </c>
      <c r="AV421" t="s">
        <v>705</v>
      </c>
      <c r="AW421" t="s">
        <v>10253</v>
      </c>
      <c r="AX421">
        <v>375000</v>
      </c>
      <c r="AY421" t="s">
        <v>1111</v>
      </c>
      <c r="AZ421" t="s">
        <v>10254</v>
      </c>
      <c r="BA421">
        <v>100000</v>
      </c>
      <c r="BB421" t="s">
        <v>421</v>
      </c>
      <c r="BC421" t="s">
        <v>10255</v>
      </c>
      <c r="BD421">
        <v>100000</v>
      </c>
      <c r="BE421" t="s">
        <v>361</v>
      </c>
      <c r="BF421" t="s">
        <v>10256</v>
      </c>
      <c r="BG421">
        <v>250000</v>
      </c>
      <c r="BH421" t="s">
        <v>363</v>
      </c>
      <c r="BI421" t="s">
        <v>10257</v>
      </c>
      <c r="BJ421">
        <v>250000</v>
      </c>
      <c r="BK421" t="s">
        <v>1116</v>
      </c>
      <c r="BL421" t="s">
        <v>10258</v>
      </c>
      <c r="BM421">
        <v>100000</v>
      </c>
      <c r="BN421" t="s">
        <v>712</v>
      </c>
      <c r="BO421" t="s">
        <v>10259</v>
      </c>
      <c r="BP421">
        <v>495000</v>
      </c>
      <c r="BQ421" t="s">
        <v>2620</v>
      </c>
      <c r="BR421" t="s">
        <v>10260</v>
      </c>
      <c r="BS421">
        <v>100000</v>
      </c>
      <c r="BT421" t="s">
        <v>714</v>
      </c>
      <c r="BU421" t="s">
        <v>10261</v>
      </c>
      <c r="BV421">
        <v>100000</v>
      </c>
      <c r="BW421" t="s">
        <v>365</v>
      </c>
      <c r="BX421" t="s">
        <v>10262</v>
      </c>
      <c r="BY421">
        <v>330000</v>
      </c>
      <c r="BZ421" t="s">
        <v>367</v>
      </c>
      <c r="CA421" t="s">
        <v>10263</v>
      </c>
      <c r="CB421">
        <v>330000</v>
      </c>
      <c r="CC421" t="s">
        <v>1190</v>
      </c>
      <c r="CD421" t="s">
        <v>10264</v>
      </c>
      <c r="CE421">
        <v>100000</v>
      </c>
      <c r="GG421">
        <v>2830000</v>
      </c>
      <c r="GH421" t="s">
        <v>238</v>
      </c>
      <c r="GI421">
        <v>72</v>
      </c>
      <c r="GJ421">
        <v>85</v>
      </c>
      <c r="GK421">
        <v>98</v>
      </c>
      <c r="GL421">
        <v>85</v>
      </c>
      <c r="GM421">
        <v>1886666.6666666665</v>
      </c>
      <c r="GO421" t="s">
        <v>10243</v>
      </c>
      <c r="GP421">
        <v>15000</v>
      </c>
      <c r="GQ421" t="s">
        <v>6172</v>
      </c>
      <c r="GS421">
        <v>36</v>
      </c>
      <c r="GT421">
        <v>12</v>
      </c>
      <c r="GU421">
        <v>0</v>
      </c>
      <c r="GV421" t="s">
        <v>239</v>
      </c>
      <c r="GW421">
        <v>12</v>
      </c>
      <c r="GX421" t="s">
        <v>201</v>
      </c>
    </row>
    <row r="422" spans="1:206" x14ac:dyDescent="0.35">
      <c r="A422" t="s">
        <v>8165</v>
      </c>
      <c r="B422" t="s">
        <v>10265</v>
      </c>
      <c r="C422" t="s">
        <v>10266</v>
      </c>
      <c r="D422" t="s">
        <v>10267</v>
      </c>
      <c r="E422" t="e">
        <v>#N/A</v>
      </c>
      <c r="F422" t="s">
        <v>10268</v>
      </c>
      <c r="G422" t="s">
        <v>10267</v>
      </c>
      <c r="H422" t="s">
        <v>10268</v>
      </c>
      <c r="I422" t="s">
        <v>201</v>
      </c>
      <c r="J422" t="s">
        <v>10268</v>
      </c>
      <c r="K422" t="e">
        <v>#N/A</v>
      </c>
      <c r="L422">
        <v>729283</v>
      </c>
      <c r="M422" t="s">
        <v>8165</v>
      </c>
      <c r="N422" t="e">
        <v>#N/A</v>
      </c>
      <c r="O422" t="s">
        <v>5608</v>
      </c>
      <c r="P422" t="s">
        <v>5608</v>
      </c>
      <c r="Q422" t="s">
        <v>203</v>
      </c>
      <c r="R422" t="s">
        <v>10265</v>
      </c>
      <c r="S422" t="s">
        <v>205</v>
      </c>
      <c r="T422" t="s">
        <v>10269</v>
      </c>
      <c r="U422">
        <v>73100</v>
      </c>
      <c r="V422" t="s">
        <v>10270</v>
      </c>
      <c r="W422" t="s">
        <v>646</v>
      </c>
      <c r="X422">
        <v>8000</v>
      </c>
      <c r="Y422" t="s">
        <v>10271</v>
      </c>
      <c r="Z422" t="s">
        <v>1354</v>
      </c>
      <c r="AA422" t="s">
        <v>10272</v>
      </c>
      <c r="AB422" t="s">
        <v>10273</v>
      </c>
      <c r="AC422" t="s">
        <v>213</v>
      </c>
      <c r="AD422" t="s">
        <v>10273</v>
      </c>
      <c r="AE422" t="s">
        <v>10273</v>
      </c>
      <c r="AF422" t="s">
        <v>10274</v>
      </c>
      <c r="AG422" t="s">
        <v>10275</v>
      </c>
      <c r="AH422" t="s">
        <v>10276</v>
      </c>
      <c r="AI422" t="s">
        <v>10273</v>
      </c>
      <c r="AJ422" t="s">
        <v>10274</v>
      </c>
      <c r="AK422" t="s">
        <v>10275</v>
      </c>
      <c r="AL422" t="s">
        <v>854</v>
      </c>
      <c r="AP422" t="s">
        <v>855</v>
      </c>
      <c r="AQ422" t="s">
        <v>738</v>
      </c>
      <c r="AU422" t="s">
        <v>738</v>
      </c>
      <c r="AV422" t="s">
        <v>748</v>
      </c>
      <c r="AW422" t="s">
        <v>10277</v>
      </c>
      <c r="AX422">
        <v>380000</v>
      </c>
      <c r="AY422" t="s">
        <v>860</v>
      </c>
      <c r="AZ422" t="s">
        <v>10278</v>
      </c>
      <c r="BA422">
        <v>365000</v>
      </c>
      <c r="GG422">
        <v>745000</v>
      </c>
      <c r="GH422" t="s">
        <v>238</v>
      </c>
      <c r="GI422">
        <v>56.28</v>
      </c>
      <c r="GJ422">
        <v>68.75</v>
      </c>
      <c r="GK422">
        <v>87.5</v>
      </c>
      <c r="GL422">
        <v>100</v>
      </c>
      <c r="GM422">
        <v>496666.66666666663</v>
      </c>
      <c r="GO422" t="s">
        <v>10269</v>
      </c>
      <c r="GP422">
        <v>73100</v>
      </c>
      <c r="GQ422" t="s">
        <v>10270</v>
      </c>
      <c r="GS422">
        <v>6</v>
      </c>
      <c r="GT422">
        <v>2</v>
      </c>
      <c r="GU422">
        <v>0</v>
      </c>
      <c r="GV422" t="s">
        <v>239</v>
      </c>
      <c r="GW422">
        <v>2</v>
      </c>
      <c r="GX422" t="s">
        <v>201</v>
      </c>
    </row>
    <row r="423" spans="1:206" x14ac:dyDescent="0.35">
      <c r="A423">
        <v>763672</v>
      </c>
      <c r="B423" t="s">
        <v>10279</v>
      </c>
      <c r="C423" t="s">
        <v>10280</v>
      </c>
      <c r="D423" t="s">
        <v>10281</v>
      </c>
      <c r="E423" t="e">
        <v>#N/A</v>
      </c>
      <c r="F423" t="s">
        <v>10282</v>
      </c>
      <c r="G423" t="s">
        <v>10281</v>
      </c>
      <c r="H423" t="s">
        <v>10282</v>
      </c>
      <c r="I423" t="s">
        <v>201</v>
      </c>
      <c r="J423" t="s">
        <v>10282</v>
      </c>
      <c r="K423">
        <v>763672</v>
      </c>
      <c r="L423">
        <v>763672</v>
      </c>
      <c r="M423">
        <v>763672</v>
      </c>
      <c r="N423" t="s">
        <v>202</v>
      </c>
      <c r="O423" t="s">
        <v>202</v>
      </c>
      <c r="P423" t="s">
        <v>202</v>
      </c>
      <c r="Q423" t="s">
        <v>203</v>
      </c>
      <c r="R423" t="s">
        <v>10279</v>
      </c>
      <c r="S423" t="s">
        <v>205</v>
      </c>
      <c r="T423" t="s">
        <v>7140</v>
      </c>
      <c r="U423">
        <v>38530</v>
      </c>
      <c r="V423" t="s">
        <v>7141</v>
      </c>
      <c r="W423" t="s">
        <v>1352</v>
      </c>
      <c r="X423">
        <v>20000</v>
      </c>
      <c r="Y423" t="s">
        <v>10283</v>
      </c>
      <c r="Z423" t="s">
        <v>625</v>
      </c>
      <c r="AA423" t="s">
        <v>10284</v>
      </c>
      <c r="AB423" t="s">
        <v>10285</v>
      </c>
      <c r="AC423" t="s">
        <v>213</v>
      </c>
      <c r="AD423" t="s">
        <v>10286</v>
      </c>
      <c r="AE423" t="s">
        <v>10285</v>
      </c>
      <c r="AF423" t="s">
        <v>10287</v>
      </c>
      <c r="AG423" t="s">
        <v>10288</v>
      </c>
      <c r="AH423" t="s">
        <v>10289</v>
      </c>
      <c r="AI423" t="s">
        <v>10285</v>
      </c>
      <c r="AJ423" t="s">
        <v>10287</v>
      </c>
      <c r="AK423" t="s">
        <v>10288</v>
      </c>
      <c r="AL423" t="s">
        <v>219</v>
      </c>
      <c r="AP423" t="s">
        <v>220</v>
      </c>
      <c r="AQ423" t="s">
        <v>221</v>
      </c>
      <c r="AU423" t="s">
        <v>221</v>
      </c>
      <c r="AV423" t="s">
        <v>613</v>
      </c>
      <c r="AW423" t="s">
        <v>10290</v>
      </c>
      <c r="AX423">
        <v>950000</v>
      </c>
      <c r="AY423" t="s">
        <v>615</v>
      </c>
      <c r="AZ423" t="s">
        <v>10291</v>
      </c>
      <c r="BA423">
        <v>750000</v>
      </c>
      <c r="BB423" t="s">
        <v>547</v>
      </c>
      <c r="BC423" t="s">
        <v>10292</v>
      </c>
      <c r="BD423">
        <v>100000</v>
      </c>
      <c r="BE423" t="s">
        <v>549</v>
      </c>
      <c r="BF423" t="s">
        <v>10293</v>
      </c>
      <c r="BG423">
        <v>100000</v>
      </c>
      <c r="BH423" t="s">
        <v>778</v>
      </c>
      <c r="BI423" t="s">
        <v>10294</v>
      </c>
      <c r="BJ423">
        <v>230000</v>
      </c>
      <c r="BK423" t="s">
        <v>551</v>
      </c>
      <c r="BL423" t="s">
        <v>10295</v>
      </c>
      <c r="BM423">
        <v>100000</v>
      </c>
      <c r="BN423" t="s">
        <v>1291</v>
      </c>
      <c r="BO423" t="s">
        <v>10296</v>
      </c>
      <c r="BP423">
        <v>100000</v>
      </c>
      <c r="BQ423" t="s">
        <v>463</v>
      </c>
      <c r="BR423" t="s">
        <v>10297</v>
      </c>
      <c r="BS423">
        <v>380000</v>
      </c>
      <c r="BT423" t="s">
        <v>465</v>
      </c>
      <c r="BU423" t="s">
        <v>10298</v>
      </c>
      <c r="BV423">
        <v>300000</v>
      </c>
      <c r="BW423" t="s">
        <v>570</v>
      </c>
      <c r="BX423" t="s">
        <v>10299</v>
      </c>
      <c r="BY423">
        <v>100000</v>
      </c>
      <c r="BZ423" t="s">
        <v>572</v>
      </c>
      <c r="CA423" t="s">
        <v>10300</v>
      </c>
      <c r="CB423">
        <v>100000</v>
      </c>
      <c r="CC423" t="s">
        <v>909</v>
      </c>
      <c r="CD423" t="s">
        <v>10301</v>
      </c>
      <c r="CE423">
        <v>100000</v>
      </c>
      <c r="CF423" t="s">
        <v>574</v>
      </c>
      <c r="CG423" t="s">
        <v>10302</v>
      </c>
      <c r="CH423">
        <v>100000</v>
      </c>
      <c r="CI423" t="s">
        <v>467</v>
      </c>
      <c r="CJ423" t="s">
        <v>10303</v>
      </c>
      <c r="CK423">
        <v>100000</v>
      </c>
      <c r="GG423">
        <v>3410000</v>
      </c>
      <c r="GH423" t="s">
        <v>238</v>
      </c>
      <c r="GI423">
        <v>45</v>
      </c>
      <c r="GJ423">
        <v>50</v>
      </c>
      <c r="GK423">
        <v>55</v>
      </c>
      <c r="GL423">
        <v>60</v>
      </c>
      <c r="GM423">
        <v>2273333.333333333</v>
      </c>
      <c r="GO423" t="s">
        <v>7140</v>
      </c>
      <c r="GP423">
        <v>38530</v>
      </c>
      <c r="GQ423" t="s">
        <v>7141</v>
      </c>
      <c r="GS423">
        <v>42</v>
      </c>
      <c r="GT423">
        <v>14</v>
      </c>
      <c r="GU423">
        <v>0</v>
      </c>
      <c r="GV423" t="s">
        <v>239</v>
      </c>
      <c r="GW423">
        <v>14</v>
      </c>
      <c r="GX423" t="s">
        <v>201</v>
      </c>
    </row>
    <row r="424" spans="1:206" x14ac:dyDescent="0.35">
      <c r="A424">
        <v>678156</v>
      </c>
      <c r="B424" t="s">
        <v>10304</v>
      </c>
      <c r="C424" t="s">
        <v>10305</v>
      </c>
      <c r="D424" t="s">
        <v>10306</v>
      </c>
      <c r="E424" t="e">
        <v>#N/A</v>
      </c>
      <c r="F424" t="s">
        <v>10307</v>
      </c>
      <c r="G424" t="s">
        <v>10306</v>
      </c>
      <c r="H424" t="s">
        <v>10307</v>
      </c>
      <c r="I424" t="s">
        <v>201</v>
      </c>
      <c r="J424" t="s">
        <v>10307</v>
      </c>
      <c r="K424">
        <v>678156</v>
      </c>
      <c r="L424">
        <v>678156</v>
      </c>
      <c r="M424">
        <v>678156</v>
      </c>
      <c r="N424" t="s">
        <v>202</v>
      </c>
      <c r="O424" t="s">
        <v>202</v>
      </c>
      <c r="P424" t="s">
        <v>202</v>
      </c>
      <c r="Q424" t="s">
        <v>203</v>
      </c>
      <c r="R424" t="s">
        <v>10304</v>
      </c>
      <c r="S424" t="s">
        <v>205</v>
      </c>
      <c r="T424" t="s">
        <v>10308</v>
      </c>
      <c r="U424">
        <v>38600</v>
      </c>
      <c r="V424" t="s">
        <v>10309</v>
      </c>
      <c r="W424" t="s">
        <v>646</v>
      </c>
      <c r="X424">
        <v>10000</v>
      </c>
      <c r="Y424" t="s">
        <v>10310</v>
      </c>
      <c r="Z424" t="s">
        <v>764</v>
      </c>
      <c r="AA424" t="s">
        <v>10311</v>
      </c>
      <c r="AB424" t="s">
        <v>10312</v>
      </c>
      <c r="AC424" t="s">
        <v>1253</v>
      </c>
      <c r="AD424" t="s">
        <v>10313</v>
      </c>
      <c r="AE424" t="s">
        <v>10314</v>
      </c>
      <c r="AF424" t="s">
        <v>10315</v>
      </c>
      <c r="AG424" t="s">
        <v>10316</v>
      </c>
      <c r="AH424" t="s">
        <v>10317</v>
      </c>
      <c r="AI424" t="s">
        <v>10312</v>
      </c>
      <c r="AJ424" t="s">
        <v>10318</v>
      </c>
      <c r="AK424" t="s">
        <v>10319</v>
      </c>
      <c r="AL424" t="s">
        <v>854</v>
      </c>
      <c r="AP424" t="s">
        <v>855</v>
      </c>
      <c r="AQ424" t="s">
        <v>738</v>
      </c>
      <c r="AU424" t="s">
        <v>738</v>
      </c>
      <c r="AV424" t="s">
        <v>748</v>
      </c>
      <c r="AW424" t="s">
        <v>10320</v>
      </c>
      <c r="AX424">
        <v>380000</v>
      </c>
      <c r="GG424">
        <v>380000</v>
      </c>
      <c r="GH424" t="s">
        <v>238</v>
      </c>
      <c r="GI424">
        <v>35</v>
      </c>
      <c r="GJ424">
        <v>40</v>
      </c>
      <c r="GK424">
        <v>45</v>
      </c>
      <c r="GL424">
        <v>40</v>
      </c>
      <c r="GM424">
        <v>253333.33333333331</v>
      </c>
      <c r="GO424" t="s">
        <v>10308</v>
      </c>
      <c r="GP424">
        <v>38600</v>
      </c>
      <c r="GQ424" t="s">
        <v>10309</v>
      </c>
      <c r="GS424">
        <v>3</v>
      </c>
      <c r="GT424">
        <v>1</v>
      </c>
      <c r="GU424">
        <v>0</v>
      </c>
      <c r="GV424" t="s">
        <v>239</v>
      </c>
      <c r="GW424">
        <v>1</v>
      </c>
      <c r="GX424" t="s">
        <v>201</v>
      </c>
    </row>
    <row r="425" spans="1:206" x14ac:dyDescent="0.35">
      <c r="A425">
        <v>20006904</v>
      </c>
      <c r="B425" t="s">
        <v>10321</v>
      </c>
      <c r="C425" t="s">
        <v>10322</v>
      </c>
      <c r="D425" t="s">
        <v>10323</v>
      </c>
      <c r="E425" t="e">
        <v>#N/A</v>
      </c>
      <c r="F425" t="s">
        <v>10324</v>
      </c>
      <c r="G425" t="s">
        <v>10323</v>
      </c>
      <c r="H425" t="s">
        <v>10325</v>
      </c>
      <c r="I425" t="s">
        <v>239</v>
      </c>
      <c r="J425" t="s">
        <v>10324</v>
      </c>
      <c r="K425" t="e">
        <v>#N/A</v>
      </c>
      <c r="L425">
        <v>20006904</v>
      </c>
      <c r="M425">
        <v>20006904</v>
      </c>
      <c r="N425" t="s">
        <v>202</v>
      </c>
      <c r="O425" t="s">
        <v>202</v>
      </c>
      <c r="P425" t="s">
        <v>202</v>
      </c>
      <c r="Q425" t="s">
        <v>203</v>
      </c>
      <c r="R425" t="s">
        <v>10321</v>
      </c>
      <c r="S425" t="s">
        <v>205</v>
      </c>
      <c r="T425" t="s">
        <v>10326</v>
      </c>
      <c r="U425">
        <v>34290</v>
      </c>
      <c r="V425" t="s">
        <v>10327</v>
      </c>
      <c r="W425" t="s">
        <v>646</v>
      </c>
      <c r="X425">
        <v>7467</v>
      </c>
      <c r="Y425" t="s">
        <v>10328</v>
      </c>
      <c r="Z425" t="s">
        <v>1945</v>
      </c>
      <c r="AA425" t="s">
        <v>10329</v>
      </c>
      <c r="AB425" t="s">
        <v>10330</v>
      </c>
      <c r="AC425" t="s">
        <v>213</v>
      </c>
      <c r="AD425" t="s">
        <v>10331</v>
      </c>
      <c r="AE425" t="s">
        <v>10332</v>
      </c>
      <c r="AF425" t="s">
        <v>10333</v>
      </c>
      <c r="AG425" t="s">
        <v>10334</v>
      </c>
      <c r="AH425" t="s">
        <v>10335</v>
      </c>
      <c r="AI425" t="s">
        <v>10336</v>
      </c>
      <c r="AJ425" t="s">
        <v>10337</v>
      </c>
      <c r="AK425" t="s">
        <v>10338</v>
      </c>
      <c r="AL425" t="s">
        <v>854</v>
      </c>
      <c r="AP425" t="s">
        <v>855</v>
      </c>
      <c r="AQ425" t="s">
        <v>738</v>
      </c>
      <c r="AU425" t="s">
        <v>738</v>
      </c>
      <c r="AV425" t="s">
        <v>937</v>
      </c>
      <c r="AW425" t="s">
        <v>10339</v>
      </c>
      <c r="AX425">
        <v>100000</v>
      </c>
      <c r="AY425" t="s">
        <v>941</v>
      </c>
      <c r="AZ425" t="s">
        <v>10340</v>
      </c>
      <c r="BA425">
        <v>250000</v>
      </c>
      <c r="BB425" t="s">
        <v>945</v>
      </c>
      <c r="BC425" t="s">
        <v>10341</v>
      </c>
      <c r="BD425">
        <v>100000</v>
      </c>
      <c r="BE425" t="s">
        <v>879</v>
      </c>
      <c r="BF425" t="s">
        <v>10342</v>
      </c>
      <c r="BG425">
        <v>125000</v>
      </c>
      <c r="BH425" t="s">
        <v>952</v>
      </c>
      <c r="BI425" t="s">
        <v>10343</v>
      </c>
      <c r="BJ425">
        <v>165000</v>
      </c>
      <c r="GG425">
        <v>640000</v>
      </c>
      <c r="GH425" t="s">
        <v>238</v>
      </c>
      <c r="GI425">
        <v>86</v>
      </c>
      <c r="GJ425">
        <v>127</v>
      </c>
      <c r="GK425">
        <v>127</v>
      </c>
      <c r="GL425">
        <v>127</v>
      </c>
      <c r="GM425">
        <v>426666.66666666663</v>
      </c>
      <c r="GO425" t="s">
        <v>10326</v>
      </c>
      <c r="GP425">
        <v>34290</v>
      </c>
      <c r="GQ425" t="s">
        <v>10327</v>
      </c>
      <c r="GS425">
        <v>15</v>
      </c>
      <c r="GT425">
        <v>5</v>
      </c>
      <c r="GU425">
        <v>0</v>
      </c>
      <c r="GV425" t="s">
        <v>239</v>
      </c>
      <c r="GW425">
        <v>5</v>
      </c>
      <c r="GX425" t="s">
        <v>201</v>
      </c>
    </row>
    <row r="426" spans="1:206" x14ac:dyDescent="0.35">
      <c r="A426">
        <v>728006</v>
      </c>
      <c r="B426" t="s">
        <v>10344</v>
      </c>
      <c r="C426" t="s">
        <v>10345</v>
      </c>
      <c r="D426" t="s">
        <v>10346</v>
      </c>
      <c r="E426" t="e">
        <v>#N/A</v>
      </c>
      <c r="F426" t="s">
        <v>10347</v>
      </c>
      <c r="G426" t="s">
        <v>10346</v>
      </c>
      <c r="H426" t="s">
        <v>10347</v>
      </c>
      <c r="I426" t="s">
        <v>201</v>
      </c>
      <c r="J426" t="s">
        <v>10347</v>
      </c>
      <c r="K426">
        <v>728006</v>
      </c>
      <c r="L426">
        <v>728006</v>
      </c>
      <c r="M426">
        <v>728006</v>
      </c>
      <c r="N426" t="s">
        <v>202</v>
      </c>
      <c r="O426" t="s">
        <v>202</v>
      </c>
      <c r="P426" t="s">
        <v>202</v>
      </c>
      <c r="Q426" t="s">
        <v>203</v>
      </c>
      <c r="R426" t="s">
        <v>10344</v>
      </c>
      <c r="S426" t="s">
        <v>205</v>
      </c>
      <c r="T426" t="s">
        <v>10348</v>
      </c>
      <c r="U426" t="s">
        <v>10349</v>
      </c>
      <c r="V426" t="s">
        <v>10350</v>
      </c>
      <c r="W426" t="s">
        <v>646</v>
      </c>
      <c r="X426">
        <v>2500000</v>
      </c>
      <c r="Y426" t="s">
        <v>10351</v>
      </c>
      <c r="Z426" t="s">
        <v>10352</v>
      </c>
      <c r="AA426" t="s">
        <v>10353</v>
      </c>
      <c r="AB426" t="s">
        <v>10354</v>
      </c>
      <c r="AC426" t="s">
        <v>213</v>
      </c>
      <c r="AD426" t="s">
        <v>10355</v>
      </c>
      <c r="AE426" t="s">
        <v>10356</v>
      </c>
      <c r="AF426" t="s">
        <v>10357</v>
      </c>
      <c r="AG426" t="s">
        <v>10358</v>
      </c>
      <c r="AH426" t="s">
        <v>10359</v>
      </c>
      <c r="AI426" t="s">
        <v>10354</v>
      </c>
      <c r="AJ426" t="s">
        <v>10360</v>
      </c>
      <c r="AK426" t="s">
        <v>10361</v>
      </c>
      <c r="AL426" t="s">
        <v>310</v>
      </c>
      <c r="AP426" t="s">
        <v>311</v>
      </c>
      <c r="AQ426" t="s">
        <v>312</v>
      </c>
      <c r="AU426" t="s">
        <v>312</v>
      </c>
      <c r="AV426" t="s">
        <v>313</v>
      </c>
      <c r="AW426" t="s">
        <v>10362</v>
      </c>
      <c r="AX426">
        <v>375000</v>
      </c>
      <c r="AY426" t="s">
        <v>1443</v>
      </c>
      <c r="AZ426" t="s">
        <v>10363</v>
      </c>
      <c r="BA426">
        <v>185000</v>
      </c>
      <c r="BB426" t="s">
        <v>657</v>
      </c>
      <c r="BC426" t="s">
        <v>10364</v>
      </c>
      <c r="BD426">
        <v>100000</v>
      </c>
      <c r="BE426" t="s">
        <v>317</v>
      </c>
      <c r="BF426" t="s">
        <v>10365</v>
      </c>
      <c r="BG426">
        <v>935000</v>
      </c>
      <c r="BH426" t="s">
        <v>1447</v>
      </c>
      <c r="BI426" t="s">
        <v>10366</v>
      </c>
      <c r="BJ426">
        <v>455000</v>
      </c>
      <c r="BK426" t="s">
        <v>659</v>
      </c>
      <c r="BL426" t="s">
        <v>10367</v>
      </c>
      <c r="BM426">
        <v>185000</v>
      </c>
      <c r="BN426" t="s">
        <v>321</v>
      </c>
      <c r="BO426" t="s">
        <v>10368</v>
      </c>
      <c r="BP426">
        <v>375000</v>
      </c>
      <c r="BQ426" t="s">
        <v>1451</v>
      </c>
      <c r="BR426" t="s">
        <v>10369</v>
      </c>
      <c r="BS426">
        <v>182000</v>
      </c>
      <c r="BT426" t="s">
        <v>661</v>
      </c>
      <c r="BU426" t="s">
        <v>10370</v>
      </c>
      <c r="BV426">
        <v>100000</v>
      </c>
      <c r="BW426" t="s">
        <v>325</v>
      </c>
      <c r="BX426" t="s">
        <v>10371</v>
      </c>
      <c r="BY426">
        <v>470000</v>
      </c>
      <c r="BZ426" t="s">
        <v>1455</v>
      </c>
      <c r="CA426" t="s">
        <v>10372</v>
      </c>
      <c r="CB426">
        <v>230000</v>
      </c>
      <c r="CC426" t="s">
        <v>663</v>
      </c>
      <c r="CD426" t="s">
        <v>10373</v>
      </c>
      <c r="CE426">
        <v>100000</v>
      </c>
      <c r="CF426" t="s">
        <v>329</v>
      </c>
      <c r="CG426" t="s">
        <v>10374</v>
      </c>
      <c r="CH426">
        <v>625000</v>
      </c>
      <c r="CI426" t="s">
        <v>1459</v>
      </c>
      <c r="CJ426" t="s">
        <v>10375</v>
      </c>
      <c r="CK426">
        <v>300000</v>
      </c>
      <c r="CL426" t="s">
        <v>665</v>
      </c>
      <c r="CM426" t="s">
        <v>10376</v>
      </c>
      <c r="CN426">
        <v>123000</v>
      </c>
      <c r="CO426" t="s">
        <v>1067</v>
      </c>
      <c r="CP426" t="s">
        <v>10377</v>
      </c>
      <c r="CQ426">
        <v>3430000</v>
      </c>
      <c r="GG426">
        <v>8070000</v>
      </c>
      <c r="GH426" t="s">
        <v>238</v>
      </c>
      <c r="GI426">
        <v>45</v>
      </c>
      <c r="GJ426">
        <v>50</v>
      </c>
      <c r="GK426">
        <v>55</v>
      </c>
      <c r="GL426">
        <v>70</v>
      </c>
      <c r="GM426">
        <v>5380000</v>
      </c>
      <c r="GO426" t="s">
        <v>10348</v>
      </c>
      <c r="GP426" t="s">
        <v>10349</v>
      </c>
      <c r="GQ426" t="s">
        <v>10350</v>
      </c>
      <c r="GS426">
        <v>48</v>
      </c>
      <c r="GT426">
        <v>16</v>
      </c>
      <c r="GU426">
        <v>15</v>
      </c>
      <c r="GV426" t="s">
        <v>239</v>
      </c>
      <c r="GW426">
        <v>15</v>
      </c>
      <c r="GX426" t="s">
        <v>201</v>
      </c>
    </row>
    <row r="427" spans="1:206" x14ac:dyDescent="0.35">
      <c r="A427">
        <v>20006715</v>
      </c>
      <c r="B427" t="s">
        <v>10378</v>
      </c>
      <c r="C427" t="s">
        <v>10379</v>
      </c>
      <c r="D427" t="s">
        <v>10380</v>
      </c>
      <c r="E427" t="e">
        <v>#N/A</v>
      </c>
      <c r="F427" t="s">
        <v>10381</v>
      </c>
      <c r="G427" t="s">
        <v>10380</v>
      </c>
      <c r="H427" t="s">
        <v>10382</v>
      </c>
      <c r="I427" t="s">
        <v>239</v>
      </c>
      <c r="J427" t="s">
        <v>10381</v>
      </c>
      <c r="K427">
        <v>20006715</v>
      </c>
      <c r="L427">
        <v>20012217</v>
      </c>
      <c r="M427">
        <v>20006715</v>
      </c>
      <c r="N427" t="s">
        <v>202</v>
      </c>
      <c r="O427" t="s">
        <v>202</v>
      </c>
      <c r="P427" t="s">
        <v>202</v>
      </c>
      <c r="Q427" t="s">
        <v>203</v>
      </c>
      <c r="R427" t="s">
        <v>10378</v>
      </c>
      <c r="S427" t="s">
        <v>205</v>
      </c>
      <c r="T427" t="s">
        <v>10383</v>
      </c>
      <c r="U427">
        <v>33700</v>
      </c>
      <c r="V427" t="s">
        <v>10384</v>
      </c>
      <c r="W427" t="s">
        <v>603</v>
      </c>
      <c r="X427">
        <v>464400</v>
      </c>
      <c r="Y427" t="s">
        <v>10385</v>
      </c>
      <c r="Z427" t="s">
        <v>3671</v>
      </c>
      <c r="AA427" t="s">
        <v>10386</v>
      </c>
      <c r="AB427" t="s">
        <v>10387</v>
      </c>
      <c r="AC427" t="s">
        <v>1253</v>
      </c>
      <c r="AD427" t="s">
        <v>10388</v>
      </c>
      <c r="AE427" t="s">
        <v>10389</v>
      </c>
      <c r="AF427" t="s">
        <v>10390</v>
      </c>
      <c r="AG427" t="s">
        <v>10391</v>
      </c>
      <c r="AH427" t="s">
        <v>10392</v>
      </c>
      <c r="AI427" t="s">
        <v>10393</v>
      </c>
      <c r="AJ427" t="s">
        <v>10394</v>
      </c>
      <c r="AK427" t="s">
        <v>10395</v>
      </c>
      <c r="AL427" t="s">
        <v>219</v>
      </c>
      <c r="AP427" t="s">
        <v>220</v>
      </c>
      <c r="AQ427" t="s">
        <v>221</v>
      </c>
      <c r="AU427" t="s">
        <v>221</v>
      </c>
      <c r="AV427" t="s">
        <v>230</v>
      </c>
      <c r="AW427" t="s">
        <v>10396</v>
      </c>
      <c r="AX427">
        <v>100000</v>
      </c>
      <c r="AY427" t="s">
        <v>234</v>
      </c>
      <c r="AZ427" t="s">
        <v>10397</v>
      </c>
      <c r="BA427">
        <v>100000</v>
      </c>
      <c r="BB427" t="s">
        <v>236</v>
      </c>
      <c r="BC427" t="s">
        <v>10398</v>
      </c>
      <c r="BD427">
        <v>630000</v>
      </c>
      <c r="BE427" t="s">
        <v>1158</v>
      </c>
      <c r="BF427" t="s">
        <v>10399</v>
      </c>
      <c r="BG427">
        <v>520000</v>
      </c>
      <c r="BH427" t="s">
        <v>830</v>
      </c>
      <c r="BI427" t="s">
        <v>10400</v>
      </c>
      <c r="BJ427">
        <v>420000</v>
      </c>
      <c r="BK427" t="s">
        <v>832</v>
      </c>
      <c r="BL427" t="s">
        <v>10401</v>
      </c>
      <c r="BM427">
        <v>160000</v>
      </c>
      <c r="BN427" t="s">
        <v>1016</v>
      </c>
      <c r="BO427" t="s">
        <v>10402</v>
      </c>
      <c r="BP427">
        <v>500000</v>
      </c>
      <c r="GG427">
        <v>1800000</v>
      </c>
      <c r="GH427" t="s">
        <v>238</v>
      </c>
      <c r="GI427">
        <v>32</v>
      </c>
      <c r="GJ427">
        <v>37</v>
      </c>
      <c r="GK427">
        <v>41</v>
      </c>
      <c r="GL427">
        <v>34</v>
      </c>
      <c r="GM427">
        <v>1200000</v>
      </c>
      <c r="GO427" t="s">
        <v>10383</v>
      </c>
      <c r="GP427">
        <v>33700</v>
      </c>
      <c r="GQ427" t="s">
        <v>10384</v>
      </c>
      <c r="GS427">
        <v>21</v>
      </c>
      <c r="GT427">
        <v>7</v>
      </c>
      <c r="GU427">
        <v>0</v>
      </c>
      <c r="GV427" t="s">
        <v>239</v>
      </c>
      <c r="GW427">
        <v>7</v>
      </c>
      <c r="GX427" t="s">
        <v>201</v>
      </c>
    </row>
    <row r="428" spans="1:206" x14ac:dyDescent="0.35">
      <c r="A428">
        <v>721886</v>
      </c>
      <c r="B428" t="s">
        <v>10403</v>
      </c>
      <c r="C428" t="s">
        <v>10404</v>
      </c>
      <c r="D428" t="s">
        <v>10405</v>
      </c>
      <c r="E428" t="e">
        <v>#N/A</v>
      </c>
      <c r="F428" t="s">
        <v>10406</v>
      </c>
      <c r="G428" t="s">
        <v>10405</v>
      </c>
      <c r="H428" t="s">
        <v>10407</v>
      </c>
      <c r="I428" t="s">
        <v>239</v>
      </c>
      <c r="J428" t="s">
        <v>10407</v>
      </c>
      <c r="K428">
        <v>721886</v>
      </c>
      <c r="L428">
        <v>721886</v>
      </c>
      <c r="M428">
        <v>721886</v>
      </c>
      <c r="N428" t="s">
        <v>202</v>
      </c>
      <c r="O428" t="s">
        <v>202</v>
      </c>
      <c r="P428" t="s">
        <v>202</v>
      </c>
      <c r="Q428" t="s">
        <v>203</v>
      </c>
      <c r="R428" t="s">
        <v>10403</v>
      </c>
      <c r="S428" t="s">
        <v>1022</v>
      </c>
      <c r="T428" t="s">
        <v>10408</v>
      </c>
      <c r="U428">
        <v>73220</v>
      </c>
      <c r="V428" t="s">
        <v>10409</v>
      </c>
      <c r="W428" t="s">
        <v>298</v>
      </c>
      <c r="X428">
        <v>150000</v>
      </c>
      <c r="Y428" t="s">
        <v>10410</v>
      </c>
      <c r="Z428" t="s">
        <v>1354</v>
      </c>
      <c r="AA428">
        <v>533498754</v>
      </c>
      <c r="AB428" t="s">
        <v>10411</v>
      </c>
      <c r="AC428" t="s">
        <v>213</v>
      </c>
      <c r="AD428" t="s">
        <v>10412</v>
      </c>
      <c r="AE428" t="s">
        <v>10411</v>
      </c>
      <c r="AF428" t="s">
        <v>10413</v>
      </c>
      <c r="AG428" t="s">
        <v>10414</v>
      </c>
      <c r="AH428" t="s">
        <v>10415</v>
      </c>
      <c r="AI428" t="s">
        <v>10411</v>
      </c>
      <c r="AJ428" t="s">
        <v>10413</v>
      </c>
      <c r="AK428" t="s">
        <v>10414</v>
      </c>
      <c r="AL428" t="s">
        <v>310</v>
      </c>
      <c r="AP428" t="s">
        <v>311</v>
      </c>
      <c r="AQ428" t="s">
        <v>312</v>
      </c>
      <c r="AU428" t="s">
        <v>312</v>
      </c>
      <c r="AV428" t="s">
        <v>317</v>
      </c>
      <c r="AW428" t="s">
        <v>10416</v>
      </c>
      <c r="AX428">
        <v>935000</v>
      </c>
      <c r="AY428" t="s">
        <v>319</v>
      </c>
      <c r="AZ428" t="s">
        <v>10417</v>
      </c>
      <c r="BA428">
        <v>185000</v>
      </c>
      <c r="GG428">
        <v>1120000</v>
      </c>
      <c r="GH428" t="s">
        <v>238</v>
      </c>
      <c r="GI428">
        <v>65</v>
      </c>
      <c r="GJ428">
        <v>70</v>
      </c>
      <c r="GK428">
        <v>80</v>
      </c>
      <c r="GL428">
        <v>80</v>
      </c>
      <c r="GM428">
        <v>746666.66666666663</v>
      </c>
      <c r="GO428" t="s">
        <v>10408</v>
      </c>
      <c r="GP428">
        <v>73220</v>
      </c>
      <c r="GQ428" t="s">
        <v>10409</v>
      </c>
      <c r="GS428">
        <v>6</v>
      </c>
      <c r="GT428">
        <v>2</v>
      </c>
      <c r="GU428">
        <v>0</v>
      </c>
      <c r="GV428" t="s">
        <v>239</v>
      </c>
      <c r="GW428">
        <v>2</v>
      </c>
      <c r="GX428" t="s">
        <v>201</v>
      </c>
    </row>
    <row r="429" spans="1:206" x14ac:dyDescent="0.35">
      <c r="A429">
        <v>20000933</v>
      </c>
      <c r="B429" t="s">
        <v>10418</v>
      </c>
      <c r="C429" t="s">
        <v>10419</v>
      </c>
      <c r="D429" t="s">
        <v>10420</v>
      </c>
      <c r="E429" t="e">
        <v>#N/A</v>
      </c>
      <c r="F429" t="s">
        <v>10421</v>
      </c>
      <c r="G429" t="s">
        <v>10420</v>
      </c>
      <c r="H429" t="s">
        <v>10421</v>
      </c>
      <c r="I429" t="s">
        <v>201</v>
      </c>
      <c r="J429" t="s">
        <v>10421</v>
      </c>
      <c r="K429">
        <v>20000933</v>
      </c>
      <c r="L429">
        <v>20000933</v>
      </c>
      <c r="M429">
        <v>20000933</v>
      </c>
      <c r="N429" t="s">
        <v>202</v>
      </c>
      <c r="O429" t="s">
        <v>202</v>
      </c>
      <c r="P429" t="s">
        <v>202</v>
      </c>
      <c r="Q429" t="s">
        <v>203</v>
      </c>
      <c r="R429" t="s">
        <v>10418</v>
      </c>
      <c r="S429" t="s">
        <v>205</v>
      </c>
      <c r="T429" t="s">
        <v>10422</v>
      </c>
      <c r="U429">
        <v>83140</v>
      </c>
      <c r="V429" t="s">
        <v>9966</v>
      </c>
      <c r="W429" t="s">
        <v>2030</v>
      </c>
      <c r="X429">
        <v>7622.45</v>
      </c>
      <c r="Y429" t="s">
        <v>10423</v>
      </c>
      <c r="Z429" t="s">
        <v>6296</v>
      </c>
      <c r="AA429" t="s">
        <v>10424</v>
      </c>
      <c r="AB429" t="s">
        <v>10425</v>
      </c>
      <c r="AC429" t="s">
        <v>213</v>
      </c>
      <c r="AD429" t="s">
        <v>10426</v>
      </c>
      <c r="AE429" t="s">
        <v>10425</v>
      </c>
      <c r="AF429" t="s">
        <v>10427</v>
      </c>
      <c r="AG429" t="s">
        <v>10428</v>
      </c>
      <c r="AH429" t="s">
        <v>10429</v>
      </c>
      <c r="AI429" t="s">
        <v>10430</v>
      </c>
      <c r="AJ429" t="s">
        <v>10431</v>
      </c>
      <c r="AK429" t="s">
        <v>10432</v>
      </c>
      <c r="AL429" t="s">
        <v>219</v>
      </c>
      <c r="AP429" t="s">
        <v>220</v>
      </c>
      <c r="AQ429" t="s">
        <v>221</v>
      </c>
      <c r="AU429" t="s">
        <v>221</v>
      </c>
      <c r="AV429" t="s">
        <v>806</v>
      </c>
      <c r="AW429" t="s">
        <v>10433</v>
      </c>
      <c r="AX429">
        <v>100000</v>
      </c>
      <c r="GG429">
        <v>100000</v>
      </c>
      <c r="GH429" t="s">
        <v>238</v>
      </c>
      <c r="GI429">
        <v>65</v>
      </c>
      <c r="GJ429">
        <v>80</v>
      </c>
      <c r="GK429">
        <v>85</v>
      </c>
      <c r="GL429">
        <v>95</v>
      </c>
      <c r="GM429">
        <v>66666.666666666657</v>
      </c>
      <c r="GO429" t="s">
        <v>10422</v>
      </c>
      <c r="GP429">
        <v>83140</v>
      </c>
      <c r="GQ429" t="s">
        <v>9966</v>
      </c>
      <c r="GS429">
        <v>3</v>
      </c>
      <c r="GT429">
        <v>1</v>
      </c>
      <c r="GU429">
        <v>0</v>
      </c>
      <c r="GV429" t="s">
        <v>239</v>
      </c>
      <c r="GW429">
        <v>1</v>
      </c>
      <c r="GX429" t="s">
        <v>201</v>
      </c>
    </row>
    <row r="430" spans="1:206" x14ac:dyDescent="0.35">
      <c r="A430">
        <v>767215</v>
      </c>
      <c r="B430" t="s">
        <v>10434</v>
      </c>
      <c r="C430" t="s">
        <v>10435</v>
      </c>
      <c r="D430" t="s">
        <v>10436</v>
      </c>
      <c r="J430" t="str">
        <f>VLOOKUP(D430,GME!$C$2:$G$11,5,FALSE)</f>
        <v>88388182300016</v>
      </c>
      <c r="K430">
        <v>767215</v>
      </c>
      <c r="M430">
        <v>767215</v>
      </c>
      <c r="N430" t="s">
        <v>202</v>
      </c>
      <c r="O430" t="s">
        <v>202</v>
      </c>
      <c r="P430" t="s">
        <v>202</v>
      </c>
      <c r="AV430" t="s">
        <v>414</v>
      </c>
      <c r="AW430" t="s">
        <v>10437</v>
      </c>
      <c r="AX430">
        <v>100000</v>
      </c>
      <c r="AY430" t="s">
        <v>353</v>
      </c>
      <c r="AZ430" t="s">
        <v>10438</v>
      </c>
      <c r="BA430">
        <v>200000</v>
      </c>
      <c r="BB430" t="s">
        <v>355</v>
      </c>
      <c r="BC430" t="s">
        <v>10439</v>
      </c>
      <c r="BD430">
        <v>200000</v>
      </c>
      <c r="BE430" t="s">
        <v>270</v>
      </c>
      <c r="BF430" t="s">
        <v>10440</v>
      </c>
      <c r="BG430">
        <v>125000</v>
      </c>
      <c r="BH430" t="s">
        <v>272</v>
      </c>
      <c r="BI430" t="s">
        <v>10441</v>
      </c>
      <c r="BJ430">
        <v>495000</v>
      </c>
      <c r="BK430" t="s">
        <v>274</v>
      </c>
      <c r="BL430" t="s">
        <v>10442</v>
      </c>
      <c r="BM430">
        <v>495000</v>
      </c>
      <c r="BN430" t="s">
        <v>284</v>
      </c>
      <c r="BO430" t="s">
        <v>10443</v>
      </c>
      <c r="BP430">
        <v>100000</v>
      </c>
      <c r="BQ430" t="s">
        <v>286</v>
      </c>
      <c r="BR430" t="s">
        <v>10444</v>
      </c>
      <c r="BS430">
        <v>200000</v>
      </c>
      <c r="BT430" t="s">
        <v>288</v>
      </c>
      <c r="BU430" t="s">
        <v>10445</v>
      </c>
      <c r="BV430">
        <v>200000</v>
      </c>
      <c r="BW430" t="s">
        <v>421</v>
      </c>
      <c r="BX430" t="s">
        <v>10446</v>
      </c>
      <c r="BY430">
        <v>100000</v>
      </c>
      <c r="BZ430" t="s">
        <v>361</v>
      </c>
      <c r="CA430" t="s">
        <v>10447</v>
      </c>
      <c r="CB430">
        <v>250000</v>
      </c>
      <c r="CC430" t="s">
        <v>363</v>
      </c>
      <c r="CD430" t="s">
        <v>10448</v>
      </c>
      <c r="CE430">
        <v>250000</v>
      </c>
      <c r="CF430" t="s">
        <v>714</v>
      </c>
      <c r="CG430" t="s">
        <v>10449</v>
      </c>
      <c r="CH430">
        <v>100000</v>
      </c>
      <c r="CI430" t="s">
        <v>365</v>
      </c>
      <c r="CJ430" t="s">
        <v>10450</v>
      </c>
      <c r="CK430">
        <v>330000</v>
      </c>
      <c r="CL430" t="s">
        <v>367</v>
      </c>
      <c r="CM430" t="s">
        <v>10451</v>
      </c>
      <c r="CN430">
        <v>330000</v>
      </c>
    </row>
    <row r="431" spans="1:206" x14ac:dyDescent="0.35">
      <c r="A431">
        <v>20005898</v>
      </c>
      <c r="B431" t="s">
        <v>10452</v>
      </c>
      <c r="C431" t="s">
        <v>10453</v>
      </c>
      <c r="D431" t="s">
        <v>10454</v>
      </c>
      <c r="E431" t="e">
        <v>#N/A</v>
      </c>
      <c r="F431" t="s">
        <v>10455</v>
      </c>
      <c r="G431" t="s">
        <v>10454</v>
      </c>
      <c r="H431" t="s">
        <v>10456</v>
      </c>
      <c r="I431" t="s">
        <v>239</v>
      </c>
      <c r="J431" t="s">
        <v>10455</v>
      </c>
      <c r="K431" t="e">
        <v>#N/A</v>
      </c>
      <c r="L431">
        <v>20005898</v>
      </c>
      <c r="M431">
        <v>20005898</v>
      </c>
      <c r="N431" t="s">
        <v>202</v>
      </c>
      <c r="O431" t="s">
        <v>202</v>
      </c>
      <c r="P431" t="s">
        <v>202</v>
      </c>
      <c r="Q431" t="s">
        <v>203</v>
      </c>
      <c r="R431" t="s">
        <v>10452</v>
      </c>
      <c r="S431" t="s">
        <v>205</v>
      </c>
      <c r="T431" t="s">
        <v>10457</v>
      </c>
      <c r="U431">
        <v>26110</v>
      </c>
      <c r="V431" t="s">
        <v>10458</v>
      </c>
      <c r="W431" t="s">
        <v>3506</v>
      </c>
      <c r="X431">
        <v>120000</v>
      </c>
      <c r="Y431" t="s">
        <v>10459</v>
      </c>
      <c r="Z431" t="s">
        <v>816</v>
      </c>
      <c r="AA431" t="s">
        <v>10460</v>
      </c>
      <c r="AB431" t="s">
        <v>10461</v>
      </c>
      <c r="AC431" t="s">
        <v>213</v>
      </c>
      <c r="AD431" t="s">
        <v>10462</v>
      </c>
      <c r="AE431" t="s">
        <v>10461</v>
      </c>
      <c r="AF431" t="s">
        <v>10463</v>
      </c>
      <c r="AG431" t="s">
        <v>10464</v>
      </c>
      <c r="AH431" t="s">
        <v>10465</v>
      </c>
      <c r="AI431" t="s">
        <v>10466</v>
      </c>
      <c r="AJ431" t="s">
        <v>10467</v>
      </c>
      <c r="AK431" t="s">
        <v>10468</v>
      </c>
      <c r="AL431" t="s">
        <v>854</v>
      </c>
      <c r="AP431" t="s">
        <v>855</v>
      </c>
      <c r="AQ431" t="s">
        <v>738</v>
      </c>
      <c r="AU431" t="s">
        <v>738</v>
      </c>
      <c r="AV431" t="s">
        <v>937</v>
      </c>
      <c r="AW431" t="s">
        <v>10469</v>
      </c>
      <c r="AX431">
        <v>100000</v>
      </c>
      <c r="AY431" t="s">
        <v>746</v>
      </c>
      <c r="AZ431" t="s">
        <v>10470</v>
      </c>
      <c r="BA431">
        <v>150000</v>
      </c>
      <c r="BB431" t="s">
        <v>941</v>
      </c>
      <c r="BC431" t="s">
        <v>10471</v>
      </c>
      <c r="BD431">
        <v>250000</v>
      </c>
      <c r="BE431" t="s">
        <v>748</v>
      </c>
      <c r="BF431" t="s">
        <v>10472</v>
      </c>
      <c r="BG431">
        <v>380000</v>
      </c>
      <c r="BH431" t="s">
        <v>945</v>
      </c>
      <c r="BI431" t="s">
        <v>10473</v>
      </c>
      <c r="BJ431">
        <v>100000</v>
      </c>
      <c r="BK431" t="s">
        <v>750</v>
      </c>
      <c r="BL431" t="s">
        <v>10474</v>
      </c>
      <c r="BM431">
        <v>150000</v>
      </c>
      <c r="BN431" t="s">
        <v>754</v>
      </c>
      <c r="BO431" t="s">
        <v>10475</v>
      </c>
      <c r="BP431">
        <v>250000</v>
      </c>
      <c r="BQ431" t="s">
        <v>952</v>
      </c>
      <c r="BR431" t="s">
        <v>10476</v>
      </c>
      <c r="BS431">
        <v>165000</v>
      </c>
      <c r="GG431">
        <v>1295000</v>
      </c>
      <c r="GH431" t="s">
        <v>238</v>
      </c>
      <c r="GI431">
        <v>70</v>
      </c>
      <c r="GJ431">
        <v>75</v>
      </c>
      <c r="GK431">
        <v>85</v>
      </c>
      <c r="GL431">
        <v>70</v>
      </c>
      <c r="GM431">
        <v>863333.33333333326</v>
      </c>
      <c r="GO431" t="s">
        <v>10457</v>
      </c>
      <c r="GP431">
        <v>26110</v>
      </c>
      <c r="GQ431" t="s">
        <v>10458</v>
      </c>
      <c r="GS431">
        <v>24</v>
      </c>
      <c r="GT431">
        <v>8</v>
      </c>
      <c r="GU431">
        <v>0</v>
      </c>
      <c r="GV431" t="s">
        <v>239</v>
      </c>
      <c r="GW431">
        <v>8</v>
      </c>
      <c r="GX431" t="s">
        <v>201</v>
      </c>
    </row>
    <row r="432" spans="1:206" x14ac:dyDescent="0.35">
      <c r="A432">
        <v>20010695</v>
      </c>
      <c r="B432" t="s">
        <v>10477</v>
      </c>
      <c r="C432" t="s">
        <v>10478</v>
      </c>
      <c r="D432" t="s">
        <v>10479</v>
      </c>
      <c r="E432" t="e">
        <v>#N/A</v>
      </c>
      <c r="F432" t="s">
        <v>10480</v>
      </c>
      <c r="G432" t="s">
        <v>10479</v>
      </c>
      <c r="H432" t="s">
        <v>10481</v>
      </c>
      <c r="I432" t="s">
        <v>239</v>
      </c>
      <c r="J432" t="s">
        <v>10480</v>
      </c>
      <c r="K432">
        <v>20010695</v>
      </c>
      <c r="L432">
        <v>20010695</v>
      </c>
      <c r="M432">
        <v>20010695</v>
      </c>
      <c r="N432" t="s">
        <v>202</v>
      </c>
      <c r="O432" t="s">
        <v>202</v>
      </c>
      <c r="P432" t="s">
        <v>202</v>
      </c>
      <c r="Q432" t="s">
        <v>203</v>
      </c>
      <c r="R432" t="s">
        <v>10477</v>
      </c>
      <c r="S432" t="s">
        <v>205</v>
      </c>
      <c r="T432" t="s">
        <v>10482</v>
      </c>
      <c r="U432">
        <v>90000</v>
      </c>
      <c r="V432" t="s">
        <v>6630</v>
      </c>
      <c r="W432" t="s">
        <v>340</v>
      </c>
      <c r="X432">
        <v>331000</v>
      </c>
      <c r="Y432" t="s">
        <v>10483</v>
      </c>
      <c r="Z432" t="s">
        <v>10484</v>
      </c>
      <c r="AA432" t="s">
        <v>10485</v>
      </c>
      <c r="AB432" t="s">
        <v>10486</v>
      </c>
      <c r="AC432" t="s">
        <v>213</v>
      </c>
      <c r="AD432" t="s">
        <v>10487</v>
      </c>
      <c r="AE432" t="s">
        <v>10488</v>
      </c>
      <c r="AF432" t="s">
        <v>10489</v>
      </c>
      <c r="AG432" t="s">
        <v>10490</v>
      </c>
      <c r="AH432" t="s">
        <v>10491</v>
      </c>
      <c r="AI432" t="s">
        <v>10486</v>
      </c>
      <c r="AJ432" t="s">
        <v>10492</v>
      </c>
      <c r="AK432" t="s">
        <v>10493</v>
      </c>
      <c r="AL432" t="s">
        <v>261</v>
      </c>
      <c r="AP432" t="s">
        <v>262</v>
      </c>
      <c r="AQ432" t="s">
        <v>263</v>
      </c>
      <c r="AU432" t="s">
        <v>263</v>
      </c>
      <c r="AV432" t="s">
        <v>353</v>
      </c>
      <c r="AW432" t="s">
        <v>10494</v>
      </c>
      <c r="AX432">
        <v>200000</v>
      </c>
      <c r="AY432" t="s">
        <v>979</v>
      </c>
      <c r="AZ432" t="s">
        <v>10495</v>
      </c>
      <c r="BA432">
        <v>100000</v>
      </c>
      <c r="BB432" t="s">
        <v>272</v>
      </c>
      <c r="BC432" t="s">
        <v>10496</v>
      </c>
      <c r="BD432">
        <v>495000</v>
      </c>
      <c r="BE432" t="s">
        <v>276</v>
      </c>
      <c r="BF432" t="s">
        <v>10497</v>
      </c>
      <c r="BG432">
        <v>125000</v>
      </c>
      <c r="BH432" t="s">
        <v>286</v>
      </c>
      <c r="BI432" t="s">
        <v>10498</v>
      </c>
      <c r="BJ432">
        <v>200000</v>
      </c>
      <c r="BK432" t="s">
        <v>290</v>
      </c>
      <c r="BL432" t="s">
        <v>10499</v>
      </c>
      <c r="BM432">
        <v>100000</v>
      </c>
      <c r="BN432" t="s">
        <v>361</v>
      </c>
      <c r="BO432" t="s">
        <v>10500</v>
      </c>
      <c r="BP432">
        <v>250000</v>
      </c>
      <c r="BQ432" t="s">
        <v>1116</v>
      </c>
      <c r="BR432" t="s">
        <v>10501</v>
      </c>
      <c r="BS432">
        <v>100000</v>
      </c>
      <c r="BT432" t="s">
        <v>365</v>
      </c>
      <c r="BU432" t="s">
        <v>10502</v>
      </c>
      <c r="BV432">
        <v>330000</v>
      </c>
      <c r="BW432" t="s">
        <v>1190</v>
      </c>
      <c r="BX432" t="s">
        <v>10503</v>
      </c>
      <c r="BY432">
        <v>100000</v>
      </c>
      <c r="GG432">
        <v>1505000</v>
      </c>
      <c r="GH432" t="s">
        <v>238</v>
      </c>
      <c r="GI432">
        <v>39.6</v>
      </c>
      <c r="GJ432">
        <v>48.9</v>
      </c>
      <c r="GK432">
        <v>58.2</v>
      </c>
      <c r="GL432">
        <v>39.6</v>
      </c>
      <c r="GM432">
        <v>1003333.3333333333</v>
      </c>
      <c r="GO432" t="s">
        <v>10482</v>
      </c>
      <c r="GP432">
        <v>90000</v>
      </c>
      <c r="GQ432" t="s">
        <v>6630</v>
      </c>
      <c r="GS432">
        <v>30</v>
      </c>
      <c r="GT432">
        <v>10</v>
      </c>
      <c r="GU432">
        <v>0</v>
      </c>
      <c r="GV432" t="s">
        <v>239</v>
      </c>
      <c r="GW432">
        <v>10</v>
      </c>
      <c r="GX432" t="s">
        <v>201</v>
      </c>
    </row>
    <row r="433" spans="1:206" x14ac:dyDescent="0.35">
      <c r="A433">
        <v>20006381</v>
      </c>
      <c r="B433" t="s">
        <v>10504</v>
      </c>
      <c r="C433" t="s">
        <v>10505</v>
      </c>
      <c r="D433" t="s">
        <v>10506</v>
      </c>
      <c r="E433" t="e">
        <v>#N/A</v>
      </c>
      <c r="F433" t="s">
        <v>10507</v>
      </c>
      <c r="G433" t="s">
        <v>10506</v>
      </c>
      <c r="H433" t="s">
        <v>10507</v>
      </c>
      <c r="I433" t="s">
        <v>201</v>
      </c>
      <c r="J433" t="s">
        <v>10507</v>
      </c>
      <c r="K433">
        <v>20006381</v>
      </c>
      <c r="L433">
        <v>20006381</v>
      </c>
      <c r="M433">
        <v>20006381</v>
      </c>
      <c r="N433" t="s">
        <v>202</v>
      </c>
      <c r="O433" t="s">
        <v>202</v>
      </c>
      <c r="P433" t="s">
        <v>202</v>
      </c>
      <c r="Q433" t="s">
        <v>203</v>
      </c>
      <c r="R433" t="s">
        <v>10508</v>
      </c>
      <c r="S433" t="s">
        <v>205</v>
      </c>
      <c r="T433" t="s">
        <v>10509</v>
      </c>
      <c r="U433">
        <v>68000</v>
      </c>
      <c r="V433" t="s">
        <v>5510</v>
      </c>
      <c r="W433" t="s">
        <v>298</v>
      </c>
      <c r="X433">
        <v>100000</v>
      </c>
      <c r="Y433" t="s">
        <v>10510</v>
      </c>
      <c r="Z433" t="s">
        <v>5510</v>
      </c>
      <c r="AA433" t="s">
        <v>10511</v>
      </c>
      <c r="AB433" t="s">
        <v>10512</v>
      </c>
      <c r="AC433" t="s">
        <v>213</v>
      </c>
      <c r="AD433" t="s">
        <v>10513</v>
      </c>
      <c r="AE433" t="s">
        <v>10514</v>
      </c>
      <c r="AF433" t="s">
        <v>10515</v>
      </c>
      <c r="AG433" t="s">
        <v>10516</v>
      </c>
      <c r="AH433" t="s">
        <v>10517</v>
      </c>
      <c r="AI433" t="s">
        <v>10514</v>
      </c>
      <c r="AJ433" t="s">
        <v>10515</v>
      </c>
      <c r="AK433" t="s">
        <v>10516</v>
      </c>
      <c r="AL433" t="s">
        <v>310</v>
      </c>
      <c r="AP433" t="s">
        <v>311</v>
      </c>
      <c r="AQ433" t="s">
        <v>312</v>
      </c>
      <c r="AU433" t="s">
        <v>312</v>
      </c>
      <c r="AV433" t="s">
        <v>389</v>
      </c>
      <c r="AW433" t="s">
        <v>10518</v>
      </c>
      <c r="AX433">
        <v>575000</v>
      </c>
      <c r="AY433" t="s">
        <v>313</v>
      </c>
      <c r="AZ433" t="s">
        <v>10519</v>
      </c>
      <c r="BA433">
        <v>375000</v>
      </c>
      <c r="BB433" t="s">
        <v>315</v>
      </c>
      <c r="BC433" t="s">
        <v>10520</v>
      </c>
      <c r="BD433">
        <v>100000</v>
      </c>
      <c r="BE433" t="s">
        <v>391</v>
      </c>
      <c r="BF433" t="s">
        <v>10521</v>
      </c>
      <c r="BG433">
        <v>1430000</v>
      </c>
      <c r="BH433" t="s">
        <v>317</v>
      </c>
      <c r="BI433" t="s">
        <v>10522</v>
      </c>
      <c r="BJ433">
        <v>935000</v>
      </c>
      <c r="BK433" t="s">
        <v>319</v>
      </c>
      <c r="BL433" t="s">
        <v>10523</v>
      </c>
      <c r="BM433">
        <v>185000</v>
      </c>
      <c r="BN433" t="s">
        <v>393</v>
      </c>
      <c r="BO433" t="s">
        <v>10524</v>
      </c>
      <c r="BP433">
        <v>575000</v>
      </c>
      <c r="BQ433" t="s">
        <v>321</v>
      </c>
      <c r="BR433" t="s">
        <v>10525</v>
      </c>
      <c r="BS433">
        <v>375000</v>
      </c>
      <c r="BT433" t="s">
        <v>323</v>
      </c>
      <c r="BU433" t="s">
        <v>10526</v>
      </c>
      <c r="BV433">
        <v>100000</v>
      </c>
      <c r="BW433" t="s">
        <v>395</v>
      </c>
      <c r="BX433" t="s">
        <v>10527</v>
      </c>
      <c r="BY433">
        <v>715000</v>
      </c>
      <c r="BZ433" t="s">
        <v>325</v>
      </c>
      <c r="CA433" t="s">
        <v>10528</v>
      </c>
      <c r="CB433">
        <v>470000</v>
      </c>
      <c r="CC433" t="s">
        <v>327</v>
      </c>
      <c r="CD433" t="s">
        <v>10529</v>
      </c>
      <c r="CE433">
        <v>100000</v>
      </c>
      <c r="CF433" t="s">
        <v>1067</v>
      </c>
      <c r="CG433" t="s">
        <v>10530</v>
      </c>
      <c r="CH433">
        <v>3430000</v>
      </c>
      <c r="CI433" t="s">
        <v>523</v>
      </c>
      <c r="CJ433" t="s">
        <v>10531</v>
      </c>
      <c r="CK433">
        <v>100000</v>
      </c>
      <c r="GG433">
        <v>9488000</v>
      </c>
      <c r="GH433" t="s">
        <v>238</v>
      </c>
      <c r="GI433">
        <v>55</v>
      </c>
      <c r="GJ433">
        <v>60</v>
      </c>
      <c r="GK433">
        <v>70</v>
      </c>
      <c r="GL433">
        <v>120</v>
      </c>
      <c r="GM433">
        <v>6325333.333333333</v>
      </c>
      <c r="GO433" t="s">
        <v>10509</v>
      </c>
      <c r="GP433">
        <v>68000</v>
      </c>
      <c r="GQ433" t="s">
        <v>5510</v>
      </c>
      <c r="GS433">
        <v>42</v>
      </c>
      <c r="GT433">
        <v>14</v>
      </c>
      <c r="GU433">
        <v>13</v>
      </c>
      <c r="GV433" t="s">
        <v>239</v>
      </c>
      <c r="GW433">
        <v>13</v>
      </c>
      <c r="GX433" t="s">
        <v>201</v>
      </c>
    </row>
    <row r="434" spans="1:206" x14ac:dyDescent="0.35">
      <c r="A434">
        <v>20008459</v>
      </c>
      <c r="B434" t="s">
        <v>10532</v>
      </c>
      <c r="C434" t="s">
        <v>10533</v>
      </c>
      <c r="D434" t="s">
        <v>10534</v>
      </c>
      <c r="E434" t="e">
        <v>#N/A</v>
      </c>
      <c r="F434" t="s">
        <v>10535</v>
      </c>
      <c r="G434" t="s">
        <v>10534</v>
      </c>
      <c r="H434" t="s">
        <v>10535</v>
      </c>
      <c r="I434" t="s">
        <v>201</v>
      </c>
      <c r="J434" t="s">
        <v>10535</v>
      </c>
      <c r="K434">
        <v>20008459</v>
      </c>
      <c r="L434">
        <v>20008459</v>
      </c>
      <c r="M434">
        <v>20008459</v>
      </c>
      <c r="N434" t="s">
        <v>202</v>
      </c>
      <c r="O434" t="s">
        <v>202</v>
      </c>
      <c r="P434" t="s">
        <v>202</v>
      </c>
      <c r="Q434" t="s">
        <v>203</v>
      </c>
      <c r="R434" t="s">
        <v>10532</v>
      </c>
      <c r="S434" t="s">
        <v>246</v>
      </c>
      <c r="T434" t="s">
        <v>10536</v>
      </c>
      <c r="U434">
        <v>84035</v>
      </c>
      <c r="V434" t="s">
        <v>1248</v>
      </c>
      <c r="W434" t="s">
        <v>3506</v>
      </c>
      <c r="X434">
        <v>70000</v>
      </c>
      <c r="Y434" t="s">
        <v>10537</v>
      </c>
      <c r="Z434" t="s">
        <v>1248</v>
      </c>
      <c r="AA434" t="s">
        <v>10538</v>
      </c>
      <c r="AB434" t="s">
        <v>10539</v>
      </c>
      <c r="AC434" t="s">
        <v>213</v>
      </c>
      <c r="AD434" t="s">
        <v>10539</v>
      </c>
      <c r="AE434" t="s">
        <v>10539</v>
      </c>
      <c r="AF434" t="s">
        <v>10540</v>
      </c>
      <c r="AG434" t="s">
        <v>10541</v>
      </c>
      <c r="AH434" t="s">
        <v>10542</v>
      </c>
      <c r="AI434" t="s">
        <v>10539</v>
      </c>
      <c r="AJ434" t="s">
        <v>10540</v>
      </c>
      <c r="AK434" t="s">
        <v>10541</v>
      </c>
      <c r="AL434" t="s">
        <v>854</v>
      </c>
      <c r="AP434" t="s">
        <v>855</v>
      </c>
      <c r="AQ434" t="s">
        <v>738</v>
      </c>
      <c r="AU434" t="s">
        <v>738</v>
      </c>
      <c r="AV434" t="s">
        <v>937</v>
      </c>
      <c r="AW434" t="s">
        <v>10543</v>
      </c>
      <c r="AX434">
        <v>100000</v>
      </c>
      <c r="AY434" t="s">
        <v>941</v>
      </c>
      <c r="AZ434" t="s">
        <v>10544</v>
      </c>
      <c r="BA434">
        <v>250000</v>
      </c>
      <c r="BB434" t="s">
        <v>945</v>
      </c>
      <c r="BC434" t="s">
        <v>10545</v>
      </c>
      <c r="BD434">
        <v>100000</v>
      </c>
      <c r="BE434" t="s">
        <v>879</v>
      </c>
      <c r="BF434" t="s">
        <v>10546</v>
      </c>
      <c r="BG434">
        <v>125000</v>
      </c>
      <c r="BH434" t="s">
        <v>952</v>
      </c>
      <c r="BI434" t="s">
        <v>10547</v>
      </c>
      <c r="BJ434">
        <v>165000</v>
      </c>
      <c r="GG434">
        <v>640000</v>
      </c>
      <c r="GH434" t="s">
        <v>238</v>
      </c>
      <c r="GI434">
        <v>65</v>
      </c>
      <c r="GJ434">
        <v>62</v>
      </c>
      <c r="GK434">
        <v>98</v>
      </c>
      <c r="GL434" t="s">
        <v>333</v>
      </c>
      <c r="GM434">
        <v>426666.66666666663</v>
      </c>
      <c r="GO434" t="s">
        <v>10536</v>
      </c>
      <c r="GP434">
        <v>84035</v>
      </c>
      <c r="GQ434" t="s">
        <v>1248</v>
      </c>
      <c r="GS434">
        <v>15</v>
      </c>
      <c r="GT434">
        <v>5</v>
      </c>
      <c r="GU434">
        <v>0</v>
      </c>
      <c r="GV434" t="s">
        <v>239</v>
      </c>
      <c r="GW434">
        <v>5</v>
      </c>
      <c r="GX434" t="s">
        <v>201</v>
      </c>
    </row>
    <row r="435" spans="1:206" x14ac:dyDescent="0.35">
      <c r="A435">
        <v>20014670</v>
      </c>
      <c r="B435" t="s">
        <v>10548</v>
      </c>
      <c r="C435" t="s">
        <v>10549</v>
      </c>
      <c r="D435" t="s">
        <v>10550</v>
      </c>
      <c r="E435" t="e">
        <v>#N/A</v>
      </c>
      <c r="F435" t="s">
        <v>10551</v>
      </c>
      <c r="G435" t="s">
        <v>10550</v>
      </c>
      <c r="H435" t="s">
        <v>10551</v>
      </c>
      <c r="I435" t="s">
        <v>201</v>
      </c>
      <c r="J435" t="s">
        <v>10551</v>
      </c>
      <c r="K435">
        <v>20014670</v>
      </c>
      <c r="L435">
        <v>20014670</v>
      </c>
      <c r="M435">
        <v>20014670</v>
      </c>
      <c r="N435" t="s">
        <v>202</v>
      </c>
      <c r="O435" t="s">
        <v>202</v>
      </c>
      <c r="P435" t="s">
        <v>202</v>
      </c>
      <c r="Q435" t="s">
        <v>203</v>
      </c>
      <c r="R435" t="s">
        <v>10548</v>
      </c>
      <c r="S435" t="s">
        <v>205</v>
      </c>
      <c r="T435" t="s">
        <v>10552</v>
      </c>
      <c r="U435">
        <v>42400</v>
      </c>
      <c r="V435" t="s">
        <v>1798</v>
      </c>
      <c r="W435" t="s">
        <v>1431</v>
      </c>
      <c r="X435">
        <v>80000</v>
      </c>
      <c r="Y435" t="s">
        <v>10553</v>
      </c>
      <c r="Z435" t="s">
        <v>10554</v>
      </c>
      <c r="AA435" t="s">
        <v>10555</v>
      </c>
      <c r="AB435" t="s">
        <v>10556</v>
      </c>
      <c r="AC435" t="s">
        <v>213</v>
      </c>
      <c r="AD435" t="s">
        <v>10557</v>
      </c>
      <c r="AE435" t="s">
        <v>10556</v>
      </c>
      <c r="AF435" t="s">
        <v>10558</v>
      </c>
      <c r="AG435" t="s">
        <v>10559</v>
      </c>
      <c r="AH435" t="s">
        <v>10560</v>
      </c>
      <c r="AI435" t="s">
        <v>10561</v>
      </c>
      <c r="AJ435" t="s">
        <v>10562</v>
      </c>
      <c r="AK435" t="s">
        <v>10563</v>
      </c>
      <c r="AL435" t="s">
        <v>310</v>
      </c>
      <c r="AP435" t="s">
        <v>311</v>
      </c>
      <c r="AQ435" t="s">
        <v>312</v>
      </c>
      <c r="AU435" t="s">
        <v>312</v>
      </c>
      <c r="AV435" t="s">
        <v>427</v>
      </c>
      <c r="AW435" t="s">
        <v>10564</v>
      </c>
      <c r="AX435">
        <v>360000</v>
      </c>
      <c r="AY435" t="s">
        <v>7349</v>
      </c>
      <c r="AZ435" t="s">
        <v>10565</v>
      </c>
      <c r="BA435">
        <v>100000</v>
      </c>
      <c r="BB435" t="s">
        <v>490</v>
      </c>
      <c r="BC435" t="s">
        <v>10566</v>
      </c>
      <c r="BD435">
        <v>100000</v>
      </c>
      <c r="BE435" t="s">
        <v>1443</v>
      </c>
      <c r="BF435" t="s">
        <v>10567</v>
      </c>
      <c r="BG435">
        <v>185000</v>
      </c>
      <c r="BH435" t="s">
        <v>657</v>
      </c>
      <c r="BI435" t="s">
        <v>10568</v>
      </c>
      <c r="BJ435">
        <v>100000</v>
      </c>
      <c r="BK435" t="s">
        <v>431</v>
      </c>
      <c r="BL435" t="s">
        <v>10569</v>
      </c>
      <c r="BM435">
        <v>895000</v>
      </c>
      <c r="BN435" t="s">
        <v>7358</v>
      </c>
      <c r="BO435" t="s">
        <v>10570</v>
      </c>
      <c r="BP435">
        <v>100000</v>
      </c>
      <c r="BQ435" t="s">
        <v>497</v>
      </c>
      <c r="BR435" t="s">
        <v>10571</v>
      </c>
      <c r="BS435">
        <v>125000</v>
      </c>
      <c r="BT435" t="s">
        <v>1447</v>
      </c>
      <c r="BU435" t="s">
        <v>10572</v>
      </c>
      <c r="BV435">
        <v>455000</v>
      </c>
      <c r="BW435" t="s">
        <v>659</v>
      </c>
      <c r="BX435" t="s">
        <v>10573</v>
      </c>
      <c r="BY435">
        <v>185000</v>
      </c>
      <c r="BZ435" t="s">
        <v>435</v>
      </c>
      <c r="CA435" t="s">
        <v>10574</v>
      </c>
      <c r="CB435">
        <v>360000</v>
      </c>
      <c r="CC435" t="s">
        <v>7367</v>
      </c>
      <c r="CD435" t="s">
        <v>10575</v>
      </c>
      <c r="CE435">
        <v>100000</v>
      </c>
      <c r="CF435" t="s">
        <v>504</v>
      </c>
      <c r="CG435" t="s">
        <v>10576</v>
      </c>
      <c r="CH435">
        <v>100000</v>
      </c>
      <c r="CI435" t="s">
        <v>1451</v>
      </c>
      <c r="CJ435" t="s">
        <v>10577</v>
      </c>
      <c r="CK435">
        <v>182000</v>
      </c>
      <c r="CL435" t="s">
        <v>661</v>
      </c>
      <c r="CM435" t="s">
        <v>10578</v>
      </c>
      <c r="CN435">
        <v>100000</v>
      </c>
      <c r="CO435" t="s">
        <v>439</v>
      </c>
      <c r="CP435" t="s">
        <v>10579</v>
      </c>
      <c r="CQ435">
        <v>445000</v>
      </c>
      <c r="CR435" t="s">
        <v>5597</v>
      </c>
      <c r="CS435" t="s">
        <v>10580</v>
      </c>
      <c r="CT435">
        <v>100000</v>
      </c>
      <c r="CU435" t="s">
        <v>511</v>
      </c>
      <c r="CV435" t="s">
        <v>10581</v>
      </c>
      <c r="CW435">
        <v>100000</v>
      </c>
      <c r="CX435" t="s">
        <v>1455</v>
      </c>
      <c r="CY435" t="s">
        <v>10582</v>
      </c>
      <c r="CZ435">
        <v>230000</v>
      </c>
      <c r="DA435" t="s">
        <v>663</v>
      </c>
      <c r="DB435" t="s">
        <v>10583</v>
      </c>
      <c r="DC435">
        <v>100000</v>
      </c>
      <c r="DD435" t="s">
        <v>443</v>
      </c>
      <c r="DE435" t="s">
        <v>10584</v>
      </c>
      <c r="DF435">
        <v>595000</v>
      </c>
      <c r="DG435" t="s">
        <v>7384</v>
      </c>
      <c r="DH435" t="s">
        <v>10585</v>
      </c>
      <c r="DI435">
        <v>100000</v>
      </c>
      <c r="DJ435" t="s">
        <v>518</v>
      </c>
      <c r="DK435" t="s">
        <v>10586</v>
      </c>
      <c r="DL435">
        <v>100000</v>
      </c>
      <c r="DM435" t="s">
        <v>1459</v>
      </c>
      <c r="DN435" t="s">
        <v>10587</v>
      </c>
      <c r="DO435">
        <v>300000</v>
      </c>
      <c r="DP435" t="s">
        <v>665</v>
      </c>
      <c r="DQ435" t="s">
        <v>10588</v>
      </c>
      <c r="DR435">
        <v>123000</v>
      </c>
      <c r="GG435">
        <v>5540000</v>
      </c>
      <c r="GH435" t="s">
        <v>238</v>
      </c>
      <c r="GI435">
        <v>60</v>
      </c>
      <c r="GJ435">
        <v>65</v>
      </c>
      <c r="GK435">
        <v>70</v>
      </c>
      <c r="GL435">
        <v>70</v>
      </c>
      <c r="GM435">
        <v>3693333.333333333</v>
      </c>
      <c r="GO435" t="s">
        <v>10552</v>
      </c>
      <c r="GP435">
        <v>42400</v>
      </c>
      <c r="GQ435" t="s">
        <v>1798</v>
      </c>
      <c r="GS435">
        <v>75</v>
      </c>
      <c r="GT435">
        <v>25</v>
      </c>
      <c r="GU435">
        <v>0</v>
      </c>
      <c r="GV435" t="s">
        <v>239</v>
      </c>
      <c r="GW435">
        <v>25</v>
      </c>
      <c r="GX435" t="s">
        <v>201</v>
      </c>
    </row>
    <row r="436" spans="1:206" x14ac:dyDescent="0.35">
      <c r="A436">
        <v>20014137</v>
      </c>
      <c r="B436" t="s">
        <v>10589</v>
      </c>
      <c r="C436" t="s">
        <v>10590</v>
      </c>
      <c r="D436" t="s">
        <v>10591</v>
      </c>
      <c r="E436" t="e">
        <v>#N/A</v>
      </c>
      <c r="F436" t="s">
        <v>10592</v>
      </c>
      <c r="G436" t="s">
        <v>10591</v>
      </c>
      <c r="H436" t="s">
        <v>10592</v>
      </c>
      <c r="I436" t="s">
        <v>201</v>
      </c>
      <c r="J436" t="s">
        <v>10592</v>
      </c>
      <c r="K436">
        <v>20014137</v>
      </c>
      <c r="L436">
        <v>20014137</v>
      </c>
      <c r="M436">
        <v>20014137</v>
      </c>
      <c r="N436" t="s">
        <v>202</v>
      </c>
      <c r="O436" t="s">
        <v>202</v>
      </c>
      <c r="P436" t="s">
        <v>202</v>
      </c>
      <c r="Q436" t="s">
        <v>203</v>
      </c>
      <c r="R436" t="s">
        <v>10593</v>
      </c>
      <c r="S436" t="s">
        <v>246</v>
      </c>
      <c r="T436" t="s">
        <v>10594</v>
      </c>
      <c r="U436">
        <v>47480</v>
      </c>
      <c r="V436" t="s">
        <v>10595</v>
      </c>
      <c r="W436" t="s">
        <v>3958</v>
      </c>
      <c r="X436">
        <v>10457700</v>
      </c>
      <c r="Y436" t="s">
        <v>10596</v>
      </c>
      <c r="Z436" t="s">
        <v>929</v>
      </c>
      <c r="AA436" t="s">
        <v>10597</v>
      </c>
      <c r="AB436" t="s">
        <v>10598</v>
      </c>
      <c r="AC436" t="s">
        <v>213</v>
      </c>
      <c r="AD436" t="s">
        <v>10599</v>
      </c>
      <c r="AE436" t="s">
        <v>10598</v>
      </c>
      <c r="AF436" t="s">
        <v>10600</v>
      </c>
      <c r="AG436" t="s">
        <v>10601</v>
      </c>
      <c r="AH436" t="s">
        <v>10602</v>
      </c>
      <c r="AI436" t="s">
        <v>10598</v>
      </c>
      <c r="AJ436" t="s">
        <v>10600</v>
      </c>
      <c r="AK436" t="s">
        <v>10601</v>
      </c>
      <c r="AL436" t="s">
        <v>261</v>
      </c>
      <c r="AP436" t="s">
        <v>262</v>
      </c>
      <c r="AQ436" t="s">
        <v>263</v>
      </c>
      <c r="AU436" t="s">
        <v>263</v>
      </c>
      <c r="AV436" t="s">
        <v>703</v>
      </c>
      <c r="AW436" t="s">
        <v>10603</v>
      </c>
      <c r="AX436">
        <v>100000</v>
      </c>
      <c r="AY436" t="s">
        <v>705</v>
      </c>
      <c r="AZ436" t="s">
        <v>10604</v>
      </c>
      <c r="BA436">
        <v>375000</v>
      </c>
      <c r="BB436" t="s">
        <v>1111</v>
      </c>
      <c r="BC436" t="s">
        <v>10605</v>
      </c>
      <c r="BD436">
        <v>100000</v>
      </c>
      <c r="BE436" t="s">
        <v>421</v>
      </c>
      <c r="BF436" t="s">
        <v>10606</v>
      </c>
      <c r="BG436">
        <v>100000</v>
      </c>
      <c r="BH436" t="s">
        <v>361</v>
      </c>
      <c r="BI436" t="s">
        <v>10607</v>
      </c>
      <c r="BJ436">
        <v>250000</v>
      </c>
      <c r="BK436" t="s">
        <v>1116</v>
      </c>
      <c r="BL436" t="s">
        <v>10608</v>
      </c>
      <c r="BM436">
        <v>100000</v>
      </c>
      <c r="BN436" t="s">
        <v>1575</v>
      </c>
      <c r="BO436" t="s">
        <v>10609</v>
      </c>
      <c r="BP436">
        <v>100000</v>
      </c>
      <c r="BQ436" t="s">
        <v>712</v>
      </c>
      <c r="BR436" t="s">
        <v>10610</v>
      </c>
      <c r="BS436">
        <v>495000</v>
      </c>
      <c r="BT436" t="s">
        <v>2620</v>
      </c>
      <c r="BU436" t="s">
        <v>10611</v>
      </c>
      <c r="BV436">
        <v>100000</v>
      </c>
      <c r="BW436" t="s">
        <v>714</v>
      </c>
      <c r="BX436" t="s">
        <v>10612</v>
      </c>
      <c r="BY436">
        <v>100000</v>
      </c>
      <c r="BZ436" t="s">
        <v>365</v>
      </c>
      <c r="CA436" t="s">
        <v>10613</v>
      </c>
      <c r="CB436">
        <v>330000</v>
      </c>
      <c r="CC436" t="s">
        <v>1190</v>
      </c>
      <c r="CD436" t="s">
        <v>10614</v>
      </c>
      <c r="CE436">
        <v>100000</v>
      </c>
      <c r="GG436">
        <v>2150000</v>
      </c>
      <c r="GH436" t="s">
        <v>238</v>
      </c>
      <c r="GI436">
        <v>55</v>
      </c>
      <c r="GJ436">
        <v>60</v>
      </c>
      <c r="GK436">
        <v>65</v>
      </c>
      <c r="GL436">
        <v>70</v>
      </c>
      <c r="GM436">
        <v>1433333.3333333333</v>
      </c>
      <c r="GO436" t="s">
        <v>10594</v>
      </c>
      <c r="GP436">
        <v>47480</v>
      </c>
      <c r="GQ436" t="s">
        <v>10595</v>
      </c>
      <c r="GS436">
        <v>36</v>
      </c>
      <c r="GT436">
        <v>12</v>
      </c>
      <c r="GU436">
        <v>0</v>
      </c>
      <c r="GV436" t="s">
        <v>239</v>
      </c>
      <c r="GW436">
        <v>12</v>
      </c>
      <c r="GX436" t="s">
        <v>201</v>
      </c>
    </row>
    <row r="437" spans="1:206" x14ac:dyDescent="0.35">
      <c r="A437" t="s">
        <v>5298</v>
      </c>
      <c r="B437" t="s">
        <v>10615</v>
      </c>
      <c r="C437" t="s">
        <v>10616</v>
      </c>
      <c r="D437" t="s">
        <v>10617</v>
      </c>
      <c r="E437" t="e">
        <v>#N/A</v>
      </c>
      <c r="F437" t="s">
        <v>10618</v>
      </c>
      <c r="G437" t="s">
        <v>10617</v>
      </c>
      <c r="H437" t="s">
        <v>10619</v>
      </c>
      <c r="I437" t="s">
        <v>239</v>
      </c>
      <c r="J437" t="s">
        <v>10619</v>
      </c>
      <c r="K437" t="e">
        <v>#N/A</v>
      </c>
      <c r="L437" t="s">
        <v>5298</v>
      </c>
      <c r="M437" t="s">
        <v>5298</v>
      </c>
      <c r="N437" t="e">
        <v>#N/A</v>
      </c>
      <c r="O437" t="e">
        <v>#N/A</v>
      </c>
      <c r="P437" t="e">
        <v>#N/A</v>
      </c>
      <c r="Q437" t="s">
        <v>203</v>
      </c>
      <c r="R437" t="s">
        <v>10615</v>
      </c>
      <c r="S437" t="s">
        <v>1022</v>
      </c>
      <c r="T437" t="s">
        <v>10620</v>
      </c>
      <c r="U437">
        <v>83600</v>
      </c>
      <c r="V437" t="s">
        <v>10621</v>
      </c>
      <c r="W437" t="s">
        <v>208</v>
      </c>
      <c r="X437">
        <v>50000</v>
      </c>
      <c r="Y437" t="s">
        <v>10622</v>
      </c>
      <c r="Z437" t="s">
        <v>10621</v>
      </c>
      <c r="AA437">
        <v>419264452</v>
      </c>
      <c r="AB437" t="s">
        <v>10623</v>
      </c>
      <c r="AC437" t="s">
        <v>213</v>
      </c>
      <c r="AD437" t="s">
        <v>10624</v>
      </c>
      <c r="AE437" t="s">
        <v>10623</v>
      </c>
      <c r="AF437" t="s">
        <v>10625</v>
      </c>
      <c r="AG437" t="s">
        <v>10626</v>
      </c>
      <c r="AH437" t="s">
        <v>10627</v>
      </c>
      <c r="AI437" t="s">
        <v>10623</v>
      </c>
      <c r="AJ437" t="s">
        <v>10625</v>
      </c>
      <c r="AK437" t="s">
        <v>10628</v>
      </c>
      <c r="AL437" t="s">
        <v>219</v>
      </c>
      <c r="AP437" t="s">
        <v>220</v>
      </c>
      <c r="AQ437" t="s">
        <v>221</v>
      </c>
      <c r="AU437" t="s">
        <v>221</v>
      </c>
      <c r="AV437" t="s">
        <v>781</v>
      </c>
      <c r="AW437" t="s">
        <v>10629</v>
      </c>
      <c r="AX437">
        <v>100000</v>
      </c>
      <c r="GG437">
        <v>100000</v>
      </c>
      <c r="GH437" t="s">
        <v>238</v>
      </c>
      <c r="GI437">
        <v>55</v>
      </c>
      <c r="GJ437">
        <v>65</v>
      </c>
      <c r="GK437">
        <v>75</v>
      </c>
      <c r="GL437">
        <v>85</v>
      </c>
      <c r="GM437">
        <v>66666.666666666657</v>
      </c>
      <c r="GO437" t="s">
        <v>10620</v>
      </c>
      <c r="GP437">
        <v>83600</v>
      </c>
      <c r="GQ437" t="s">
        <v>10621</v>
      </c>
      <c r="GS437">
        <v>3</v>
      </c>
      <c r="GT437">
        <v>1</v>
      </c>
      <c r="GU437">
        <v>0</v>
      </c>
      <c r="GV437" t="s">
        <v>239</v>
      </c>
      <c r="GW437">
        <v>1</v>
      </c>
      <c r="GX437" t="s">
        <v>201</v>
      </c>
    </row>
    <row r="438" spans="1:206" x14ac:dyDescent="0.35">
      <c r="A438">
        <v>456376</v>
      </c>
      <c r="B438" t="s">
        <v>10630</v>
      </c>
      <c r="C438" t="s">
        <v>10631</v>
      </c>
      <c r="D438" t="s">
        <v>10632</v>
      </c>
      <c r="E438" t="e">
        <v>#N/A</v>
      </c>
      <c r="F438" t="s">
        <v>10633</v>
      </c>
      <c r="G438" t="s">
        <v>10632</v>
      </c>
      <c r="H438" t="s">
        <v>10633</v>
      </c>
      <c r="I438" t="s">
        <v>201</v>
      </c>
      <c r="J438" t="s">
        <v>10633</v>
      </c>
      <c r="K438">
        <v>456376</v>
      </c>
      <c r="L438">
        <v>456376</v>
      </c>
      <c r="M438">
        <v>456376</v>
      </c>
      <c r="N438" t="s">
        <v>202</v>
      </c>
      <c r="O438" t="s">
        <v>202</v>
      </c>
      <c r="P438" t="s">
        <v>202</v>
      </c>
      <c r="Q438" t="s">
        <v>203</v>
      </c>
      <c r="R438" t="s">
        <v>10630</v>
      </c>
      <c r="S438" t="s">
        <v>205</v>
      </c>
      <c r="T438" t="s">
        <v>10634</v>
      </c>
      <c r="U438">
        <v>69100</v>
      </c>
      <c r="V438" t="s">
        <v>8383</v>
      </c>
      <c r="W438" t="s">
        <v>1516</v>
      </c>
      <c r="X438">
        <v>616000</v>
      </c>
      <c r="Y438" t="s">
        <v>10635</v>
      </c>
      <c r="Z438" t="s">
        <v>406</v>
      </c>
      <c r="AA438" t="s">
        <v>10636</v>
      </c>
      <c r="AB438" t="s">
        <v>10637</v>
      </c>
      <c r="AC438" t="s">
        <v>213</v>
      </c>
      <c r="AD438" t="s">
        <v>10638</v>
      </c>
      <c r="AE438" t="s">
        <v>10637</v>
      </c>
      <c r="AF438" t="s">
        <v>10639</v>
      </c>
      <c r="AG438" t="s">
        <v>10640</v>
      </c>
      <c r="AH438" t="s">
        <v>10641</v>
      </c>
      <c r="AI438" t="s">
        <v>10637</v>
      </c>
      <c r="AJ438" t="s">
        <v>10639</v>
      </c>
      <c r="AK438" t="s">
        <v>10640</v>
      </c>
      <c r="AL438" t="s">
        <v>219</v>
      </c>
      <c r="AP438" t="s">
        <v>220</v>
      </c>
      <c r="AQ438" t="s">
        <v>221</v>
      </c>
      <c r="AU438" t="s">
        <v>221</v>
      </c>
      <c r="AV438" t="s">
        <v>613</v>
      </c>
      <c r="AW438" t="s">
        <v>10642</v>
      </c>
      <c r="AX438">
        <v>950000</v>
      </c>
      <c r="AY438" t="s">
        <v>545</v>
      </c>
      <c r="AZ438" t="s">
        <v>10643</v>
      </c>
      <c r="BA438">
        <v>235000</v>
      </c>
      <c r="BB438" t="s">
        <v>547</v>
      </c>
      <c r="BC438" t="s">
        <v>10644</v>
      </c>
      <c r="BD438">
        <v>100000</v>
      </c>
      <c r="BE438" t="s">
        <v>551</v>
      </c>
      <c r="BF438" t="s">
        <v>10645</v>
      </c>
      <c r="BG438">
        <v>100000</v>
      </c>
      <c r="GG438">
        <v>1285000</v>
      </c>
      <c r="GH438" t="s">
        <v>238</v>
      </c>
      <c r="GI438">
        <v>48</v>
      </c>
      <c r="GJ438">
        <v>55</v>
      </c>
      <c r="GK438">
        <v>62</v>
      </c>
      <c r="GL438">
        <v>55</v>
      </c>
      <c r="GM438">
        <v>856666.66666666663</v>
      </c>
      <c r="GO438" t="s">
        <v>10634</v>
      </c>
      <c r="GP438">
        <v>69100</v>
      </c>
      <c r="GQ438" t="s">
        <v>8383</v>
      </c>
      <c r="GS438">
        <v>12</v>
      </c>
      <c r="GT438">
        <v>4</v>
      </c>
      <c r="GU438">
        <v>0</v>
      </c>
      <c r="GV438" t="s">
        <v>239</v>
      </c>
      <c r="GW438">
        <v>4</v>
      </c>
      <c r="GX438" t="s">
        <v>201</v>
      </c>
    </row>
    <row r="439" spans="1:206" x14ac:dyDescent="0.35">
      <c r="A439">
        <v>20004353</v>
      </c>
      <c r="B439" t="s">
        <v>10646</v>
      </c>
      <c r="C439" t="s">
        <v>10647</v>
      </c>
      <c r="D439" t="s">
        <v>10648</v>
      </c>
      <c r="E439" t="e">
        <v>#N/A</v>
      </c>
      <c r="F439" t="s">
        <v>10649</v>
      </c>
      <c r="G439" t="s">
        <v>10648</v>
      </c>
      <c r="H439" t="s">
        <v>10649</v>
      </c>
      <c r="I439" t="s">
        <v>201</v>
      </c>
      <c r="J439" t="s">
        <v>10649</v>
      </c>
      <c r="K439">
        <v>20004353</v>
      </c>
      <c r="L439">
        <v>20004353</v>
      </c>
      <c r="M439">
        <v>20004353</v>
      </c>
      <c r="N439" t="s">
        <v>202</v>
      </c>
      <c r="O439" t="s">
        <v>202</v>
      </c>
      <c r="P439" t="s">
        <v>202</v>
      </c>
      <c r="Q439" t="s">
        <v>203</v>
      </c>
      <c r="R439" t="s">
        <v>10646</v>
      </c>
      <c r="S439" t="s">
        <v>205</v>
      </c>
      <c r="T439" t="s">
        <v>10650</v>
      </c>
      <c r="U439">
        <v>92130</v>
      </c>
      <c r="V439" t="s">
        <v>10651</v>
      </c>
      <c r="W439" t="s">
        <v>603</v>
      </c>
      <c r="X439">
        <v>17400000</v>
      </c>
      <c r="Y439" t="s">
        <v>10652</v>
      </c>
      <c r="Z439" t="s">
        <v>726</v>
      </c>
      <c r="AA439" t="s">
        <v>10653</v>
      </c>
      <c r="AB439" t="s">
        <v>10654</v>
      </c>
      <c r="AC439" t="s">
        <v>213</v>
      </c>
      <c r="AD439" t="s">
        <v>10655</v>
      </c>
      <c r="AE439" t="s">
        <v>10656</v>
      </c>
      <c r="AF439" t="s">
        <v>10657</v>
      </c>
      <c r="AG439" t="s">
        <v>10658</v>
      </c>
      <c r="AH439" t="s">
        <v>10659</v>
      </c>
      <c r="AI439" t="s">
        <v>10660</v>
      </c>
      <c r="AJ439" t="s">
        <v>10661</v>
      </c>
      <c r="AK439" t="s">
        <v>10662</v>
      </c>
      <c r="AL439" t="s">
        <v>261</v>
      </c>
      <c r="AP439" t="s">
        <v>262</v>
      </c>
      <c r="AQ439" t="s">
        <v>263</v>
      </c>
      <c r="AU439" t="s">
        <v>263</v>
      </c>
      <c r="AV439" t="s">
        <v>685</v>
      </c>
      <c r="AW439" t="s">
        <v>10663</v>
      </c>
      <c r="AX439">
        <v>100000</v>
      </c>
      <c r="AY439" t="s">
        <v>974</v>
      </c>
      <c r="AZ439" t="s">
        <v>10664</v>
      </c>
      <c r="BA439">
        <v>100000</v>
      </c>
      <c r="BB439" t="s">
        <v>414</v>
      </c>
      <c r="BC439" t="s">
        <v>10665</v>
      </c>
      <c r="BD439">
        <v>100000</v>
      </c>
      <c r="BE439" t="s">
        <v>353</v>
      </c>
      <c r="BF439" t="s">
        <v>10666</v>
      </c>
      <c r="BG439">
        <v>200000</v>
      </c>
      <c r="BH439" t="s">
        <v>355</v>
      </c>
      <c r="BI439" t="s">
        <v>10667</v>
      </c>
      <c r="BJ439">
        <v>200000</v>
      </c>
      <c r="BK439" t="s">
        <v>979</v>
      </c>
      <c r="BL439" t="s">
        <v>10668</v>
      </c>
      <c r="BM439">
        <v>100000</v>
      </c>
      <c r="BN439" t="s">
        <v>692</v>
      </c>
      <c r="BO439" t="s">
        <v>10669</v>
      </c>
      <c r="BP439">
        <v>125000</v>
      </c>
      <c r="BQ439" t="s">
        <v>266</v>
      </c>
      <c r="BR439" t="s">
        <v>10670</v>
      </c>
      <c r="BS439">
        <v>745000</v>
      </c>
      <c r="BT439" t="s">
        <v>268</v>
      </c>
      <c r="BU439" t="s">
        <v>10671</v>
      </c>
      <c r="BV439">
        <v>125000</v>
      </c>
      <c r="BW439" t="s">
        <v>270</v>
      </c>
      <c r="BX439" t="s">
        <v>10672</v>
      </c>
      <c r="BY439">
        <v>125000</v>
      </c>
      <c r="BZ439" t="s">
        <v>272</v>
      </c>
      <c r="CA439" t="s">
        <v>10673</v>
      </c>
      <c r="CB439">
        <v>495000</v>
      </c>
      <c r="CC439" t="s">
        <v>274</v>
      </c>
      <c r="CD439" t="s">
        <v>10674</v>
      </c>
      <c r="CE439">
        <v>495000</v>
      </c>
      <c r="CF439" t="s">
        <v>276</v>
      </c>
      <c r="CG439" t="s">
        <v>10675</v>
      </c>
      <c r="CH439">
        <v>125000</v>
      </c>
      <c r="CI439" t="s">
        <v>687</v>
      </c>
      <c r="CJ439" t="s">
        <v>10676</v>
      </c>
      <c r="CK439">
        <v>300000</v>
      </c>
      <c r="GG439">
        <v>2935000</v>
      </c>
      <c r="GH439" t="s">
        <v>238</v>
      </c>
      <c r="GI439">
        <v>43</v>
      </c>
      <c r="GJ439">
        <v>47</v>
      </c>
      <c r="GK439">
        <v>50</v>
      </c>
      <c r="GL439">
        <v>47</v>
      </c>
      <c r="GM439">
        <v>1956666.6666666665</v>
      </c>
      <c r="GO439" t="s">
        <v>10677</v>
      </c>
      <c r="GP439">
        <v>13290</v>
      </c>
      <c r="GQ439" t="s">
        <v>5174</v>
      </c>
      <c r="GS439">
        <v>42</v>
      </c>
      <c r="GT439">
        <v>14</v>
      </c>
      <c r="GU439">
        <v>0</v>
      </c>
      <c r="GV439" t="s">
        <v>239</v>
      </c>
      <c r="GW439">
        <v>14</v>
      </c>
      <c r="GX439" t="s">
        <v>201</v>
      </c>
    </row>
    <row r="440" spans="1:206" x14ac:dyDescent="0.35">
      <c r="A440">
        <v>729373</v>
      </c>
      <c r="B440" t="s">
        <v>10678</v>
      </c>
      <c r="C440" t="s">
        <v>10679</v>
      </c>
      <c r="D440" t="s">
        <v>10680</v>
      </c>
      <c r="E440" t="e">
        <v>#N/A</v>
      </c>
      <c r="F440" t="s">
        <v>10681</v>
      </c>
      <c r="G440" t="s">
        <v>10680</v>
      </c>
      <c r="H440" t="s">
        <v>10681</v>
      </c>
      <c r="I440" t="s">
        <v>201</v>
      </c>
      <c r="J440" t="s">
        <v>10681</v>
      </c>
      <c r="K440">
        <v>729373</v>
      </c>
      <c r="L440">
        <v>729373</v>
      </c>
      <c r="M440">
        <v>729373</v>
      </c>
      <c r="N440" t="s">
        <v>202</v>
      </c>
      <c r="O440" t="s">
        <v>202</v>
      </c>
      <c r="P440" t="s">
        <v>202</v>
      </c>
      <c r="Q440" t="s">
        <v>203</v>
      </c>
      <c r="R440" t="s">
        <v>10678</v>
      </c>
      <c r="S440" t="s">
        <v>1022</v>
      </c>
      <c r="T440" t="s">
        <v>10682</v>
      </c>
      <c r="U440">
        <v>70000</v>
      </c>
      <c r="V440" t="s">
        <v>10683</v>
      </c>
      <c r="W440" t="s">
        <v>298</v>
      </c>
      <c r="X440">
        <v>10000</v>
      </c>
      <c r="Y440" t="s">
        <v>10684</v>
      </c>
      <c r="Z440" t="s">
        <v>10685</v>
      </c>
      <c r="AA440" t="s">
        <v>10686</v>
      </c>
      <c r="AB440" t="s">
        <v>10687</v>
      </c>
      <c r="AC440" t="s">
        <v>213</v>
      </c>
      <c r="AD440" t="s">
        <v>10688</v>
      </c>
      <c r="AE440" t="s">
        <v>10687</v>
      </c>
      <c r="AF440" t="s">
        <v>10689</v>
      </c>
      <c r="AG440" t="s">
        <v>10690</v>
      </c>
      <c r="AH440" t="s">
        <v>10691</v>
      </c>
      <c r="AI440" t="s">
        <v>10687</v>
      </c>
      <c r="AJ440" t="s">
        <v>10689</v>
      </c>
      <c r="AK440" t="s">
        <v>10690</v>
      </c>
      <c r="AL440" t="s">
        <v>310</v>
      </c>
      <c r="AP440" t="s">
        <v>311</v>
      </c>
      <c r="AQ440" t="s">
        <v>312</v>
      </c>
      <c r="AU440" t="s">
        <v>312</v>
      </c>
      <c r="AV440" t="s">
        <v>1451</v>
      </c>
      <c r="AW440" t="s">
        <v>10692</v>
      </c>
      <c r="AX440">
        <v>182000</v>
      </c>
      <c r="GG440">
        <v>482000</v>
      </c>
      <c r="GH440" t="s">
        <v>238</v>
      </c>
      <c r="GI440">
        <v>65</v>
      </c>
      <c r="GJ440">
        <v>75</v>
      </c>
      <c r="GK440">
        <v>75</v>
      </c>
      <c r="GL440">
        <v>65</v>
      </c>
      <c r="GM440">
        <v>321333.33333333331</v>
      </c>
      <c r="GO440" t="s">
        <v>10682</v>
      </c>
      <c r="GP440">
        <v>70000</v>
      </c>
      <c r="GQ440" t="s">
        <v>10683</v>
      </c>
      <c r="GS440">
        <v>3</v>
      </c>
      <c r="GT440">
        <v>1</v>
      </c>
      <c r="GU440">
        <v>0</v>
      </c>
      <c r="GV440" t="s">
        <v>239</v>
      </c>
      <c r="GW440">
        <v>1</v>
      </c>
      <c r="GX440" t="s">
        <v>201</v>
      </c>
    </row>
    <row r="441" spans="1:206" x14ac:dyDescent="0.35">
      <c r="A441">
        <v>656065</v>
      </c>
      <c r="B441" t="s">
        <v>10693</v>
      </c>
      <c r="C441" t="s">
        <v>10694</v>
      </c>
      <c r="D441" t="s">
        <v>10695</v>
      </c>
      <c r="E441" t="e">
        <v>#N/A</v>
      </c>
      <c r="F441" t="s">
        <v>10696</v>
      </c>
      <c r="G441" t="s">
        <v>10695</v>
      </c>
      <c r="H441" t="s">
        <v>10696</v>
      </c>
      <c r="I441" t="s">
        <v>201</v>
      </c>
      <c r="J441" t="s">
        <v>10696</v>
      </c>
      <c r="K441" t="e">
        <v>#N/A</v>
      </c>
      <c r="L441">
        <v>656065</v>
      </c>
      <c r="M441">
        <v>656065</v>
      </c>
      <c r="N441" t="s">
        <v>202</v>
      </c>
      <c r="O441" t="s">
        <v>202</v>
      </c>
      <c r="P441" t="s">
        <v>202</v>
      </c>
      <c r="Q441" t="s">
        <v>203</v>
      </c>
      <c r="R441" t="s">
        <v>10693</v>
      </c>
      <c r="S441" t="s">
        <v>3143</v>
      </c>
      <c r="T441" t="s">
        <v>10697</v>
      </c>
      <c r="U441">
        <v>73480</v>
      </c>
      <c r="V441" t="s">
        <v>10698</v>
      </c>
      <c r="W441" t="s">
        <v>1352</v>
      </c>
      <c r="X441">
        <v>78200</v>
      </c>
      <c r="Y441" t="s">
        <v>10699</v>
      </c>
      <c r="Z441" t="s">
        <v>1354</v>
      </c>
      <c r="AA441" t="s">
        <v>10700</v>
      </c>
      <c r="AB441" t="s">
        <v>10701</v>
      </c>
      <c r="AC441" t="s">
        <v>213</v>
      </c>
      <c r="AD441" t="s">
        <v>5831</v>
      </c>
      <c r="AE441" t="s">
        <v>10701</v>
      </c>
      <c r="AF441" t="s">
        <v>10702</v>
      </c>
      <c r="AG441" t="s">
        <v>10703</v>
      </c>
      <c r="AH441" t="s">
        <v>10704</v>
      </c>
      <c r="AI441" t="s">
        <v>10701</v>
      </c>
      <c r="AJ441" t="s">
        <v>10702</v>
      </c>
      <c r="AK441" t="s">
        <v>10703</v>
      </c>
      <c r="AL441" t="s">
        <v>219</v>
      </c>
      <c r="AP441" t="s">
        <v>220</v>
      </c>
      <c r="AQ441" t="s">
        <v>221</v>
      </c>
      <c r="AU441" t="s">
        <v>221</v>
      </c>
      <c r="AV441" t="s">
        <v>615</v>
      </c>
      <c r="AW441" t="s">
        <v>10705</v>
      </c>
      <c r="AX441">
        <v>750000</v>
      </c>
      <c r="AY441" t="s">
        <v>549</v>
      </c>
      <c r="AZ441" t="s">
        <v>10706</v>
      </c>
      <c r="BA441">
        <v>100000</v>
      </c>
      <c r="BB441" t="s">
        <v>1291</v>
      </c>
      <c r="BC441" t="s">
        <v>10707</v>
      </c>
      <c r="BD441">
        <v>100000</v>
      </c>
      <c r="GG441">
        <v>850000</v>
      </c>
      <c r="GH441" t="s">
        <v>238</v>
      </c>
      <c r="GI441">
        <v>48</v>
      </c>
      <c r="GJ441">
        <v>55</v>
      </c>
      <c r="GK441">
        <v>60</v>
      </c>
      <c r="GL441">
        <v>55</v>
      </c>
      <c r="GM441">
        <v>566666.66666666663</v>
      </c>
      <c r="GO441" t="s">
        <v>10697</v>
      </c>
      <c r="GP441">
        <v>73480</v>
      </c>
      <c r="GQ441" t="s">
        <v>10698</v>
      </c>
      <c r="GS441">
        <v>9</v>
      </c>
      <c r="GT441">
        <v>3</v>
      </c>
      <c r="GU441">
        <v>0</v>
      </c>
      <c r="GV441" t="s">
        <v>239</v>
      </c>
      <c r="GW441">
        <v>3</v>
      </c>
      <c r="GX441" t="s">
        <v>201</v>
      </c>
    </row>
    <row r="442" spans="1:206" x14ac:dyDescent="0.35">
      <c r="A442">
        <v>727814</v>
      </c>
      <c r="B442" t="s">
        <v>10708</v>
      </c>
      <c r="C442" t="s">
        <v>10709</v>
      </c>
      <c r="D442" t="s">
        <v>10710</v>
      </c>
      <c r="E442" t="e">
        <v>#N/A</v>
      </c>
      <c r="F442" t="s">
        <v>10711</v>
      </c>
      <c r="G442" t="s">
        <v>10710</v>
      </c>
      <c r="H442" t="s">
        <v>10711</v>
      </c>
      <c r="I442" t="s">
        <v>201</v>
      </c>
      <c r="J442" t="s">
        <v>10711</v>
      </c>
      <c r="K442">
        <v>727814</v>
      </c>
      <c r="L442">
        <v>727814</v>
      </c>
      <c r="M442">
        <v>727814</v>
      </c>
      <c r="N442" t="s">
        <v>202</v>
      </c>
      <c r="O442" t="s">
        <v>202</v>
      </c>
      <c r="P442" t="s">
        <v>202</v>
      </c>
      <c r="Q442" t="s">
        <v>203</v>
      </c>
      <c r="R442" t="s">
        <v>10708</v>
      </c>
      <c r="S442" t="s">
        <v>205</v>
      </c>
      <c r="T442" t="s">
        <v>10712</v>
      </c>
      <c r="U442">
        <v>19100</v>
      </c>
      <c r="V442" t="s">
        <v>10713</v>
      </c>
      <c r="W442" t="s">
        <v>646</v>
      </c>
      <c r="X442">
        <v>15000</v>
      </c>
      <c r="Y442" t="s">
        <v>10714</v>
      </c>
      <c r="Z442" t="s">
        <v>2328</v>
      </c>
      <c r="AA442" t="s">
        <v>10715</v>
      </c>
      <c r="AB442" t="s">
        <v>10716</v>
      </c>
      <c r="AC442" t="s">
        <v>213</v>
      </c>
      <c r="AD442" t="s">
        <v>10717</v>
      </c>
      <c r="AE442" t="s">
        <v>10716</v>
      </c>
      <c r="AF442" t="s">
        <v>10718</v>
      </c>
      <c r="AG442" t="s">
        <v>10719</v>
      </c>
      <c r="AH442" t="s">
        <v>10720</v>
      </c>
      <c r="AI442" t="s">
        <v>10716</v>
      </c>
      <c r="AJ442" t="s">
        <v>10718</v>
      </c>
      <c r="AK442" t="s">
        <v>10719</v>
      </c>
      <c r="AL442" t="s">
        <v>310</v>
      </c>
      <c r="AP442" t="s">
        <v>311</v>
      </c>
      <c r="AQ442" t="s">
        <v>312</v>
      </c>
      <c r="AU442" t="s">
        <v>312</v>
      </c>
      <c r="AV442" t="s">
        <v>439</v>
      </c>
      <c r="AW442" t="s">
        <v>10721</v>
      </c>
      <c r="AX442">
        <v>445000</v>
      </c>
      <c r="AY442" t="s">
        <v>325</v>
      </c>
      <c r="AZ442" t="s">
        <v>10722</v>
      </c>
      <c r="BA442">
        <v>470000</v>
      </c>
      <c r="BB442" t="s">
        <v>1455</v>
      </c>
      <c r="BC442" t="s">
        <v>10723</v>
      </c>
      <c r="BD442">
        <v>230000</v>
      </c>
      <c r="BE442" t="s">
        <v>663</v>
      </c>
      <c r="BF442" t="s">
        <v>10724</v>
      </c>
      <c r="BG442">
        <v>100000</v>
      </c>
      <c r="GG442">
        <v>1015000</v>
      </c>
      <c r="GH442" t="s">
        <v>1344</v>
      </c>
      <c r="GI442" t="s">
        <v>333</v>
      </c>
      <c r="GJ442" t="s">
        <v>333</v>
      </c>
      <c r="GK442" t="s">
        <v>333</v>
      </c>
      <c r="GL442" t="s">
        <v>333</v>
      </c>
      <c r="GM442">
        <v>676666.66666666663</v>
      </c>
      <c r="GO442" t="s">
        <v>10712</v>
      </c>
      <c r="GP442">
        <v>19100</v>
      </c>
      <c r="GQ442" t="s">
        <v>10713</v>
      </c>
      <c r="GS442">
        <v>12</v>
      </c>
      <c r="GT442">
        <v>4</v>
      </c>
      <c r="GU442">
        <v>0</v>
      </c>
      <c r="GV442" t="s">
        <v>239</v>
      </c>
      <c r="GW442">
        <v>4</v>
      </c>
      <c r="GX442" t="s">
        <v>201</v>
      </c>
    </row>
    <row r="443" spans="1:206" x14ac:dyDescent="0.35">
      <c r="A443">
        <v>655501</v>
      </c>
      <c r="B443" t="s">
        <v>10725</v>
      </c>
      <c r="C443" t="s">
        <v>10726</v>
      </c>
      <c r="D443" t="s">
        <v>10727</v>
      </c>
      <c r="E443" t="e">
        <v>#N/A</v>
      </c>
      <c r="F443" t="s">
        <v>10728</v>
      </c>
      <c r="G443" t="s">
        <v>10727</v>
      </c>
      <c r="H443" t="s">
        <v>10729</v>
      </c>
      <c r="I443" t="s">
        <v>239</v>
      </c>
      <c r="J443" t="s">
        <v>10730</v>
      </c>
      <c r="K443">
        <v>655501</v>
      </c>
      <c r="L443">
        <v>655501</v>
      </c>
      <c r="M443">
        <v>655501</v>
      </c>
      <c r="N443" t="s">
        <v>202</v>
      </c>
      <c r="O443" t="s">
        <v>202</v>
      </c>
      <c r="P443" t="s">
        <v>202</v>
      </c>
      <c r="Q443" t="s">
        <v>203</v>
      </c>
      <c r="R443" t="s">
        <v>10725</v>
      </c>
      <c r="S443" t="s">
        <v>1022</v>
      </c>
      <c r="T443" t="s">
        <v>10731</v>
      </c>
      <c r="U443">
        <v>73220</v>
      </c>
      <c r="V443" t="s">
        <v>10732</v>
      </c>
      <c r="W443" t="s">
        <v>1431</v>
      </c>
      <c r="X443">
        <v>15000</v>
      </c>
      <c r="Y443" t="s">
        <v>10733</v>
      </c>
      <c r="Z443" t="s">
        <v>1354</v>
      </c>
      <c r="AA443" t="s">
        <v>10734</v>
      </c>
      <c r="AB443" t="s">
        <v>10735</v>
      </c>
      <c r="AC443" t="s">
        <v>213</v>
      </c>
      <c r="AD443" t="s">
        <v>10736</v>
      </c>
      <c r="AE443" t="s">
        <v>10736</v>
      </c>
      <c r="AF443" t="s">
        <v>10737</v>
      </c>
      <c r="AG443" t="s">
        <v>10738</v>
      </c>
      <c r="AH443" t="s">
        <v>10739</v>
      </c>
      <c r="AI443" t="s">
        <v>10740</v>
      </c>
      <c r="AJ443" t="s">
        <v>10741</v>
      </c>
      <c r="AK443" t="s">
        <v>10738</v>
      </c>
      <c r="AL443" t="s">
        <v>310</v>
      </c>
      <c r="AP443" t="s">
        <v>311</v>
      </c>
      <c r="AQ443" t="s">
        <v>312</v>
      </c>
      <c r="AU443" t="s">
        <v>312</v>
      </c>
      <c r="AV443" t="s">
        <v>317</v>
      </c>
      <c r="AW443" t="s">
        <v>10742</v>
      </c>
      <c r="AX443">
        <v>935000</v>
      </c>
      <c r="GG443">
        <v>1235000</v>
      </c>
      <c r="GH443" t="s">
        <v>238</v>
      </c>
      <c r="GI443">
        <v>50</v>
      </c>
      <c r="GJ443">
        <v>50</v>
      </c>
      <c r="GK443">
        <v>50</v>
      </c>
      <c r="GL443">
        <v>50</v>
      </c>
      <c r="GM443">
        <v>823333.33333333326</v>
      </c>
      <c r="GO443" t="s">
        <v>10731</v>
      </c>
      <c r="GP443">
        <v>73220</v>
      </c>
      <c r="GQ443" t="s">
        <v>10732</v>
      </c>
      <c r="GS443">
        <v>3</v>
      </c>
      <c r="GT443">
        <v>1</v>
      </c>
      <c r="GU443">
        <v>0</v>
      </c>
      <c r="GV443" t="s">
        <v>239</v>
      </c>
      <c r="GW443">
        <v>1</v>
      </c>
      <c r="GX443" t="s">
        <v>201</v>
      </c>
    </row>
    <row r="444" spans="1:206" x14ac:dyDescent="0.35">
      <c r="A444">
        <v>342762</v>
      </c>
      <c r="B444" t="s">
        <v>10743</v>
      </c>
      <c r="C444" t="s">
        <v>10744</v>
      </c>
      <c r="D444" t="s">
        <v>10745</v>
      </c>
      <c r="E444" t="e">
        <v>#N/A</v>
      </c>
      <c r="F444" t="s">
        <v>10746</v>
      </c>
      <c r="G444" t="s">
        <v>10745</v>
      </c>
      <c r="H444" t="s">
        <v>10746</v>
      </c>
      <c r="I444" t="s">
        <v>201</v>
      </c>
      <c r="J444" t="s">
        <v>10746</v>
      </c>
      <c r="K444">
        <v>342762</v>
      </c>
      <c r="L444">
        <v>342762</v>
      </c>
      <c r="M444">
        <v>342762</v>
      </c>
      <c r="N444" t="s">
        <v>202</v>
      </c>
      <c r="O444" t="s">
        <v>202</v>
      </c>
      <c r="P444" t="s">
        <v>202</v>
      </c>
      <c r="Q444" t="s">
        <v>203</v>
      </c>
      <c r="R444" t="s">
        <v>10743</v>
      </c>
      <c r="S444" t="s">
        <v>205</v>
      </c>
      <c r="T444" t="s">
        <v>10747</v>
      </c>
      <c r="U444">
        <v>65370</v>
      </c>
      <c r="V444" t="s">
        <v>10748</v>
      </c>
      <c r="W444" t="s">
        <v>1700</v>
      </c>
      <c r="X444">
        <v>50000</v>
      </c>
      <c r="Y444" t="s">
        <v>10749</v>
      </c>
      <c r="Z444" t="s">
        <v>1312</v>
      </c>
      <c r="AA444" t="s">
        <v>10750</v>
      </c>
      <c r="AB444" t="s">
        <v>10751</v>
      </c>
      <c r="AC444" t="s">
        <v>213</v>
      </c>
      <c r="AD444" t="s">
        <v>10752</v>
      </c>
      <c r="AE444" t="s">
        <v>10753</v>
      </c>
      <c r="AF444" t="s">
        <v>10754</v>
      </c>
      <c r="AG444" t="s">
        <v>10755</v>
      </c>
      <c r="AH444" t="s">
        <v>10756</v>
      </c>
      <c r="AI444" t="s">
        <v>10751</v>
      </c>
      <c r="AJ444" t="s">
        <v>10754</v>
      </c>
      <c r="AK444" t="s">
        <v>10755</v>
      </c>
      <c r="AL444" t="s">
        <v>219</v>
      </c>
      <c r="AP444" t="s">
        <v>220</v>
      </c>
      <c r="AQ444" t="s">
        <v>221</v>
      </c>
      <c r="AU444" t="s">
        <v>221</v>
      </c>
      <c r="AV444" t="s">
        <v>1737</v>
      </c>
      <c r="AW444" t="s">
        <v>10757</v>
      </c>
      <c r="AX444">
        <v>100000</v>
      </c>
      <c r="AY444" t="s">
        <v>236</v>
      </c>
      <c r="AZ444" t="s">
        <v>10758</v>
      </c>
      <c r="BA444">
        <v>630000</v>
      </c>
      <c r="GG444">
        <v>730000</v>
      </c>
      <c r="GH444" t="s">
        <v>238</v>
      </c>
      <c r="GI444">
        <v>30</v>
      </c>
      <c r="GJ444">
        <v>35</v>
      </c>
      <c r="GK444">
        <v>43.3</v>
      </c>
      <c r="GL444">
        <v>27</v>
      </c>
      <c r="GM444">
        <v>486666.66666666663</v>
      </c>
      <c r="GO444" t="s">
        <v>10759</v>
      </c>
      <c r="GP444">
        <v>31440</v>
      </c>
      <c r="GQ444" t="s">
        <v>10760</v>
      </c>
      <c r="GS444">
        <v>6</v>
      </c>
      <c r="GT444">
        <v>2</v>
      </c>
      <c r="GU444">
        <v>0</v>
      </c>
      <c r="GV444" t="s">
        <v>239</v>
      </c>
      <c r="GW444">
        <v>2</v>
      </c>
      <c r="GX444" t="s">
        <v>201</v>
      </c>
    </row>
    <row r="445" spans="1:206" x14ac:dyDescent="0.35">
      <c r="A445">
        <v>425094</v>
      </c>
      <c r="B445" t="s">
        <v>10761</v>
      </c>
      <c r="C445" t="s">
        <v>10762</v>
      </c>
      <c r="D445" t="s">
        <v>10763</v>
      </c>
      <c r="J445" t="str">
        <f>VLOOKUP(D445,GME!$C$2:$G$11,5,FALSE)</f>
        <v>45162593300010</v>
      </c>
      <c r="K445">
        <v>425094</v>
      </c>
      <c r="M445">
        <v>425094</v>
      </c>
      <c r="N445" t="s">
        <v>202</v>
      </c>
      <c r="O445" t="s">
        <v>202</v>
      </c>
      <c r="P445" t="s">
        <v>202</v>
      </c>
      <c r="AV445" t="s">
        <v>541</v>
      </c>
      <c r="AW445" t="s">
        <v>10764</v>
      </c>
      <c r="AX445">
        <v>630000</v>
      </c>
      <c r="AY445" t="s">
        <v>551</v>
      </c>
      <c r="AZ445" t="s">
        <v>10765</v>
      </c>
      <c r="BA445">
        <v>100000</v>
      </c>
      <c r="BB445" t="s">
        <v>1291</v>
      </c>
      <c r="BC445" t="s">
        <v>10766</v>
      </c>
      <c r="BD445">
        <v>100000</v>
      </c>
      <c r="BE445" t="s">
        <v>553</v>
      </c>
      <c r="BF445" t="s">
        <v>10767</v>
      </c>
      <c r="BG445">
        <v>315000</v>
      </c>
      <c r="BH445" t="s">
        <v>562</v>
      </c>
      <c r="BI445" t="s">
        <v>10768</v>
      </c>
      <c r="BJ445">
        <v>100000</v>
      </c>
      <c r="BK445" t="s">
        <v>228</v>
      </c>
      <c r="BL445" t="s">
        <v>10769</v>
      </c>
      <c r="BM445">
        <v>100000</v>
      </c>
      <c r="BN445" t="s">
        <v>564</v>
      </c>
      <c r="BO445" t="s">
        <v>10770</v>
      </c>
      <c r="BP445">
        <v>250000</v>
      </c>
      <c r="BQ445" t="s">
        <v>574</v>
      </c>
      <c r="BR445" t="s">
        <v>10771</v>
      </c>
      <c r="BS445">
        <v>100000</v>
      </c>
      <c r="BT445" t="s">
        <v>467</v>
      </c>
      <c r="BU445" t="s">
        <v>10772</v>
      </c>
      <c r="BV445">
        <v>100000</v>
      </c>
      <c r="BW445" t="s">
        <v>826</v>
      </c>
      <c r="BX445" t="s">
        <v>10773</v>
      </c>
      <c r="BY445">
        <v>250000</v>
      </c>
      <c r="BZ445" t="s">
        <v>783</v>
      </c>
      <c r="CA445" t="s">
        <v>10774</v>
      </c>
      <c r="CB445">
        <v>100000</v>
      </c>
      <c r="CC445" t="s">
        <v>917</v>
      </c>
      <c r="CD445" t="s">
        <v>10775</v>
      </c>
      <c r="CE445">
        <v>100000</v>
      </c>
      <c r="CF445" t="s">
        <v>234</v>
      </c>
      <c r="CG445" t="s">
        <v>10776</v>
      </c>
      <c r="CH445">
        <v>100000</v>
      </c>
      <c r="CI445" t="s">
        <v>830</v>
      </c>
      <c r="CJ445" t="s">
        <v>10777</v>
      </c>
      <c r="CK445">
        <v>420000</v>
      </c>
    </row>
    <row r="446" spans="1:206" x14ac:dyDescent="0.35">
      <c r="A446" t="s">
        <v>5298</v>
      </c>
      <c r="B446" t="s">
        <v>10778</v>
      </c>
      <c r="C446" t="s">
        <v>10779</v>
      </c>
      <c r="D446" t="s">
        <v>10780</v>
      </c>
      <c r="E446" t="e">
        <v>#N/A</v>
      </c>
      <c r="F446" t="s">
        <v>10781</v>
      </c>
      <c r="G446" t="s">
        <v>10780</v>
      </c>
      <c r="H446" t="s">
        <v>10781</v>
      </c>
      <c r="I446" t="s">
        <v>201</v>
      </c>
      <c r="J446" t="s">
        <v>10781</v>
      </c>
      <c r="K446" t="e">
        <v>#N/A</v>
      </c>
      <c r="L446" t="s">
        <v>5298</v>
      </c>
      <c r="M446" t="s">
        <v>5298</v>
      </c>
      <c r="N446" t="e">
        <v>#N/A</v>
      </c>
      <c r="O446" t="e">
        <v>#N/A</v>
      </c>
      <c r="P446" t="e">
        <v>#N/A</v>
      </c>
      <c r="Q446" t="s">
        <v>203</v>
      </c>
      <c r="R446" t="s">
        <v>10778</v>
      </c>
      <c r="S446" t="s">
        <v>1022</v>
      </c>
      <c r="T446" t="s">
        <v>10782</v>
      </c>
      <c r="U446">
        <v>13590</v>
      </c>
      <c r="V446" t="s">
        <v>3880</v>
      </c>
      <c r="W446" t="s">
        <v>1516</v>
      </c>
      <c r="X446">
        <v>15000</v>
      </c>
      <c r="Y446" t="s">
        <v>10783</v>
      </c>
      <c r="Z446" t="s">
        <v>3883</v>
      </c>
      <c r="AA446" t="s">
        <v>10784</v>
      </c>
      <c r="AB446" t="s">
        <v>10785</v>
      </c>
      <c r="AC446" t="s">
        <v>213</v>
      </c>
      <c r="AD446" t="s">
        <v>10786</v>
      </c>
      <c r="AE446" t="s">
        <v>10785</v>
      </c>
      <c r="AF446" t="s">
        <v>10787</v>
      </c>
      <c r="AG446" t="s">
        <v>10788</v>
      </c>
      <c r="AH446" t="s">
        <v>10789</v>
      </c>
      <c r="AI446" t="s">
        <v>10785</v>
      </c>
      <c r="AJ446" t="s">
        <v>10787</v>
      </c>
      <c r="AK446" t="s">
        <v>10788</v>
      </c>
      <c r="AL446" t="s">
        <v>219</v>
      </c>
      <c r="AP446" t="s">
        <v>220</v>
      </c>
      <c r="AQ446" t="s">
        <v>221</v>
      </c>
      <c r="AU446" t="s">
        <v>221</v>
      </c>
      <c r="AV446" t="s">
        <v>1152</v>
      </c>
      <c r="AW446" t="s">
        <v>10790</v>
      </c>
      <c r="AX446">
        <v>315000</v>
      </c>
      <c r="GG446">
        <v>315000</v>
      </c>
      <c r="GH446" t="s">
        <v>238</v>
      </c>
      <c r="GI446">
        <v>42</v>
      </c>
      <c r="GJ446">
        <v>48</v>
      </c>
      <c r="GK446">
        <v>54</v>
      </c>
      <c r="GL446">
        <v>56.25</v>
      </c>
      <c r="GM446">
        <v>210000</v>
      </c>
      <c r="GO446" t="s">
        <v>10782</v>
      </c>
      <c r="GP446">
        <v>13590</v>
      </c>
      <c r="GQ446" t="s">
        <v>3880</v>
      </c>
      <c r="GS446">
        <v>3</v>
      </c>
      <c r="GT446">
        <v>1</v>
      </c>
      <c r="GU446">
        <v>0</v>
      </c>
      <c r="GV446" t="s">
        <v>239</v>
      </c>
      <c r="GW446">
        <v>1</v>
      </c>
      <c r="GX446" t="s">
        <v>201</v>
      </c>
    </row>
    <row r="447" spans="1:206" x14ac:dyDescent="0.35">
      <c r="A447">
        <v>699121</v>
      </c>
      <c r="B447" t="s">
        <v>10791</v>
      </c>
      <c r="C447" t="s">
        <v>10792</v>
      </c>
      <c r="D447" t="s">
        <v>10793</v>
      </c>
      <c r="E447" t="e">
        <v>#N/A</v>
      </c>
      <c r="F447" t="s">
        <v>10794</v>
      </c>
      <c r="G447" t="s">
        <v>10793</v>
      </c>
      <c r="H447" t="s">
        <v>10794</v>
      </c>
      <c r="I447" t="s">
        <v>201</v>
      </c>
      <c r="J447" t="s">
        <v>10794</v>
      </c>
      <c r="K447">
        <v>699121</v>
      </c>
      <c r="L447">
        <v>699121</v>
      </c>
      <c r="M447">
        <v>699121</v>
      </c>
      <c r="N447" t="s">
        <v>202</v>
      </c>
      <c r="O447" t="s">
        <v>202</v>
      </c>
      <c r="P447" t="s">
        <v>202</v>
      </c>
      <c r="Q447" t="s">
        <v>203</v>
      </c>
      <c r="R447" t="s">
        <v>10791</v>
      </c>
      <c r="S447" t="s">
        <v>205</v>
      </c>
      <c r="T447" t="s">
        <v>10795</v>
      </c>
      <c r="U447" t="s">
        <v>9009</v>
      </c>
      <c r="V447" t="s">
        <v>9010</v>
      </c>
      <c r="W447" t="s">
        <v>646</v>
      </c>
      <c r="X447">
        <v>60000</v>
      </c>
      <c r="Y447" t="s">
        <v>10796</v>
      </c>
      <c r="Z447" t="s">
        <v>2773</v>
      </c>
      <c r="AA447">
        <v>441584752</v>
      </c>
      <c r="AB447" t="s">
        <v>10797</v>
      </c>
      <c r="AC447" t="s">
        <v>213</v>
      </c>
      <c r="AD447" t="s">
        <v>10798</v>
      </c>
      <c r="AE447" t="s">
        <v>10799</v>
      </c>
      <c r="AF447" t="s">
        <v>10800</v>
      </c>
      <c r="AG447" t="s">
        <v>10801</v>
      </c>
      <c r="AH447" t="s">
        <v>10802</v>
      </c>
      <c r="AI447" t="s">
        <v>10799</v>
      </c>
      <c r="AJ447" t="s">
        <v>10800</v>
      </c>
      <c r="AK447" t="s">
        <v>10801</v>
      </c>
      <c r="AL447" t="s">
        <v>854</v>
      </c>
      <c r="AP447" t="s">
        <v>855</v>
      </c>
      <c r="AQ447" t="s">
        <v>738</v>
      </c>
      <c r="AU447" t="s">
        <v>738</v>
      </c>
      <c r="AV447" t="s">
        <v>937</v>
      </c>
      <c r="AW447" t="s">
        <v>10803</v>
      </c>
      <c r="AX447">
        <v>100000</v>
      </c>
      <c r="AY447" t="s">
        <v>857</v>
      </c>
      <c r="AZ447" t="s">
        <v>10804</v>
      </c>
      <c r="BA447">
        <v>145000</v>
      </c>
      <c r="BB447" t="s">
        <v>941</v>
      </c>
      <c r="BC447" t="s">
        <v>10805</v>
      </c>
      <c r="BD447">
        <v>250000</v>
      </c>
      <c r="BE447" t="s">
        <v>860</v>
      </c>
      <c r="BF447" t="s">
        <v>10806</v>
      </c>
      <c r="BG447">
        <v>365000</v>
      </c>
      <c r="BH447" t="s">
        <v>879</v>
      </c>
      <c r="BI447" t="s">
        <v>10807</v>
      </c>
      <c r="BJ447">
        <v>125000</v>
      </c>
      <c r="BK447" t="s">
        <v>866</v>
      </c>
      <c r="BL447" t="s">
        <v>10808</v>
      </c>
      <c r="BM447">
        <v>180000</v>
      </c>
      <c r="BN447" t="s">
        <v>952</v>
      </c>
      <c r="BO447" t="s">
        <v>10809</v>
      </c>
      <c r="BP447">
        <v>165000</v>
      </c>
      <c r="BQ447" t="s">
        <v>869</v>
      </c>
      <c r="BR447" t="s">
        <v>10810</v>
      </c>
      <c r="BS447">
        <v>245000</v>
      </c>
      <c r="GG447">
        <v>1325000</v>
      </c>
      <c r="GH447" t="s">
        <v>238</v>
      </c>
      <c r="GI447">
        <v>57</v>
      </c>
      <c r="GJ447">
        <v>57</v>
      </c>
      <c r="GK447">
        <v>85</v>
      </c>
      <c r="GL447">
        <v>57</v>
      </c>
      <c r="GM447">
        <v>883333.33333333326</v>
      </c>
      <c r="GO447" t="s">
        <v>10795</v>
      </c>
      <c r="GP447" t="s">
        <v>9009</v>
      </c>
      <c r="GQ447" t="s">
        <v>9010</v>
      </c>
      <c r="GS447">
        <v>24</v>
      </c>
      <c r="GT447">
        <v>8</v>
      </c>
      <c r="GU447">
        <v>0</v>
      </c>
      <c r="GV447" t="s">
        <v>239</v>
      </c>
      <c r="GW447">
        <v>8</v>
      </c>
      <c r="GX447" t="s">
        <v>201</v>
      </c>
    </row>
    <row r="448" spans="1:206" x14ac:dyDescent="0.35">
      <c r="A448">
        <v>655005</v>
      </c>
      <c r="B448" t="s">
        <v>10811</v>
      </c>
      <c r="C448" t="s">
        <v>10812</v>
      </c>
      <c r="D448" t="s">
        <v>10813</v>
      </c>
      <c r="E448" t="e">
        <v>#N/A</v>
      </c>
      <c r="F448" t="s">
        <v>10814</v>
      </c>
      <c r="G448" t="s">
        <v>10813</v>
      </c>
      <c r="H448" t="s">
        <v>10814</v>
      </c>
      <c r="I448" t="s">
        <v>201</v>
      </c>
      <c r="J448" t="s">
        <v>10814</v>
      </c>
      <c r="K448">
        <v>655005</v>
      </c>
      <c r="L448">
        <v>655005</v>
      </c>
      <c r="M448">
        <v>655005</v>
      </c>
      <c r="N448" t="s">
        <v>202</v>
      </c>
      <c r="O448" t="s">
        <v>202</v>
      </c>
      <c r="P448" t="s">
        <v>202</v>
      </c>
      <c r="Q448" t="s">
        <v>203</v>
      </c>
      <c r="R448" t="s">
        <v>10811</v>
      </c>
      <c r="S448" t="s">
        <v>205</v>
      </c>
      <c r="T448" t="s">
        <v>10815</v>
      </c>
      <c r="U448">
        <v>73420</v>
      </c>
      <c r="V448" t="s">
        <v>4204</v>
      </c>
      <c r="W448" t="s">
        <v>1431</v>
      </c>
      <c r="X448">
        <v>300000</v>
      </c>
      <c r="Y448" t="s">
        <v>10816</v>
      </c>
      <c r="Z448" t="s">
        <v>10817</v>
      </c>
      <c r="AA448" t="s">
        <v>10818</v>
      </c>
      <c r="AB448" t="s">
        <v>10819</v>
      </c>
      <c r="AC448" t="s">
        <v>213</v>
      </c>
      <c r="AD448" t="s">
        <v>10820</v>
      </c>
      <c r="AE448" t="s">
        <v>10819</v>
      </c>
      <c r="AF448" t="s">
        <v>10821</v>
      </c>
      <c r="AG448" t="s">
        <v>10822</v>
      </c>
      <c r="AH448" t="s">
        <v>10823</v>
      </c>
      <c r="AI448" t="s">
        <v>10819</v>
      </c>
      <c r="AJ448" t="s">
        <v>10821</v>
      </c>
      <c r="AK448" t="s">
        <v>10822</v>
      </c>
      <c r="AL448" t="s">
        <v>310</v>
      </c>
      <c r="AP448" t="s">
        <v>311</v>
      </c>
      <c r="AQ448" t="s">
        <v>312</v>
      </c>
      <c r="AU448" t="s">
        <v>312</v>
      </c>
      <c r="AV448" t="s">
        <v>1443</v>
      </c>
      <c r="AW448" t="s">
        <v>10824</v>
      </c>
      <c r="AX448">
        <v>185000</v>
      </c>
      <c r="AY448" t="s">
        <v>1447</v>
      </c>
      <c r="AZ448" t="s">
        <v>10825</v>
      </c>
      <c r="BA448">
        <v>455000</v>
      </c>
      <c r="BB448" t="s">
        <v>1451</v>
      </c>
      <c r="BC448" t="s">
        <v>10826</v>
      </c>
      <c r="BD448">
        <v>182000</v>
      </c>
      <c r="BE448" t="s">
        <v>1455</v>
      </c>
      <c r="BF448" t="s">
        <v>10827</v>
      </c>
      <c r="BG448">
        <v>230000</v>
      </c>
      <c r="BH448" t="s">
        <v>1459</v>
      </c>
      <c r="BI448" t="s">
        <v>10828</v>
      </c>
      <c r="BJ448">
        <v>300000</v>
      </c>
      <c r="GG448">
        <v>1170000</v>
      </c>
      <c r="GH448" t="s">
        <v>1344</v>
      </c>
      <c r="GI448" t="s">
        <v>333</v>
      </c>
      <c r="GJ448" t="s">
        <v>333</v>
      </c>
      <c r="GK448" t="s">
        <v>333</v>
      </c>
      <c r="GL448" t="s">
        <v>333</v>
      </c>
      <c r="GM448">
        <v>780000</v>
      </c>
      <c r="GO448" t="s">
        <v>10815</v>
      </c>
      <c r="GP448">
        <v>73420</v>
      </c>
      <c r="GQ448" t="s">
        <v>4204</v>
      </c>
      <c r="GS448">
        <v>15</v>
      </c>
      <c r="GT448">
        <v>5</v>
      </c>
      <c r="GU448">
        <v>0</v>
      </c>
      <c r="GV448" t="s">
        <v>239</v>
      </c>
      <c r="GW448">
        <v>5</v>
      </c>
      <c r="GX448" t="s">
        <v>201</v>
      </c>
    </row>
    <row r="449" spans="1:206" x14ac:dyDescent="0.35">
      <c r="A449">
        <v>722653</v>
      </c>
      <c r="B449" t="s">
        <v>10829</v>
      </c>
      <c r="C449" t="s">
        <v>10830</v>
      </c>
      <c r="D449" t="s">
        <v>10831</v>
      </c>
      <c r="E449" t="e">
        <v>#N/A</v>
      </c>
      <c r="F449" t="s">
        <v>10832</v>
      </c>
      <c r="G449" t="s">
        <v>10831</v>
      </c>
      <c r="H449" t="s">
        <v>10832</v>
      </c>
      <c r="I449" t="s">
        <v>201</v>
      </c>
      <c r="J449" t="s">
        <v>10832</v>
      </c>
      <c r="K449">
        <v>722653</v>
      </c>
      <c r="L449">
        <v>722653</v>
      </c>
      <c r="M449">
        <v>722653</v>
      </c>
      <c r="N449" t="s">
        <v>202</v>
      </c>
      <c r="O449" t="s">
        <v>202</v>
      </c>
      <c r="P449" t="s">
        <v>202</v>
      </c>
      <c r="Q449" t="s">
        <v>203</v>
      </c>
      <c r="R449" t="s">
        <v>10829</v>
      </c>
      <c r="S449" t="s">
        <v>205</v>
      </c>
      <c r="T449" t="s">
        <v>10833</v>
      </c>
      <c r="U449">
        <v>73350</v>
      </c>
      <c r="V449" t="s">
        <v>10834</v>
      </c>
      <c r="W449" t="s">
        <v>531</v>
      </c>
      <c r="X449">
        <v>12670</v>
      </c>
      <c r="Y449" t="s">
        <v>10835</v>
      </c>
      <c r="Z449" t="s">
        <v>4207</v>
      </c>
      <c r="AA449" t="s">
        <v>10836</v>
      </c>
      <c r="AB449" t="s">
        <v>10837</v>
      </c>
      <c r="AC449" t="s">
        <v>213</v>
      </c>
      <c r="AD449" t="s">
        <v>6928</v>
      </c>
      <c r="AE449" t="s">
        <v>6927</v>
      </c>
      <c r="AF449" t="s">
        <v>10838</v>
      </c>
      <c r="AG449" t="s">
        <v>10839</v>
      </c>
      <c r="AH449" t="s">
        <v>10840</v>
      </c>
      <c r="AI449" t="s">
        <v>10841</v>
      </c>
      <c r="AJ449" t="s">
        <v>10838</v>
      </c>
      <c r="AK449" t="s">
        <v>10839</v>
      </c>
      <c r="AL449" t="s">
        <v>219</v>
      </c>
      <c r="AP449" t="s">
        <v>220</v>
      </c>
      <c r="AQ449" t="s">
        <v>221</v>
      </c>
      <c r="AU449" t="s">
        <v>221</v>
      </c>
      <c r="AV449" t="s">
        <v>613</v>
      </c>
      <c r="AW449" t="s">
        <v>10842</v>
      </c>
      <c r="AX449">
        <v>950000</v>
      </c>
      <c r="AY449" t="s">
        <v>615</v>
      </c>
      <c r="AZ449" t="s">
        <v>10843</v>
      </c>
      <c r="BA449">
        <v>750000</v>
      </c>
      <c r="BB449" t="s">
        <v>547</v>
      </c>
      <c r="BC449" t="s">
        <v>10844</v>
      </c>
      <c r="BD449">
        <v>100000</v>
      </c>
      <c r="BE449" t="s">
        <v>549</v>
      </c>
      <c r="BF449" t="s">
        <v>10845</v>
      </c>
      <c r="BG449">
        <v>100000</v>
      </c>
      <c r="GG449">
        <v>1800000</v>
      </c>
      <c r="GH449" t="s">
        <v>238</v>
      </c>
      <c r="GI449">
        <v>45</v>
      </c>
      <c r="GJ449">
        <v>47</v>
      </c>
      <c r="GK449">
        <v>50</v>
      </c>
      <c r="GL449">
        <v>60</v>
      </c>
      <c r="GM449">
        <v>1200000</v>
      </c>
      <c r="GO449" t="s">
        <v>10833</v>
      </c>
      <c r="GP449">
        <v>73350</v>
      </c>
      <c r="GQ449" t="s">
        <v>10834</v>
      </c>
      <c r="GS449">
        <v>12</v>
      </c>
      <c r="GT449">
        <v>4</v>
      </c>
      <c r="GU449">
        <v>0</v>
      </c>
      <c r="GV449" t="s">
        <v>239</v>
      </c>
      <c r="GW449">
        <v>4</v>
      </c>
      <c r="GX449" t="s">
        <v>201</v>
      </c>
    </row>
    <row r="450" spans="1:206" x14ac:dyDescent="0.35">
      <c r="A450">
        <v>611041</v>
      </c>
      <c r="B450" t="s">
        <v>10846</v>
      </c>
      <c r="C450" t="s">
        <v>10847</v>
      </c>
      <c r="D450" t="s">
        <v>10848</v>
      </c>
      <c r="E450" t="e">
        <v>#N/A</v>
      </c>
      <c r="F450" t="s">
        <v>10849</v>
      </c>
      <c r="G450" t="s">
        <v>10848</v>
      </c>
      <c r="H450" t="s">
        <v>10849</v>
      </c>
      <c r="I450" t="s">
        <v>201</v>
      </c>
      <c r="J450" t="s">
        <v>10849</v>
      </c>
      <c r="K450">
        <v>611041</v>
      </c>
      <c r="L450">
        <v>611041</v>
      </c>
      <c r="M450">
        <v>611041</v>
      </c>
      <c r="N450" t="s">
        <v>202</v>
      </c>
      <c r="O450" t="s">
        <v>202</v>
      </c>
      <c r="P450" t="s">
        <v>202</v>
      </c>
      <c r="Q450" t="s">
        <v>203</v>
      </c>
      <c r="R450" t="s">
        <v>10846</v>
      </c>
      <c r="S450" t="s">
        <v>205</v>
      </c>
      <c r="T450" t="s">
        <v>10850</v>
      </c>
      <c r="U450">
        <v>43220</v>
      </c>
      <c r="V450" t="s">
        <v>10851</v>
      </c>
      <c r="W450" t="s">
        <v>8559</v>
      </c>
      <c r="X450">
        <v>500000</v>
      </c>
      <c r="Y450" t="s">
        <v>10852</v>
      </c>
      <c r="Z450" t="s">
        <v>10853</v>
      </c>
      <c r="AA450" t="s">
        <v>10854</v>
      </c>
      <c r="AB450" t="s">
        <v>10855</v>
      </c>
      <c r="AC450" t="s">
        <v>213</v>
      </c>
      <c r="AD450" t="s">
        <v>10856</v>
      </c>
      <c r="AE450" t="s">
        <v>10857</v>
      </c>
      <c r="AF450" t="s">
        <v>10858</v>
      </c>
      <c r="AG450" t="s">
        <v>10859</v>
      </c>
      <c r="AH450" t="s">
        <v>10860</v>
      </c>
      <c r="AI450" t="s">
        <v>10857</v>
      </c>
      <c r="AJ450" t="s">
        <v>10858</v>
      </c>
      <c r="AK450" t="s">
        <v>10859</v>
      </c>
      <c r="AL450" t="s">
        <v>310</v>
      </c>
      <c r="AP450" t="s">
        <v>311</v>
      </c>
      <c r="AQ450" t="s">
        <v>312</v>
      </c>
      <c r="AU450" t="s">
        <v>312</v>
      </c>
      <c r="AV450" t="s">
        <v>427</v>
      </c>
      <c r="AW450" t="s">
        <v>10861</v>
      </c>
      <c r="AX450">
        <v>360000</v>
      </c>
      <c r="AY450" t="s">
        <v>429</v>
      </c>
      <c r="AZ450" t="s">
        <v>10862</v>
      </c>
      <c r="BA450">
        <v>100000</v>
      </c>
      <c r="BB450" t="s">
        <v>1443</v>
      </c>
      <c r="BC450" t="s">
        <v>10863</v>
      </c>
      <c r="BD450">
        <v>185000</v>
      </c>
      <c r="BE450" t="s">
        <v>433</v>
      </c>
      <c r="BF450" t="s">
        <v>10864</v>
      </c>
      <c r="BG450">
        <v>190000</v>
      </c>
      <c r="BH450" t="s">
        <v>1447</v>
      </c>
      <c r="BI450" t="s">
        <v>10865</v>
      </c>
      <c r="BJ450">
        <v>455000</v>
      </c>
      <c r="BK450" t="s">
        <v>435</v>
      </c>
      <c r="BL450" t="s">
        <v>10866</v>
      </c>
      <c r="BM450">
        <v>360000</v>
      </c>
      <c r="BN450" t="s">
        <v>437</v>
      </c>
      <c r="BO450" t="s">
        <v>10867</v>
      </c>
      <c r="BP450">
        <v>100000</v>
      </c>
      <c r="BQ450" t="s">
        <v>1451</v>
      </c>
      <c r="BR450" t="s">
        <v>10868</v>
      </c>
      <c r="BS450">
        <v>182000</v>
      </c>
      <c r="BT450" t="s">
        <v>441</v>
      </c>
      <c r="BU450" t="s">
        <v>10869</v>
      </c>
      <c r="BV450">
        <v>100000</v>
      </c>
      <c r="BW450" t="s">
        <v>1455</v>
      </c>
      <c r="BX450" t="s">
        <v>10870</v>
      </c>
      <c r="BY450">
        <v>230000</v>
      </c>
      <c r="BZ450" t="s">
        <v>443</v>
      </c>
      <c r="CA450" t="s">
        <v>10871</v>
      </c>
      <c r="CB450">
        <v>595000</v>
      </c>
      <c r="CC450" t="s">
        <v>445</v>
      </c>
      <c r="CD450" t="s">
        <v>10872</v>
      </c>
      <c r="CE450">
        <v>130000</v>
      </c>
      <c r="CF450" t="s">
        <v>1459</v>
      </c>
      <c r="CG450" t="s">
        <v>10873</v>
      </c>
      <c r="CH450">
        <v>300000</v>
      </c>
      <c r="GG450">
        <v>3102000</v>
      </c>
      <c r="GH450" t="s">
        <v>1344</v>
      </c>
      <c r="GI450" t="s">
        <v>333</v>
      </c>
      <c r="GJ450" t="s">
        <v>333</v>
      </c>
      <c r="GK450" t="s">
        <v>333</v>
      </c>
      <c r="GL450" t="s">
        <v>333</v>
      </c>
      <c r="GM450">
        <v>2068000</v>
      </c>
      <c r="GO450" t="s">
        <v>10850</v>
      </c>
      <c r="GP450">
        <v>43220</v>
      </c>
      <c r="GQ450" t="s">
        <v>10851</v>
      </c>
      <c r="GS450">
        <v>39</v>
      </c>
      <c r="GT450">
        <v>13</v>
      </c>
      <c r="GU450">
        <v>0</v>
      </c>
      <c r="GV450" t="s">
        <v>239</v>
      </c>
      <c r="GW450">
        <v>13</v>
      </c>
      <c r="GX450" t="s">
        <v>201</v>
      </c>
    </row>
    <row r="451" spans="1:206" x14ac:dyDescent="0.35">
      <c r="A451">
        <v>725977</v>
      </c>
      <c r="B451" t="s">
        <v>10874</v>
      </c>
      <c r="C451" t="s">
        <v>10875</v>
      </c>
      <c r="D451" t="s">
        <v>10876</v>
      </c>
      <c r="E451" t="e">
        <v>#N/A</v>
      </c>
      <c r="F451" t="s">
        <v>10877</v>
      </c>
      <c r="G451" t="s">
        <v>10876</v>
      </c>
      <c r="H451" t="s">
        <v>10877</v>
      </c>
      <c r="I451" t="s">
        <v>201</v>
      </c>
      <c r="J451" t="s">
        <v>10877</v>
      </c>
      <c r="K451">
        <v>725977</v>
      </c>
      <c r="L451">
        <v>725977</v>
      </c>
      <c r="M451">
        <v>725977</v>
      </c>
      <c r="N451" t="s">
        <v>202</v>
      </c>
      <c r="O451" t="s">
        <v>202</v>
      </c>
      <c r="P451" t="s">
        <v>202</v>
      </c>
      <c r="Q451" t="s">
        <v>203</v>
      </c>
      <c r="R451" t="s">
        <v>10874</v>
      </c>
      <c r="S451" t="s">
        <v>1022</v>
      </c>
      <c r="T451" t="s">
        <v>10878</v>
      </c>
      <c r="U451">
        <v>17180</v>
      </c>
      <c r="V451" t="s">
        <v>10879</v>
      </c>
      <c r="W451" t="s">
        <v>646</v>
      </c>
      <c r="X451">
        <v>8000</v>
      </c>
      <c r="Y451" t="s">
        <v>10880</v>
      </c>
      <c r="Z451" t="s">
        <v>10881</v>
      </c>
      <c r="AA451" t="s">
        <v>10882</v>
      </c>
      <c r="AB451" t="s">
        <v>10883</v>
      </c>
      <c r="AC451" t="s">
        <v>213</v>
      </c>
      <c r="AD451" t="s">
        <v>10883</v>
      </c>
      <c r="AE451" t="s">
        <v>10883</v>
      </c>
      <c r="AF451" t="s">
        <v>10884</v>
      </c>
      <c r="AG451" t="s">
        <v>10885</v>
      </c>
      <c r="AH451" t="s">
        <v>10886</v>
      </c>
      <c r="AI451" t="s">
        <v>10883</v>
      </c>
      <c r="AJ451" t="s">
        <v>10884</v>
      </c>
      <c r="AK451" t="s">
        <v>10885</v>
      </c>
      <c r="AL451" t="s">
        <v>310</v>
      </c>
      <c r="AP451" t="s">
        <v>311</v>
      </c>
      <c r="AQ451" t="s">
        <v>312</v>
      </c>
      <c r="AU451" t="s">
        <v>312</v>
      </c>
      <c r="AV451" t="s">
        <v>657</v>
      </c>
      <c r="AW451" t="s">
        <v>10887</v>
      </c>
      <c r="AX451">
        <v>100000</v>
      </c>
      <c r="AY451" t="s">
        <v>659</v>
      </c>
      <c r="AZ451" t="s">
        <v>10888</v>
      </c>
      <c r="BA451">
        <v>185000</v>
      </c>
      <c r="BB451" t="s">
        <v>661</v>
      </c>
      <c r="BC451" t="s">
        <v>10889</v>
      </c>
      <c r="BD451">
        <v>100000</v>
      </c>
      <c r="BE451" t="s">
        <v>663</v>
      </c>
      <c r="BF451" t="s">
        <v>10890</v>
      </c>
      <c r="BG451">
        <v>100000</v>
      </c>
      <c r="BH451" t="s">
        <v>665</v>
      </c>
      <c r="BI451" t="s">
        <v>10891</v>
      </c>
      <c r="BJ451">
        <v>123000</v>
      </c>
      <c r="GG451">
        <v>508000</v>
      </c>
      <c r="GH451" t="s">
        <v>238</v>
      </c>
      <c r="GI451">
        <v>0</v>
      </c>
      <c r="GJ451">
        <v>0</v>
      </c>
      <c r="GK451">
        <v>45</v>
      </c>
      <c r="GL451" t="s">
        <v>333</v>
      </c>
      <c r="GM451">
        <v>338666.66666666663</v>
      </c>
      <c r="GO451" t="s">
        <v>10878</v>
      </c>
      <c r="GP451">
        <v>17180</v>
      </c>
      <c r="GQ451" t="s">
        <v>10879</v>
      </c>
      <c r="GS451">
        <v>15</v>
      </c>
      <c r="GT451">
        <v>5</v>
      </c>
      <c r="GU451">
        <v>0</v>
      </c>
      <c r="GV451" t="s">
        <v>239</v>
      </c>
      <c r="GW451">
        <v>5</v>
      </c>
      <c r="GX451" t="s">
        <v>201</v>
      </c>
    </row>
    <row r="452" spans="1:206" x14ac:dyDescent="0.35">
      <c r="A452">
        <v>20033042</v>
      </c>
      <c r="B452" t="s">
        <v>10892</v>
      </c>
      <c r="C452" t="s">
        <v>10893</v>
      </c>
      <c r="D452" t="s">
        <v>10894</v>
      </c>
      <c r="E452" t="e">
        <v>#N/A</v>
      </c>
      <c r="F452" t="s">
        <v>10895</v>
      </c>
      <c r="G452" t="s">
        <v>10894</v>
      </c>
      <c r="H452" t="s">
        <v>10895</v>
      </c>
      <c r="I452" t="s">
        <v>201</v>
      </c>
      <c r="J452" t="s">
        <v>10895</v>
      </c>
      <c r="K452" t="e">
        <v>#N/A</v>
      </c>
      <c r="L452" t="s">
        <v>5298</v>
      </c>
      <c r="M452" t="s">
        <v>5298</v>
      </c>
      <c r="N452" t="e">
        <v>#N/A</v>
      </c>
      <c r="O452" t="e">
        <v>#N/A</v>
      </c>
      <c r="P452" t="e">
        <v>#N/A</v>
      </c>
      <c r="Q452" t="s">
        <v>203</v>
      </c>
      <c r="R452" t="s">
        <v>10892</v>
      </c>
      <c r="S452" t="s">
        <v>838</v>
      </c>
      <c r="T452" t="s">
        <v>10896</v>
      </c>
      <c r="U452">
        <v>84000</v>
      </c>
      <c r="V452" t="s">
        <v>1248</v>
      </c>
      <c r="W452" t="s">
        <v>646</v>
      </c>
      <c r="X452">
        <v>6000</v>
      </c>
      <c r="Y452" t="s">
        <v>10897</v>
      </c>
      <c r="Z452" t="s">
        <v>1248</v>
      </c>
      <c r="AA452" t="s">
        <v>10898</v>
      </c>
      <c r="AB452" t="s">
        <v>10899</v>
      </c>
      <c r="AC452" t="s">
        <v>213</v>
      </c>
      <c r="AD452" t="s">
        <v>10899</v>
      </c>
      <c r="AE452" t="s">
        <v>10900</v>
      </c>
      <c r="AF452" t="s">
        <v>10901</v>
      </c>
      <c r="AG452" t="s">
        <v>10902</v>
      </c>
      <c r="AH452" t="s">
        <v>10903</v>
      </c>
      <c r="AI452" t="s">
        <v>10904</v>
      </c>
      <c r="AJ452" t="s">
        <v>10901</v>
      </c>
      <c r="AK452" t="s">
        <v>10902</v>
      </c>
      <c r="AL452" t="s">
        <v>854</v>
      </c>
      <c r="AP452" t="s">
        <v>855</v>
      </c>
      <c r="AQ452" t="s">
        <v>738</v>
      </c>
      <c r="AU452" t="s">
        <v>738</v>
      </c>
      <c r="AV452" t="s">
        <v>937</v>
      </c>
      <c r="AW452" t="s">
        <v>10905</v>
      </c>
      <c r="AX452">
        <v>100000</v>
      </c>
      <c r="AY452" t="s">
        <v>746</v>
      </c>
      <c r="AZ452" t="s">
        <v>10906</v>
      </c>
      <c r="BA452">
        <v>150000</v>
      </c>
      <c r="BB452" t="s">
        <v>857</v>
      </c>
      <c r="BC452" t="s">
        <v>10907</v>
      </c>
      <c r="BD452">
        <v>145000</v>
      </c>
      <c r="BE452" t="s">
        <v>941</v>
      </c>
      <c r="BF452" t="s">
        <v>10908</v>
      </c>
      <c r="BG452">
        <v>250000</v>
      </c>
      <c r="BH452" t="s">
        <v>748</v>
      </c>
      <c r="BI452" t="s">
        <v>10909</v>
      </c>
      <c r="BJ452">
        <v>380000</v>
      </c>
      <c r="BK452" t="s">
        <v>860</v>
      </c>
      <c r="BL452" t="s">
        <v>10910</v>
      </c>
      <c r="BM452">
        <v>365000</v>
      </c>
      <c r="GG452">
        <v>1245000</v>
      </c>
      <c r="GH452" t="s">
        <v>238</v>
      </c>
      <c r="GI452">
        <v>36</v>
      </c>
      <c r="GJ452">
        <v>46</v>
      </c>
      <c r="GK452">
        <v>56</v>
      </c>
      <c r="GL452" t="s">
        <v>333</v>
      </c>
      <c r="GM452">
        <v>830000</v>
      </c>
      <c r="GO452" t="s">
        <v>10896</v>
      </c>
      <c r="GP452">
        <v>84000</v>
      </c>
      <c r="GQ452" t="s">
        <v>1248</v>
      </c>
      <c r="GS452">
        <v>18</v>
      </c>
      <c r="GT452">
        <v>6</v>
      </c>
      <c r="GU452">
        <v>0</v>
      </c>
      <c r="GV452" t="s">
        <v>239</v>
      </c>
      <c r="GW452">
        <v>6</v>
      </c>
      <c r="GX452" t="s">
        <v>201</v>
      </c>
    </row>
    <row r="453" spans="1:206" x14ac:dyDescent="0.35">
      <c r="A453">
        <v>547902</v>
      </c>
      <c r="B453" t="s">
        <v>10911</v>
      </c>
      <c r="C453" t="s">
        <v>10912</v>
      </c>
      <c r="D453" t="s">
        <v>10913</v>
      </c>
      <c r="E453" t="e">
        <v>#N/A</v>
      </c>
      <c r="F453" t="s">
        <v>10914</v>
      </c>
      <c r="G453" t="s">
        <v>10913</v>
      </c>
      <c r="H453" t="s">
        <v>10914</v>
      </c>
      <c r="I453" t="s">
        <v>201</v>
      </c>
      <c r="J453" t="s">
        <v>10914</v>
      </c>
      <c r="K453">
        <v>547902</v>
      </c>
      <c r="L453">
        <v>547902</v>
      </c>
      <c r="M453">
        <v>547902</v>
      </c>
      <c r="N453" t="s">
        <v>202</v>
      </c>
      <c r="O453" t="s">
        <v>202</v>
      </c>
      <c r="P453" t="s">
        <v>202</v>
      </c>
      <c r="Q453" t="s">
        <v>203</v>
      </c>
      <c r="R453" t="s">
        <v>10911</v>
      </c>
      <c r="S453" t="s">
        <v>1022</v>
      </c>
      <c r="T453" t="s">
        <v>10915</v>
      </c>
      <c r="U453">
        <v>42380</v>
      </c>
      <c r="V453" t="s">
        <v>10916</v>
      </c>
      <c r="W453" t="s">
        <v>10917</v>
      </c>
      <c r="X453">
        <v>120000</v>
      </c>
      <c r="Y453" t="s">
        <v>10918</v>
      </c>
      <c r="Z453" t="s">
        <v>5120</v>
      </c>
      <c r="AA453" t="s">
        <v>10919</v>
      </c>
      <c r="AB453" t="s">
        <v>10920</v>
      </c>
      <c r="AC453" t="s">
        <v>213</v>
      </c>
      <c r="AD453" t="s">
        <v>10921</v>
      </c>
      <c r="AE453" t="s">
        <v>10920</v>
      </c>
      <c r="AF453" t="s">
        <v>10922</v>
      </c>
      <c r="AG453" t="s">
        <v>10923</v>
      </c>
      <c r="AH453" t="s">
        <v>10924</v>
      </c>
      <c r="AI453" t="s">
        <v>10920</v>
      </c>
      <c r="AJ453" t="s">
        <v>10922</v>
      </c>
      <c r="AK453" t="s">
        <v>10925</v>
      </c>
      <c r="AL453" t="s">
        <v>219</v>
      </c>
      <c r="AP453" t="s">
        <v>220</v>
      </c>
      <c r="AQ453" t="s">
        <v>221</v>
      </c>
      <c r="AU453" t="s">
        <v>221</v>
      </c>
      <c r="AV453" t="s">
        <v>555</v>
      </c>
      <c r="AW453" t="s">
        <v>10926</v>
      </c>
      <c r="AX453">
        <v>120000</v>
      </c>
      <c r="GG453">
        <v>120000</v>
      </c>
      <c r="GH453" t="s">
        <v>238</v>
      </c>
      <c r="GI453">
        <v>50</v>
      </c>
      <c r="GJ453">
        <v>60</v>
      </c>
      <c r="GK453">
        <v>70</v>
      </c>
      <c r="GL453">
        <v>60</v>
      </c>
      <c r="GM453">
        <v>80000</v>
      </c>
      <c r="GO453" t="s">
        <v>10915</v>
      </c>
      <c r="GP453">
        <v>42380</v>
      </c>
      <c r="GQ453" t="s">
        <v>10916</v>
      </c>
      <c r="GS453">
        <v>3</v>
      </c>
      <c r="GT453">
        <v>1</v>
      </c>
      <c r="GU453">
        <v>0</v>
      </c>
      <c r="GV453" t="s">
        <v>239</v>
      </c>
      <c r="GW453">
        <v>1</v>
      </c>
      <c r="GX453" t="s">
        <v>201</v>
      </c>
    </row>
    <row r="454" spans="1:206" x14ac:dyDescent="0.35">
      <c r="A454">
        <v>627084</v>
      </c>
      <c r="B454" t="s">
        <v>10927</v>
      </c>
      <c r="C454" t="s">
        <v>10928</v>
      </c>
      <c r="D454" t="s">
        <v>10929</v>
      </c>
      <c r="E454" t="e">
        <v>#N/A</v>
      </c>
      <c r="F454" t="s">
        <v>10930</v>
      </c>
      <c r="G454" t="s">
        <v>10929</v>
      </c>
      <c r="H454" t="s">
        <v>10930</v>
      </c>
      <c r="I454" t="s">
        <v>201</v>
      </c>
      <c r="J454" t="s">
        <v>10930</v>
      </c>
      <c r="K454">
        <v>627084</v>
      </c>
      <c r="L454">
        <v>627084</v>
      </c>
      <c r="M454">
        <v>627084</v>
      </c>
      <c r="N454" t="s">
        <v>202</v>
      </c>
      <c r="O454" t="s">
        <v>202</v>
      </c>
      <c r="P454" t="s">
        <v>202</v>
      </c>
      <c r="Q454" t="s">
        <v>203</v>
      </c>
      <c r="R454" t="s">
        <v>10927</v>
      </c>
      <c r="S454" t="s">
        <v>205</v>
      </c>
      <c r="T454" t="s">
        <v>10931</v>
      </c>
      <c r="U454" t="s">
        <v>10932</v>
      </c>
      <c r="V454" t="s">
        <v>10933</v>
      </c>
      <c r="W454" t="s">
        <v>3221</v>
      </c>
      <c r="X454">
        <v>100000</v>
      </c>
      <c r="Y454" t="s">
        <v>10934</v>
      </c>
      <c r="Z454" t="s">
        <v>10935</v>
      </c>
      <c r="AA454" t="s">
        <v>10936</v>
      </c>
      <c r="AB454" t="s">
        <v>10937</v>
      </c>
      <c r="AC454" t="s">
        <v>213</v>
      </c>
      <c r="AD454" t="s">
        <v>10938</v>
      </c>
      <c r="AE454" t="s">
        <v>10937</v>
      </c>
      <c r="AF454" t="s">
        <v>10939</v>
      </c>
      <c r="AG454" t="s">
        <v>10940</v>
      </c>
      <c r="AH454" t="s">
        <v>10941</v>
      </c>
      <c r="AI454" t="s">
        <v>10937</v>
      </c>
      <c r="AJ454" t="s">
        <v>10939</v>
      </c>
      <c r="AK454" t="s">
        <v>10940</v>
      </c>
      <c r="AL454" t="s">
        <v>219</v>
      </c>
      <c r="AP454" t="s">
        <v>220</v>
      </c>
      <c r="AQ454" t="s">
        <v>221</v>
      </c>
      <c r="AU454" t="s">
        <v>221</v>
      </c>
      <c r="AV454" t="s">
        <v>543</v>
      </c>
      <c r="AW454" t="s">
        <v>10942</v>
      </c>
      <c r="AX454">
        <v>240000</v>
      </c>
      <c r="AY454" t="s">
        <v>828</v>
      </c>
      <c r="AZ454" t="s">
        <v>10943</v>
      </c>
      <c r="BA454">
        <v>100000</v>
      </c>
      <c r="GG454">
        <v>340000</v>
      </c>
      <c r="GH454" t="s">
        <v>238</v>
      </c>
      <c r="GI454">
        <v>60</v>
      </c>
      <c r="GJ454">
        <v>60</v>
      </c>
      <c r="GK454">
        <v>65</v>
      </c>
      <c r="GL454">
        <v>65</v>
      </c>
      <c r="GM454">
        <v>226666.66666666666</v>
      </c>
      <c r="GO454" t="s">
        <v>10931</v>
      </c>
      <c r="GP454" t="s">
        <v>10932</v>
      </c>
      <c r="GQ454" t="s">
        <v>10933</v>
      </c>
      <c r="GS454">
        <v>6</v>
      </c>
      <c r="GT454">
        <v>2</v>
      </c>
      <c r="GU454">
        <v>0</v>
      </c>
      <c r="GV454" t="s">
        <v>239</v>
      </c>
      <c r="GW454">
        <v>2</v>
      </c>
      <c r="GX454" t="s">
        <v>201</v>
      </c>
    </row>
    <row r="455" spans="1:206" x14ac:dyDescent="0.35">
      <c r="A455">
        <v>729965</v>
      </c>
      <c r="B455" t="s">
        <v>10944</v>
      </c>
      <c r="C455" t="s">
        <v>10945</v>
      </c>
      <c r="D455" t="s">
        <v>10946</v>
      </c>
      <c r="E455" t="e">
        <v>#N/A</v>
      </c>
      <c r="F455" t="s">
        <v>10947</v>
      </c>
      <c r="G455" t="s">
        <v>10946</v>
      </c>
      <c r="H455" t="s">
        <v>10947</v>
      </c>
      <c r="I455" t="s">
        <v>201</v>
      </c>
      <c r="J455" t="s">
        <v>10947</v>
      </c>
      <c r="K455">
        <v>729965</v>
      </c>
      <c r="L455">
        <v>729965</v>
      </c>
      <c r="M455">
        <v>729965</v>
      </c>
      <c r="N455" t="s">
        <v>202</v>
      </c>
      <c r="O455" t="s">
        <v>202</v>
      </c>
      <c r="P455" t="s">
        <v>202</v>
      </c>
      <c r="Q455" t="s">
        <v>203</v>
      </c>
      <c r="R455" t="s">
        <v>10948</v>
      </c>
      <c r="S455" t="s">
        <v>205</v>
      </c>
      <c r="T455" t="s">
        <v>10949</v>
      </c>
      <c r="U455">
        <v>15270</v>
      </c>
      <c r="V455" t="s">
        <v>10950</v>
      </c>
      <c r="W455" t="s">
        <v>1352</v>
      </c>
      <c r="X455">
        <v>1000</v>
      </c>
      <c r="Y455" t="s">
        <v>10951</v>
      </c>
      <c r="Z455" t="s">
        <v>6172</v>
      </c>
      <c r="AA455" t="s">
        <v>10952</v>
      </c>
      <c r="AB455" t="s">
        <v>10953</v>
      </c>
      <c r="AC455" t="s">
        <v>213</v>
      </c>
      <c r="AD455" t="s">
        <v>10953</v>
      </c>
      <c r="AE455" t="s">
        <v>10953</v>
      </c>
      <c r="AF455" t="s">
        <v>10954</v>
      </c>
      <c r="AG455" t="s">
        <v>10955</v>
      </c>
      <c r="AH455" t="s">
        <v>10956</v>
      </c>
      <c r="AI455" t="s">
        <v>10953</v>
      </c>
      <c r="AJ455" t="s">
        <v>10954</v>
      </c>
      <c r="AK455" t="s">
        <v>10955</v>
      </c>
      <c r="AL455" t="s">
        <v>219</v>
      </c>
      <c r="AP455" t="s">
        <v>220</v>
      </c>
      <c r="AQ455" t="s">
        <v>221</v>
      </c>
      <c r="AU455" t="s">
        <v>221</v>
      </c>
      <c r="AV455" t="s">
        <v>222</v>
      </c>
      <c r="AW455" t="s">
        <v>10957</v>
      </c>
      <c r="AX455">
        <v>400000</v>
      </c>
      <c r="AY455" t="s">
        <v>1732</v>
      </c>
      <c r="AZ455" t="s">
        <v>10958</v>
      </c>
      <c r="BA455">
        <v>375000</v>
      </c>
      <c r="BB455" t="s">
        <v>560</v>
      </c>
      <c r="BC455" t="s">
        <v>10959</v>
      </c>
      <c r="BD455">
        <v>100000</v>
      </c>
      <c r="BE455" t="s">
        <v>228</v>
      </c>
      <c r="BF455" t="s">
        <v>10960</v>
      </c>
      <c r="BG455">
        <v>100000</v>
      </c>
      <c r="GG455">
        <v>875000</v>
      </c>
      <c r="GH455" t="s">
        <v>238</v>
      </c>
      <c r="GI455">
        <v>48</v>
      </c>
      <c r="GJ455">
        <v>51</v>
      </c>
      <c r="GK455">
        <v>55</v>
      </c>
      <c r="GL455">
        <v>51</v>
      </c>
      <c r="GM455">
        <v>583333.33333333326</v>
      </c>
      <c r="GO455" t="s">
        <v>10949</v>
      </c>
      <c r="GP455">
        <v>15270</v>
      </c>
      <c r="GQ455" t="s">
        <v>10950</v>
      </c>
      <c r="GS455">
        <v>12</v>
      </c>
      <c r="GT455">
        <v>4</v>
      </c>
      <c r="GU455">
        <v>0</v>
      </c>
      <c r="GV455" t="s">
        <v>239</v>
      </c>
      <c r="GW455">
        <v>4</v>
      </c>
      <c r="GX455" t="s">
        <v>201</v>
      </c>
    </row>
    <row r="456" spans="1:206" x14ac:dyDescent="0.35">
      <c r="A456">
        <v>758120</v>
      </c>
      <c r="B456" t="s">
        <v>10961</v>
      </c>
      <c r="C456" t="s">
        <v>10962</v>
      </c>
      <c r="D456" t="s">
        <v>10963</v>
      </c>
      <c r="E456" t="s">
        <v>10963</v>
      </c>
      <c r="F456" t="s">
        <v>10964</v>
      </c>
      <c r="G456" t="s">
        <v>10963</v>
      </c>
      <c r="H456" t="s">
        <v>10964</v>
      </c>
      <c r="I456" t="s">
        <v>201</v>
      </c>
      <c r="J456" t="s">
        <v>10964</v>
      </c>
      <c r="K456">
        <v>758120</v>
      </c>
      <c r="L456">
        <v>758120</v>
      </c>
      <c r="M456">
        <v>758120</v>
      </c>
      <c r="N456" t="s">
        <v>202</v>
      </c>
      <c r="O456" t="s">
        <v>202</v>
      </c>
      <c r="P456" t="s">
        <v>202</v>
      </c>
      <c r="Q456" t="s">
        <v>203</v>
      </c>
      <c r="R456" t="s">
        <v>10961</v>
      </c>
      <c r="S456" t="s">
        <v>1022</v>
      </c>
      <c r="T456" t="s">
        <v>10965</v>
      </c>
      <c r="U456">
        <v>38210</v>
      </c>
      <c r="V456" t="s">
        <v>10966</v>
      </c>
      <c r="W456" t="s">
        <v>10967</v>
      </c>
      <c r="X456">
        <v>20000</v>
      </c>
      <c r="Y456" t="s">
        <v>10968</v>
      </c>
      <c r="Z456" t="s">
        <v>764</v>
      </c>
      <c r="AA456" t="s">
        <v>10969</v>
      </c>
      <c r="AB456" t="s">
        <v>10970</v>
      </c>
      <c r="AC456" t="s">
        <v>213</v>
      </c>
      <c r="AD456" t="s">
        <v>10971</v>
      </c>
      <c r="AE456" t="s">
        <v>10970</v>
      </c>
      <c r="AF456" t="s">
        <v>10972</v>
      </c>
      <c r="AG456" t="s">
        <v>10973</v>
      </c>
      <c r="AH456" t="s">
        <v>10974</v>
      </c>
      <c r="AI456" t="s">
        <v>10975</v>
      </c>
      <c r="AJ456" t="s">
        <v>10976</v>
      </c>
      <c r="AK456" t="s">
        <v>10977</v>
      </c>
      <c r="AL456" t="s">
        <v>310</v>
      </c>
      <c r="AP456" t="s">
        <v>311</v>
      </c>
      <c r="AQ456" t="s">
        <v>312</v>
      </c>
      <c r="AU456" t="s">
        <v>312</v>
      </c>
      <c r="AV456" t="s">
        <v>488</v>
      </c>
      <c r="AW456" t="s">
        <v>10978</v>
      </c>
      <c r="AX456">
        <v>100000</v>
      </c>
      <c r="AY456" t="s">
        <v>490</v>
      </c>
      <c r="AZ456" t="s">
        <v>10979</v>
      </c>
      <c r="BA456">
        <v>100000</v>
      </c>
      <c r="BB456" t="s">
        <v>315</v>
      </c>
      <c r="BC456" t="s">
        <v>10980</v>
      </c>
      <c r="BD456">
        <v>100000</v>
      </c>
      <c r="BE456" t="s">
        <v>495</v>
      </c>
      <c r="BF456" t="s">
        <v>10981</v>
      </c>
      <c r="BG456">
        <v>180000</v>
      </c>
      <c r="BH456" t="s">
        <v>497</v>
      </c>
      <c r="BI456" t="s">
        <v>10982</v>
      </c>
      <c r="BJ456">
        <v>125000</v>
      </c>
      <c r="BK456" t="s">
        <v>319</v>
      </c>
      <c r="BL456" t="s">
        <v>10983</v>
      </c>
      <c r="BM456">
        <v>185000</v>
      </c>
      <c r="BN456" t="s">
        <v>502</v>
      </c>
      <c r="BO456" t="s">
        <v>10984</v>
      </c>
      <c r="BP456">
        <v>100000</v>
      </c>
      <c r="BQ456" t="s">
        <v>504</v>
      </c>
      <c r="BR456" t="s">
        <v>10985</v>
      </c>
      <c r="BS456">
        <v>100000</v>
      </c>
      <c r="BT456" t="s">
        <v>323</v>
      </c>
      <c r="BU456" t="s">
        <v>10986</v>
      </c>
      <c r="BV456">
        <v>100000</v>
      </c>
      <c r="BW456" t="s">
        <v>509</v>
      </c>
      <c r="BX456" t="s">
        <v>10987</v>
      </c>
      <c r="BY456">
        <v>100000</v>
      </c>
      <c r="BZ456" t="s">
        <v>511</v>
      </c>
      <c r="CA456" t="s">
        <v>10988</v>
      </c>
      <c r="CB456">
        <v>100000</v>
      </c>
      <c r="CC456" t="s">
        <v>327</v>
      </c>
      <c r="CD456" t="s">
        <v>10989</v>
      </c>
      <c r="CE456">
        <v>100000</v>
      </c>
      <c r="CF456" t="s">
        <v>516</v>
      </c>
      <c r="CG456" t="s">
        <v>10990</v>
      </c>
      <c r="CH456">
        <v>120000</v>
      </c>
      <c r="CI456" t="s">
        <v>518</v>
      </c>
      <c r="CJ456" t="s">
        <v>10991</v>
      </c>
      <c r="CK456">
        <v>100000</v>
      </c>
      <c r="CL456" t="s">
        <v>331</v>
      </c>
      <c r="CM456" t="s">
        <v>10992</v>
      </c>
      <c r="CN456">
        <v>123000</v>
      </c>
      <c r="CO456" t="s">
        <v>523</v>
      </c>
      <c r="CP456" t="s">
        <v>10993</v>
      </c>
      <c r="CQ456">
        <v>100000</v>
      </c>
      <c r="GG456">
        <v>1733000</v>
      </c>
      <c r="GH456" t="s">
        <v>238</v>
      </c>
      <c r="GI456">
        <v>68</v>
      </c>
      <c r="GJ456">
        <v>68</v>
      </c>
      <c r="GK456">
        <v>68</v>
      </c>
      <c r="GL456">
        <v>68</v>
      </c>
      <c r="GM456">
        <v>1155333.3333333333</v>
      </c>
      <c r="GO456" t="s">
        <v>10965</v>
      </c>
      <c r="GP456">
        <v>38210</v>
      </c>
      <c r="GQ456" t="s">
        <v>10966</v>
      </c>
      <c r="GS456">
        <v>48</v>
      </c>
      <c r="GT456">
        <v>16</v>
      </c>
      <c r="GU456">
        <v>1</v>
      </c>
      <c r="GV456" t="s">
        <v>239</v>
      </c>
      <c r="GW456">
        <v>16</v>
      </c>
      <c r="GX456" t="s">
        <v>201</v>
      </c>
    </row>
    <row r="457" spans="1:206" x14ac:dyDescent="0.35">
      <c r="A457">
        <v>643457</v>
      </c>
      <c r="B457" t="s">
        <v>10994</v>
      </c>
      <c r="C457" t="s">
        <v>10995</v>
      </c>
      <c r="D457" t="s">
        <v>10996</v>
      </c>
      <c r="E457" t="e">
        <v>#N/A</v>
      </c>
      <c r="F457" t="s">
        <v>10997</v>
      </c>
      <c r="G457" t="s">
        <v>10996</v>
      </c>
      <c r="H457" t="s">
        <v>10998</v>
      </c>
      <c r="I457" t="s">
        <v>239</v>
      </c>
      <c r="J457" t="s">
        <v>10998</v>
      </c>
      <c r="K457">
        <v>643457</v>
      </c>
      <c r="L457">
        <v>643457</v>
      </c>
      <c r="M457">
        <v>643457</v>
      </c>
      <c r="N457" t="s">
        <v>202</v>
      </c>
      <c r="O457" t="s">
        <v>202</v>
      </c>
      <c r="P457" t="s">
        <v>202</v>
      </c>
      <c r="Q457" t="s">
        <v>203</v>
      </c>
      <c r="R457" t="s">
        <v>10994</v>
      </c>
      <c r="S457" t="s">
        <v>1022</v>
      </c>
      <c r="T457" t="s">
        <v>10999</v>
      </c>
      <c r="U457" t="s">
        <v>11000</v>
      </c>
      <c r="V457" t="s">
        <v>11001</v>
      </c>
      <c r="W457" t="s">
        <v>2923</v>
      </c>
      <c r="X457">
        <v>23000</v>
      </c>
      <c r="Y457" t="s">
        <v>11002</v>
      </c>
      <c r="Z457" t="s">
        <v>1903</v>
      </c>
      <c r="AA457" t="s">
        <v>10997</v>
      </c>
      <c r="AB457" t="s">
        <v>11003</v>
      </c>
      <c r="AC457" t="s">
        <v>213</v>
      </c>
      <c r="AD457" t="s">
        <v>11004</v>
      </c>
      <c r="AE457" t="s">
        <v>11005</v>
      </c>
      <c r="AF457" t="s">
        <v>11006</v>
      </c>
      <c r="AG457" t="s">
        <v>11007</v>
      </c>
      <c r="AH457" t="s">
        <v>11008</v>
      </c>
      <c r="AI457" t="s">
        <v>11005</v>
      </c>
      <c r="AJ457" t="s">
        <v>11006</v>
      </c>
      <c r="AK457" t="s">
        <v>11007</v>
      </c>
      <c r="AL457" t="s">
        <v>310</v>
      </c>
      <c r="AM457" t="s">
        <v>219</v>
      </c>
      <c r="AP457" t="s">
        <v>11009</v>
      </c>
      <c r="AQ457" t="s">
        <v>312</v>
      </c>
      <c r="AR457" t="s">
        <v>774</v>
      </c>
      <c r="AU457" t="s">
        <v>775</v>
      </c>
      <c r="AV457" t="s">
        <v>317</v>
      </c>
      <c r="AW457" t="s">
        <v>11010</v>
      </c>
      <c r="AX457">
        <v>935000</v>
      </c>
      <c r="AY457" t="s">
        <v>321</v>
      </c>
      <c r="AZ457" t="s">
        <v>11011</v>
      </c>
      <c r="BA457">
        <v>375000</v>
      </c>
      <c r="BB457" t="s">
        <v>543</v>
      </c>
      <c r="BC457" t="s">
        <v>11012</v>
      </c>
      <c r="BD457">
        <v>240000</v>
      </c>
      <c r="BE457" t="s">
        <v>566</v>
      </c>
      <c r="BF457" t="s">
        <v>11013</v>
      </c>
      <c r="BG457">
        <v>100000</v>
      </c>
      <c r="GG457">
        <v>1410000</v>
      </c>
      <c r="GH457" t="s">
        <v>238</v>
      </c>
      <c r="GI457">
        <v>65</v>
      </c>
      <c r="GJ457">
        <v>70</v>
      </c>
      <c r="GK457">
        <v>80</v>
      </c>
      <c r="GL457">
        <v>75</v>
      </c>
      <c r="GM457">
        <v>940000</v>
      </c>
      <c r="GO457" t="s">
        <v>10999</v>
      </c>
      <c r="GP457" t="s">
        <v>11000</v>
      </c>
      <c r="GQ457" t="s">
        <v>11001</v>
      </c>
      <c r="GS457">
        <v>12</v>
      </c>
      <c r="GT457">
        <v>4</v>
      </c>
      <c r="GU457">
        <v>0</v>
      </c>
      <c r="GV457" t="s">
        <v>239</v>
      </c>
      <c r="GW457">
        <v>4</v>
      </c>
      <c r="GX457" t="s">
        <v>201</v>
      </c>
    </row>
    <row r="458" spans="1:206" x14ac:dyDescent="0.35">
      <c r="A458">
        <v>20033047</v>
      </c>
      <c r="B458" t="s">
        <v>11014</v>
      </c>
      <c r="C458" t="s">
        <v>11015</v>
      </c>
      <c r="D458" t="s">
        <v>11016</v>
      </c>
      <c r="E458" t="e">
        <v>#N/A</v>
      </c>
      <c r="F458" t="s">
        <v>11017</v>
      </c>
      <c r="G458" t="s">
        <v>11016</v>
      </c>
      <c r="H458" t="s">
        <v>11017</v>
      </c>
      <c r="I458" t="s">
        <v>201</v>
      </c>
      <c r="J458" t="s">
        <v>11017</v>
      </c>
      <c r="K458" t="e">
        <v>#N/A</v>
      </c>
      <c r="L458" t="s">
        <v>5298</v>
      </c>
      <c r="M458" t="s">
        <v>5298</v>
      </c>
      <c r="N458" t="e">
        <v>#N/A</v>
      </c>
      <c r="O458" t="e">
        <v>#N/A</v>
      </c>
      <c r="P458" t="e">
        <v>#N/A</v>
      </c>
      <c r="Q458" t="s">
        <v>203</v>
      </c>
      <c r="R458" t="s">
        <v>11014</v>
      </c>
      <c r="S458" t="s">
        <v>1022</v>
      </c>
      <c r="T458" t="s">
        <v>11018</v>
      </c>
      <c r="U458">
        <v>12160</v>
      </c>
      <c r="V458" t="s">
        <v>11019</v>
      </c>
      <c r="W458" t="s">
        <v>9797</v>
      </c>
      <c r="X458">
        <v>10000</v>
      </c>
      <c r="Y458" t="s">
        <v>11020</v>
      </c>
      <c r="Z458" t="s">
        <v>1722</v>
      </c>
      <c r="AA458" t="s">
        <v>11021</v>
      </c>
      <c r="AB458" t="s">
        <v>11022</v>
      </c>
      <c r="AC458" t="s">
        <v>213</v>
      </c>
      <c r="AD458" t="s">
        <v>11023</v>
      </c>
      <c r="AE458" t="s">
        <v>11024</v>
      </c>
      <c r="AF458" t="s">
        <v>11025</v>
      </c>
      <c r="AG458" t="s">
        <v>11026</v>
      </c>
      <c r="AH458" t="s">
        <v>11027</v>
      </c>
      <c r="AI458" t="s">
        <v>11028</v>
      </c>
      <c r="AJ458" t="s">
        <v>11025</v>
      </c>
      <c r="AK458" t="s">
        <v>11029</v>
      </c>
      <c r="AL458" t="s">
        <v>261</v>
      </c>
      <c r="AM458" t="s">
        <v>310</v>
      </c>
      <c r="AP458" t="s">
        <v>11030</v>
      </c>
      <c r="AQ458" t="s">
        <v>263</v>
      </c>
      <c r="AR458" t="s">
        <v>739</v>
      </c>
      <c r="AU458" t="s">
        <v>1860</v>
      </c>
      <c r="AV458" t="s">
        <v>685</v>
      </c>
      <c r="AW458" t="s">
        <v>11031</v>
      </c>
      <c r="AX458">
        <v>100000</v>
      </c>
      <c r="AY458" t="s">
        <v>414</v>
      </c>
      <c r="AZ458" t="s">
        <v>11032</v>
      </c>
      <c r="BA458">
        <v>100000</v>
      </c>
      <c r="BB458" t="s">
        <v>353</v>
      </c>
      <c r="BC458" t="s">
        <v>11033</v>
      </c>
      <c r="BD458">
        <v>200000</v>
      </c>
      <c r="BE458" t="s">
        <v>692</v>
      </c>
      <c r="BF458" t="s">
        <v>11034</v>
      </c>
      <c r="BG458">
        <v>125000</v>
      </c>
      <c r="BH458" t="s">
        <v>266</v>
      </c>
      <c r="BI458" t="s">
        <v>11035</v>
      </c>
      <c r="BJ458">
        <v>745000</v>
      </c>
      <c r="BK458" t="s">
        <v>270</v>
      </c>
      <c r="BL458" t="s">
        <v>11036</v>
      </c>
      <c r="BM458">
        <v>125000</v>
      </c>
      <c r="BN458" t="s">
        <v>272</v>
      </c>
      <c r="BO458" t="s">
        <v>11037</v>
      </c>
      <c r="BP458">
        <v>495000</v>
      </c>
      <c r="BQ458" t="s">
        <v>11038</v>
      </c>
      <c r="BR458" t="s">
        <v>11039</v>
      </c>
      <c r="BS458">
        <v>100000</v>
      </c>
      <c r="BT458" t="s">
        <v>705</v>
      </c>
      <c r="BU458" t="s">
        <v>11040</v>
      </c>
      <c r="BV458">
        <v>375000</v>
      </c>
      <c r="BW458" t="s">
        <v>421</v>
      </c>
      <c r="BX458" t="s">
        <v>11041</v>
      </c>
      <c r="BY458">
        <v>100000</v>
      </c>
      <c r="BZ458" t="s">
        <v>361</v>
      </c>
      <c r="CA458" t="s">
        <v>11042</v>
      </c>
      <c r="CB458">
        <v>250000</v>
      </c>
      <c r="CC458" t="s">
        <v>11043</v>
      </c>
      <c r="CD458" t="s">
        <v>11044</v>
      </c>
      <c r="CE458">
        <v>100000</v>
      </c>
      <c r="CF458" t="s">
        <v>712</v>
      </c>
      <c r="CG458" t="s">
        <v>11045</v>
      </c>
      <c r="CH458">
        <v>495000</v>
      </c>
      <c r="CI458" t="s">
        <v>714</v>
      </c>
      <c r="CJ458" t="s">
        <v>11046</v>
      </c>
      <c r="CK458">
        <v>100000</v>
      </c>
      <c r="CL458" t="s">
        <v>365</v>
      </c>
      <c r="CM458" t="s">
        <v>11047</v>
      </c>
      <c r="CN458">
        <v>330000</v>
      </c>
      <c r="CO458" t="s">
        <v>367</v>
      </c>
      <c r="CP458" t="s">
        <v>11048</v>
      </c>
      <c r="CQ458">
        <v>330000</v>
      </c>
      <c r="CR458" t="s">
        <v>427</v>
      </c>
      <c r="CS458" t="s">
        <v>11049</v>
      </c>
      <c r="CT458">
        <v>360000</v>
      </c>
      <c r="CU458" t="s">
        <v>313</v>
      </c>
      <c r="CV458" t="s">
        <v>11050</v>
      </c>
      <c r="CW458">
        <v>375000</v>
      </c>
      <c r="CX458" t="s">
        <v>1443</v>
      </c>
      <c r="CY458" t="s">
        <v>11051</v>
      </c>
      <c r="CZ458">
        <v>185000</v>
      </c>
      <c r="DA458" t="s">
        <v>657</v>
      </c>
      <c r="DB458" t="s">
        <v>11052</v>
      </c>
      <c r="DC458">
        <v>100000</v>
      </c>
      <c r="DD458" t="s">
        <v>431</v>
      </c>
      <c r="DE458" t="s">
        <v>11053</v>
      </c>
      <c r="DF458">
        <v>895000</v>
      </c>
      <c r="DG458" t="s">
        <v>317</v>
      </c>
      <c r="DH458" t="s">
        <v>11054</v>
      </c>
      <c r="DI458">
        <v>935000</v>
      </c>
      <c r="DJ458" t="s">
        <v>1447</v>
      </c>
      <c r="DK458" t="s">
        <v>11055</v>
      </c>
      <c r="DL458">
        <v>455000</v>
      </c>
      <c r="DM458" t="s">
        <v>659</v>
      </c>
      <c r="DN458" t="s">
        <v>11056</v>
      </c>
      <c r="DO458">
        <v>185000</v>
      </c>
      <c r="DP458" t="s">
        <v>439</v>
      </c>
      <c r="DQ458" t="s">
        <v>11057</v>
      </c>
      <c r="DR458">
        <v>445000</v>
      </c>
      <c r="DS458" t="s">
        <v>325</v>
      </c>
      <c r="DT458" t="s">
        <v>11058</v>
      </c>
      <c r="DU458">
        <v>470000</v>
      </c>
      <c r="DV458" t="s">
        <v>1455</v>
      </c>
      <c r="DW458" t="s">
        <v>11059</v>
      </c>
      <c r="DX458">
        <v>230000</v>
      </c>
      <c r="DY458" t="s">
        <v>663</v>
      </c>
      <c r="DZ458" t="s">
        <v>11060</v>
      </c>
      <c r="EA458">
        <v>100000</v>
      </c>
      <c r="EB458" t="s">
        <v>443</v>
      </c>
      <c r="EC458" t="s">
        <v>11061</v>
      </c>
      <c r="ED458">
        <v>595000</v>
      </c>
      <c r="EE458" t="s">
        <v>329</v>
      </c>
      <c r="EF458" t="s">
        <v>11062</v>
      </c>
      <c r="EG458">
        <v>625000</v>
      </c>
      <c r="EH458" t="s">
        <v>1459</v>
      </c>
      <c r="EI458" t="s">
        <v>11063</v>
      </c>
      <c r="EJ458">
        <v>300000</v>
      </c>
      <c r="EK458" t="s">
        <v>665</v>
      </c>
      <c r="EL458" t="s">
        <v>11064</v>
      </c>
      <c r="EM458">
        <v>123000</v>
      </c>
      <c r="EN458" t="s">
        <v>687</v>
      </c>
      <c r="EO458" t="s">
        <v>11065</v>
      </c>
      <c r="EP458">
        <v>300000</v>
      </c>
      <c r="GG458">
        <v>10248000</v>
      </c>
      <c r="GH458" t="s">
        <v>238</v>
      </c>
      <c r="GI458">
        <v>50</v>
      </c>
      <c r="GJ458">
        <v>54</v>
      </c>
      <c r="GK458">
        <v>60</v>
      </c>
      <c r="GL458">
        <v>54</v>
      </c>
      <c r="GM458">
        <v>6832000</v>
      </c>
      <c r="GO458" t="s">
        <v>11018</v>
      </c>
      <c r="GP458">
        <v>12160</v>
      </c>
      <c r="GQ458" t="s">
        <v>11019</v>
      </c>
      <c r="GS458">
        <v>99</v>
      </c>
      <c r="GT458">
        <v>33</v>
      </c>
      <c r="GU458">
        <v>0</v>
      </c>
      <c r="GV458" t="s">
        <v>239</v>
      </c>
      <c r="GW458">
        <v>33</v>
      </c>
      <c r="GX458" t="s">
        <v>201</v>
      </c>
    </row>
    <row r="459" spans="1:206" x14ac:dyDescent="0.35">
      <c r="A459">
        <v>20023138</v>
      </c>
      <c r="B459" t="s">
        <v>11066</v>
      </c>
      <c r="C459" t="s">
        <v>11067</v>
      </c>
      <c r="D459" t="s">
        <v>11068</v>
      </c>
      <c r="E459" t="e">
        <v>#N/A</v>
      </c>
      <c r="F459" t="s">
        <v>11069</v>
      </c>
      <c r="G459" t="s">
        <v>11068</v>
      </c>
      <c r="H459" t="s">
        <v>11069</v>
      </c>
      <c r="I459" t="s">
        <v>201</v>
      </c>
      <c r="J459" t="s">
        <v>11069</v>
      </c>
      <c r="K459">
        <v>20023138</v>
      </c>
      <c r="L459">
        <v>20023138</v>
      </c>
      <c r="M459">
        <v>20023138</v>
      </c>
      <c r="N459" t="s">
        <v>202</v>
      </c>
      <c r="O459" t="s">
        <v>202</v>
      </c>
      <c r="P459" t="s">
        <v>202</v>
      </c>
      <c r="Q459" t="s">
        <v>203</v>
      </c>
      <c r="R459" t="s">
        <v>11066</v>
      </c>
      <c r="S459" t="s">
        <v>1022</v>
      </c>
      <c r="T459" t="s">
        <v>11070</v>
      </c>
      <c r="U459">
        <v>38380</v>
      </c>
      <c r="V459" t="s">
        <v>11071</v>
      </c>
      <c r="W459" t="s">
        <v>1799</v>
      </c>
      <c r="X459">
        <v>50000</v>
      </c>
      <c r="Y459" t="s">
        <v>11072</v>
      </c>
      <c r="Z459" t="s">
        <v>625</v>
      </c>
      <c r="AA459" t="s">
        <v>11073</v>
      </c>
      <c r="AB459" t="s">
        <v>11074</v>
      </c>
      <c r="AC459" t="s">
        <v>213</v>
      </c>
      <c r="AD459" t="s">
        <v>11075</v>
      </c>
      <c r="AE459" t="s">
        <v>11074</v>
      </c>
      <c r="AF459" t="s">
        <v>11076</v>
      </c>
      <c r="AG459" t="s">
        <v>11077</v>
      </c>
      <c r="AH459" t="s">
        <v>11078</v>
      </c>
      <c r="AI459" t="s">
        <v>11074</v>
      </c>
      <c r="AJ459" t="s">
        <v>11076</v>
      </c>
      <c r="AK459" t="s">
        <v>11077</v>
      </c>
      <c r="AL459" t="s">
        <v>219</v>
      </c>
      <c r="AP459" t="s">
        <v>220</v>
      </c>
      <c r="AQ459" t="s">
        <v>221</v>
      </c>
      <c r="AU459" t="s">
        <v>221</v>
      </c>
      <c r="AV459" t="s">
        <v>1137</v>
      </c>
      <c r="AW459" t="s">
        <v>11079</v>
      </c>
      <c r="AX459">
        <v>790000</v>
      </c>
      <c r="AY459" t="s">
        <v>541</v>
      </c>
      <c r="AZ459" t="s">
        <v>11080</v>
      </c>
      <c r="BA459">
        <v>630000</v>
      </c>
      <c r="BB459" t="s">
        <v>545</v>
      </c>
      <c r="BC459" t="s">
        <v>11081</v>
      </c>
      <c r="BD459">
        <v>235000</v>
      </c>
      <c r="BE459" t="s">
        <v>1142</v>
      </c>
      <c r="BF459" t="s">
        <v>11082</v>
      </c>
      <c r="BG459">
        <v>395000</v>
      </c>
      <c r="BH459" t="s">
        <v>553</v>
      </c>
      <c r="BI459" t="s">
        <v>11083</v>
      </c>
      <c r="BJ459">
        <v>315000</v>
      </c>
      <c r="BK459" t="s">
        <v>557</v>
      </c>
      <c r="BL459" t="s">
        <v>11084</v>
      </c>
      <c r="BM459">
        <v>120000</v>
      </c>
      <c r="BN459" t="s">
        <v>1147</v>
      </c>
      <c r="BO459" t="s">
        <v>11085</v>
      </c>
      <c r="BP459">
        <v>315000</v>
      </c>
      <c r="BQ459" t="s">
        <v>564</v>
      </c>
      <c r="BR459" t="s">
        <v>11086</v>
      </c>
      <c r="BS459">
        <v>250000</v>
      </c>
      <c r="BT459" t="s">
        <v>568</v>
      </c>
      <c r="BU459" t="s">
        <v>11087</v>
      </c>
      <c r="BV459">
        <v>100000</v>
      </c>
      <c r="BW459" t="s">
        <v>1152</v>
      </c>
      <c r="BX459" t="s">
        <v>11088</v>
      </c>
      <c r="BY459">
        <v>315000</v>
      </c>
      <c r="BZ459" t="s">
        <v>826</v>
      </c>
      <c r="CA459" t="s">
        <v>11089</v>
      </c>
      <c r="CB459">
        <v>250000</v>
      </c>
      <c r="CC459" t="s">
        <v>1156</v>
      </c>
      <c r="CD459" t="s">
        <v>11090</v>
      </c>
      <c r="CE459">
        <v>100000</v>
      </c>
      <c r="GG459">
        <v>3580000</v>
      </c>
      <c r="GH459" t="s">
        <v>238</v>
      </c>
      <c r="GI459">
        <v>58</v>
      </c>
      <c r="GJ459">
        <v>72</v>
      </c>
      <c r="GK459">
        <v>80</v>
      </c>
      <c r="GL459">
        <v>64</v>
      </c>
      <c r="GM459">
        <v>2386666.6666666665</v>
      </c>
      <c r="GO459" t="s">
        <v>11070</v>
      </c>
      <c r="GP459">
        <v>38380</v>
      </c>
      <c r="GQ459" t="s">
        <v>11071</v>
      </c>
      <c r="GS459">
        <v>36</v>
      </c>
      <c r="GT459">
        <v>12</v>
      </c>
      <c r="GU459">
        <v>0</v>
      </c>
      <c r="GV459" t="s">
        <v>239</v>
      </c>
      <c r="GW459">
        <v>12</v>
      </c>
      <c r="GX459" t="s">
        <v>201</v>
      </c>
    </row>
    <row r="460" spans="1:206" x14ac:dyDescent="0.35">
      <c r="A460">
        <v>757793</v>
      </c>
      <c r="B460" t="s">
        <v>11091</v>
      </c>
      <c r="C460" t="s">
        <v>11092</v>
      </c>
      <c r="D460" t="s">
        <v>11093</v>
      </c>
      <c r="E460" t="e">
        <v>#N/A</v>
      </c>
      <c r="F460" t="s">
        <v>11094</v>
      </c>
      <c r="G460" t="s">
        <v>11093</v>
      </c>
      <c r="H460" t="s">
        <v>11094</v>
      </c>
      <c r="I460" t="s">
        <v>201</v>
      </c>
      <c r="J460" t="s">
        <v>11094</v>
      </c>
      <c r="K460" t="e">
        <v>#N/A</v>
      </c>
      <c r="L460">
        <v>757793</v>
      </c>
      <c r="M460">
        <v>757793</v>
      </c>
      <c r="N460" t="s">
        <v>202</v>
      </c>
      <c r="O460" t="s">
        <v>202</v>
      </c>
      <c r="P460" t="s">
        <v>202</v>
      </c>
      <c r="Q460" t="s">
        <v>203</v>
      </c>
      <c r="R460" t="s">
        <v>11091</v>
      </c>
      <c r="S460" t="s">
        <v>205</v>
      </c>
      <c r="T460" t="s">
        <v>11095</v>
      </c>
      <c r="U460">
        <v>38800</v>
      </c>
      <c r="V460" t="s">
        <v>11096</v>
      </c>
      <c r="W460" t="s">
        <v>4578</v>
      </c>
      <c r="X460">
        <v>10004000</v>
      </c>
      <c r="Y460" t="s">
        <v>11097</v>
      </c>
      <c r="Z460" t="s">
        <v>625</v>
      </c>
      <c r="AA460" t="s">
        <v>11098</v>
      </c>
      <c r="AB460" t="s">
        <v>11099</v>
      </c>
      <c r="AC460" t="s">
        <v>213</v>
      </c>
      <c r="AD460" t="s">
        <v>1948</v>
      </c>
      <c r="AE460" t="s">
        <v>11099</v>
      </c>
      <c r="AF460" t="s">
        <v>11100</v>
      </c>
      <c r="AG460" t="s">
        <v>11101</v>
      </c>
      <c r="AH460" t="s">
        <v>11102</v>
      </c>
      <c r="AI460" t="s">
        <v>11103</v>
      </c>
      <c r="AJ460" t="s">
        <v>11104</v>
      </c>
      <c r="AK460" t="s">
        <v>11105</v>
      </c>
      <c r="AL460" t="s">
        <v>261</v>
      </c>
      <c r="AP460" t="s">
        <v>262</v>
      </c>
      <c r="AQ460" t="s">
        <v>263</v>
      </c>
      <c r="AU460" t="s">
        <v>263</v>
      </c>
      <c r="AV460" t="s">
        <v>355</v>
      </c>
      <c r="AW460" t="s">
        <v>11106</v>
      </c>
      <c r="AX460">
        <v>200000</v>
      </c>
      <c r="AY460" t="s">
        <v>274</v>
      </c>
      <c r="AZ460" t="s">
        <v>11107</v>
      </c>
      <c r="BA460">
        <v>495000</v>
      </c>
      <c r="BB460" t="s">
        <v>288</v>
      </c>
      <c r="BC460" t="s">
        <v>11108</v>
      </c>
      <c r="BD460">
        <v>200000</v>
      </c>
      <c r="BE460" t="s">
        <v>363</v>
      </c>
      <c r="BF460" t="s">
        <v>11109</v>
      </c>
      <c r="BG460">
        <v>250000</v>
      </c>
      <c r="BH460" t="s">
        <v>367</v>
      </c>
      <c r="BI460" t="s">
        <v>11110</v>
      </c>
      <c r="BJ460">
        <v>330000</v>
      </c>
      <c r="GG460">
        <v>1275000</v>
      </c>
      <c r="GH460" t="s">
        <v>238</v>
      </c>
      <c r="GI460">
        <v>120</v>
      </c>
      <c r="GJ460">
        <v>120</v>
      </c>
      <c r="GK460">
        <v>120</v>
      </c>
      <c r="GL460">
        <v>120</v>
      </c>
      <c r="GM460">
        <v>850000</v>
      </c>
      <c r="GO460" t="s">
        <v>11095</v>
      </c>
      <c r="GP460">
        <v>38800</v>
      </c>
      <c r="GQ460" t="s">
        <v>11096</v>
      </c>
      <c r="GS460">
        <v>15</v>
      </c>
      <c r="GT460">
        <v>5</v>
      </c>
      <c r="GU460">
        <v>0</v>
      </c>
      <c r="GV460" t="s">
        <v>239</v>
      </c>
      <c r="GW460">
        <v>5</v>
      </c>
      <c r="GX460" t="s">
        <v>201</v>
      </c>
    </row>
    <row r="461" spans="1:206" x14ac:dyDescent="0.35">
      <c r="A461" t="s">
        <v>5298</v>
      </c>
      <c r="B461" t="s">
        <v>11111</v>
      </c>
      <c r="C461" t="s">
        <v>11112</v>
      </c>
      <c r="D461" t="s">
        <v>11113</v>
      </c>
      <c r="E461" t="e">
        <v>#N/A</v>
      </c>
      <c r="F461" t="s">
        <v>11114</v>
      </c>
      <c r="G461" t="s">
        <v>11113</v>
      </c>
      <c r="H461" t="s">
        <v>11114</v>
      </c>
      <c r="I461" t="s">
        <v>201</v>
      </c>
      <c r="J461" t="s">
        <v>11114</v>
      </c>
      <c r="K461" t="e">
        <v>#N/A</v>
      </c>
      <c r="L461" t="s">
        <v>5298</v>
      </c>
      <c r="M461" t="s">
        <v>5298</v>
      </c>
      <c r="N461" t="e">
        <v>#N/A</v>
      </c>
      <c r="O461" t="e">
        <v>#N/A</v>
      </c>
      <c r="P461" t="e">
        <v>#N/A</v>
      </c>
      <c r="Q461" t="s">
        <v>203</v>
      </c>
      <c r="R461" t="s">
        <v>11111</v>
      </c>
      <c r="S461" t="s">
        <v>205</v>
      </c>
      <c r="T461" t="s">
        <v>6365</v>
      </c>
      <c r="U461">
        <v>13110</v>
      </c>
      <c r="V461" t="s">
        <v>6366</v>
      </c>
      <c r="W461" t="s">
        <v>4205</v>
      </c>
      <c r="X461">
        <v>100000</v>
      </c>
      <c r="Y461" t="s">
        <v>11115</v>
      </c>
      <c r="Z461" t="s">
        <v>6368</v>
      </c>
      <c r="AA461" t="s">
        <v>11116</v>
      </c>
      <c r="AB461" t="s">
        <v>11117</v>
      </c>
      <c r="AC461" t="s">
        <v>213</v>
      </c>
      <c r="AD461" t="s">
        <v>11118</v>
      </c>
      <c r="AE461" t="s">
        <v>11119</v>
      </c>
      <c r="AF461" t="s">
        <v>11120</v>
      </c>
      <c r="AG461" t="s">
        <v>11121</v>
      </c>
      <c r="AH461" t="s">
        <v>11122</v>
      </c>
      <c r="AI461" t="s">
        <v>11123</v>
      </c>
      <c r="AJ461" t="s">
        <v>11120</v>
      </c>
      <c r="AK461" t="s">
        <v>11124</v>
      </c>
      <c r="AL461" t="s">
        <v>261</v>
      </c>
      <c r="AP461" t="s">
        <v>262</v>
      </c>
      <c r="AQ461" t="s">
        <v>263</v>
      </c>
      <c r="AU461" t="s">
        <v>263</v>
      </c>
      <c r="AV461" t="s">
        <v>3398</v>
      </c>
      <c r="AW461" t="s">
        <v>11125</v>
      </c>
      <c r="AX461">
        <v>100000</v>
      </c>
      <c r="AY461" t="s">
        <v>974</v>
      </c>
      <c r="AZ461" t="s">
        <v>11126</v>
      </c>
      <c r="BA461">
        <v>100000</v>
      </c>
      <c r="BB461" t="s">
        <v>414</v>
      </c>
      <c r="BC461" t="s">
        <v>11127</v>
      </c>
      <c r="BD461">
        <v>100000</v>
      </c>
      <c r="BE461" t="s">
        <v>353</v>
      </c>
      <c r="BF461" t="s">
        <v>11128</v>
      </c>
      <c r="BG461">
        <v>200000</v>
      </c>
      <c r="BH461" t="s">
        <v>355</v>
      </c>
      <c r="BI461" t="s">
        <v>11129</v>
      </c>
      <c r="BJ461">
        <v>200000</v>
      </c>
      <c r="BK461" t="s">
        <v>979</v>
      </c>
      <c r="BL461" t="s">
        <v>11130</v>
      </c>
      <c r="BM461">
        <v>100000</v>
      </c>
      <c r="BN461" t="s">
        <v>11131</v>
      </c>
      <c r="BO461" t="s">
        <v>11132</v>
      </c>
      <c r="BP461">
        <v>125000</v>
      </c>
      <c r="BQ461" t="s">
        <v>266</v>
      </c>
      <c r="BR461" t="s">
        <v>11133</v>
      </c>
      <c r="BS461">
        <v>745000</v>
      </c>
      <c r="BT461" t="s">
        <v>268</v>
      </c>
      <c r="BU461" t="s">
        <v>11134</v>
      </c>
      <c r="BV461">
        <v>125000</v>
      </c>
      <c r="BW461" t="s">
        <v>270</v>
      </c>
      <c r="BX461" t="s">
        <v>11135</v>
      </c>
      <c r="BY461">
        <v>125000</v>
      </c>
      <c r="BZ461" t="s">
        <v>272</v>
      </c>
      <c r="CA461" t="s">
        <v>11136</v>
      </c>
      <c r="CB461">
        <v>495000</v>
      </c>
      <c r="CC461" t="s">
        <v>274</v>
      </c>
      <c r="CD461" t="s">
        <v>11137</v>
      </c>
      <c r="CE461">
        <v>495000</v>
      </c>
      <c r="CF461" t="s">
        <v>276</v>
      </c>
      <c r="CG461" t="s">
        <v>11138</v>
      </c>
      <c r="CH461">
        <v>125000</v>
      </c>
      <c r="CI461" t="s">
        <v>11043</v>
      </c>
      <c r="CJ461" t="s">
        <v>11139</v>
      </c>
      <c r="CK461">
        <v>100000</v>
      </c>
      <c r="CL461" t="s">
        <v>712</v>
      </c>
      <c r="CM461" t="s">
        <v>11140</v>
      </c>
      <c r="CN461">
        <v>495000</v>
      </c>
      <c r="CO461" t="s">
        <v>2620</v>
      </c>
      <c r="CP461" t="s">
        <v>11141</v>
      </c>
      <c r="CQ461">
        <v>100000</v>
      </c>
      <c r="CR461" t="s">
        <v>714</v>
      </c>
      <c r="CS461" t="s">
        <v>11142</v>
      </c>
      <c r="CT461">
        <v>100000</v>
      </c>
      <c r="CU461" t="s">
        <v>365</v>
      </c>
      <c r="CV461" t="s">
        <v>11143</v>
      </c>
      <c r="CW461">
        <v>330000</v>
      </c>
      <c r="CX461" t="s">
        <v>367</v>
      </c>
      <c r="CY461" t="s">
        <v>11144</v>
      </c>
      <c r="CZ461">
        <v>330000</v>
      </c>
      <c r="DA461" t="s">
        <v>1190</v>
      </c>
      <c r="DB461" t="s">
        <v>11145</v>
      </c>
      <c r="DC461">
        <v>100000</v>
      </c>
      <c r="DD461" t="s">
        <v>687</v>
      </c>
      <c r="DE461" t="s">
        <v>11146</v>
      </c>
      <c r="DF461">
        <v>300000</v>
      </c>
      <c r="GG461">
        <v>4490000</v>
      </c>
      <c r="GH461" t="s">
        <v>238</v>
      </c>
      <c r="GI461">
        <v>43</v>
      </c>
      <c r="GJ461">
        <v>48</v>
      </c>
      <c r="GK461">
        <v>55</v>
      </c>
      <c r="GL461">
        <v>65</v>
      </c>
      <c r="GM461">
        <v>2993333.333333333</v>
      </c>
      <c r="GO461" t="s">
        <v>6365</v>
      </c>
      <c r="GP461">
        <v>13110</v>
      </c>
      <c r="GQ461" t="s">
        <v>6366</v>
      </c>
      <c r="GS461">
        <v>63</v>
      </c>
      <c r="GT461">
        <v>21</v>
      </c>
      <c r="GU461">
        <v>0</v>
      </c>
      <c r="GV461" t="s">
        <v>239</v>
      </c>
      <c r="GW461">
        <v>21</v>
      </c>
      <c r="GX461" t="s">
        <v>201</v>
      </c>
    </row>
    <row r="462" spans="1:206" x14ac:dyDescent="0.35">
      <c r="A462">
        <v>763434</v>
      </c>
      <c r="B462" t="s">
        <v>11147</v>
      </c>
      <c r="C462" t="s">
        <v>11148</v>
      </c>
      <c r="D462" t="s">
        <v>11149</v>
      </c>
      <c r="E462" t="s">
        <v>11149</v>
      </c>
      <c r="F462" t="s">
        <v>11150</v>
      </c>
      <c r="G462" t="s">
        <v>11149</v>
      </c>
      <c r="H462" t="s">
        <v>11150</v>
      </c>
      <c r="I462" t="s">
        <v>201</v>
      </c>
      <c r="J462" t="s">
        <v>11150</v>
      </c>
      <c r="K462">
        <v>763434</v>
      </c>
      <c r="L462">
        <v>763434</v>
      </c>
      <c r="M462">
        <v>763434</v>
      </c>
      <c r="N462" t="s">
        <v>202</v>
      </c>
      <c r="O462" t="s">
        <v>202</v>
      </c>
      <c r="P462" t="s">
        <v>202</v>
      </c>
      <c r="Q462" t="s">
        <v>203</v>
      </c>
      <c r="R462" t="s">
        <v>11147</v>
      </c>
      <c r="S462" t="s">
        <v>1022</v>
      </c>
      <c r="T462" t="s">
        <v>11151</v>
      </c>
      <c r="U462">
        <v>63500</v>
      </c>
      <c r="V462" t="s">
        <v>11152</v>
      </c>
      <c r="W462" t="s">
        <v>298</v>
      </c>
      <c r="X462">
        <v>556945.5</v>
      </c>
      <c r="Y462" t="s">
        <v>11153</v>
      </c>
      <c r="Z462" t="s">
        <v>3960</v>
      </c>
      <c r="AA462" t="s">
        <v>11150</v>
      </c>
      <c r="AB462" t="s">
        <v>11154</v>
      </c>
      <c r="AC462" t="s">
        <v>213</v>
      </c>
      <c r="AD462" t="s">
        <v>11155</v>
      </c>
      <c r="AE462" t="s">
        <v>11154</v>
      </c>
      <c r="AF462" t="s">
        <v>11156</v>
      </c>
      <c r="AG462" t="s">
        <v>11157</v>
      </c>
      <c r="AH462" t="s">
        <v>11158</v>
      </c>
      <c r="AI462" t="s">
        <v>11159</v>
      </c>
      <c r="AJ462" t="s">
        <v>11160</v>
      </c>
      <c r="AK462" t="s">
        <v>11161</v>
      </c>
      <c r="AL462" t="s">
        <v>310</v>
      </c>
      <c r="AM462" t="s">
        <v>219</v>
      </c>
      <c r="AP462" t="s">
        <v>11009</v>
      </c>
      <c r="AQ462" t="s">
        <v>312</v>
      </c>
      <c r="AR462" t="s">
        <v>774</v>
      </c>
      <c r="AU462" t="s">
        <v>775</v>
      </c>
      <c r="AV462" t="s">
        <v>5597</v>
      </c>
      <c r="AW462" t="s">
        <v>11162</v>
      </c>
      <c r="AX462">
        <v>100000</v>
      </c>
      <c r="AY462" t="s">
        <v>509</v>
      </c>
      <c r="AZ462" t="s">
        <v>11163</v>
      </c>
      <c r="BA462">
        <v>100000</v>
      </c>
      <c r="BB462" t="s">
        <v>395</v>
      </c>
      <c r="BC462" t="s">
        <v>11164</v>
      </c>
      <c r="BD462">
        <v>715000</v>
      </c>
      <c r="BE462" t="s">
        <v>327</v>
      </c>
      <c r="BF462" t="s">
        <v>11165</v>
      </c>
      <c r="BG462">
        <v>100000</v>
      </c>
      <c r="BH462" t="s">
        <v>7384</v>
      </c>
      <c r="BI462" t="s">
        <v>11166</v>
      </c>
      <c r="BJ462">
        <v>100000</v>
      </c>
      <c r="BK462" t="s">
        <v>516</v>
      </c>
      <c r="BL462" t="s">
        <v>11167</v>
      </c>
      <c r="BM462">
        <v>120000</v>
      </c>
      <c r="BN462" t="s">
        <v>1065</v>
      </c>
      <c r="BO462" t="s">
        <v>11168</v>
      </c>
      <c r="BP462">
        <v>960000</v>
      </c>
      <c r="BQ462" t="s">
        <v>331</v>
      </c>
      <c r="BR462" t="s">
        <v>11169</v>
      </c>
      <c r="BS462">
        <v>123000</v>
      </c>
      <c r="BT462" t="s">
        <v>555</v>
      </c>
      <c r="BU462" t="s">
        <v>11170</v>
      </c>
      <c r="BV462">
        <v>120000</v>
      </c>
      <c r="BW462" t="s">
        <v>832</v>
      </c>
      <c r="BX462" t="s">
        <v>11171</v>
      </c>
      <c r="BY462">
        <v>160000</v>
      </c>
      <c r="GG462">
        <v>1883000</v>
      </c>
      <c r="GH462" t="s">
        <v>238</v>
      </c>
      <c r="GI462">
        <v>55</v>
      </c>
      <c r="GJ462">
        <v>60</v>
      </c>
      <c r="GK462">
        <v>60</v>
      </c>
      <c r="GL462">
        <v>60</v>
      </c>
      <c r="GM462">
        <v>1255333.3333333333</v>
      </c>
      <c r="GO462" t="s">
        <v>11151</v>
      </c>
      <c r="GP462">
        <v>63500</v>
      </c>
      <c r="GQ462" t="s">
        <v>11152</v>
      </c>
      <c r="GS462">
        <v>30</v>
      </c>
      <c r="GT462">
        <v>10</v>
      </c>
      <c r="GU462">
        <v>0</v>
      </c>
      <c r="GV462" t="s">
        <v>239</v>
      </c>
      <c r="GW462">
        <v>10</v>
      </c>
      <c r="GX462" t="s">
        <v>201</v>
      </c>
    </row>
    <row r="463" spans="1:206" x14ac:dyDescent="0.35">
      <c r="A463">
        <v>627132</v>
      </c>
      <c r="B463" t="s">
        <v>11172</v>
      </c>
      <c r="C463" t="s">
        <v>11173</v>
      </c>
      <c r="D463" t="s">
        <v>11174</v>
      </c>
      <c r="E463" t="e">
        <v>#N/A</v>
      </c>
      <c r="F463" t="s">
        <v>11175</v>
      </c>
      <c r="G463" t="s">
        <v>11174</v>
      </c>
      <c r="H463" t="s">
        <v>11175</v>
      </c>
      <c r="I463" t="s">
        <v>201</v>
      </c>
      <c r="J463" t="s">
        <v>11175</v>
      </c>
      <c r="K463">
        <v>627132</v>
      </c>
      <c r="L463">
        <v>627132</v>
      </c>
      <c r="M463">
        <v>627132</v>
      </c>
      <c r="N463" t="s">
        <v>202</v>
      </c>
      <c r="O463" t="s">
        <v>202</v>
      </c>
      <c r="P463" t="s">
        <v>202</v>
      </c>
      <c r="Q463" t="s">
        <v>203</v>
      </c>
      <c r="R463" t="s">
        <v>11172</v>
      </c>
      <c r="S463" t="s">
        <v>246</v>
      </c>
      <c r="T463" t="s">
        <v>11176</v>
      </c>
      <c r="U463" t="s">
        <v>10000</v>
      </c>
      <c r="V463" t="s">
        <v>11177</v>
      </c>
      <c r="W463" t="s">
        <v>1352</v>
      </c>
      <c r="X463">
        <v>5000</v>
      </c>
      <c r="Y463" t="s">
        <v>11178</v>
      </c>
      <c r="Z463" t="s">
        <v>8030</v>
      </c>
      <c r="AA463" t="s">
        <v>11179</v>
      </c>
      <c r="AB463" t="s">
        <v>11180</v>
      </c>
      <c r="AC463" t="s">
        <v>213</v>
      </c>
      <c r="AD463" t="s">
        <v>1722</v>
      </c>
      <c r="AE463" t="s">
        <v>11181</v>
      </c>
      <c r="AF463" t="s">
        <v>11182</v>
      </c>
      <c r="AG463" t="s">
        <v>11183</v>
      </c>
      <c r="AH463" t="s">
        <v>11184</v>
      </c>
      <c r="AI463" t="s">
        <v>11180</v>
      </c>
      <c r="AJ463" t="s">
        <v>11185</v>
      </c>
      <c r="AK463" t="s">
        <v>11183</v>
      </c>
      <c r="AL463" t="s">
        <v>219</v>
      </c>
      <c r="AP463" t="s">
        <v>220</v>
      </c>
      <c r="AQ463" t="s">
        <v>221</v>
      </c>
      <c r="AU463" t="s">
        <v>221</v>
      </c>
      <c r="AV463" t="s">
        <v>1016</v>
      </c>
      <c r="AW463" t="s">
        <v>11186</v>
      </c>
      <c r="AX463">
        <v>500000</v>
      </c>
      <c r="GG463">
        <v>500000</v>
      </c>
      <c r="GH463" t="s">
        <v>238</v>
      </c>
      <c r="GI463">
        <v>35</v>
      </c>
      <c r="GJ463">
        <v>55</v>
      </c>
      <c r="GK463">
        <v>55</v>
      </c>
      <c r="GL463">
        <v>65</v>
      </c>
      <c r="GM463">
        <v>333333.33333333331</v>
      </c>
      <c r="GO463" t="s">
        <v>11176</v>
      </c>
      <c r="GP463" t="s">
        <v>10000</v>
      </c>
      <c r="GQ463" t="s">
        <v>11177</v>
      </c>
      <c r="GS463">
        <v>3</v>
      </c>
      <c r="GT463">
        <v>1</v>
      </c>
      <c r="GU463">
        <v>0</v>
      </c>
      <c r="GV463" t="s">
        <v>239</v>
      </c>
      <c r="GW463">
        <v>1</v>
      </c>
      <c r="GX463" t="s">
        <v>201</v>
      </c>
    </row>
    <row r="464" spans="1:206" x14ac:dyDescent="0.35">
      <c r="A464">
        <v>20000749</v>
      </c>
      <c r="B464" t="s">
        <v>11187</v>
      </c>
      <c r="C464" t="s">
        <v>11188</v>
      </c>
      <c r="D464" t="s">
        <v>11189</v>
      </c>
      <c r="E464" t="e">
        <v>#N/A</v>
      </c>
      <c r="F464" t="s">
        <v>11190</v>
      </c>
      <c r="G464" t="s">
        <v>11189</v>
      </c>
      <c r="H464" t="s">
        <v>11191</v>
      </c>
      <c r="I464" t="s">
        <v>239</v>
      </c>
      <c r="J464" t="s">
        <v>11190</v>
      </c>
      <c r="K464" t="e">
        <v>#N/A</v>
      </c>
      <c r="L464">
        <v>20000749</v>
      </c>
      <c r="M464">
        <v>20000749</v>
      </c>
      <c r="N464" t="s">
        <v>202</v>
      </c>
      <c r="O464" t="s">
        <v>202</v>
      </c>
      <c r="P464" t="s">
        <v>202</v>
      </c>
      <c r="Q464" t="s">
        <v>203</v>
      </c>
      <c r="R464" t="s">
        <v>11187</v>
      </c>
      <c r="S464" t="s">
        <v>838</v>
      </c>
      <c r="T464" t="s">
        <v>11192</v>
      </c>
      <c r="U464">
        <v>19100</v>
      </c>
      <c r="V464" t="s">
        <v>10713</v>
      </c>
      <c r="W464" t="s">
        <v>887</v>
      </c>
      <c r="X464">
        <v>8000</v>
      </c>
      <c r="Y464" t="s">
        <v>11193</v>
      </c>
      <c r="Z464" t="s">
        <v>2328</v>
      </c>
      <c r="AA464" t="s">
        <v>11194</v>
      </c>
      <c r="AB464" t="s">
        <v>11195</v>
      </c>
      <c r="AC464" t="s">
        <v>213</v>
      </c>
      <c r="AD464" t="s">
        <v>11196</v>
      </c>
      <c r="AE464" t="s">
        <v>11195</v>
      </c>
      <c r="AF464" t="s">
        <v>11197</v>
      </c>
      <c r="AG464" t="s">
        <v>11198</v>
      </c>
      <c r="AH464" t="s">
        <v>11199</v>
      </c>
      <c r="AI464" t="s">
        <v>11200</v>
      </c>
      <c r="AJ464" t="s">
        <v>11197</v>
      </c>
      <c r="AK464" t="s">
        <v>11198</v>
      </c>
      <c r="AL464" t="s">
        <v>219</v>
      </c>
      <c r="AP464" t="s">
        <v>220</v>
      </c>
      <c r="AQ464" t="s">
        <v>221</v>
      </c>
      <c r="AU464" t="s">
        <v>221</v>
      </c>
      <c r="AV464" t="s">
        <v>557</v>
      </c>
      <c r="AW464" t="s">
        <v>11201</v>
      </c>
      <c r="AX464">
        <v>120000</v>
      </c>
      <c r="AY464" t="s">
        <v>1162</v>
      </c>
      <c r="AZ464" t="s">
        <v>11202</v>
      </c>
      <c r="BA464">
        <v>160000</v>
      </c>
      <c r="GG464">
        <v>280000</v>
      </c>
      <c r="GH464" t="s">
        <v>238</v>
      </c>
      <c r="GI464">
        <v>45</v>
      </c>
      <c r="GJ464">
        <v>60</v>
      </c>
      <c r="GK464">
        <v>75</v>
      </c>
      <c r="GL464">
        <v>40</v>
      </c>
      <c r="GM464">
        <v>186666.66666666666</v>
      </c>
      <c r="GO464" t="s">
        <v>11192</v>
      </c>
      <c r="GP464">
        <v>19100</v>
      </c>
      <c r="GQ464" t="s">
        <v>10713</v>
      </c>
      <c r="GS464">
        <v>6</v>
      </c>
      <c r="GT464">
        <v>2</v>
      </c>
      <c r="GU464">
        <v>0</v>
      </c>
      <c r="GV464" t="s">
        <v>239</v>
      </c>
      <c r="GW464">
        <v>2</v>
      </c>
      <c r="GX464" t="s">
        <v>201</v>
      </c>
    </row>
    <row r="465" spans="1:206" x14ac:dyDescent="0.35">
      <c r="A465">
        <v>744438</v>
      </c>
      <c r="B465" t="s">
        <v>11203</v>
      </c>
      <c r="C465" t="s">
        <v>11204</v>
      </c>
      <c r="D465" t="s">
        <v>11205</v>
      </c>
      <c r="E465" t="e">
        <v>#N/A</v>
      </c>
      <c r="F465" t="s">
        <v>11206</v>
      </c>
      <c r="G465" t="s">
        <v>11205</v>
      </c>
      <c r="H465" t="s">
        <v>11206</v>
      </c>
      <c r="I465" t="s">
        <v>201</v>
      </c>
      <c r="J465" t="s">
        <v>11206</v>
      </c>
      <c r="K465">
        <v>744438</v>
      </c>
      <c r="L465">
        <v>744438</v>
      </c>
      <c r="M465">
        <v>744438</v>
      </c>
      <c r="N465" t="s">
        <v>202</v>
      </c>
      <c r="O465" t="s">
        <v>202</v>
      </c>
      <c r="P465" t="s">
        <v>202</v>
      </c>
      <c r="Q465" t="s">
        <v>203</v>
      </c>
      <c r="R465" t="s">
        <v>11203</v>
      </c>
      <c r="S465" t="s">
        <v>1022</v>
      </c>
      <c r="T465" t="s">
        <v>11207</v>
      </c>
      <c r="U465" t="s">
        <v>5663</v>
      </c>
      <c r="V465" t="s">
        <v>10087</v>
      </c>
      <c r="W465" t="s">
        <v>1431</v>
      </c>
      <c r="X465">
        <v>15000</v>
      </c>
      <c r="Y465" t="s">
        <v>11208</v>
      </c>
      <c r="Z465" t="s">
        <v>8030</v>
      </c>
      <c r="AA465" t="s">
        <v>11209</v>
      </c>
      <c r="AB465" t="s">
        <v>11210</v>
      </c>
      <c r="AC465" t="s">
        <v>213</v>
      </c>
      <c r="AD465" t="s">
        <v>11211</v>
      </c>
      <c r="AE465" t="s">
        <v>11210</v>
      </c>
      <c r="AF465" t="s">
        <v>11212</v>
      </c>
      <c r="AG465" t="s">
        <v>11213</v>
      </c>
      <c r="AH465" t="s">
        <v>11214</v>
      </c>
      <c r="AI465" t="s">
        <v>11210</v>
      </c>
      <c r="AJ465" t="s">
        <v>11212</v>
      </c>
      <c r="AK465" t="s">
        <v>11213</v>
      </c>
      <c r="AL465" t="s">
        <v>310</v>
      </c>
      <c r="AP465" t="s">
        <v>311</v>
      </c>
      <c r="AQ465" t="s">
        <v>312</v>
      </c>
      <c r="AU465" t="s">
        <v>312</v>
      </c>
      <c r="AV465" t="s">
        <v>427</v>
      </c>
      <c r="AW465" t="s">
        <v>11215</v>
      </c>
      <c r="AX465">
        <v>360000</v>
      </c>
      <c r="AY465" t="s">
        <v>1443</v>
      </c>
      <c r="AZ465" t="s">
        <v>11216</v>
      </c>
      <c r="BA465">
        <v>185000</v>
      </c>
      <c r="BB465" t="s">
        <v>431</v>
      </c>
      <c r="BC465" t="s">
        <v>11217</v>
      </c>
      <c r="BD465">
        <v>895000</v>
      </c>
      <c r="BE465" t="s">
        <v>1447</v>
      </c>
      <c r="BF465" t="s">
        <v>11218</v>
      </c>
      <c r="BG465">
        <v>455000</v>
      </c>
      <c r="BH465" t="s">
        <v>435</v>
      </c>
      <c r="BI465" t="s">
        <v>11219</v>
      </c>
      <c r="BJ465">
        <v>360000</v>
      </c>
      <c r="BK465" t="s">
        <v>1451</v>
      </c>
      <c r="BL465" t="s">
        <v>11220</v>
      </c>
      <c r="BM465">
        <v>182000</v>
      </c>
      <c r="BN465" t="s">
        <v>439</v>
      </c>
      <c r="BO465" t="s">
        <v>11221</v>
      </c>
      <c r="BP465">
        <v>445000</v>
      </c>
      <c r="BQ465" t="s">
        <v>1455</v>
      </c>
      <c r="BR465" t="s">
        <v>11222</v>
      </c>
      <c r="BS465">
        <v>230000</v>
      </c>
      <c r="BT465" t="s">
        <v>443</v>
      </c>
      <c r="BU465" t="s">
        <v>11223</v>
      </c>
      <c r="BV465">
        <v>595000</v>
      </c>
      <c r="BW465" t="s">
        <v>1459</v>
      </c>
      <c r="BX465" t="s">
        <v>11224</v>
      </c>
      <c r="BY465">
        <v>300000</v>
      </c>
      <c r="GG465">
        <v>3112000</v>
      </c>
      <c r="GH465" t="s">
        <v>1344</v>
      </c>
      <c r="GI465" t="s">
        <v>333</v>
      </c>
      <c r="GJ465" t="s">
        <v>333</v>
      </c>
      <c r="GK465" t="s">
        <v>333</v>
      </c>
      <c r="GL465" t="s">
        <v>333</v>
      </c>
      <c r="GM465">
        <v>2074666.6666666665</v>
      </c>
      <c r="GO465" t="s">
        <v>11207</v>
      </c>
      <c r="GP465" t="s">
        <v>5663</v>
      </c>
      <c r="GQ465" t="s">
        <v>10087</v>
      </c>
      <c r="GS465">
        <v>30</v>
      </c>
      <c r="GT465">
        <v>10</v>
      </c>
      <c r="GU465">
        <v>0</v>
      </c>
      <c r="GV465" t="s">
        <v>239</v>
      </c>
      <c r="GW465">
        <v>10</v>
      </c>
      <c r="GX465" t="s">
        <v>201</v>
      </c>
    </row>
    <row r="466" spans="1:206" x14ac:dyDescent="0.35">
      <c r="A466">
        <v>458911</v>
      </c>
      <c r="B466" t="s">
        <v>11225</v>
      </c>
      <c r="C466" t="s">
        <v>11226</v>
      </c>
      <c r="D466" t="s">
        <v>11227</v>
      </c>
      <c r="E466" t="e">
        <v>#N/A</v>
      </c>
      <c r="F466" t="s">
        <v>11228</v>
      </c>
      <c r="G466" t="s">
        <v>11227</v>
      </c>
      <c r="H466" t="s">
        <v>11228</v>
      </c>
      <c r="I466" t="s">
        <v>201</v>
      </c>
      <c r="J466" t="s">
        <v>11228</v>
      </c>
      <c r="K466">
        <v>458911</v>
      </c>
      <c r="L466">
        <v>458911</v>
      </c>
      <c r="M466">
        <v>458911</v>
      </c>
      <c r="N466" t="s">
        <v>202</v>
      </c>
      <c r="O466" t="s">
        <v>202</v>
      </c>
      <c r="P466" t="s">
        <v>202</v>
      </c>
      <c r="Q466" t="s">
        <v>203</v>
      </c>
      <c r="R466" t="s">
        <v>11225</v>
      </c>
      <c r="S466" t="s">
        <v>1022</v>
      </c>
      <c r="T466" t="s">
        <v>11229</v>
      </c>
      <c r="U466">
        <v>42890</v>
      </c>
      <c r="V466" t="s">
        <v>11230</v>
      </c>
      <c r="W466" t="s">
        <v>11231</v>
      </c>
      <c r="X466">
        <v>7622.45</v>
      </c>
      <c r="Y466" t="s">
        <v>11232</v>
      </c>
      <c r="Z466" t="s">
        <v>11233</v>
      </c>
      <c r="AA466" t="s">
        <v>11234</v>
      </c>
      <c r="AB466" t="s">
        <v>11235</v>
      </c>
      <c r="AC466" t="s">
        <v>213</v>
      </c>
      <c r="AD466" t="s">
        <v>4016</v>
      </c>
      <c r="AE466" t="s">
        <v>11235</v>
      </c>
      <c r="AF466" t="s">
        <v>11236</v>
      </c>
      <c r="AG466" t="s">
        <v>11237</v>
      </c>
      <c r="AH466" t="s">
        <v>11238</v>
      </c>
      <c r="AI466" t="s">
        <v>11235</v>
      </c>
      <c r="AJ466" t="s">
        <v>11236</v>
      </c>
      <c r="AK466" t="s">
        <v>11237</v>
      </c>
      <c r="AL466" t="s">
        <v>219</v>
      </c>
      <c r="AP466" t="s">
        <v>220</v>
      </c>
      <c r="AQ466" t="s">
        <v>221</v>
      </c>
      <c r="AU466" t="s">
        <v>221</v>
      </c>
      <c r="AV466" t="s">
        <v>222</v>
      </c>
      <c r="AW466" t="s">
        <v>11239</v>
      </c>
      <c r="AX466">
        <v>400000</v>
      </c>
      <c r="AY466" t="s">
        <v>1732</v>
      </c>
      <c r="AZ466" t="s">
        <v>11240</v>
      </c>
      <c r="BA466">
        <v>375000</v>
      </c>
      <c r="BB466" t="s">
        <v>224</v>
      </c>
      <c r="BC466" t="s">
        <v>11241</v>
      </c>
      <c r="BD466">
        <v>100000</v>
      </c>
      <c r="BE466" t="s">
        <v>560</v>
      </c>
      <c r="BF466" t="s">
        <v>11242</v>
      </c>
      <c r="BG466">
        <v>100000</v>
      </c>
      <c r="BH466" t="s">
        <v>228</v>
      </c>
      <c r="BI466" t="s">
        <v>11243</v>
      </c>
      <c r="BJ466">
        <v>100000</v>
      </c>
      <c r="GG466">
        <v>975000</v>
      </c>
      <c r="GH466" t="s">
        <v>238</v>
      </c>
      <c r="GI466">
        <v>100</v>
      </c>
      <c r="GJ466">
        <v>100</v>
      </c>
      <c r="GK466">
        <v>80</v>
      </c>
      <c r="GL466">
        <v>100</v>
      </c>
      <c r="GM466">
        <v>650000</v>
      </c>
      <c r="GO466" t="s">
        <v>11229</v>
      </c>
      <c r="GP466">
        <v>42890</v>
      </c>
      <c r="GQ466" t="s">
        <v>11230</v>
      </c>
      <c r="GS466">
        <v>15</v>
      </c>
      <c r="GT466">
        <v>5</v>
      </c>
      <c r="GU466">
        <v>0</v>
      </c>
      <c r="GV466" t="s">
        <v>239</v>
      </c>
      <c r="GW466">
        <v>5</v>
      </c>
      <c r="GX466" t="s">
        <v>201</v>
      </c>
    </row>
    <row r="467" spans="1:206" x14ac:dyDescent="0.35">
      <c r="A467">
        <v>304754</v>
      </c>
      <c r="B467" t="s">
        <v>11244</v>
      </c>
      <c r="C467" t="s">
        <v>11245</v>
      </c>
      <c r="D467" t="s">
        <v>11246</v>
      </c>
      <c r="E467" t="e">
        <v>#N/A</v>
      </c>
      <c r="F467" t="s">
        <v>11247</v>
      </c>
      <c r="G467" t="s">
        <v>11246</v>
      </c>
      <c r="H467" t="s">
        <v>11247</v>
      </c>
      <c r="I467" t="s">
        <v>201</v>
      </c>
      <c r="J467" t="s">
        <v>11247</v>
      </c>
      <c r="K467">
        <v>304754</v>
      </c>
      <c r="L467">
        <v>304754</v>
      </c>
      <c r="M467">
        <v>304754</v>
      </c>
      <c r="N467" t="s">
        <v>202</v>
      </c>
      <c r="O467" t="s">
        <v>202</v>
      </c>
      <c r="P467" t="s">
        <v>202</v>
      </c>
      <c r="Q467" t="s">
        <v>203</v>
      </c>
      <c r="R467" t="s">
        <v>11244</v>
      </c>
      <c r="S467" t="s">
        <v>1022</v>
      </c>
      <c r="T467" t="s">
        <v>11248</v>
      </c>
      <c r="U467" t="s">
        <v>5191</v>
      </c>
      <c r="V467" t="s">
        <v>5192</v>
      </c>
      <c r="W467" t="s">
        <v>475</v>
      </c>
      <c r="X467">
        <v>60000</v>
      </c>
      <c r="Y467" t="s">
        <v>11249</v>
      </c>
      <c r="Z467" t="s">
        <v>5194</v>
      </c>
      <c r="AA467" t="s">
        <v>11250</v>
      </c>
      <c r="AB467" t="s">
        <v>11251</v>
      </c>
      <c r="AC467" t="s">
        <v>213</v>
      </c>
      <c r="AD467" t="s">
        <v>11252</v>
      </c>
      <c r="AE467" t="s">
        <v>11251</v>
      </c>
      <c r="AF467" t="s">
        <v>11253</v>
      </c>
      <c r="AG467" t="s">
        <v>11254</v>
      </c>
      <c r="AH467" t="s">
        <v>11255</v>
      </c>
      <c r="AI467" t="s">
        <v>11251</v>
      </c>
      <c r="AJ467" t="s">
        <v>11256</v>
      </c>
      <c r="AK467" t="s">
        <v>11254</v>
      </c>
      <c r="AL467" t="s">
        <v>261</v>
      </c>
      <c r="AP467" t="s">
        <v>262</v>
      </c>
      <c r="AQ467" t="s">
        <v>263</v>
      </c>
      <c r="AU467" t="s">
        <v>263</v>
      </c>
      <c r="AV467" t="s">
        <v>280</v>
      </c>
      <c r="AW467" t="s">
        <v>11257</v>
      </c>
      <c r="AX467">
        <v>300000</v>
      </c>
      <c r="AY467" t="s">
        <v>284</v>
      </c>
      <c r="AZ467" t="s">
        <v>11258</v>
      </c>
      <c r="BA467">
        <v>100000</v>
      </c>
      <c r="GG467">
        <v>400000</v>
      </c>
      <c r="GH467" t="s">
        <v>238</v>
      </c>
      <c r="GI467">
        <v>45</v>
      </c>
      <c r="GJ467">
        <v>55</v>
      </c>
      <c r="GK467">
        <v>55</v>
      </c>
      <c r="GL467" t="s">
        <v>333</v>
      </c>
      <c r="GM467">
        <v>266666.66666666663</v>
      </c>
      <c r="GO467" t="s">
        <v>11248</v>
      </c>
      <c r="GP467" t="s">
        <v>5191</v>
      </c>
      <c r="GQ467" t="s">
        <v>5192</v>
      </c>
      <c r="GS467">
        <v>6</v>
      </c>
      <c r="GT467">
        <v>2</v>
      </c>
      <c r="GU467">
        <v>0</v>
      </c>
      <c r="GV467" t="s">
        <v>239</v>
      </c>
      <c r="GW467">
        <v>2</v>
      </c>
      <c r="GX467" t="s">
        <v>201</v>
      </c>
    </row>
    <row r="468" spans="1:206" x14ac:dyDescent="0.35">
      <c r="A468">
        <v>20032392</v>
      </c>
      <c r="B468" t="s">
        <v>11259</v>
      </c>
      <c r="C468" t="s">
        <v>11260</v>
      </c>
      <c r="D468" t="s">
        <v>11261</v>
      </c>
      <c r="E468" t="e">
        <v>#N/A</v>
      </c>
      <c r="F468" t="s">
        <v>11262</v>
      </c>
      <c r="G468" t="s">
        <v>11261</v>
      </c>
      <c r="H468" t="s">
        <v>11263</v>
      </c>
      <c r="I468" t="s">
        <v>239</v>
      </c>
      <c r="J468" t="s">
        <v>11263</v>
      </c>
      <c r="K468" t="e">
        <v>#N/A</v>
      </c>
      <c r="L468">
        <v>728247</v>
      </c>
      <c r="M468" t="s">
        <v>8165</v>
      </c>
      <c r="N468" t="e">
        <v>#N/A</v>
      </c>
      <c r="O468" t="s">
        <v>5608</v>
      </c>
      <c r="P468" t="s">
        <v>5608</v>
      </c>
      <c r="Q468" t="s">
        <v>203</v>
      </c>
      <c r="R468" t="s">
        <v>11259</v>
      </c>
      <c r="S468" t="s">
        <v>1022</v>
      </c>
      <c r="T468" t="s">
        <v>11264</v>
      </c>
      <c r="U468" t="s">
        <v>11265</v>
      </c>
      <c r="V468" t="s">
        <v>11266</v>
      </c>
      <c r="W468" t="s">
        <v>11267</v>
      </c>
      <c r="X468">
        <v>100000</v>
      </c>
      <c r="Y468" t="s">
        <v>11268</v>
      </c>
      <c r="Z468" t="s">
        <v>11269</v>
      </c>
      <c r="AA468" t="s">
        <v>11270</v>
      </c>
      <c r="AB468" t="s">
        <v>11271</v>
      </c>
      <c r="AC468" t="s">
        <v>213</v>
      </c>
      <c r="AD468" t="s">
        <v>11272</v>
      </c>
      <c r="AE468" t="s">
        <v>11271</v>
      </c>
      <c r="AF468" t="s">
        <v>11273</v>
      </c>
      <c r="AG468" t="s">
        <v>11274</v>
      </c>
      <c r="AH468" t="s">
        <v>11275</v>
      </c>
      <c r="AI468" t="s">
        <v>11271</v>
      </c>
      <c r="AJ468" t="s">
        <v>11273</v>
      </c>
      <c r="AK468" t="s">
        <v>11274</v>
      </c>
      <c r="AL468" t="s">
        <v>310</v>
      </c>
      <c r="AP468" t="s">
        <v>311</v>
      </c>
      <c r="AQ468" t="s">
        <v>312</v>
      </c>
      <c r="AU468" t="s">
        <v>312</v>
      </c>
      <c r="AV468" t="s">
        <v>427</v>
      </c>
      <c r="AW468" t="s">
        <v>11276</v>
      </c>
      <c r="AX468">
        <v>360000</v>
      </c>
      <c r="AY468" t="s">
        <v>431</v>
      </c>
      <c r="AZ468" t="s">
        <v>11277</v>
      </c>
      <c r="BA468">
        <v>895000</v>
      </c>
      <c r="BB468" t="s">
        <v>435</v>
      </c>
      <c r="BC468" t="s">
        <v>11278</v>
      </c>
      <c r="BD468">
        <v>360000</v>
      </c>
      <c r="BE468" t="s">
        <v>439</v>
      </c>
      <c r="BF468" t="s">
        <v>11279</v>
      </c>
      <c r="BG468">
        <v>445000</v>
      </c>
      <c r="BH468" t="s">
        <v>1067</v>
      </c>
      <c r="BI468" t="s">
        <v>11280</v>
      </c>
      <c r="BJ468">
        <v>3430000</v>
      </c>
      <c r="GG468">
        <v>5130000</v>
      </c>
      <c r="GH468" t="s">
        <v>1344</v>
      </c>
      <c r="GI468" t="s">
        <v>333</v>
      </c>
      <c r="GJ468" t="s">
        <v>333</v>
      </c>
      <c r="GK468" t="s">
        <v>333</v>
      </c>
      <c r="GL468" t="s">
        <v>333</v>
      </c>
      <c r="GM468">
        <v>3420000</v>
      </c>
      <c r="GO468" t="s">
        <v>11264</v>
      </c>
      <c r="GP468" t="s">
        <v>11265</v>
      </c>
      <c r="GQ468" t="s">
        <v>11266</v>
      </c>
      <c r="GS468">
        <v>15</v>
      </c>
      <c r="GT468">
        <v>5</v>
      </c>
      <c r="GU468">
        <v>4</v>
      </c>
      <c r="GV468" t="s">
        <v>239</v>
      </c>
      <c r="GW468">
        <v>4</v>
      </c>
      <c r="GX468" t="s">
        <v>201</v>
      </c>
    </row>
    <row r="469" spans="1:206" x14ac:dyDescent="0.35">
      <c r="A469">
        <v>530089</v>
      </c>
      <c r="B469" t="s">
        <v>11281</v>
      </c>
      <c r="C469" t="s">
        <v>11282</v>
      </c>
      <c r="D469" t="s">
        <v>11283</v>
      </c>
      <c r="E469" t="e">
        <v>#N/A</v>
      </c>
      <c r="F469" t="s">
        <v>11284</v>
      </c>
      <c r="G469" t="s">
        <v>11283</v>
      </c>
      <c r="H469" t="s">
        <v>11284</v>
      </c>
      <c r="I469" t="s">
        <v>201</v>
      </c>
      <c r="J469" t="s">
        <v>11284</v>
      </c>
      <c r="K469">
        <v>530089</v>
      </c>
      <c r="L469">
        <v>530089</v>
      </c>
      <c r="M469">
        <v>530089</v>
      </c>
      <c r="N469" t="s">
        <v>202</v>
      </c>
      <c r="O469" t="s">
        <v>202</v>
      </c>
      <c r="P469" t="s">
        <v>202</v>
      </c>
      <c r="Q469" t="s">
        <v>203</v>
      </c>
      <c r="R469" t="s">
        <v>11281</v>
      </c>
      <c r="S469" t="s">
        <v>1022</v>
      </c>
      <c r="T469" t="s">
        <v>11285</v>
      </c>
      <c r="U469">
        <v>38530</v>
      </c>
      <c r="V469" t="s">
        <v>11286</v>
      </c>
      <c r="W469" t="s">
        <v>3221</v>
      </c>
      <c r="X469">
        <v>450000</v>
      </c>
      <c r="Y469" t="s">
        <v>11287</v>
      </c>
      <c r="Z469" t="s">
        <v>625</v>
      </c>
      <c r="AA469" t="s">
        <v>11288</v>
      </c>
      <c r="AB469" t="s">
        <v>11289</v>
      </c>
      <c r="AC469" t="s">
        <v>213</v>
      </c>
      <c r="AD469" t="s">
        <v>11281</v>
      </c>
      <c r="AE469" t="s">
        <v>11289</v>
      </c>
      <c r="AF469" t="s">
        <v>11290</v>
      </c>
      <c r="AG469" t="s">
        <v>11291</v>
      </c>
      <c r="AH469" t="s">
        <v>11292</v>
      </c>
      <c r="AI469" t="s">
        <v>11289</v>
      </c>
      <c r="AJ469" t="s">
        <v>11290</v>
      </c>
      <c r="AK469" t="s">
        <v>11291</v>
      </c>
      <c r="AL469" t="s">
        <v>310</v>
      </c>
      <c r="AP469" t="s">
        <v>311</v>
      </c>
      <c r="AQ469" t="s">
        <v>312</v>
      </c>
      <c r="AU469" t="s">
        <v>312</v>
      </c>
      <c r="AV469" t="s">
        <v>431</v>
      </c>
      <c r="AW469" t="s">
        <v>11293</v>
      </c>
      <c r="AX469">
        <v>895000</v>
      </c>
      <c r="GG469">
        <v>895000</v>
      </c>
      <c r="GH469" t="s">
        <v>238</v>
      </c>
      <c r="GI469">
        <v>70</v>
      </c>
      <c r="GJ469">
        <v>80</v>
      </c>
      <c r="GK469">
        <v>87.5</v>
      </c>
      <c r="GL469">
        <v>80</v>
      </c>
      <c r="GM469">
        <v>596666.66666666663</v>
      </c>
      <c r="GO469" t="s">
        <v>11285</v>
      </c>
      <c r="GP469">
        <v>38530</v>
      </c>
      <c r="GQ469" t="s">
        <v>11286</v>
      </c>
      <c r="GS469">
        <v>3</v>
      </c>
      <c r="GT469">
        <v>1</v>
      </c>
      <c r="GU469">
        <v>0</v>
      </c>
      <c r="GV469" t="s">
        <v>239</v>
      </c>
      <c r="GW469">
        <v>1</v>
      </c>
      <c r="GX469" t="s">
        <v>201</v>
      </c>
    </row>
    <row r="470" spans="1:206" x14ac:dyDescent="0.35">
      <c r="A470">
        <v>2003308</v>
      </c>
      <c r="B470" t="s">
        <v>11294</v>
      </c>
      <c r="C470" t="s">
        <v>11295</v>
      </c>
      <c r="D470" t="s">
        <v>11296</v>
      </c>
      <c r="E470" t="e">
        <v>#N/A</v>
      </c>
      <c r="F470" t="s">
        <v>11297</v>
      </c>
      <c r="G470" t="s">
        <v>11296</v>
      </c>
      <c r="H470" t="s">
        <v>11297</v>
      </c>
      <c r="I470" t="s">
        <v>201</v>
      </c>
      <c r="J470" t="s">
        <v>11297</v>
      </c>
      <c r="K470" t="e">
        <v>#N/A</v>
      </c>
      <c r="L470" t="s">
        <v>5298</v>
      </c>
      <c r="M470" t="s">
        <v>5298</v>
      </c>
      <c r="N470" t="e">
        <v>#N/A</v>
      </c>
      <c r="O470" t="e">
        <v>#N/A</v>
      </c>
      <c r="P470" t="e">
        <v>#N/A</v>
      </c>
      <c r="Q470" t="s">
        <v>203</v>
      </c>
      <c r="R470" t="s">
        <v>11294</v>
      </c>
      <c r="S470" t="s">
        <v>205</v>
      </c>
      <c r="T470" t="s">
        <v>11298</v>
      </c>
      <c r="U470">
        <v>81500</v>
      </c>
      <c r="V470" t="s">
        <v>11299</v>
      </c>
      <c r="W470" t="s">
        <v>724</v>
      </c>
      <c r="X470">
        <v>21000</v>
      </c>
      <c r="Y470" t="s">
        <v>11300</v>
      </c>
      <c r="Z470" t="s">
        <v>3484</v>
      </c>
      <c r="AA470" t="s">
        <v>11301</v>
      </c>
      <c r="AB470" t="s">
        <v>11302</v>
      </c>
      <c r="AC470" t="s">
        <v>213</v>
      </c>
      <c r="AD470" t="s">
        <v>11303</v>
      </c>
      <c r="AE470" t="s">
        <v>11302</v>
      </c>
      <c r="AF470" t="s">
        <v>11304</v>
      </c>
      <c r="AG470" t="s">
        <v>11305</v>
      </c>
      <c r="AH470" t="s">
        <v>11306</v>
      </c>
      <c r="AI470" t="s">
        <v>11302</v>
      </c>
      <c r="AJ470" t="s">
        <v>11304</v>
      </c>
      <c r="AK470" t="s">
        <v>11305</v>
      </c>
      <c r="AL470" t="s">
        <v>310</v>
      </c>
      <c r="AP470" t="s">
        <v>311</v>
      </c>
      <c r="AQ470" t="s">
        <v>312</v>
      </c>
      <c r="AU470" t="s">
        <v>312</v>
      </c>
      <c r="AV470" t="s">
        <v>665</v>
      </c>
      <c r="AW470" t="s">
        <v>11307</v>
      </c>
      <c r="AX470">
        <v>123000</v>
      </c>
      <c r="GG470">
        <v>123000</v>
      </c>
      <c r="GH470" t="s">
        <v>238</v>
      </c>
      <c r="GI470">
        <v>80</v>
      </c>
      <c r="GJ470">
        <v>80</v>
      </c>
      <c r="GK470">
        <v>90</v>
      </c>
      <c r="GL470" t="s">
        <v>333</v>
      </c>
      <c r="GM470">
        <v>82000</v>
      </c>
      <c r="GO470" t="s">
        <v>11298</v>
      </c>
      <c r="GP470">
        <v>81500</v>
      </c>
      <c r="GQ470" t="s">
        <v>11299</v>
      </c>
      <c r="GS470">
        <v>3</v>
      </c>
      <c r="GT470">
        <v>1</v>
      </c>
      <c r="GU470">
        <v>0</v>
      </c>
      <c r="GV470" t="s">
        <v>239</v>
      </c>
      <c r="GW470">
        <v>1</v>
      </c>
      <c r="GX470" t="s">
        <v>201</v>
      </c>
    </row>
    <row r="471" spans="1:206" x14ac:dyDescent="0.35">
      <c r="A471">
        <v>670271</v>
      </c>
      <c r="B471" t="s">
        <v>11308</v>
      </c>
      <c r="C471" t="s">
        <v>11309</v>
      </c>
      <c r="D471" t="s">
        <v>11310</v>
      </c>
      <c r="E471" t="e">
        <v>#N/A</v>
      </c>
      <c r="F471" t="s">
        <v>11311</v>
      </c>
      <c r="G471" t="s">
        <v>11310</v>
      </c>
      <c r="H471" t="s">
        <v>11311</v>
      </c>
      <c r="I471" t="s">
        <v>201</v>
      </c>
      <c r="J471" t="s">
        <v>11311</v>
      </c>
      <c r="K471">
        <v>670271</v>
      </c>
      <c r="L471">
        <v>670271</v>
      </c>
      <c r="M471">
        <v>670271</v>
      </c>
      <c r="N471" t="s">
        <v>202</v>
      </c>
      <c r="O471" t="s">
        <v>202</v>
      </c>
      <c r="P471" t="s">
        <v>202</v>
      </c>
      <c r="Q471" t="s">
        <v>203</v>
      </c>
      <c r="R471" t="s">
        <v>11308</v>
      </c>
      <c r="S471" t="s">
        <v>1022</v>
      </c>
      <c r="T471" t="s">
        <v>11312</v>
      </c>
      <c r="U471">
        <v>63200</v>
      </c>
      <c r="V471" t="s">
        <v>10028</v>
      </c>
      <c r="W471" t="s">
        <v>2465</v>
      </c>
      <c r="X471">
        <v>300000</v>
      </c>
      <c r="Y471" t="s">
        <v>11313</v>
      </c>
      <c r="Z471" t="s">
        <v>10028</v>
      </c>
      <c r="AA471" t="s">
        <v>11314</v>
      </c>
      <c r="AB471" t="s">
        <v>11315</v>
      </c>
      <c r="AC471" t="s">
        <v>213</v>
      </c>
      <c r="AD471" t="s">
        <v>11316</v>
      </c>
      <c r="AE471" t="s">
        <v>11315</v>
      </c>
      <c r="AF471" t="s">
        <v>11317</v>
      </c>
      <c r="AG471" t="s">
        <v>11318</v>
      </c>
      <c r="AH471" t="s">
        <v>11319</v>
      </c>
      <c r="AI471" t="s">
        <v>11315</v>
      </c>
      <c r="AJ471" t="s">
        <v>11317</v>
      </c>
      <c r="AK471" t="s">
        <v>11318</v>
      </c>
      <c r="AL471" t="s">
        <v>310</v>
      </c>
      <c r="AP471" t="s">
        <v>311</v>
      </c>
      <c r="AQ471" t="s">
        <v>312</v>
      </c>
      <c r="AU471" t="s">
        <v>312</v>
      </c>
      <c r="AV471" t="s">
        <v>492</v>
      </c>
      <c r="AW471" t="s">
        <v>11320</v>
      </c>
      <c r="AX471">
        <v>100000</v>
      </c>
      <c r="AY471" t="s">
        <v>499</v>
      </c>
      <c r="AZ471" t="s">
        <v>11321</v>
      </c>
      <c r="BA471">
        <v>190000</v>
      </c>
      <c r="BB471" t="s">
        <v>513</v>
      </c>
      <c r="BC471" t="s">
        <v>11322</v>
      </c>
      <c r="BD471">
        <v>100000</v>
      </c>
      <c r="GG471">
        <v>290000</v>
      </c>
      <c r="GH471" t="s">
        <v>1344</v>
      </c>
      <c r="GI471" t="s">
        <v>333</v>
      </c>
      <c r="GJ471" t="s">
        <v>333</v>
      </c>
      <c r="GK471" t="s">
        <v>333</v>
      </c>
      <c r="GL471" t="s">
        <v>333</v>
      </c>
      <c r="GM471">
        <v>193333.33333333331</v>
      </c>
      <c r="GO471" t="s">
        <v>11312</v>
      </c>
      <c r="GP471">
        <v>63200</v>
      </c>
      <c r="GQ471" t="s">
        <v>10028</v>
      </c>
      <c r="GS471">
        <v>9</v>
      </c>
      <c r="GT471">
        <v>3</v>
      </c>
      <c r="GU471">
        <v>0</v>
      </c>
      <c r="GV471" t="s">
        <v>239</v>
      </c>
      <c r="GW471">
        <v>3</v>
      </c>
      <c r="GX471" t="s">
        <v>201</v>
      </c>
    </row>
    <row r="472" spans="1:206" x14ac:dyDescent="0.35">
      <c r="A472">
        <v>416612</v>
      </c>
      <c r="B472" t="s">
        <v>11323</v>
      </c>
      <c r="C472" t="s">
        <v>11324</v>
      </c>
      <c r="D472" t="s">
        <v>11325</v>
      </c>
      <c r="E472" t="e">
        <v>#N/A</v>
      </c>
      <c r="F472" t="s">
        <v>11326</v>
      </c>
      <c r="G472" t="s">
        <v>11325</v>
      </c>
      <c r="H472" t="s">
        <v>11326</v>
      </c>
      <c r="I472" t="s">
        <v>201</v>
      </c>
      <c r="J472" t="s">
        <v>11326</v>
      </c>
      <c r="K472">
        <v>416612</v>
      </c>
      <c r="L472">
        <v>416612</v>
      </c>
      <c r="M472">
        <v>416612</v>
      </c>
      <c r="N472" t="s">
        <v>202</v>
      </c>
      <c r="O472" t="s">
        <v>202</v>
      </c>
      <c r="P472" t="s">
        <v>202</v>
      </c>
      <c r="Q472" t="s">
        <v>203</v>
      </c>
      <c r="R472" t="s">
        <v>11323</v>
      </c>
      <c r="S472" t="s">
        <v>1022</v>
      </c>
      <c r="T472" t="s">
        <v>11327</v>
      </c>
      <c r="U472" t="s">
        <v>11328</v>
      </c>
      <c r="V472" t="s">
        <v>11329</v>
      </c>
      <c r="W472" t="s">
        <v>11330</v>
      </c>
      <c r="X472">
        <v>5716.84</v>
      </c>
      <c r="Y472" t="s">
        <v>11331</v>
      </c>
      <c r="Z472" t="s">
        <v>1625</v>
      </c>
      <c r="AA472">
        <v>342889839</v>
      </c>
      <c r="AB472" t="s">
        <v>11332</v>
      </c>
      <c r="AC472" t="s">
        <v>213</v>
      </c>
      <c r="AD472" t="s">
        <v>11333</v>
      </c>
      <c r="AE472" t="s">
        <v>11332</v>
      </c>
      <c r="AF472" t="s">
        <v>11334</v>
      </c>
      <c r="AG472" t="s">
        <v>11335</v>
      </c>
      <c r="AH472" t="s">
        <v>11336</v>
      </c>
      <c r="AI472" t="s">
        <v>11332</v>
      </c>
      <c r="AJ472" t="s">
        <v>11334</v>
      </c>
      <c r="AK472" t="s">
        <v>11335</v>
      </c>
      <c r="AL472" t="s">
        <v>219</v>
      </c>
      <c r="AP472" t="s">
        <v>220</v>
      </c>
      <c r="AQ472" t="s">
        <v>221</v>
      </c>
      <c r="AU472" t="s">
        <v>221</v>
      </c>
      <c r="AV472" t="s">
        <v>555</v>
      </c>
      <c r="AW472" t="s">
        <v>11337</v>
      </c>
      <c r="AX472">
        <v>120000</v>
      </c>
      <c r="GG472">
        <v>120000</v>
      </c>
      <c r="GH472" t="s">
        <v>238</v>
      </c>
      <c r="GI472">
        <v>45</v>
      </c>
      <c r="GJ472">
        <v>45</v>
      </c>
      <c r="GK472">
        <v>45</v>
      </c>
      <c r="GL472">
        <v>45</v>
      </c>
      <c r="GM472">
        <v>80000</v>
      </c>
      <c r="GO472" t="s">
        <v>11338</v>
      </c>
      <c r="GP472" t="s">
        <v>11328</v>
      </c>
      <c r="GQ472" t="s">
        <v>11329</v>
      </c>
      <c r="GS472">
        <v>3</v>
      </c>
      <c r="GT472">
        <v>1</v>
      </c>
      <c r="GU472">
        <v>0</v>
      </c>
      <c r="GV472" t="s">
        <v>239</v>
      </c>
      <c r="GW472">
        <v>1</v>
      </c>
      <c r="GX472" t="s">
        <v>201</v>
      </c>
    </row>
    <row r="473" spans="1:206" x14ac:dyDescent="0.35">
      <c r="A473">
        <v>734804</v>
      </c>
      <c r="B473" t="s">
        <v>11339</v>
      </c>
      <c r="C473" t="s">
        <v>11340</v>
      </c>
      <c r="D473" t="s">
        <v>11341</v>
      </c>
      <c r="E473" t="e">
        <v>#N/A</v>
      </c>
      <c r="F473" t="s">
        <v>11342</v>
      </c>
      <c r="G473" t="s">
        <v>11341</v>
      </c>
      <c r="H473" t="s">
        <v>11342</v>
      </c>
      <c r="I473" t="s">
        <v>201</v>
      </c>
      <c r="J473" t="s">
        <v>11342</v>
      </c>
      <c r="K473">
        <v>734804</v>
      </c>
      <c r="L473">
        <v>734804</v>
      </c>
      <c r="M473">
        <v>734804</v>
      </c>
      <c r="N473" t="s">
        <v>202</v>
      </c>
      <c r="O473" t="s">
        <v>202</v>
      </c>
      <c r="P473" t="s">
        <v>202</v>
      </c>
      <c r="Q473" t="s">
        <v>203</v>
      </c>
      <c r="R473" t="s">
        <v>11339</v>
      </c>
      <c r="S473" t="s">
        <v>205</v>
      </c>
      <c r="T473" t="s">
        <v>11343</v>
      </c>
      <c r="U473">
        <v>90330</v>
      </c>
      <c r="V473" t="s">
        <v>11344</v>
      </c>
      <c r="W473" t="s">
        <v>1431</v>
      </c>
      <c r="X473">
        <v>43250</v>
      </c>
      <c r="Y473" t="s">
        <v>11345</v>
      </c>
      <c r="Z473" t="s">
        <v>6630</v>
      </c>
      <c r="AA473" t="s">
        <v>11346</v>
      </c>
      <c r="AB473" t="s">
        <v>11347</v>
      </c>
      <c r="AC473" t="s">
        <v>213</v>
      </c>
      <c r="AD473" t="s">
        <v>11348</v>
      </c>
      <c r="AE473" t="s">
        <v>11349</v>
      </c>
      <c r="AF473" t="s">
        <v>11350</v>
      </c>
      <c r="AG473" t="s">
        <v>11351</v>
      </c>
      <c r="AH473" t="s">
        <v>11352</v>
      </c>
      <c r="AI473" t="s">
        <v>11353</v>
      </c>
      <c r="AJ473" t="s">
        <v>11354</v>
      </c>
      <c r="AK473" t="s">
        <v>11355</v>
      </c>
      <c r="AL473" t="s">
        <v>310</v>
      </c>
      <c r="AP473" t="s">
        <v>311</v>
      </c>
      <c r="AQ473" t="s">
        <v>312</v>
      </c>
      <c r="AU473" t="s">
        <v>312</v>
      </c>
      <c r="AV473" t="s">
        <v>321</v>
      </c>
      <c r="AW473" t="s">
        <v>11356</v>
      </c>
      <c r="AX473">
        <v>375000</v>
      </c>
      <c r="AY473" t="s">
        <v>1451</v>
      </c>
      <c r="AZ473" t="s">
        <v>11357</v>
      </c>
      <c r="BA473">
        <v>182000</v>
      </c>
      <c r="GG473">
        <v>557000</v>
      </c>
      <c r="GH473" t="s">
        <v>1344</v>
      </c>
      <c r="GI473" t="s">
        <v>333</v>
      </c>
      <c r="GJ473" t="s">
        <v>333</v>
      </c>
      <c r="GK473" t="s">
        <v>333</v>
      </c>
      <c r="GL473" t="s">
        <v>333</v>
      </c>
      <c r="GM473">
        <v>371333.33333333331</v>
      </c>
      <c r="GO473" t="s">
        <v>11343</v>
      </c>
      <c r="GP473">
        <v>90330</v>
      </c>
      <c r="GQ473" t="s">
        <v>11344</v>
      </c>
      <c r="GS473">
        <v>6</v>
      </c>
      <c r="GT473">
        <v>2</v>
      </c>
      <c r="GU473">
        <v>0</v>
      </c>
      <c r="GV473" t="s">
        <v>239</v>
      </c>
      <c r="GW473">
        <v>2</v>
      </c>
      <c r="GX473" t="s">
        <v>201</v>
      </c>
    </row>
    <row r="474" spans="1:206" x14ac:dyDescent="0.35">
      <c r="A474">
        <v>745305</v>
      </c>
      <c r="B474" t="s">
        <v>11358</v>
      </c>
      <c r="C474" t="s">
        <v>11359</v>
      </c>
      <c r="D474" t="s">
        <v>11360</v>
      </c>
      <c r="E474" t="e">
        <v>#N/A</v>
      </c>
      <c r="F474" t="s">
        <v>11361</v>
      </c>
      <c r="G474" t="s">
        <v>11360</v>
      </c>
      <c r="H474" t="s">
        <v>11361</v>
      </c>
      <c r="I474" t="s">
        <v>201</v>
      </c>
      <c r="J474" t="s">
        <v>11361</v>
      </c>
      <c r="K474">
        <v>745305</v>
      </c>
      <c r="L474">
        <v>745305</v>
      </c>
      <c r="M474">
        <v>745305</v>
      </c>
      <c r="N474" t="s">
        <v>202</v>
      </c>
      <c r="O474" t="s">
        <v>202</v>
      </c>
      <c r="P474" t="s">
        <v>202</v>
      </c>
      <c r="Q474" t="s">
        <v>203</v>
      </c>
      <c r="R474" t="s">
        <v>11358</v>
      </c>
      <c r="S474" t="s">
        <v>205</v>
      </c>
      <c r="T474" t="s">
        <v>11362</v>
      </c>
      <c r="U474">
        <v>69540</v>
      </c>
      <c r="V474" t="s">
        <v>11363</v>
      </c>
      <c r="W474" t="s">
        <v>11364</v>
      </c>
      <c r="X474">
        <v>39600</v>
      </c>
      <c r="Y474" t="s">
        <v>11365</v>
      </c>
      <c r="Z474" t="s">
        <v>406</v>
      </c>
      <c r="AA474">
        <v>960504462</v>
      </c>
      <c r="AB474" t="s">
        <v>11366</v>
      </c>
      <c r="AC474" t="s">
        <v>213</v>
      </c>
      <c r="AD474" t="s">
        <v>2514</v>
      </c>
      <c r="AE474" t="s">
        <v>2514</v>
      </c>
      <c r="AF474" t="s">
        <v>11367</v>
      </c>
      <c r="AG474" t="s">
        <v>11368</v>
      </c>
      <c r="AH474" t="s">
        <v>11369</v>
      </c>
      <c r="AI474" t="s">
        <v>11370</v>
      </c>
      <c r="AJ474" t="s">
        <v>11371</v>
      </c>
      <c r="AK474" t="s">
        <v>11368</v>
      </c>
      <c r="AL474" t="s">
        <v>261</v>
      </c>
      <c r="AP474" t="s">
        <v>262</v>
      </c>
      <c r="AQ474" t="s">
        <v>263</v>
      </c>
      <c r="AU474" t="s">
        <v>263</v>
      </c>
      <c r="AV474" t="s">
        <v>272</v>
      </c>
      <c r="AW474" t="s">
        <v>11372</v>
      </c>
      <c r="AX474">
        <v>495000</v>
      </c>
      <c r="GG474">
        <v>495000</v>
      </c>
      <c r="GH474" t="s">
        <v>1344</v>
      </c>
      <c r="GI474" t="s">
        <v>333</v>
      </c>
      <c r="GJ474" t="s">
        <v>333</v>
      </c>
      <c r="GK474" t="s">
        <v>333</v>
      </c>
      <c r="GL474" t="s">
        <v>333</v>
      </c>
      <c r="GM474">
        <v>330000</v>
      </c>
      <c r="GO474" t="s">
        <v>11362</v>
      </c>
      <c r="GP474">
        <v>69540</v>
      </c>
      <c r="GQ474" t="s">
        <v>11363</v>
      </c>
      <c r="GS474">
        <v>3</v>
      </c>
      <c r="GT474">
        <v>1</v>
      </c>
      <c r="GU474">
        <v>0</v>
      </c>
      <c r="GV474" t="s">
        <v>239</v>
      </c>
      <c r="GW474">
        <v>1</v>
      </c>
      <c r="GX474" t="s">
        <v>201</v>
      </c>
    </row>
    <row r="475" spans="1:206" x14ac:dyDescent="0.35">
      <c r="A475">
        <v>645669</v>
      </c>
      <c r="B475" t="s">
        <v>11373</v>
      </c>
      <c r="C475" t="s">
        <v>11374</v>
      </c>
      <c r="D475" t="s">
        <v>11375</v>
      </c>
      <c r="E475" t="e">
        <v>#N/A</v>
      </c>
      <c r="F475" t="s">
        <v>11376</v>
      </c>
      <c r="G475" t="s">
        <v>11375</v>
      </c>
      <c r="H475" t="s">
        <v>11376</v>
      </c>
      <c r="I475" t="s">
        <v>201</v>
      </c>
      <c r="J475" t="s">
        <v>11376</v>
      </c>
      <c r="K475">
        <v>645669</v>
      </c>
      <c r="L475">
        <v>645669</v>
      </c>
      <c r="M475">
        <v>645669</v>
      </c>
      <c r="N475" t="s">
        <v>202</v>
      </c>
      <c r="O475" t="s">
        <v>202</v>
      </c>
      <c r="P475" t="s">
        <v>202</v>
      </c>
      <c r="Q475" t="s">
        <v>203</v>
      </c>
      <c r="R475" t="s">
        <v>11373</v>
      </c>
      <c r="S475" t="s">
        <v>1022</v>
      </c>
      <c r="T475" t="s">
        <v>11377</v>
      </c>
      <c r="U475" t="s">
        <v>11378</v>
      </c>
      <c r="V475" t="s">
        <v>11379</v>
      </c>
      <c r="W475" t="s">
        <v>1226</v>
      </c>
      <c r="X475">
        <v>100221.31</v>
      </c>
      <c r="Y475" t="s">
        <v>11380</v>
      </c>
      <c r="Z475" t="s">
        <v>1903</v>
      </c>
      <c r="AA475">
        <v>379942089</v>
      </c>
      <c r="AB475" t="s">
        <v>11381</v>
      </c>
      <c r="AC475" t="s">
        <v>213</v>
      </c>
      <c r="AD475" t="s">
        <v>11382</v>
      </c>
      <c r="AE475" t="s">
        <v>11381</v>
      </c>
      <c r="AF475" t="s">
        <v>11383</v>
      </c>
      <c r="AG475" t="s">
        <v>11384</v>
      </c>
      <c r="AH475" t="s">
        <v>11385</v>
      </c>
      <c r="AI475" t="s">
        <v>11381</v>
      </c>
      <c r="AJ475" t="s">
        <v>11383</v>
      </c>
      <c r="AK475" t="s">
        <v>11386</v>
      </c>
      <c r="AL475" t="s">
        <v>310</v>
      </c>
      <c r="AP475" t="s">
        <v>311</v>
      </c>
      <c r="AQ475" t="s">
        <v>312</v>
      </c>
      <c r="AU475" t="s">
        <v>312</v>
      </c>
      <c r="AV475" t="s">
        <v>495</v>
      </c>
      <c r="AW475" t="s">
        <v>11387</v>
      </c>
      <c r="AX475">
        <v>180000</v>
      </c>
      <c r="AY475" t="s">
        <v>499</v>
      </c>
      <c r="AZ475" t="s">
        <v>11388</v>
      </c>
      <c r="BA475">
        <v>190000</v>
      </c>
      <c r="BB475" t="s">
        <v>319</v>
      </c>
      <c r="BC475" t="s">
        <v>11389</v>
      </c>
      <c r="BD475">
        <v>185000</v>
      </c>
      <c r="BE475" t="s">
        <v>502</v>
      </c>
      <c r="BF475" t="s">
        <v>11390</v>
      </c>
      <c r="BG475">
        <v>100000</v>
      </c>
      <c r="BH475" t="s">
        <v>506</v>
      </c>
      <c r="BI475" t="s">
        <v>11391</v>
      </c>
      <c r="BJ475">
        <v>100000</v>
      </c>
      <c r="BK475" t="s">
        <v>323</v>
      </c>
      <c r="BL475" t="s">
        <v>11392</v>
      </c>
      <c r="BM475">
        <v>100000</v>
      </c>
      <c r="GG475">
        <v>670000</v>
      </c>
      <c r="GH475" t="s">
        <v>238</v>
      </c>
      <c r="GI475">
        <v>50</v>
      </c>
      <c r="GJ475">
        <v>50</v>
      </c>
      <c r="GK475">
        <v>50</v>
      </c>
      <c r="GL475">
        <v>50</v>
      </c>
      <c r="GM475">
        <v>446666.66666666663</v>
      </c>
      <c r="GO475" t="s">
        <v>11377</v>
      </c>
      <c r="GP475" t="s">
        <v>11378</v>
      </c>
      <c r="GQ475" t="s">
        <v>11379</v>
      </c>
      <c r="GS475">
        <v>18</v>
      </c>
      <c r="GT475">
        <v>6</v>
      </c>
      <c r="GU475">
        <v>0</v>
      </c>
      <c r="GV475" t="s">
        <v>239</v>
      </c>
      <c r="GW475">
        <v>6</v>
      </c>
      <c r="GX475" t="s">
        <v>201</v>
      </c>
    </row>
    <row r="476" spans="1:206" x14ac:dyDescent="0.35">
      <c r="A476">
        <v>698864</v>
      </c>
      <c r="B476" t="s">
        <v>11393</v>
      </c>
      <c r="C476" t="s">
        <v>11394</v>
      </c>
      <c r="D476" t="s">
        <v>11395</v>
      </c>
      <c r="E476" t="e">
        <v>#N/A</v>
      </c>
      <c r="F476" t="s">
        <v>11396</v>
      </c>
      <c r="G476" t="s">
        <v>11395</v>
      </c>
      <c r="H476" t="s">
        <v>11396</v>
      </c>
      <c r="I476" t="s">
        <v>201</v>
      </c>
      <c r="J476" t="s">
        <v>11396</v>
      </c>
      <c r="K476" t="e">
        <v>#N/A</v>
      </c>
      <c r="L476">
        <v>698864</v>
      </c>
      <c r="M476">
        <v>698864</v>
      </c>
      <c r="N476" t="s">
        <v>202</v>
      </c>
      <c r="O476" t="s">
        <v>202</v>
      </c>
      <c r="P476" t="s">
        <v>202</v>
      </c>
      <c r="Q476" t="s">
        <v>203</v>
      </c>
      <c r="R476" t="s">
        <v>11393</v>
      </c>
      <c r="S476" t="s">
        <v>1022</v>
      </c>
      <c r="T476" t="s">
        <v>11397</v>
      </c>
      <c r="U476">
        <v>31800</v>
      </c>
      <c r="V476" t="s">
        <v>11398</v>
      </c>
      <c r="W476" t="s">
        <v>3221</v>
      </c>
      <c r="X476">
        <v>13340</v>
      </c>
      <c r="Y476" t="s">
        <v>11399</v>
      </c>
      <c r="Z476" t="s">
        <v>11400</v>
      </c>
      <c r="AA476" t="s">
        <v>11396</v>
      </c>
      <c r="AB476" t="s">
        <v>11401</v>
      </c>
      <c r="AC476" t="s">
        <v>213</v>
      </c>
      <c r="AD476" t="s">
        <v>11402</v>
      </c>
      <c r="AE476" t="s">
        <v>11401</v>
      </c>
      <c r="AF476" t="s">
        <v>11403</v>
      </c>
      <c r="AG476" t="s">
        <v>11404</v>
      </c>
      <c r="AH476" t="s">
        <v>11405</v>
      </c>
      <c r="AI476" t="s">
        <v>11401</v>
      </c>
      <c r="AJ476" t="s">
        <v>11403</v>
      </c>
      <c r="AK476" t="s">
        <v>11404</v>
      </c>
      <c r="AL476" t="s">
        <v>219</v>
      </c>
      <c r="AP476" t="s">
        <v>220</v>
      </c>
      <c r="AQ476" t="s">
        <v>221</v>
      </c>
      <c r="AU476" t="s">
        <v>221</v>
      </c>
      <c r="AV476" t="s">
        <v>832</v>
      </c>
      <c r="AW476" t="s">
        <v>11406</v>
      </c>
      <c r="AX476">
        <v>160000</v>
      </c>
      <c r="GG476">
        <v>160000</v>
      </c>
      <c r="GH476" t="s">
        <v>238</v>
      </c>
      <c r="GI476">
        <v>65</v>
      </c>
      <c r="GJ476">
        <v>65</v>
      </c>
      <c r="GK476">
        <v>65</v>
      </c>
      <c r="GL476">
        <v>65</v>
      </c>
      <c r="GM476">
        <v>106666.66666666666</v>
      </c>
      <c r="GO476" t="s">
        <v>11397</v>
      </c>
      <c r="GP476">
        <v>31800</v>
      </c>
      <c r="GQ476" t="s">
        <v>11398</v>
      </c>
      <c r="GS476">
        <v>3</v>
      </c>
      <c r="GT476">
        <v>1</v>
      </c>
      <c r="GU476">
        <v>0</v>
      </c>
      <c r="GV476" t="s">
        <v>239</v>
      </c>
      <c r="GW476">
        <v>1</v>
      </c>
      <c r="GX476" t="s">
        <v>201</v>
      </c>
    </row>
    <row r="477" spans="1:206" x14ac:dyDescent="0.35">
      <c r="A477">
        <v>20036942</v>
      </c>
      <c r="B477" t="s">
        <v>11407</v>
      </c>
      <c r="C477" t="s">
        <v>11408</v>
      </c>
      <c r="D477" t="s">
        <v>11409</v>
      </c>
      <c r="E477" t="s">
        <v>11409</v>
      </c>
      <c r="F477" t="s">
        <v>11410</v>
      </c>
      <c r="G477" t="s">
        <v>11409</v>
      </c>
      <c r="H477" t="s">
        <v>11411</v>
      </c>
      <c r="I477" t="s">
        <v>239</v>
      </c>
      <c r="J477" t="s">
        <v>11411</v>
      </c>
      <c r="K477" t="e">
        <v>#N/A</v>
      </c>
      <c r="L477" t="s">
        <v>5298</v>
      </c>
      <c r="M477" t="s">
        <v>5298</v>
      </c>
      <c r="N477" t="e">
        <v>#N/A</v>
      </c>
      <c r="O477" t="e">
        <v>#N/A</v>
      </c>
      <c r="P477" t="e">
        <v>#N/A</v>
      </c>
      <c r="Q477" t="s">
        <v>203</v>
      </c>
      <c r="R477" t="s">
        <v>11407</v>
      </c>
      <c r="S477" t="s">
        <v>205</v>
      </c>
      <c r="T477" t="s">
        <v>11412</v>
      </c>
      <c r="U477">
        <v>87430</v>
      </c>
      <c r="V477" t="s">
        <v>11413</v>
      </c>
      <c r="W477" t="s">
        <v>11414</v>
      </c>
      <c r="X477">
        <v>26334</v>
      </c>
      <c r="Y477" t="s">
        <v>11415</v>
      </c>
      <c r="Z477" t="s">
        <v>3752</v>
      </c>
      <c r="AA477">
        <v>528139637</v>
      </c>
      <c r="AB477" t="s">
        <v>11416</v>
      </c>
      <c r="AC477" t="s">
        <v>213</v>
      </c>
      <c r="AD477" t="s">
        <v>11416</v>
      </c>
      <c r="AE477" t="s">
        <v>11416</v>
      </c>
      <c r="AF477" t="s">
        <v>11417</v>
      </c>
      <c r="AG477" t="s">
        <v>11418</v>
      </c>
      <c r="AH477" t="s">
        <v>11419</v>
      </c>
      <c r="AI477" t="s">
        <v>11420</v>
      </c>
      <c r="AJ477" t="s">
        <v>11421</v>
      </c>
      <c r="AK477" t="s">
        <v>11422</v>
      </c>
      <c r="AL477" t="s">
        <v>310</v>
      </c>
      <c r="AP477" t="s">
        <v>311</v>
      </c>
      <c r="AQ477" t="s">
        <v>312</v>
      </c>
      <c r="AU477" t="s">
        <v>312</v>
      </c>
      <c r="AV477" t="s">
        <v>439</v>
      </c>
      <c r="AW477" t="s">
        <v>11423</v>
      </c>
      <c r="AX477">
        <v>445000</v>
      </c>
      <c r="AY477" t="s">
        <v>5597</v>
      </c>
      <c r="AZ477" t="s">
        <v>11424</v>
      </c>
      <c r="BA477">
        <v>100000</v>
      </c>
      <c r="BB477" t="s">
        <v>511</v>
      </c>
      <c r="BC477" t="s">
        <v>11425</v>
      </c>
      <c r="BD477">
        <v>100000</v>
      </c>
      <c r="BE477" t="s">
        <v>513</v>
      </c>
      <c r="BF477" t="s">
        <v>11426</v>
      </c>
      <c r="BG477">
        <v>100000</v>
      </c>
      <c r="BH477" t="s">
        <v>325</v>
      </c>
      <c r="BI477" t="s">
        <v>11427</v>
      </c>
      <c r="BJ477">
        <v>470000</v>
      </c>
      <c r="BK477" t="s">
        <v>327</v>
      </c>
      <c r="BL477" t="s">
        <v>11428</v>
      </c>
      <c r="BM477">
        <v>100000</v>
      </c>
      <c r="BN477" t="s">
        <v>1455</v>
      </c>
      <c r="BO477" t="s">
        <v>11429</v>
      </c>
      <c r="BP477">
        <v>230000</v>
      </c>
      <c r="BQ477" t="s">
        <v>663</v>
      </c>
      <c r="BR477" t="s">
        <v>11430</v>
      </c>
      <c r="BS477">
        <v>100000</v>
      </c>
      <c r="BT477" t="s">
        <v>443</v>
      </c>
      <c r="BU477" t="s">
        <v>11431</v>
      </c>
      <c r="BV477">
        <v>595000</v>
      </c>
      <c r="BW477" t="s">
        <v>7384</v>
      </c>
      <c r="BX477" t="s">
        <v>11432</v>
      </c>
      <c r="BY477">
        <v>100000</v>
      </c>
      <c r="BZ477" t="s">
        <v>518</v>
      </c>
      <c r="CA477" t="s">
        <v>11433</v>
      </c>
      <c r="CB477">
        <v>100000</v>
      </c>
      <c r="CC477" t="s">
        <v>520</v>
      </c>
      <c r="CD477" t="s">
        <v>11434</v>
      </c>
      <c r="CE477">
        <v>130000</v>
      </c>
      <c r="CF477" t="s">
        <v>329</v>
      </c>
      <c r="CG477" t="s">
        <v>11435</v>
      </c>
      <c r="CH477">
        <v>625000</v>
      </c>
      <c r="CI477" t="s">
        <v>331</v>
      </c>
      <c r="CJ477" t="s">
        <v>11436</v>
      </c>
      <c r="CK477">
        <v>123000</v>
      </c>
      <c r="CL477" t="s">
        <v>1459</v>
      </c>
      <c r="CM477" t="s">
        <v>11437</v>
      </c>
      <c r="CN477">
        <v>300000</v>
      </c>
      <c r="CO477" t="s">
        <v>665</v>
      </c>
      <c r="CP477" t="s">
        <v>11438</v>
      </c>
      <c r="CQ477">
        <v>123000</v>
      </c>
      <c r="GG477">
        <v>3641000</v>
      </c>
      <c r="GH477" t="s">
        <v>238</v>
      </c>
      <c r="GI477">
        <v>70</v>
      </c>
      <c r="GJ477">
        <v>100</v>
      </c>
      <c r="GK477">
        <v>100</v>
      </c>
      <c r="GL477">
        <v>90</v>
      </c>
      <c r="GM477">
        <v>2427333.333333333</v>
      </c>
      <c r="GO477" t="s">
        <v>11412</v>
      </c>
      <c r="GP477">
        <v>87430</v>
      </c>
      <c r="GQ477" t="s">
        <v>11413</v>
      </c>
      <c r="GS477">
        <v>48</v>
      </c>
      <c r="GT477">
        <v>16</v>
      </c>
      <c r="GU477">
        <v>0</v>
      </c>
      <c r="GV477" t="s">
        <v>239</v>
      </c>
      <c r="GW477">
        <v>16</v>
      </c>
      <c r="GX477" t="s">
        <v>201</v>
      </c>
    </row>
    <row r="478" spans="1:206" x14ac:dyDescent="0.35">
      <c r="A478">
        <v>761487</v>
      </c>
      <c r="B478" t="s">
        <v>11439</v>
      </c>
      <c r="C478" t="s">
        <v>11440</v>
      </c>
      <c r="D478" t="s">
        <v>11441</v>
      </c>
      <c r="E478" t="e">
        <v>#N/A</v>
      </c>
      <c r="F478" t="s">
        <v>11442</v>
      </c>
      <c r="G478" t="s">
        <v>11441</v>
      </c>
      <c r="H478" t="s">
        <v>11442</v>
      </c>
      <c r="I478" t="s">
        <v>201</v>
      </c>
      <c r="J478" t="s">
        <v>11442</v>
      </c>
      <c r="K478">
        <v>761487</v>
      </c>
      <c r="L478">
        <v>761487</v>
      </c>
      <c r="M478">
        <v>761487</v>
      </c>
      <c r="N478" t="s">
        <v>202</v>
      </c>
      <c r="O478" t="s">
        <v>202</v>
      </c>
      <c r="P478" t="s">
        <v>202</v>
      </c>
      <c r="Q478" t="s">
        <v>203</v>
      </c>
      <c r="R478" t="s">
        <v>11439</v>
      </c>
      <c r="S478" t="s">
        <v>205</v>
      </c>
      <c r="T478" t="s">
        <v>11443</v>
      </c>
      <c r="U478">
        <v>19000</v>
      </c>
      <c r="V478" t="s">
        <v>5034</v>
      </c>
      <c r="W478" t="s">
        <v>1431</v>
      </c>
      <c r="X478">
        <v>250000</v>
      </c>
      <c r="Y478" t="s">
        <v>11444</v>
      </c>
      <c r="Z478" t="s">
        <v>6879</v>
      </c>
      <c r="AA478" t="s">
        <v>11445</v>
      </c>
      <c r="AB478" t="s">
        <v>11446</v>
      </c>
      <c r="AC478" t="s">
        <v>213</v>
      </c>
      <c r="AD478" t="s">
        <v>11446</v>
      </c>
      <c r="AE478" t="s">
        <v>11447</v>
      </c>
      <c r="AF478" t="s">
        <v>11448</v>
      </c>
      <c r="AG478" t="s">
        <v>11449</v>
      </c>
      <c r="AH478" t="s">
        <v>11450</v>
      </c>
      <c r="AI478" t="s">
        <v>11447</v>
      </c>
      <c r="AJ478" t="s">
        <v>11448</v>
      </c>
      <c r="AK478" t="s">
        <v>11449</v>
      </c>
      <c r="AL478" t="s">
        <v>310</v>
      </c>
      <c r="AP478" t="s">
        <v>311</v>
      </c>
      <c r="AQ478" t="s">
        <v>312</v>
      </c>
      <c r="AU478" t="s">
        <v>312</v>
      </c>
      <c r="AV478" t="s">
        <v>1443</v>
      </c>
      <c r="AW478" t="s">
        <v>11451</v>
      </c>
      <c r="AX478">
        <v>185000</v>
      </c>
      <c r="AY478" t="s">
        <v>439</v>
      </c>
      <c r="AZ478" t="s">
        <v>11452</v>
      </c>
      <c r="BA478">
        <v>445000</v>
      </c>
      <c r="BB478" t="s">
        <v>1455</v>
      </c>
      <c r="BC478" t="s">
        <v>11453</v>
      </c>
      <c r="BD478">
        <v>230000</v>
      </c>
      <c r="BE478" t="s">
        <v>443</v>
      </c>
      <c r="BF478" t="s">
        <v>11454</v>
      </c>
      <c r="BG478">
        <v>595000</v>
      </c>
      <c r="BH478" t="s">
        <v>1459</v>
      </c>
      <c r="BI478" t="s">
        <v>11455</v>
      </c>
      <c r="BJ478">
        <v>300000</v>
      </c>
      <c r="GG478">
        <v>1525000</v>
      </c>
      <c r="GH478" t="s">
        <v>1344</v>
      </c>
      <c r="GI478" t="s">
        <v>333</v>
      </c>
      <c r="GJ478" t="s">
        <v>333</v>
      </c>
      <c r="GK478" t="s">
        <v>333</v>
      </c>
      <c r="GL478" t="s">
        <v>333</v>
      </c>
      <c r="GM478">
        <v>1016666.6666666666</v>
      </c>
      <c r="GO478" t="s">
        <v>11443</v>
      </c>
      <c r="GP478">
        <v>19000</v>
      </c>
      <c r="GQ478" t="s">
        <v>5034</v>
      </c>
      <c r="GS478">
        <v>15</v>
      </c>
      <c r="GT478">
        <v>5</v>
      </c>
      <c r="GU478">
        <v>0</v>
      </c>
      <c r="GV478" t="s">
        <v>239</v>
      </c>
      <c r="GW478">
        <v>5</v>
      </c>
      <c r="GX478" t="s">
        <v>201</v>
      </c>
    </row>
    <row r="479" spans="1:206" x14ac:dyDescent="0.35">
      <c r="A479">
        <v>690244</v>
      </c>
      <c r="B479" t="s">
        <v>11456</v>
      </c>
      <c r="C479" t="s">
        <v>11457</v>
      </c>
      <c r="D479" t="s">
        <v>11458</v>
      </c>
      <c r="E479" t="e">
        <v>#N/A</v>
      </c>
      <c r="F479" t="s">
        <v>11459</v>
      </c>
      <c r="G479" t="s">
        <v>11458</v>
      </c>
      <c r="H479" t="s">
        <v>11459</v>
      </c>
      <c r="I479" t="s">
        <v>201</v>
      </c>
      <c r="J479" t="s">
        <v>11459</v>
      </c>
      <c r="K479">
        <v>690244</v>
      </c>
      <c r="L479">
        <v>690244</v>
      </c>
      <c r="M479">
        <v>690244</v>
      </c>
      <c r="N479" t="s">
        <v>202</v>
      </c>
      <c r="O479" t="s">
        <v>202</v>
      </c>
      <c r="P479" t="s">
        <v>202</v>
      </c>
      <c r="Q479" t="s">
        <v>203</v>
      </c>
      <c r="R479" t="s">
        <v>11456</v>
      </c>
      <c r="S479" t="s">
        <v>1022</v>
      </c>
      <c r="T479" t="s">
        <v>11460</v>
      </c>
      <c r="U479" t="s">
        <v>11461</v>
      </c>
      <c r="V479" t="s">
        <v>11462</v>
      </c>
      <c r="W479" t="s">
        <v>1516</v>
      </c>
      <c r="X479">
        <v>20580.62</v>
      </c>
      <c r="Y479" t="s">
        <v>11463</v>
      </c>
      <c r="Z479" t="s">
        <v>1625</v>
      </c>
      <c r="AA479" t="s">
        <v>11464</v>
      </c>
      <c r="AB479" t="s">
        <v>11465</v>
      </c>
      <c r="AC479" t="s">
        <v>213</v>
      </c>
      <c r="AD479" t="s">
        <v>11466</v>
      </c>
      <c r="AE479" t="s">
        <v>11465</v>
      </c>
      <c r="AF479" t="s">
        <v>11467</v>
      </c>
      <c r="AG479" t="s">
        <v>11468</v>
      </c>
      <c r="AH479" t="s">
        <v>11469</v>
      </c>
      <c r="AI479" t="s">
        <v>11465</v>
      </c>
      <c r="AJ479" t="s">
        <v>11467</v>
      </c>
      <c r="AK479" t="s">
        <v>11468</v>
      </c>
      <c r="AL479" t="s">
        <v>219</v>
      </c>
      <c r="AP479" t="s">
        <v>220</v>
      </c>
      <c r="AQ479" t="s">
        <v>221</v>
      </c>
      <c r="AU479" t="s">
        <v>221</v>
      </c>
      <c r="AV479" t="s">
        <v>222</v>
      </c>
      <c r="AW479" t="s">
        <v>11470</v>
      </c>
      <c r="AX479">
        <v>400000</v>
      </c>
      <c r="AY479" t="s">
        <v>1732</v>
      </c>
      <c r="AZ479" t="s">
        <v>11471</v>
      </c>
      <c r="BA479">
        <v>375000</v>
      </c>
      <c r="BB479" t="s">
        <v>560</v>
      </c>
      <c r="BC479" t="s">
        <v>11472</v>
      </c>
      <c r="BD479">
        <v>100000</v>
      </c>
      <c r="BE479" t="s">
        <v>228</v>
      </c>
      <c r="BF479" t="s">
        <v>11473</v>
      </c>
      <c r="BG479">
        <v>100000</v>
      </c>
      <c r="GG479">
        <v>875000</v>
      </c>
      <c r="GH479" t="s">
        <v>238</v>
      </c>
      <c r="GI479">
        <v>33</v>
      </c>
      <c r="GJ479">
        <v>37</v>
      </c>
      <c r="GK479">
        <v>40</v>
      </c>
      <c r="GL479">
        <v>30</v>
      </c>
      <c r="GM479">
        <v>583333.33333333326</v>
      </c>
      <c r="GO479" t="s">
        <v>11460</v>
      </c>
      <c r="GP479" t="s">
        <v>11461</v>
      </c>
      <c r="GQ479" t="s">
        <v>11462</v>
      </c>
      <c r="GS479">
        <v>12</v>
      </c>
      <c r="GT479">
        <v>4</v>
      </c>
      <c r="GU479">
        <v>0</v>
      </c>
      <c r="GV479" t="s">
        <v>239</v>
      </c>
      <c r="GW479">
        <v>4</v>
      </c>
      <c r="GX479" t="s">
        <v>201</v>
      </c>
    </row>
    <row r="480" spans="1:206" x14ac:dyDescent="0.35">
      <c r="A480">
        <v>670782</v>
      </c>
      <c r="B480" t="s">
        <v>11474</v>
      </c>
      <c r="C480" t="s">
        <v>11475</v>
      </c>
      <c r="D480" t="s">
        <v>11476</v>
      </c>
      <c r="E480" t="e">
        <v>#N/A</v>
      </c>
      <c r="F480" t="s">
        <v>11477</v>
      </c>
      <c r="G480" t="s">
        <v>11476</v>
      </c>
      <c r="H480" t="s">
        <v>11477</v>
      </c>
      <c r="I480" t="s">
        <v>201</v>
      </c>
      <c r="J480" t="s">
        <v>11477</v>
      </c>
      <c r="K480" t="e">
        <v>#N/A</v>
      </c>
      <c r="L480">
        <v>670782</v>
      </c>
      <c r="M480">
        <v>670782</v>
      </c>
      <c r="N480" t="s">
        <v>202</v>
      </c>
      <c r="O480" t="s">
        <v>202</v>
      </c>
      <c r="P480" t="s">
        <v>202</v>
      </c>
      <c r="Q480" t="s">
        <v>203</v>
      </c>
      <c r="R480" t="s">
        <v>11474</v>
      </c>
      <c r="S480" t="s">
        <v>3062</v>
      </c>
      <c r="T480" t="s">
        <v>11478</v>
      </c>
      <c r="U480">
        <v>70000</v>
      </c>
      <c r="V480" t="s">
        <v>11479</v>
      </c>
      <c r="W480" t="s">
        <v>298</v>
      </c>
      <c r="X480">
        <v>209000</v>
      </c>
      <c r="Y480" t="s">
        <v>11480</v>
      </c>
      <c r="Z480" t="s">
        <v>10685</v>
      </c>
      <c r="AA480" t="s">
        <v>11481</v>
      </c>
      <c r="AB480" t="s">
        <v>11482</v>
      </c>
      <c r="AC480" t="s">
        <v>213</v>
      </c>
      <c r="AD480" t="s">
        <v>11483</v>
      </c>
      <c r="AE480" t="s">
        <v>11482</v>
      </c>
      <c r="AF480" t="s">
        <v>11484</v>
      </c>
      <c r="AG480" t="s">
        <v>11485</v>
      </c>
      <c r="AH480" t="s">
        <v>11486</v>
      </c>
      <c r="AI480" t="s">
        <v>11482</v>
      </c>
      <c r="AJ480" t="s">
        <v>11484</v>
      </c>
      <c r="AK480" t="s">
        <v>11485</v>
      </c>
      <c r="AL480" t="s">
        <v>310</v>
      </c>
      <c r="AP480" t="s">
        <v>311</v>
      </c>
      <c r="AQ480" t="s">
        <v>312</v>
      </c>
      <c r="AU480" t="s">
        <v>312</v>
      </c>
      <c r="AV480" t="s">
        <v>321</v>
      </c>
      <c r="AW480" t="s">
        <v>11487</v>
      </c>
      <c r="AX480">
        <v>375000</v>
      </c>
      <c r="GG480">
        <v>375000</v>
      </c>
      <c r="GH480" t="s">
        <v>238</v>
      </c>
      <c r="GI480">
        <v>65</v>
      </c>
      <c r="GJ480">
        <v>75</v>
      </c>
      <c r="GK480">
        <v>75</v>
      </c>
      <c r="GL480">
        <v>65</v>
      </c>
      <c r="GM480">
        <v>250000</v>
      </c>
      <c r="GO480" t="s">
        <v>11478</v>
      </c>
      <c r="GP480">
        <v>70000</v>
      </c>
      <c r="GQ480" t="s">
        <v>11479</v>
      </c>
      <c r="GS480">
        <v>3</v>
      </c>
      <c r="GT480">
        <v>1</v>
      </c>
      <c r="GU480">
        <v>0</v>
      </c>
      <c r="GV480" t="s">
        <v>239</v>
      </c>
      <c r="GW480">
        <v>1</v>
      </c>
      <c r="GX480" t="s">
        <v>201</v>
      </c>
    </row>
    <row r="481" spans="1:206" x14ac:dyDescent="0.35">
      <c r="A481">
        <v>20019435</v>
      </c>
      <c r="B481" t="s">
        <v>11488</v>
      </c>
      <c r="C481" t="s">
        <v>11489</v>
      </c>
      <c r="D481" t="s">
        <v>11490</v>
      </c>
      <c r="E481" t="s">
        <v>11490</v>
      </c>
      <c r="F481" t="s">
        <v>11491</v>
      </c>
      <c r="G481" t="s">
        <v>11490</v>
      </c>
      <c r="H481" t="s">
        <v>11491</v>
      </c>
      <c r="I481" t="s">
        <v>201</v>
      </c>
      <c r="J481" t="s">
        <v>11491</v>
      </c>
      <c r="K481">
        <v>20019435</v>
      </c>
      <c r="L481">
        <v>20019435</v>
      </c>
      <c r="M481">
        <v>20019435</v>
      </c>
      <c r="N481" t="s">
        <v>202</v>
      </c>
      <c r="O481" t="s">
        <v>202</v>
      </c>
      <c r="P481" t="s">
        <v>202</v>
      </c>
      <c r="Q481" t="s">
        <v>203</v>
      </c>
      <c r="R481" t="s">
        <v>11488</v>
      </c>
      <c r="S481" t="s">
        <v>205</v>
      </c>
      <c r="T481" t="s">
        <v>11492</v>
      </c>
      <c r="U481">
        <v>35600</v>
      </c>
      <c r="V481" t="s">
        <v>11493</v>
      </c>
      <c r="W481" t="s">
        <v>298</v>
      </c>
      <c r="X481">
        <v>120000</v>
      </c>
      <c r="Y481" t="s">
        <v>11494</v>
      </c>
      <c r="Z481" t="s">
        <v>11495</v>
      </c>
      <c r="AA481" t="s">
        <v>11496</v>
      </c>
      <c r="AB481" t="s">
        <v>11497</v>
      </c>
      <c r="AC481" t="s">
        <v>213</v>
      </c>
      <c r="AD481" t="s">
        <v>11498</v>
      </c>
      <c r="AE481" t="s">
        <v>11497</v>
      </c>
      <c r="AF481" t="s">
        <v>11499</v>
      </c>
      <c r="AG481" t="s">
        <v>11500</v>
      </c>
      <c r="AH481" t="s">
        <v>11501</v>
      </c>
      <c r="AI481" t="s">
        <v>11497</v>
      </c>
      <c r="AJ481" t="s">
        <v>11499</v>
      </c>
      <c r="AK481" t="s">
        <v>11500</v>
      </c>
      <c r="AL481" t="s">
        <v>310</v>
      </c>
      <c r="AM481" t="s">
        <v>219</v>
      </c>
      <c r="AP481" t="s">
        <v>11009</v>
      </c>
      <c r="AQ481" t="s">
        <v>312</v>
      </c>
      <c r="AR481" t="s">
        <v>774</v>
      </c>
      <c r="AU481" t="s">
        <v>775</v>
      </c>
      <c r="AV481" t="s">
        <v>427</v>
      </c>
      <c r="AW481" t="s">
        <v>11502</v>
      </c>
      <c r="AX481">
        <v>360000</v>
      </c>
      <c r="AY481" t="s">
        <v>7349</v>
      </c>
      <c r="AZ481" t="s">
        <v>11503</v>
      </c>
      <c r="BA481">
        <v>100000</v>
      </c>
      <c r="BB481" t="s">
        <v>313</v>
      </c>
      <c r="BC481" t="s">
        <v>11504</v>
      </c>
      <c r="BD481">
        <v>375000</v>
      </c>
      <c r="BE481" t="s">
        <v>315</v>
      </c>
      <c r="BF481" t="s">
        <v>11505</v>
      </c>
      <c r="BG481">
        <v>100000</v>
      </c>
      <c r="BH481" t="s">
        <v>657</v>
      </c>
      <c r="BI481" t="s">
        <v>11506</v>
      </c>
      <c r="BJ481">
        <v>100000</v>
      </c>
      <c r="BK481" t="s">
        <v>431</v>
      </c>
      <c r="BL481" t="s">
        <v>11507</v>
      </c>
      <c r="BM481">
        <v>895000</v>
      </c>
      <c r="BN481" t="s">
        <v>7358</v>
      </c>
      <c r="BO481" t="s">
        <v>11508</v>
      </c>
      <c r="BP481">
        <v>100000</v>
      </c>
      <c r="BQ481" t="s">
        <v>317</v>
      </c>
      <c r="BR481" t="s">
        <v>11509</v>
      </c>
      <c r="BS481">
        <v>935000</v>
      </c>
      <c r="BT481" t="s">
        <v>319</v>
      </c>
      <c r="BU481" t="s">
        <v>11510</v>
      </c>
      <c r="BV481">
        <v>185000</v>
      </c>
      <c r="BW481" t="s">
        <v>659</v>
      </c>
      <c r="BX481" t="s">
        <v>11511</v>
      </c>
      <c r="BY481">
        <v>185000</v>
      </c>
      <c r="BZ481" t="s">
        <v>435</v>
      </c>
      <c r="CA481" t="s">
        <v>11512</v>
      </c>
      <c r="CB481">
        <v>360000</v>
      </c>
      <c r="CC481" t="s">
        <v>7367</v>
      </c>
      <c r="CD481" t="s">
        <v>11513</v>
      </c>
      <c r="CE481">
        <v>100000</v>
      </c>
      <c r="CF481" t="s">
        <v>321</v>
      </c>
      <c r="CG481" t="s">
        <v>11514</v>
      </c>
      <c r="CH481">
        <v>375000</v>
      </c>
      <c r="CI481" t="s">
        <v>323</v>
      </c>
      <c r="CJ481" t="s">
        <v>11515</v>
      </c>
      <c r="CK481">
        <v>100000</v>
      </c>
      <c r="CL481" t="s">
        <v>661</v>
      </c>
      <c r="CM481" t="s">
        <v>11516</v>
      </c>
      <c r="CN481">
        <v>100000</v>
      </c>
      <c r="CO481" t="s">
        <v>439</v>
      </c>
      <c r="CP481" t="s">
        <v>11517</v>
      </c>
      <c r="CQ481">
        <v>445000</v>
      </c>
      <c r="CR481" t="s">
        <v>5597</v>
      </c>
      <c r="CS481" t="s">
        <v>11518</v>
      </c>
      <c r="CT481">
        <v>100000</v>
      </c>
      <c r="CU481" t="s">
        <v>325</v>
      </c>
      <c r="CV481" t="s">
        <v>11519</v>
      </c>
      <c r="CW481">
        <v>470000</v>
      </c>
      <c r="CX481" t="s">
        <v>327</v>
      </c>
      <c r="CY481" t="s">
        <v>11520</v>
      </c>
      <c r="CZ481">
        <v>100000</v>
      </c>
      <c r="DA481" t="s">
        <v>663</v>
      </c>
      <c r="DB481" t="s">
        <v>11521</v>
      </c>
      <c r="DC481">
        <v>100000</v>
      </c>
      <c r="DD481" t="s">
        <v>443</v>
      </c>
      <c r="DE481" t="s">
        <v>11522</v>
      </c>
      <c r="DF481">
        <v>595000</v>
      </c>
      <c r="DG481" t="s">
        <v>7384</v>
      </c>
      <c r="DH481" t="s">
        <v>11523</v>
      </c>
      <c r="DI481">
        <v>100000</v>
      </c>
      <c r="DJ481" t="s">
        <v>329</v>
      </c>
      <c r="DK481" t="s">
        <v>11524</v>
      </c>
      <c r="DL481">
        <v>625000</v>
      </c>
      <c r="DM481" t="s">
        <v>331</v>
      </c>
      <c r="DN481" t="s">
        <v>11525</v>
      </c>
      <c r="DO481">
        <v>123000</v>
      </c>
      <c r="DP481" t="s">
        <v>665</v>
      </c>
      <c r="DQ481" t="s">
        <v>11526</v>
      </c>
      <c r="DR481">
        <v>123000</v>
      </c>
      <c r="DS481" t="s">
        <v>543</v>
      </c>
      <c r="DT481" t="s">
        <v>11527</v>
      </c>
      <c r="DU481">
        <v>240000</v>
      </c>
      <c r="DV481" t="s">
        <v>555</v>
      </c>
      <c r="DW481" t="s">
        <v>11528</v>
      </c>
      <c r="DX481">
        <v>120000</v>
      </c>
      <c r="DY481" t="s">
        <v>566</v>
      </c>
      <c r="DZ481" t="s">
        <v>11529</v>
      </c>
      <c r="EA481">
        <v>100000</v>
      </c>
      <c r="EB481" t="s">
        <v>828</v>
      </c>
      <c r="EC481" t="s">
        <v>11530</v>
      </c>
      <c r="ED481">
        <v>100000</v>
      </c>
      <c r="EE481" t="s">
        <v>832</v>
      </c>
      <c r="EF481" t="s">
        <v>11531</v>
      </c>
      <c r="EG481">
        <v>160000</v>
      </c>
      <c r="EH481" t="s">
        <v>523</v>
      </c>
      <c r="EI481" t="s">
        <v>11532</v>
      </c>
      <c r="EJ481">
        <v>100000</v>
      </c>
      <c r="GG481">
        <v>7596000</v>
      </c>
      <c r="GH481" t="s">
        <v>238</v>
      </c>
      <c r="GI481">
        <v>50</v>
      </c>
      <c r="GJ481">
        <v>55</v>
      </c>
      <c r="GK481">
        <v>55</v>
      </c>
      <c r="GL481">
        <v>50</v>
      </c>
      <c r="GM481">
        <v>5064000</v>
      </c>
      <c r="GO481" t="s">
        <v>11492</v>
      </c>
      <c r="GP481">
        <v>35600</v>
      </c>
      <c r="GQ481" t="s">
        <v>11493</v>
      </c>
      <c r="GS481">
        <v>93</v>
      </c>
      <c r="GT481">
        <v>31</v>
      </c>
      <c r="GU481">
        <v>1</v>
      </c>
      <c r="GV481" t="s">
        <v>239</v>
      </c>
      <c r="GW481">
        <v>31</v>
      </c>
      <c r="GX481" t="s">
        <v>201</v>
      </c>
    </row>
    <row r="482" spans="1:206" x14ac:dyDescent="0.35">
      <c r="A482">
        <v>20016918</v>
      </c>
      <c r="B482" t="s">
        <v>11533</v>
      </c>
      <c r="C482" t="s">
        <v>11534</v>
      </c>
      <c r="D482" t="s">
        <v>11535</v>
      </c>
      <c r="E482" t="e">
        <v>#N/A</v>
      </c>
      <c r="F482" t="s">
        <v>11536</v>
      </c>
      <c r="G482" t="s">
        <v>11535</v>
      </c>
      <c r="H482" t="s">
        <v>11536</v>
      </c>
      <c r="I482" t="s">
        <v>201</v>
      </c>
      <c r="J482" t="s">
        <v>11536</v>
      </c>
      <c r="K482">
        <v>20016918</v>
      </c>
      <c r="L482">
        <v>20016918</v>
      </c>
      <c r="M482">
        <v>20016918</v>
      </c>
      <c r="N482" t="s">
        <v>202</v>
      </c>
      <c r="O482" t="s">
        <v>202</v>
      </c>
      <c r="P482" t="s">
        <v>202</v>
      </c>
      <c r="Q482" t="s">
        <v>203</v>
      </c>
      <c r="R482" t="s">
        <v>11533</v>
      </c>
      <c r="S482" t="s">
        <v>205</v>
      </c>
      <c r="T482" t="s">
        <v>11537</v>
      </c>
      <c r="U482">
        <v>87410</v>
      </c>
      <c r="V482" t="s">
        <v>11538</v>
      </c>
      <c r="W482" t="s">
        <v>1431</v>
      </c>
      <c r="X482">
        <v>900100</v>
      </c>
      <c r="Y482" t="s">
        <v>11539</v>
      </c>
      <c r="Z482" t="s">
        <v>3752</v>
      </c>
      <c r="AA482" t="s">
        <v>11540</v>
      </c>
      <c r="AB482" t="s">
        <v>11541</v>
      </c>
      <c r="AC482" t="s">
        <v>213</v>
      </c>
      <c r="AD482" t="s">
        <v>11542</v>
      </c>
      <c r="AE482" t="s">
        <v>11541</v>
      </c>
      <c r="AF482" t="s">
        <v>11543</v>
      </c>
      <c r="AG482" t="s">
        <v>11544</v>
      </c>
      <c r="AH482" t="s">
        <v>11545</v>
      </c>
      <c r="AI482" t="s">
        <v>11546</v>
      </c>
      <c r="AJ482" t="s">
        <v>11547</v>
      </c>
      <c r="AK482" t="s">
        <v>11548</v>
      </c>
      <c r="AL482" t="s">
        <v>310</v>
      </c>
      <c r="AP482" t="s">
        <v>311</v>
      </c>
      <c r="AQ482" t="s">
        <v>312</v>
      </c>
      <c r="AU482" t="s">
        <v>312</v>
      </c>
      <c r="AV482" t="s">
        <v>439</v>
      </c>
      <c r="AW482" t="s">
        <v>11549</v>
      </c>
      <c r="AX482">
        <v>445000</v>
      </c>
      <c r="AY482" t="s">
        <v>395</v>
      </c>
      <c r="AZ482" t="s">
        <v>11550</v>
      </c>
      <c r="BA482">
        <v>715000</v>
      </c>
      <c r="BB482" t="s">
        <v>513</v>
      </c>
      <c r="BC482" t="s">
        <v>11551</v>
      </c>
      <c r="BD482">
        <v>100000</v>
      </c>
      <c r="BE482" t="s">
        <v>1455</v>
      </c>
      <c r="BF482" t="s">
        <v>11552</v>
      </c>
      <c r="BG482">
        <v>230000</v>
      </c>
      <c r="BH482" t="s">
        <v>663</v>
      </c>
      <c r="BI482" t="s">
        <v>11553</v>
      </c>
      <c r="BJ482">
        <v>100000</v>
      </c>
      <c r="BK482" t="s">
        <v>1067</v>
      </c>
      <c r="BL482" t="s">
        <v>11554</v>
      </c>
      <c r="BM482">
        <v>3430000</v>
      </c>
      <c r="GG482">
        <v>4920000</v>
      </c>
      <c r="GH482" t="s">
        <v>1344</v>
      </c>
      <c r="GI482" t="s">
        <v>333</v>
      </c>
      <c r="GJ482" t="s">
        <v>333</v>
      </c>
      <c r="GK482" t="s">
        <v>333</v>
      </c>
      <c r="GL482" t="s">
        <v>333</v>
      </c>
      <c r="GM482">
        <v>3280000</v>
      </c>
      <c r="GO482" t="s">
        <v>11537</v>
      </c>
      <c r="GP482">
        <v>87410</v>
      </c>
      <c r="GQ482" t="s">
        <v>11538</v>
      </c>
      <c r="GS482">
        <v>18</v>
      </c>
      <c r="GT482">
        <v>6</v>
      </c>
      <c r="GU482">
        <v>5</v>
      </c>
      <c r="GV482" t="s">
        <v>239</v>
      </c>
      <c r="GW482">
        <v>5</v>
      </c>
      <c r="GX482" t="s">
        <v>201</v>
      </c>
    </row>
    <row r="483" spans="1:206" x14ac:dyDescent="0.35">
      <c r="A483">
        <v>735530</v>
      </c>
      <c r="B483" t="s">
        <v>11555</v>
      </c>
      <c r="C483" t="s">
        <v>11556</v>
      </c>
      <c r="D483" t="s">
        <v>11557</v>
      </c>
      <c r="E483" t="e">
        <v>#N/A</v>
      </c>
      <c r="F483" t="s">
        <v>11558</v>
      </c>
      <c r="G483" t="s">
        <v>11557</v>
      </c>
      <c r="H483" t="s">
        <v>11558</v>
      </c>
      <c r="I483" t="s">
        <v>201</v>
      </c>
      <c r="J483" t="s">
        <v>11558</v>
      </c>
      <c r="K483">
        <v>735530</v>
      </c>
      <c r="L483">
        <v>735530</v>
      </c>
      <c r="M483">
        <v>735530</v>
      </c>
      <c r="N483" t="s">
        <v>202</v>
      </c>
      <c r="O483" t="s">
        <v>202</v>
      </c>
      <c r="P483" t="s">
        <v>202</v>
      </c>
      <c r="Q483" t="s">
        <v>203</v>
      </c>
      <c r="R483" t="s">
        <v>11555</v>
      </c>
      <c r="S483" t="s">
        <v>205</v>
      </c>
      <c r="T483" t="s">
        <v>11559</v>
      </c>
      <c r="U483">
        <v>65100</v>
      </c>
      <c r="V483" t="s">
        <v>8915</v>
      </c>
      <c r="W483" t="s">
        <v>1431</v>
      </c>
      <c r="X483">
        <v>7622</v>
      </c>
      <c r="Y483" t="s">
        <v>11560</v>
      </c>
      <c r="Z483" t="s">
        <v>2752</v>
      </c>
      <c r="AA483" t="s">
        <v>11561</v>
      </c>
      <c r="AB483" t="s">
        <v>11562</v>
      </c>
      <c r="AC483" t="s">
        <v>213</v>
      </c>
      <c r="AD483" t="s">
        <v>11563</v>
      </c>
      <c r="AE483" t="s">
        <v>11562</v>
      </c>
      <c r="AF483" t="s">
        <v>11564</v>
      </c>
      <c r="AG483" t="s">
        <v>11565</v>
      </c>
      <c r="AH483" t="s">
        <v>11566</v>
      </c>
      <c r="AI483" t="s">
        <v>11562</v>
      </c>
      <c r="AJ483" t="s">
        <v>11564</v>
      </c>
      <c r="AK483" t="s">
        <v>11565</v>
      </c>
      <c r="AL483" t="s">
        <v>310</v>
      </c>
      <c r="AP483" t="s">
        <v>311</v>
      </c>
      <c r="AQ483" t="s">
        <v>312</v>
      </c>
      <c r="AU483" t="s">
        <v>312</v>
      </c>
      <c r="AV483" t="s">
        <v>443</v>
      </c>
      <c r="AW483" t="s">
        <v>11567</v>
      </c>
      <c r="AX483">
        <v>595000</v>
      </c>
      <c r="AY483" t="s">
        <v>1459</v>
      </c>
      <c r="AZ483" t="s">
        <v>11568</v>
      </c>
      <c r="BA483">
        <v>300000</v>
      </c>
      <c r="GG483">
        <v>895000</v>
      </c>
      <c r="GH483" t="s">
        <v>238</v>
      </c>
      <c r="GI483">
        <v>0</v>
      </c>
      <c r="GJ483">
        <v>0</v>
      </c>
      <c r="GK483">
        <v>0</v>
      </c>
      <c r="GL483" t="s">
        <v>333</v>
      </c>
      <c r="GM483">
        <v>596666.66666666663</v>
      </c>
      <c r="GO483" t="s">
        <v>11559</v>
      </c>
      <c r="GP483">
        <v>65100</v>
      </c>
      <c r="GQ483" t="s">
        <v>8915</v>
      </c>
      <c r="GS483">
        <v>6</v>
      </c>
      <c r="GT483">
        <v>2</v>
      </c>
      <c r="GU483">
        <v>0</v>
      </c>
      <c r="GV483" t="s">
        <v>239</v>
      </c>
      <c r="GW483">
        <v>2</v>
      </c>
      <c r="GX483" t="s">
        <v>201</v>
      </c>
    </row>
    <row r="484" spans="1:206" x14ac:dyDescent="0.35">
      <c r="A484">
        <v>707700</v>
      </c>
      <c r="B484" t="s">
        <v>11569</v>
      </c>
      <c r="C484" t="s">
        <v>11570</v>
      </c>
      <c r="D484" t="s">
        <v>11571</v>
      </c>
      <c r="E484" t="e">
        <v>#N/A</v>
      </c>
      <c r="F484" t="s">
        <v>11572</v>
      </c>
      <c r="G484" t="s">
        <v>11571</v>
      </c>
      <c r="H484" t="s">
        <v>11572</v>
      </c>
      <c r="I484" t="s">
        <v>201</v>
      </c>
      <c r="J484" t="s">
        <v>11572</v>
      </c>
      <c r="K484">
        <v>707700</v>
      </c>
      <c r="L484">
        <v>707700</v>
      </c>
      <c r="M484">
        <v>707700</v>
      </c>
      <c r="N484" t="s">
        <v>202</v>
      </c>
      <c r="O484" t="s">
        <v>202</v>
      </c>
      <c r="P484" t="s">
        <v>202</v>
      </c>
      <c r="Q484" t="s">
        <v>203</v>
      </c>
      <c r="R484" t="s">
        <v>11569</v>
      </c>
      <c r="S484" t="s">
        <v>838</v>
      </c>
      <c r="T484" t="s">
        <v>11573</v>
      </c>
      <c r="U484">
        <v>33290</v>
      </c>
      <c r="V484" t="s">
        <v>11574</v>
      </c>
      <c r="W484" t="s">
        <v>1310</v>
      </c>
      <c r="X484">
        <v>1000000</v>
      </c>
      <c r="Y484" t="s">
        <v>11575</v>
      </c>
      <c r="Z484" t="s">
        <v>3671</v>
      </c>
      <c r="AA484" t="s">
        <v>11576</v>
      </c>
      <c r="AB484" t="s">
        <v>11577</v>
      </c>
      <c r="AC484" t="s">
        <v>213</v>
      </c>
      <c r="AD484" t="s">
        <v>11577</v>
      </c>
      <c r="AE484" t="s">
        <v>11577</v>
      </c>
      <c r="AF484" t="s">
        <v>11578</v>
      </c>
      <c r="AG484" t="s">
        <v>11579</v>
      </c>
      <c r="AH484" t="s">
        <v>11580</v>
      </c>
      <c r="AI484" t="s">
        <v>11581</v>
      </c>
      <c r="AJ484" t="s">
        <v>11578</v>
      </c>
      <c r="AK484" t="s">
        <v>11582</v>
      </c>
      <c r="AL484" t="s">
        <v>310</v>
      </c>
      <c r="AP484" t="s">
        <v>311</v>
      </c>
      <c r="AQ484" t="s">
        <v>312</v>
      </c>
      <c r="AU484" t="s">
        <v>312</v>
      </c>
      <c r="AV484" t="s">
        <v>1065</v>
      </c>
      <c r="AW484" t="s">
        <v>11583</v>
      </c>
      <c r="AX484">
        <v>960000</v>
      </c>
      <c r="AY484" t="s">
        <v>329</v>
      </c>
      <c r="AZ484" t="s">
        <v>11584</v>
      </c>
      <c r="BA484">
        <v>625000</v>
      </c>
      <c r="BB484" t="s">
        <v>665</v>
      </c>
      <c r="BC484" t="s">
        <v>11585</v>
      </c>
      <c r="BD484">
        <v>123000</v>
      </c>
      <c r="GG484">
        <v>1585000</v>
      </c>
      <c r="GH484" t="s">
        <v>238</v>
      </c>
      <c r="GI484">
        <v>65</v>
      </c>
      <c r="GJ484">
        <v>65</v>
      </c>
      <c r="GK484">
        <v>65</v>
      </c>
      <c r="GL484">
        <v>65</v>
      </c>
      <c r="GM484">
        <v>1056666.6666666665</v>
      </c>
      <c r="GO484" t="s">
        <v>11573</v>
      </c>
      <c r="GP484">
        <v>33290</v>
      </c>
      <c r="GQ484" t="s">
        <v>11574</v>
      </c>
      <c r="GS484">
        <v>9</v>
      </c>
      <c r="GT484">
        <v>3</v>
      </c>
      <c r="GU484">
        <v>0</v>
      </c>
      <c r="GV484" t="s">
        <v>239</v>
      </c>
      <c r="GW484">
        <v>3</v>
      </c>
      <c r="GX484" t="s">
        <v>201</v>
      </c>
    </row>
    <row r="485" spans="1:206" x14ac:dyDescent="0.35">
      <c r="A485">
        <v>567657</v>
      </c>
      <c r="B485" t="s">
        <v>11586</v>
      </c>
      <c r="C485" t="s">
        <v>11587</v>
      </c>
      <c r="D485" t="s">
        <v>11588</v>
      </c>
      <c r="E485" t="e">
        <v>#N/A</v>
      </c>
      <c r="F485" t="s">
        <v>11589</v>
      </c>
      <c r="G485" t="s">
        <v>11588</v>
      </c>
      <c r="H485" t="s">
        <v>11590</v>
      </c>
      <c r="I485" t="s">
        <v>239</v>
      </c>
      <c r="J485" t="s">
        <v>11589</v>
      </c>
      <c r="K485">
        <v>567657</v>
      </c>
      <c r="L485">
        <v>567657</v>
      </c>
      <c r="M485">
        <v>567657</v>
      </c>
      <c r="N485" t="s">
        <v>202</v>
      </c>
      <c r="O485" t="s">
        <v>202</v>
      </c>
      <c r="P485" t="s">
        <v>202</v>
      </c>
      <c r="Q485" t="s">
        <v>203</v>
      </c>
      <c r="R485" t="s">
        <v>11586</v>
      </c>
      <c r="S485" t="s">
        <v>205</v>
      </c>
      <c r="T485" t="s">
        <v>11591</v>
      </c>
      <c r="U485">
        <v>83480</v>
      </c>
      <c r="V485" t="s">
        <v>11592</v>
      </c>
      <c r="W485" t="s">
        <v>11593</v>
      </c>
      <c r="X485">
        <v>40000</v>
      </c>
      <c r="Y485" t="s">
        <v>11594</v>
      </c>
      <c r="Z485" t="s">
        <v>11595</v>
      </c>
      <c r="AA485" t="s">
        <v>11596</v>
      </c>
      <c r="AB485" t="s">
        <v>11597</v>
      </c>
      <c r="AC485" t="s">
        <v>213</v>
      </c>
      <c r="AD485" t="s">
        <v>11598</v>
      </c>
      <c r="AE485" t="s">
        <v>11597</v>
      </c>
      <c r="AF485" t="s">
        <v>11599</v>
      </c>
      <c r="AG485" t="s">
        <v>11600</v>
      </c>
      <c r="AH485" t="s">
        <v>11601</v>
      </c>
      <c r="AI485" t="s">
        <v>11602</v>
      </c>
      <c r="AJ485" t="s">
        <v>11603</v>
      </c>
      <c r="AK485" t="s">
        <v>11604</v>
      </c>
      <c r="AL485" t="s">
        <v>261</v>
      </c>
      <c r="AP485" t="s">
        <v>262</v>
      </c>
      <c r="AQ485" t="s">
        <v>263</v>
      </c>
      <c r="AU485" t="s">
        <v>263</v>
      </c>
      <c r="AV485" t="s">
        <v>3398</v>
      </c>
      <c r="AW485" t="s">
        <v>11605</v>
      </c>
      <c r="AX485">
        <v>100000</v>
      </c>
      <c r="AY485" t="s">
        <v>11131</v>
      </c>
      <c r="AZ485" t="s">
        <v>11606</v>
      </c>
      <c r="BA485">
        <v>125000</v>
      </c>
      <c r="BB485" t="s">
        <v>11607</v>
      </c>
      <c r="BC485" t="s">
        <v>11608</v>
      </c>
      <c r="BD485">
        <v>100000</v>
      </c>
      <c r="GG485">
        <v>225000</v>
      </c>
      <c r="GH485" t="s">
        <v>238</v>
      </c>
      <c r="GI485">
        <v>70</v>
      </c>
      <c r="GJ485">
        <v>70</v>
      </c>
      <c r="GK485">
        <v>70</v>
      </c>
      <c r="GL485">
        <v>90</v>
      </c>
      <c r="GM485">
        <v>150000</v>
      </c>
      <c r="GO485" t="s">
        <v>11591</v>
      </c>
      <c r="GP485">
        <v>83480</v>
      </c>
      <c r="GQ485" t="s">
        <v>11592</v>
      </c>
      <c r="GS485">
        <v>9</v>
      </c>
      <c r="GT485">
        <v>3</v>
      </c>
      <c r="GU485">
        <v>0</v>
      </c>
      <c r="GV485" t="s">
        <v>239</v>
      </c>
      <c r="GW485">
        <v>3</v>
      </c>
      <c r="GX485" t="s">
        <v>201</v>
      </c>
    </row>
    <row r="486" spans="1:206" x14ac:dyDescent="0.35">
      <c r="A486">
        <v>306476</v>
      </c>
      <c r="B486" t="s">
        <v>11609</v>
      </c>
      <c r="C486" t="s">
        <v>11610</v>
      </c>
      <c r="D486" t="s">
        <v>11611</v>
      </c>
      <c r="E486" t="e">
        <v>#N/A</v>
      </c>
      <c r="F486" t="s">
        <v>11612</v>
      </c>
      <c r="G486" t="s">
        <v>11611</v>
      </c>
      <c r="H486" t="s">
        <v>11612</v>
      </c>
      <c r="I486" t="s">
        <v>201</v>
      </c>
      <c r="J486" t="s">
        <v>11612</v>
      </c>
      <c r="K486">
        <v>306476</v>
      </c>
      <c r="L486">
        <v>306476</v>
      </c>
      <c r="M486">
        <v>306476</v>
      </c>
      <c r="N486" t="s">
        <v>202</v>
      </c>
      <c r="O486" t="s">
        <v>202</v>
      </c>
      <c r="P486" t="s">
        <v>202</v>
      </c>
      <c r="Q486" t="s">
        <v>203</v>
      </c>
      <c r="R486" t="s">
        <v>11609</v>
      </c>
      <c r="S486" t="s">
        <v>205</v>
      </c>
      <c r="T486" t="s">
        <v>11613</v>
      </c>
      <c r="U486">
        <v>26800</v>
      </c>
      <c r="V486" t="s">
        <v>11614</v>
      </c>
      <c r="W486" t="s">
        <v>1310</v>
      </c>
      <c r="X486">
        <v>300000</v>
      </c>
      <c r="Y486" t="s">
        <v>11615</v>
      </c>
      <c r="Z486" t="s">
        <v>4490</v>
      </c>
      <c r="AA486" t="s">
        <v>11616</v>
      </c>
      <c r="AB486" t="s">
        <v>11617</v>
      </c>
      <c r="AC486" t="s">
        <v>213</v>
      </c>
      <c r="AD486" t="s">
        <v>11618</v>
      </c>
      <c r="AE486" t="s">
        <v>11617</v>
      </c>
      <c r="AF486" t="s">
        <v>11619</v>
      </c>
      <c r="AG486" t="s">
        <v>11620</v>
      </c>
      <c r="AH486" t="s">
        <v>11621</v>
      </c>
      <c r="AI486" t="s">
        <v>11622</v>
      </c>
      <c r="AJ486" t="s">
        <v>11623</v>
      </c>
      <c r="AK486" t="s">
        <v>11624</v>
      </c>
      <c r="AL486" t="s">
        <v>310</v>
      </c>
      <c r="AP486" t="s">
        <v>311</v>
      </c>
      <c r="AQ486" t="s">
        <v>312</v>
      </c>
      <c r="AU486" t="s">
        <v>312</v>
      </c>
      <c r="AV486" t="s">
        <v>488</v>
      </c>
      <c r="AW486" t="s">
        <v>11625</v>
      </c>
      <c r="AX486">
        <v>100000</v>
      </c>
      <c r="AY486" t="s">
        <v>490</v>
      </c>
      <c r="AZ486" t="s">
        <v>11626</v>
      </c>
      <c r="BA486">
        <v>100000</v>
      </c>
      <c r="BB486" t="s">
        <v>492</v>
      </c>
      <c r="BC486" t="s">
        <v>11627</v>
      </c>
      <c r="BD486">
        <v>100000</v>
      </c>
      <c r="BE486" t="s">
        <v>315</v>
      </c>
      <c r="BF486" t="s">
        <v>11628</v>
      </c>
      <c r="BG486">
        <v>100000</v>
      </c>
      <c r="BH486" t="s">
        <v>657</v>
      </c>
      <c r="BI486" t="s">
        <v>11629</v>
      </c>
      <c r="BJ486">
        <v>100000</v>
      </c>
      <c r="BK486" t="s">
        <v>495</v>
      </c>
      <c r="BL486" t="s">
        <v>11630</v>
      </c>
      <c r="BM486">
        <v>180000</v>
      </c>
      <c r="BN486" t="s">
        <v>497</v>
      </c>
      <c r="BO486" t="s">
        <v>11631</v>
      </c>
      <c r="BP486">
        <v>125000</v>
      </c>
      <c r="BQ486" t="s">
        <v>499</v>
      </c>
      <c r="BR486" t="s">
        <v>11632</v>
      </c>
      <c r="BS486">
        <v>190000</v>
      </c>
      <c r="BT486" t="s">
        <v>319</v>
      </c>
      <c r="BU486" t="s">
        <v>11633</v>
      </c>
      <c r="BV486">
        <v>185000</v>
      </c>
      <c r="BW486" t="s">
        <v>659</v>
      </c>
      <c r="BX486" t="s">
        <v>11634</v>
      </c>
      <c r="BY486">
        <v>185000</v>
      </c>
      <c r="BZ486" t="s">
        <v>509</v>
      </c>
      <c r="CA486" t="s">
        <v>11635</v>
      </c>
      <c r="CB486">
        <v>100000</v>
      </c>
      <c r="CC486" t="s">
        <v>511</v>
      </c>
      <c r="CD486" t="s">
        <v>11636</v>
      </c>
      <c r="CE486">
        <v>100000</v>
      </c>
      <c r="CF486" t="s">
        <v>513</v>
      </c>
      <c r="CG486" t="s">
        <v>11637</v>
      </c>
      <c r="CH486">
        <v>100000</v>
      </c>
      <c r="CI486" t="s">
        <v>327</v>
      </c>
      <c r="CJ486" t="s">
        <v>11638</v>
      </c>
      <c r="CK486">
        <v>100000</v>
      </c>
      <c r="CL486" t="s">
        <v>663</v>
      </c>
      <c r="CM486" t="s">
        <v>11639</v>
      </c>
      <c r="CN486">
        <v>100000</v>
      </c>
      <c r="GG486">
        <v>1888000</v>
      </c>
      <c r="GH486" t="s">
        <v>238</v>
      </c>
      <c r="GI486">
        <v>70</v>
      </c>
      <c r="GJ486">
        <v>87.5</v>
      </c>
      <c r="GK486">
        <v>94</v>
      </c>
      <c r="GL486">
        <v>90</v>
      </c>
      <c r="GM486">
        <v>1258666.6666666665</v>
      </c>
      <c r="GO486" t="s">
        <v>11613</v>
      </c>
      <c r="GP486">
        <v>26800</v>
      </c>
      <c r="GQ486" t="s">
        <v>11614</v>
      </c>
      <c r="GS486">
        <v>45</v>
      </c>
      <c r="GT486">
        <v>15</v>
      </c>
      <c r="GU486">
        <v>0</v>
      </c>
      <c r="GV486" t="s">
        <v>239</v>
      </c>
      <c r="GW486">
        <v>15</v>
      </c>
      <c r="GX486" t="s">
        <v>201</v>
      </c>
    </row>
    <row r="487" spans="1:206" x14ac:dyDescent="0.35">
      <c r="A487">
        <v>20033035</v>
      </c>
      <c r="B487" t="s">
        <v>11640</v>
      </c>
      <c r="C487" t="s">
        <v>11641</v>
      </c>
      <c r="D487" t="s">
        <v>11642</v>
      </c>
      <c r="E487" t="s">
        <v>11642</v>
      </c>
      <c r="F487" t="s">
        <v>11643</v>
      </c>
      <c r="G487" t="s">
        <v>11642</v>
      </c>
      <c r="H487" t="s">
        <v>11644</v>
      </c>
      <c r="I487" t="s">
        <v>239</v>
      </c>
      <c r="J487" t="s">
        <v>11643</v>
      </c>
      <c r="K487" t="e">
        <v>#N/A</v>
      </c>
      <c r="L487" t="s">
        <v>5298</v>
      </c>
      <c r="M487" t="s">
        <v>5298</v>
      </c>
      <c r="N487" t="e">
        <v>#N/A</v>
      </c>
      <c r="O487" t="e">
        <v>#N/A</v>
      </c>
      <c r="P487" t="e">
        <v>#N/A</v>
      </c>
      <c r="Q487" t="s">
        <v>203</v>
      </c>
      <c r="R487" t="s">
        <v>11645</v>
      </c>
      <c r="S487" t="s">
        <v>1022</v>
      </c>
      <c r="T487" t="s">
        <v>11646</v>
      </c>
      <c r="U487">
        <v>46110</v>
      </c>
      <c r="V487" t="s">
        <v>11647</v>
      </c>
      <c r="W487" t="s">
        <v>1226</v>
      </c>
      <c r="X487">
        <v>10000</v>
      </c>
      <c r="Y487" t="s">
        <v>11648</v>
      </c>
      <c r="Z487" t="s">
        <v>7032</v>
      </c>
      <c r="AA487" t="s">
        <v>11649</v>
      </c>
      <c r="AB487" t="s">
        <v>11650</v>
      </c>
      <c r="AC487" t="s">
        <v>213</v>
      </c>
      <c r="AD487" t="s">
        <v>11651</v>
      </c>
      <c r="AE487" t="s">
        <v>11650</v>
      </c>
      <c r="AF487" t="s">
        <v>11652</v>
      </c>
      <c r="AG487" t="s">
        <v>11653</v>
      </c>
      <c r="AH487" t="s">
        <v>11654</v>
      </c>
      <c r="AI487" t="s">
        <v>11650</v>
      </c>
      <c r="AJ487" t="s">
        <v>11652</v>
      </c>
      <c r="AK487" t="s">
        <v>11653</v>
      </c>
      <c r="AL487" t="s">
        <v>310</v>
      </c>
      <c r="AP487" t="s">
        <v>311</v>
      </c>
      <c r="AQ487" t="s">
        <v>312</v>
      </c>
      <c r="AU487" t="s">
        <v>312</v>
      </c>
      <c r="AV487" t="s">
        <v>439</v>
      </c>
      <c r="AW487" t="s">
        <v>11655</v>
      </c>
      <c r="AX487">
        <v>445000</v>
      </c>
      <c r="AY487" t="s">
        <v>441</v>
      </c>
      <c r="AZ487" t="s">
        <v>11656</v>
      </c>
      <c r="BA487">
        <v>100000</v>
      </c>
      <c r="BB487" t="s">
        <v>325</v>
      </c>
      <c r="BC487" t="s">
        <v>11657</v>
      </c>
      <c r="BD487">
        <v>470000</v>
      </c>
      <c r="BE487" t="s">
        <v>327</v>
      </c>
      <c r="BF487" t="s">
        <v>11658</v>
      </c>
      <c r="BG487">
        <v>100000</v>
      </c>
      <c r="BH487" t="s">
        <v>663</v>
      </c>
      <c r="BI487" t="s">
        <v>11659</v>
      </c>
      <c r="BJ487">
        <v>100000</v>
      </c>
      <c r="BK487" t="s">
        <v>443</v>
      </c>
      <c r="BL487" t="s">
        <v>11660</v>
      </c>
      <c r="BM487">
        <v>595000</v>
      </c>
      <c r="BN487" t="s">
        <v>445</v>
      </c>
      <c r="BO487" t="s">
        <v>11661</v>
      </c>
      <c r="BP487">
        <v>130000</v>
      </c>
      <c r="BQ487" t="s">
        <v>329</v>
      </c>
      <c r="BR487" t="s">
        <v>11662</v>
      </c>
      <c r="BS487">
        <v>625000</v>
      </c>
      <c r="BT487" t="s">
        <v>331</v>
      </c>
      <c r="BU487" t="s">
        <v>11663</v>
      </c>
      <c r="BV487">
        <v>123000</v>
      </c>
      <c r="BW487" t="s">
        <v>665</v>
      </c>
      <c r="BX487" t="s">
        <v>11664</v>
      </c>
      <c r="BY487">
        <v>123000</v>
      </c>
      <c r="GG487">
        <v>2341000</v>
      </c>
      <c r="GH487" t="s">
        <v>238</v>
      </c>
      <c r="GI487">
        <v>65</v>
      </c>
      <c r="GJ487">
        <v>75</v>
      </c>
      <c r="GK487">
        <v>80</v>
      </c>
      <c r="GL487">
        <v>72</v>
      </c>
      <c r="GM487">
        <v>1560666.6666666665</v>
      </c>
      <c r="GO487" t="s">
        <v>11646</v>
      </c>
      <c r="GP487">
        <v>46110</v>
      </c>
      <c r="GQ487" t="s">
        <v>11647</v>
      </c>
      <c r="GS487">
        <v>30</v>
      </c>
      <c r="GT487">
        <v>10</v>
      </c>
      <c r="GU487">
        <v>0</v>
      </c>
      <c r="GV487" t="s">
        <v>239</v>
      </c>
      <c r="GW487">
        <v>10</v>
      </c>
      <c r="GX487" t="s">
        <v>201</v>
      </c>
    </row>
    <row r="488" spans="1:206" x14ac:dyDescent="0.35">
      <c r="A488">
        <v>583507</v>
      </c>
      <c r="B488" t="s">
        <v>11665</v>
      </c>
      <c r="C488" t="s">
        <v>11666</v>
      </c>
      <c r="D488" t="s">
        <v>11667</v>
      </c>
      <c r="E488" t="e">
        <v>#N/A</v>
      </c>
      <c r="F488" t="s">
        <v>11668</v>
      </c>
      <c r="G488" t="s">
        <v>11667</v>
      </c>
      <c r="H488" t="s">
        <v>11668</v>
      </c>
      <c r="I488" t="s">
        <v>201</v>
      </c>
      <c r="J488" t="s">
        <v>11668</v>
      </c>
      <c r="K488">
        <v>583507</v>
      </c>
      <c r="L488">
        <v>583507</v>
      </c>
      <c r="M488">
        <v>583507</v>
      </c>
      <c r="N488" t="s">
        <v>202</v>
      </c>
      <c r="O488" t="s">
        <v>202</v>
      </c>
      <c r="P488" t="s">
        <v>202</v>
      </c>
      <c r="Q488" t="s">
        <v>203</v>
      </c>
      <c r="R488" t="s">
        <v>11665</v>
      </c>
      <c r="S488" t="s">
        <v>205</v>
      </c>
      <c r="T488" t="s">
        <v>11669</v>
      </c>
      <c r="U488">
        <v>12450</v>
      </c>
      <c r="V488" t="s">
        <v>11670</v>
      </c>
      <c r="W488" t="s">
        <v>646</v>
      </c>
      <c r="X488">
        <v>90720</v>
      </c>
      <c r="Y488" t="s">
        <v>11671</v>
      </c>
      <c r="Z488" t="s">
        <v>1722</v>
      </c>
      <c r="AA488" t="s">
        <v>11672</v>
      </c>
      <c r="AB488" t="s">
        <v>11673</v>
      </c>
      <c r="AC488" t="s">
        <v>213</v>
      </c>
      <c r="AD488" t="s">
        <v>11674</v>
      </c>
      <c r="AE488" t="s">
        <v>11673</v>
      </c>
      <c r="AF488" t="s">
        <v>11675</v>
      </c>
      <c r="AG488" t="s">
        <v>11676</v>
      </c>
      <c r="AH488" t="s">
        <v>11677</v>
      </c>
      <c r="AI488" t="s">
        <v>11678</v>
      </c>
      <c r="AJ488" t="s">
        <v>11679</v>
      </c>
      <c r="AK488" t="s">
        <v>11680</v>
      </c>
      <c r="AL488" t="s">
        <v>310</v>
      </c>
      <c r="AP488" t="s">
        <v>311</v>
      </c>
      <c r="AQ488" t="s">
        <v>312</v>
      </c>
      <c r="AU488" t="s">
        <v>312</v>
      </c>
      <c r="AV488" t="s">
        <v>663</v>
      </c>
      <c r="AW488" t="s">
        <v>11681</v>
      </c>
      <c r="AX488">
        <v>100000</v>
      </c>
      <c r="AY488" t="s">
        <v>665</v>
      </c>
      <c r="AZ488" t="s">
        <v>11682</v>
      </c>
      <c r="BA488">
        <v>123000</v>
      </c>
      <c r="GG488">
        <v>223000</v>
      </c>
      <c r="GH488" t="s">
        <v>238</v>
      </c>
      <c r="GI488">
        <v>70</v>
      </c>
      <c r="GJ488">
        <v>85</v>
      </c>
      <c r="GK488">
        <v>85</v>
      </c>
      <c r="GL488">
        <v>85</v>
      </c>
      <c r="GM488">
        <v>148666.66666666666</v>
      </c>
      <c r="GO488" t="s">
        <v>11669</v>
      </c>
      <c r="GP488">
        <v>12450</v>
      </c>
      <c r="GQ488" t="s">
        <v>11670</v>
      </c>
      <c r="GS488">
        <v>6</v>
      </c>
      <c r="GT488">
        <v>2</v>
      </c>
      <c r="GU488">
        <v>0</v>
      </c>
      <c r="GV488" t="s">
        <v>239</v>
      </c>
      <c r="GW488">
        <v>2</v>
      </c>
      <c r="GX488" t="s">
        <v>201</v>
      </c>
    </row>
    <row r="489" spans="1:206" x14ac:dyDescent="0.35">
      <c r="A489">
        <v>771366</v>
      </c>
      <c r="B489" t="s">
        <v>11683</v>
      </c>
      <c r="C489" t="s">
        <v>11684</v>
      </c>
      <c r="D489" t="s">
        <v>11685</v>
      </c>
      <c r="E489" t="e">
        <v>#N/A</v>
      </c>
      <c r="F489" t="s">
        <v>11686</v>
      </c>
      <c r="G489" t="s">
        <v>11685</v>
      </c>
      <c r="H489" t="s">
        <v>11686</v>
      </c>
      <c r="I489" t="s">
        <v>201</v>
      </c>
      <c r="J489" t="s">
        <v>11686</v>
      </c>
      <c r="K489">
        <v>771366</v>
      </c>
      <c r="L489">
        <v>771366</v>
      </c>
      <c r="M489">
        <v>771366</v>
      </c>
      <c r="N489" t="s">
        <v>202</v>
      </c>
      <c r="O489" t="s">
        <v>202</v>
      </c>
      <c r="P489" t="s">
        <v>202</v>
      </c>
      <c r="Q489" t="s">
        <v>203</v>
      </c>
      <c r="R489" t="s">
        <v>11683</v>
      </c>
      <c r="S489" t="s">
        <v>205</v>
      </c>
      <c r="T489" t="s">
        <v>11687</v>
      </c>
      <c r="U489">
        <v>42190</v>
      </c>
      <c r="V489" t="s">
        <v>11688</v>
      </c>
      <c r="W489" t="s">
        <v>2465</v>
      </c>
      <c r="X489">
        <v>40000</v>
      </c>
      <c r="Y489" t="s">
        <v>11689</v>
      </c>
      <c r="Z489" t="s">
        <v>11690</v>
      </c>
      <c r="AA489" t="s">
        <v>11691</v>
      </c>
      <c r="AB489" t="s">
        <v>11692</v>
      </c>
      <c r="AC489" t="s">
        <v>213</v>
      </c>
      <c r="AD489" t="s">
        <v>11693</v>
      </c>
      <c r="AE489" t="s">
        <v>11694</v>
      </c>
      <c r="AF489" t="s">
        <v>11695</v>
      </c>
      <c r="AG489" t="s">
        <v>11696</v>
      </c>
      <c r="AH489" t="s">
        <v>11697</v>
      </c>
      <c r="AI489" t="s">
        <v>11692</v>
      </c>
      <c r="AJ489" t="s">
        <v>11698</v>
      </c>
      <c r="AK489" t="s">
        <v>11699</v>
      </c>
      <c r="AL489" t="s">
        <v>310</v>
      </c>
      <c r="AP489" t="s">
        <v>311</v>
      </c>
      <c r="AQ489" t="s">
        <v>312</v>
      </c>
      <c r="AU489" t="s">
        <v>312</v>
      </c>
      <c r="AV489" t="s">
        <v>427</v>
      </c>
      <c r="AW489" t="s">
        <v>11700</v>
      </c>
      <c r="AX489">
        <v>360000</v>
      </c>
      <c r="AY489" t="s">
        <v>389</v>
      </c>
      <c r="AZ489" t="s">
        <v>11701</v>
      </c>
      <c r="BA489">
        <v>575000</v>
      </c>
      <c r="BB489" t="s">
        <v>313</v>
      </c>
      <c r="BC489" t="s">
        <v>11702</v>
      </c>
      <c r="BD489">
        <v>375000</v>
      </c>
      <c r="BE489" t="s">
        <v>1443</v>
      </c>
      <c r="BF489" t="s">
        <v>11703</v>
      </c>
      <c r="BG489">
        <v>185000</v>
      </c>
      <c r="BH489" t="s">
        <v>657</v>
      </c>
      <c r="BI489" t="s">
        <v>11704</v>
      </c>
      <c r="BJ489">
        <v>100000</v>
      </c>
      <c r="BK489" t="s">
        <v>431</v>
      </c>
      <c r="BL489" t="s">
        <v>11705</v>
      </c>
      <c r="BM489">
        <v>895000</v>
      </c>
      <c r="BN489" t="s">
        <v>391</v>
      </c>
      <c r="BO489" t="s">
        <v>11706</v>
      </c>
      <c r="BP489">
        <v>1430000</v>
      </c>
      <c r="BQ489" t="s">
        <v>317</v>
      </c>
      <c r="BR489" t="s">
        <v>11707</v>
      </c>
      <c r="BS489">
        <v>935000</v>
      </c>
      <c r="BT489" t="s">
        <v>1447</v>
      </c>
      <c r="BU489" t="s">
        <v>11708</v>
      </c>
      <c r="BV489">
        <v>455000</v>
      </c>
      <c r="BW489" t="s">
        <v>659</v>
      </c>
      <c r="BX489" t="s">
        <v>11709</v>
      </c>
      <c r="BY489">
        <v>185000</v>
      </c>
      <c r="BZ489" t="s">
        <v>435</v>
      </c>
      <c r="CA489" t="s">
        <v>11710</v>
      </c>
      <c r="CB489">
        <v>360000</v>
      </c>
      <c r="CC489" t="s">
        <v>393</v>
      </c>
      <c r="CD489" t="s">
        <v>11711</v>
      </c>
      <c r="CE489">
        <v>575000</v>
      </c>
      <c r="CF489" t="s">
        <v>321</v>
      </c>
      <c r="CG489" t="s">
        <v>11712</v>
      </c>
      <c r="CH489">
        <v>375000</v>
      </c>
      <c r="CI489" t="s">
        <v>1451</v>
      </c>
      <c r="CJ489" t="s">
        <v>11713</v>
      </c>
      <c r="CK489">
        <v>182000</v>
      </c>
      <c r="CL489" t="s">
        <v>661</v>
      </c>
      <c r="CM489" t="s">
        <v>11714</v>
      </c>
      <c r="CN489">
        <v>100000</v>
      </c>
      <c r="CO489" t="s">
        <v>439</v>
      </c>
      <c r="CP489" t="s">
        <v>11715</v>
      </c>
      <c r="CQ489">
        <v>445000</v>
      </c>
      <c r="CR489" t="s">
        <v>395</v>
      </c>
      <c r="CS489" t="s">
        <v>11716</v>
      </c>
      <c r="CT489">
        <v>715000</v>
      </c>
      <c r="CU489" t="s">
        <v>325</v>
      </c>
      <c r="CV489" t="s">
        <v>11717</v>
      </c>
      <c r="CW489">
        <v>470000</v>
      </c>
      <c r="CX489" t="s">
        <v>1455</v>
      </c>
      <c r="CY489" t="s">
        <v>11718</v>
      </c>
      <c r="CZ489">
        <v>230000</v>
      </c>
      <c r="DA489" t="s">
        <v>663</v>
      </c>
      <c r="DB489" t="s">
        <v>11719</v>
      </c>
      <c r="DC489">
        <v>100000</v>
      </c>
      <c r="DD489" t="s">
        <v>443</v>
      </c>
      <c r="DE489" t="s">
        <v>11720</v>
      </c>
      <c r="DF489">
        <v>595000</v>
      </c>
      <c r="DG489" t="s">
        <v>1065</v>
      </c>
      <c r="DH489" t="s">
        <v>11721</v>
      </c>
      <c r="DI489">
        <v>960000</v>
      </c>
      <c r="DJ489" t="s">
        <v>329</v>
      </c>
      <c r="DK489" t="s">
        <v>11722</v>
      </c>
      <c r="DL489">
        <v>625000</v>
      </c>
      <c r="DM489" t="s">
        <v>1459</v>
      </c>
      <c r="DN489" t="s">
        <v>11723</v>
      </c>
      <c r="DO489">
        <v>300000</v>
      </c>
      <c r="DP489" t="s">
        <v>665</v>
      </c>
      <c r="DQ489" t="s">
        <v>11724</v>
      </c>
      <c r="DR489">
        <v>123000</v>
      </c>
      <c r="GG489">
        <v>11275000</v>
      </c>
      <c r="GH489" t="s">
        <v>238</v>
      </c>
      <c r="GI489">
        <v>50</v>
      </c>
      <c r="GJ489">
        <v>50</v>
      </c>
      <c r="GK489">
        <v>50</v>
      </c>
      <c r="GL489">
        <v>50</v>
      </c>
      <c r="GM489">
        <v>7516666.666666666</v>
      </c>
      <c r="GO489" t="s">
        <v>11687</v>
      </c>
      <c r="GP489">
        <v>42190</v>
      </c>
      <c r="GQ489" t="s">
        <v>11688</v>
      </c>
      <c r="GS489">
        <v>75</v>
      </c>
      <c r="GT489">
        <v>25</v>
      </c>
      <c r="GU489">
        <v>0</v>
      </c>
      <c r="GV489" t="s">
        <v>239</v>
      </c>
      <c r="GW489">
        <v>25</v>
      </c>
      <c r="GX489" t="s">
        <v>201</v>
      </c>
    </row>
    <row r="490" spans="1:206" x14ac:dyDescent="0.35">
      <c r="A490">
        <v>20003736</v>
      </c>
      <c r="B490" t="s">
        <v>11725</v>
      </c>
      <c r="C490" t="s">
        <v>11726</v>
      </c>
      <c r="D490" t="s">
        <v>11727</v>
      </c>
      <c r="E490" t="e">
        <v>#N/A</v>
      </c>
      <c r="F490" t="s">
        <v>11728</v>
      </c>
      <c r="G490" t="s">
        <v>11727</v>
      </c>
      <c r="H490" t="s">
        <v>11728</v>
      </c>
      <c r="I490" t="s">
        <v>201</v>
      </c>
      <c r="J490" t="s">
        <v>11728</v>
      </c>
      <c r="K490">
        <v>20003736</v>
      </c>
      <c r="L490">
        <v>20003736</v>
      </c>
      <c r="M490">
        <v>20003736</v>
      </c>
      <c r="N490" t="s">
        <v>202</v>
      </c>
      <c r="O490" t="s">
        <v>202</v>
      </c>
      <c r="P490" t="s">
        <v>202</v>
      </c>
      <c r="Q490" t="s">
        <v>203</v>
      </c>
      <c r="R490" t="s">
        <v>11725</v>
      </c>
      <c r="S490" t="s">
        <v>205</v>
      </c>
      <c r="T490" t="s">
        <v>11729</v>
      </c>
      <c r="U490">
        <v>42700</v>
      </c>
      <c r="V490" t="s">
        <v>11730</v>
      </c>
      <c r="W490" t="s">
        <v>404</v>
      </c>
      <c r="X490">
        <v>548800</v>
      </c>
      <c r="Y490" t="s">
        <v>11731</v>
      </c>
      <c r="Z490" t="s">
        <v>5120</v>
      </c>
      <c r="AA490" t="s">
        <v>11732</v>
      </c>
      <c r="AB490" t="s">
        <v>11733</v>
      </c>
      <c r="AC490" t="s">
        <v>213</v>
      </c>
      <c r="AD490" t="s">
        <v>11733</v>
      </c>
      <c r="AE490" t="s">
        <v>11733</v>
      </c>
      <c r="AF490" t="s">
        <v>11734</v>
      </c>
      <c r="AG490" t="s">
        <v>11735</v>
      </c>
      <c r="AH490" t="s">
        <v>11736</v>
      </c>
      <c r="AI490" t="s">
        <v>11733</v>
      </c>
      <c r="AJ490" t="s">
        <v>11734</v>
      </c>
      <c r="AK490" t="s">
        <v>11735</v>
      </c>
      <c r="AL490" t="s">
        <v>310</v>
      </c>
      <c r="AP490" t="s">
        <v>311</v>
      </c>
      <c r="AQ490" t="s">
        <v>312</v>
      </c>
      <c r="AU490" t="s">
        <v>312</v>
      </c>
      <c r="AV490" t="s">
        <v>490</v>
      </c>
      <c r="AW490" t="s">
        <v>11737</v>
      </c>
      <c r="AX490">
        <v>100000</v>
      </c>
      <c r="AY490" t="s">
        <v>497</v>
      </c>
      <c r="AZ490" t="s">
        <v>11738</v>
      </c>
      <c r="BA490">
        <v>125000</v>
      </c>
      <c r="BB490" t="s">
        <v>504</v>
      </c>
      <c r="BC490" t="s">
        <v>11739</v>
      </c>
      <c r="BD490">
        <v>100000</v>
      </c>
      <c r="BE490" t="s">
        <v>511</v>
      </c>
      <c r="BF490" t="s">
        <v>11740</v>
      </c>
      <c r="BG490">
        <v>100000</v>
      </c>
      <c r="BH490" t="s">
        <v>518</v>
      </c>
      <c r="BI490" t="s">
        <v>11741</v>
      </c>
      <c r="BJ490">
        <v>100000</v>
      </c>
      <c r="GG490">
        <v>425000</v>
      </c>
      <c r="GH490" t="s">
        <v>238</v>
      </c>
      <c r="GI490">
        <v>80</v>
      </c>
      <c r="GJ490">
        <v>80</v>
      </c>
      <c r="GK490">
        <v>80</v>
      </c>
      <c r="GL490">
        <v>80</v>
      </c>
      <c r="GM490">
        <v>283333.33333333331</v>
      </c>
      <c r="GO490" t="s">
        <v>11729</v>
      </c>
      <c r="GP490">
        <v>42700</v>
      </c>
      <c r="GQ490" t="s">
        <v>11730</v>
      </c>
      <c r="GS490">
        <v>15</v>
      </c>
      <c r="GT490">
        <v>5</v>
      </c>
      <c r="GU490">
        <v>0</v>
      </c>
      <c r="GV490" t="s">
        <v>239</v>
      </c>
      <c r="GW490">
        <v>5</v>
      </c>
      <c r="GX490" t="s">
        <v>201</v>
      </c>
    </row>
    <row r="491" spans="1:206" x14ac:dyDescent="0.35">
      <c r="A491">
        <v>20022973</v>
      </c>
      <c r="B491" t="s">
        <v>11742</v>
      </c>
      <c r="C491" t="s">
        <v>11743</v>
      </c>
      <c r="D491" t="s">
        <v>11744</v>
      </c>
      <c r="E491" t="e">
        <v>#N/A</v>
      </c>
      <c r="F491" t="s">
        <v>11745</v>
      </c>
      <c r="G491" t="s">
        <v>11744</v>
      </c>
      <c r="H491" t="s">
        <v>11745</v>
      </c>
      <c r="I491" t="s">
        <v>201</v>
      </c>
      <c r="J491" t="s">
        <v>11745</v>
      </c>
      <c r="K491">
        <v>20022973</v>
      </c>
      <c r="L491">
        <v>20022973</v>
      </c>
      <c r="M491">
        <v>20022973</v>
      </c>
      <c r="N491" t="s">
        <v>202</v>
      </c>
      <c r="O491" t="s">
        <v>202</v>
      </c>
      <c r="P491" t="s">
        <v>202</v>
      </c>
      <c r="Q491" t="s">
        <v>203</v>
      </c>
      <c r="R491" t="s">
        <v>11742</v>
      </c>
      <c r="S491" t="s">
        <v>205</v>
      </c>
      <c r="T491" t="s">
        <v>11746</v>
      </c>
      <c r="U491">
        <v>92290</v>
      </c>
      <c r="V491" t="s">
        <v>11747</v>
      </c>
      <c r="W491" t="s">
        <v>646</v>
      </c>
      <c r="X491">
        <v>100000</v>
      </c>
      <c r="Y491" t="s">
        <v>11748</v>
      </c>
      <c r="Z491" t="s">
        <v>726</v>
      </c>
      <c r="AA491" t="s">
        <v>11749</v>
      </c>
      <c r="AB491" t="s">
        <v>11750</v>
      </c>
      <c r="AC491" t="s">
        <v>213</v>
      </c>
      <c r="AD491" t="s">
        <v>1948</v>
      </c>
      <c r="AE491" t="s">
        <v>11750</v>
      </c>
      <c r="AF491" t="s">
        <v>11751</v>
      </c>
      <c r="AG491" t="s">
        <v>11752</v>
      </c>
      <c r="AH491" t="s">
        <v>11753</v>
      </c>
      <c r="AI491" t="s">
        <v>11750</v>
      </c>
      <c r="AJ491" t="s">
        <v>11751</v>
      </c>
      <c r="AK491" t="s">
        <v>11752</v>
      </c>
      <c r="AL491" t="s">
        <v>854</v>
      </c>
      <c r="AP491" t="s">
        <v>855</v>
      </c>
      <c r="AQ491" t="s">
        <v>738</v>
      </c>
      <c r="AU491" t="s">
        <v>738</v>
      </c>
      <c r="AV491" t="s">
        <v>857</v>
      </c>
      <c r="AW491" t="s">
        <v>11754</v>
      </c>
      <c r="AX491">
        <v>145000</v>
      </c>
      <c r="AY491" t="s">
        <v>860</v>
      </c>
      <c r="AZ491" t="s">
        <v>11755</v>
      </c>
      <c r="BA491">
        <v>365000</v>
      </c>
      <c r="BB491" t="s">
        <v>863</v>
      </c>
      <c r="BC491" t="s">
        <v>11756</v>
      </c>
      <c r="BD491">
        <v>145000</v>
      </c>
      <c r="BE491" t="s">
        <v>866</v>
      </c>
      <c r="BF491" t="s">
        <v>11757</v>
      </c>
      <c r="BG491">
        <v>180000</v>
      </c>
      <c r="BH491" t="s">
        <v>869</v>
      </c>
      <c r="BI491" t="s">
        <v>11758</v>
      </c>
      <c r="BJ491">
        <v>245000</v>
      </c>
      <c r="GG491">
        <v>935000</v>
      </c>
      <c r="GH491" t="s">
        <v>238</v>
      </c>
      <c r="GI491">
        <v>10</v>
      </c>
      <c r="GJ491">
        <v>20</v>
      </c>
      <c r="GK491">
        <v>30</v>
      </c>
      <c r="GL491" t="s">
        <v>333</v>
      </c>
      <c r="GM491">
        <v>623333.33333333326</v>
      </c>
      <c r="GO491" t="s">
        <v>11746</v>
      </c>
      <c r="GP491">
        <v>92290</v>
      </c>
      <c r="GQ491" t="s">
        <v>11747</v>
      </c>
      <c r="GS491">
        <v>15</v>
      </c>
      <c r="GT491">
        <v>5</v>
      </c>
      <c r="GU491">
        <v>0</v>
      </c>
      <c r="GV491" t="s">
        <v>239</v>
      </c>
      <c r="GW491">
        <v>5</v>
      </c>
      <c r="GX491" t="s">
        <v>201</v>
      </c>
    </row>
  </sheetData>
  <autoFilter ref="A1:GX49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478"/>
  <sheetViews>
    <sheetView workbookViewId="0">
      <selection activeCell="J313" sqref="J313"/>
    </sheetView>
  </sheetViews>
  <sheetFormatPr baseColWidth="10" defaultColWidth="10.90625" defaultRowHeight="14.5" x14ac:dyDescent="0.35"/>
  <cols>
    <col min="1" max="1" width="29.90625" customWidth="1"/>
    <col min="2" max="4" width="10.90625" customWidth="1"/>
    <col min="5" max="5" width="18.6328125" style="17" customWidth="1"/>
    <col min="6" max="6" width="10.90625" style="17" customWidth="1"/>
    <col min="7" max="7" width="18.90625" style="17" customWidth="1"/>
    <col min="8" max="8" width="10.90625" style="17" customWidth="1"/>
    <col min="9" max="12" width="14.90625" style="17" customWidth="1"/>
    <col min="13" max="13" width="10.90625" customWidth="1"/>
    <col min="14" max="19" width="10.90625" style="14" customWidth="1"/>
    <col min="20" max="20" width="21.54296875" style="15" customWidth="1"/>
    <col min="21" max="21" width="13.453125" style="14" customWidth="1"/>
    <col min="22" max="22" width="10.90625" style="14" customWidth="1"/>
    <col min="23" max="23" width="37.54296875" style="14" customWidth="1"/>
    <col min="24" max="26" width="37.54296875" customWidth="1"/>
    <col min="27" max="29" width="10.90625" style="18" customWidth="1"/>
    <col min="30" max="30" width="48" style="18" customWidth="1"/>
    <col min="31" max="33" width="10.90625" style="18" customWidth="1"/>
    <col min="34" max="36" width="10.90625" style="29" customWidth="1"/>
    <col min="37" max="37" width="13.453125" style="29" customWidth="1"/>
    <col min="38" max="38" width="14.453125" style="29" customWidth="1"/>
    <col min="39" max="41" width="10.90625" style="29" customWidth="1"/>
    <col min="42" max="42" width="8.54296875" style="29" customWidth="1"/>
    <col min="43" max="43" width="10.90625" style="29" customWidth="1"/>
    <col min="44" max="44" width="13.90625" customWidth="1"/>
    <col min="45" max="45" width="10.90625" style="32" customWidth="1"/>
    <col min="46" max="46" width="16" style="32" customWidth="1"/>
    <col min="47" max="47" width="11.6328125" customWidth="1"/>
    <col min="48" max="48" width="17.90625" style="32" customWidth="1"/>
    <col min="49" max="49" width="14.90625" style="32" customWidth="1"/>
    <col min="50" max="50" width="11.90625" customWidth="1"/>
    <col min="51" max="51" width="10.90625" style="32" customWidth="1"/>
    <col min="52" max="52" width="13.90625" style="32" customWidth="1"/>
    <col min="53" max="53" width="11.54296875" customWidth="1"/>
    <col min="54" max="55" width="12.08984375" style="32" customWidth="1"/>
    <col min="56" max="56" width="14.36328125" customWidth="1"/>
    <col min="57" max="58" width="12.08984375" style="32" customWidth="1"/>
    <col min="59" max="59" width="11.453125" customWidth="1"/>
    <col min="60" max="61" width="12.08984375" style="32" customWidth="1"/>
    <col min="62" max="62" width="13" customWidth="1"/>
    <col min="63" max="64" width="10.90625" style="14" customWidth="1"/>
    <col min="65" max="65" width="13.90625" customWidth="1"/>
    <col min="66" max="67" width="10.90625" style="14" customWidth="1"/>
    <col min="68" max="68" width="12.54296875" customWidth="1"/>
    <col min="69" max="70" width="10.90625" style="14" customWidth="1"/>
    <col min="71" max="71" width="12.453125" customWidth="1"/>
    <col min="72" max="73" width="10.90625" style="14" customWidth="1"/>
    <col min="74" max="74" width="13.54296875" customWidth="1"/>
    <col min="75" max="76" width="12.36328125" style="25" customWidth="1"/>
    <col min="77" max="77" width="13.6328125" customWidth="1"/>
    <col min="78" max="79" width="12.36328125" style="25" customWidth="1"/>
    <col min="80" max="80" width="10.90625" customWidth="1"/>
    <col min="81" max="82" width="12.36328125" style="25" customWidth="1"/>
    <col min="83" max="83" width="10.90625" customWidth="1"/>
    <col min="84" max="85" width="12.36328125" style="25" customWidth="1"/>
    <col min="86" max="86" width="10.90625" customWidth="1"/>
    <col min="87" max="88" width="12.36328125" style="25" customWidth="1"/>
    <col min="89" max="89" width="10.90625" customWidth="1"/>
    <col min="90" max="91" width="12.08984375" style="32" customWidth="1"/>
    <col min="92" max="92" width="10.90625" customWidth="1"/>
    <col min="93" max="94" width="12.08984375" style="32" customWidth="1"/>
    <col min="95" max="95" width="10.90625" customWidth="1"/>
    <col min="96" max="97" width="12.08984375" style="32" customWidth="1"/>
    <col min="98" max="98" width="10.90625" customWidth="1"/>
    <col min="99" max="100" width="12.08984375" style="32" customWidth="1"/>
    <col min="101" max="101" width="10.90625" customWidth="1"/>
    <col min="102" max="103" width="12.08984375" style="32" customWidth="1"/>
    <col min="104" max="104" width="10.90625" customWidth="1"/>
    <col min="105" max="106" width="12.453125" style="32" customWidth="1"/>
    <col min="107" max="107" width="10.90625" customWidth="1"/>
    <col min="108" max="109" width="12.453125" style="32" customWidth="1"/>
    <col min="110" max="110" width="10.90625" customWidth="1"/>
    <col min="111" max="112" width="12.453125" style="32" customWidth="1"/>
    <col min="113" max="113" width="10.90625" customWidth="1"/>
    <col min="114" max="115" width="12.453125" style="32" customWidth="1"/>
    <col min="116" max="116" width="10.90625" customWidth="1"/>
    <col min="117" max="118" width="12.453125" style="32" customWidth="1"/>
    <col min="119" max="119" width="10.90625" customWidth="1"/>
    <col min="120" max="121" width="12.453125" style="32" customWidth="1"/>
    <col min="122" max="122" width="10.90625" customWidth="1"/>
    <col min="123" max="124" width="12.6328125" style="32" customWidth="1"/>
    <col min="125" max="125" width="10.90625" customWidth="1"/>
    <col min="126" max="127" width="12.6328125" style="32" customWidth="1"/>
    <col min="128" max="128" width="10.90625" customWidth="1"/>
    <col min="129" max="130" width="12.6328125" style="32" customWidth="1"/>
    <col min="131" max="131" width="10.90625" customWidth="1"/>
    <col min="132" max="133" width="12.6328125" style="32" customWidth="1"/>
    <col min="134" max="134" width="10.90625" customWidth="1"/>
    <col min="135" max="136" width="12.6328125" style="32" customWidth="1"/>
    <col min="137" max="137" width="10.90625" customWidth="1"/>
    <col min="138" max="139" width="12.6328125" style="32" customWidth="1"/>
    <col min="140" max="140" width="10.90625" customWidth="1"/>
    <col min="141" max="142" width="12.6328125" style="32" customWidth="1"/>
    <col min="143" max="143" width="10.90625" customWidth="1"/>
    <col min="144" max="145" width="10.90625" style="32" customWidth="1"/>
    <col min="146" max="146" width="10.90625" customWidth="1"/>
    <col min="147" max="148" width="10.90625" style="32" customWidth="1"/>
    <col min="149" max="149" width="10.90625" customWidth="1"/>
    <col min="150" max="151" width="10.90625" style="32" customWidth="1"/>
    <col min="152" max="152" width="10.90625" customWidth="1"/>
    <col min="153" max="154" width="10.90625" style="32" customWidth="1"/>
    <col min="155" max="155" width="10.90625" customWidth="1"/>
    <col min="156" max="157" width="10.90625" style="32" customWidth="1"/>
    <col min="158" max="158" width="10.90625" customWidth="1"/>
    <col min="159" max="160" width="10.90625" style="32" customWidth="1"/>
    <col min="161" max="161" width="10.90625" customWidth="1"/>
    <col min="162" max="163" width="10.90625" style="32" customWidth="1"/>
    <col min="164" max="164" width="10.90625" customWidth="1"/>
    <col min="165" max="166" width="10.90625" style="32" customWidth="1"/>
    <col min="167" max="167" width="10.90625" customWidth="1"/>
    <col min="168" max="169" width="10.90625" style="32" customWidth="1"/>
    <col min="170" max="170" width="10.90625" customWidth="1"/>
    <col min="171" max="172" width="10.90625" style="32" customWidth="1"/>
    <col min="173" max="173" width="10.90625" customWidth="1"/>
    <col min="174" max="175" width="10.90625" style="32" customWidth="1"/>
    <col min="176" max="176" width="10.90625" customWidth="1"/>
    <col min="177" max="178" width="10.90625" style="32" customWidth="1"/>
    <col min="179" max="179" width="10.90625" customWidth="1"/>
    <col min="180" max="181" width="10.90625" style="32" customWidth="1"/>
    <col min="182" max="182" width="10.90625" customWidth="1"/>
    <col min="183" max="184" width="10.90625" style="32" customWidth="1"/>
    <col min="185" max="185" width="13.453125" customWidth="1"/>
    <col min="186" max="186" width="10.90625" customWidth="1"/>
    <col min="187" max="187" width="15.453125" customWidth="1"/>
    <col min="188" max="190" width="10.90625" customWidth="1"/>
    <col min="191" max="191" width="13.90625" style="13" customWidth="1"/>
    <col min="192" max="197" width="10.90625" customWidth="1"/>
  </cols>
  <sheetData>
    <row r="1" spans="1:242" x14ac:dyDescent="0.35">
      <c r="A1" t="s">
        <v>1</v>
      </c>
      <c r="B1" t="s">
        <v>2</v>
      </c>
      <c r="C1" t="s">
        <v>3</v>
      </c>
      <c r="D1" t="s">
        <v>4</v>
      </c>
      <c r="E1" s="19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11759</v>
      </c>
      <c r="M1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  <c r="S1" s="14" t="s">
        <v>21</v>
      </c>
      <c r="T1" s="15" t="s">
        <v>22</v>
      </c>
      <c r="U1" s="14" t="s">
        <v>23</v>
      </c>
      <c r="V1" s="14" t="s">
        <v>24</v>
      </c>
      <c r="W1" s="14" t="s">
        <v>25</v>
      </c>
      <c r="X1" t="s">
        <v>26</v>
      </c>
      <c r="Y1" t="s">
        <v>27</v>
      </c>
      <c r="Z1" t="s">
        <v>28</v>
      </c>
      <c r="AA1" s="18" t="s">
        <v>29</v>
      </c>
      <c r="AB1" s="18" t="s">
        <v>30</v>
      </c>
      <c r="AC1" s="18" t="s">
        <v>31</v>
      </c>
      <c r="AD1" s="18" t="s">
        <v>32</v>
      </c>
      <c r="AE1" s="18" t="s">
        <v>33</v>
      </c>
      <c r="AF1" s="18" t="s">
        <v>34</v>
      </c>
      <c r="AG1" s="18" t="s">
        <v>35</v>
      </c>
      <c r="AH1" s="29" t="s">
        <v>36</v>
      </c>
      <c r="AI1" s="29" t="s">
        <v>37</v>
      </c>
      <c r="AJ1" s="29" t="s">
        <v>38</v>
      </c>
      <c r="AK1" s="29" t="s">
        <v>39</v>
      </c>
      <c r="AL1" s="29" t="s">
        <v>40</v>
      </c>
      <c r="AM1" s="29" t="s">
        <v>41</v>
      </c>
      <c r="AN1" s="29" t="s">
        <v>42</v>
      </c>
      <c r="AO1" s="29" t="s">
        <v>43</v>
      </c>
      <c r="AP1" s="29" t="s">
        <v>44</v>
      </c>
      <c r="AQ1" s="29" t="s">
        <v>45</v>
      </c>
      <c r="AR1" t="s">
        <v>46</v>
      </c>
      <c r="AS1" s="32" t="s">
        <v>47</v>
      </c>
      <c r="AT1" s="32" t="s">
        <v>48</v>
      </c>
      <c r="AU1" t="s">
        <v>49</v>
      </c>
      <c r="AV1" s="32" t="s">
        <v>50</v>
      </c>
      <c r="AW1" s="32" t="s">
        <v>51</v>
      </c>
      <c r="AX1" t="s">
        <v>52</v>
      </c>
      <c r="AY1" s="32" t="s">
        <v>53</v>
      </c>
      <c r="AZ1" s="32" t="s">
        <v>54</v>
      </c>
      <c r="BA1" t="s">
        <v>55</v>
      </c>
      <c r="BB1" s="32" t="s">
        <v>56</v>
      </c>
      <c r="BC1" s="32" t="s">
        <v>57</v>
      </c>
      <c r="BD1" t="s">
        <v>58</v>
      </c>
      <c r="BE1" s="32" t="s">
        <v>59</v>
      </c>
      <c r="BF1" s="32" t="s">
        <v>60</v>
      </c>
      <c r="BG1" t="s">
        <v>61</v>
      </c>
      <c r="BH1" s="32" t="s">
        <v>62</v>
      </c>
      <c r="BI1" s="32" t="s">
        <v>63</v>
      </c>
      <c r="BJ1" t="s">
        <v>64</v>
      </c>
      <c r="BK1" s="14" t="s">
        <v>65</v>
      </c>
      <c r="BL1" s="15" t="s">
        <v>66</v>
      </c>
      <c r="BM1" t="s">
        <v>67</v>
      </c>
      <c r="BN1" s="14" t="s">
        <v>68</v>
      </c>
      <c r="BO1" s="15" t="s">
        <v>69</v>
      </c>
      <c r="BP1" t="s">
        <v>70</v>
      </c>
      <c r="BQ1" s="14" t="s">
        <v>71</v>
      </c>
      <c r="BR1" s="15" t="s">
        <v>72</v>
      </c>
      <c r="BS1" t="s">
        <v>73</v>
      </c>
      <c r="BT1" s="14" t="s">
        <v>74</v>
      </c>
      <c r="BU1" s="15" t="s">
        <v>75</v>
      </c>
      <c r="BV1" t="s">
        <v>76</v>
      </c>
      <c r="BW1" s="11" t="s">
        <v>77</v>
      </c>
      <c r="BX1" s="11" t="s">
        <v>78</v>
      </c>
      <c r="BY1" t="s">
        <v>79</v>
      </c>
      <c r="BZ1" s="11" t="s">
        <v>80</v>
      </c>
      <c r="CA1" s="11" t="s">
        <v>81</v>
      </c>
      <c r="CB1" t="s">
        <v>82</v>
      </c>
      <c r="CC1" s="11" t="s">
        <v>83</v>
      </c>
      <c r="CD1" s="11" t="s">
        <v>84</v>
      </c>
      <c r="CE1" t="s">
        <v>85</v>
      </c>
      <c r="CF1" s="11" t="s">
        <v>86</v>
      </c>
      <c r="CG1" s="11" t="s">
        <v>87</v>
      </c>
      <c r="CH1" t="s">
        <v>88</v>
      </c>
      <c r="CI1" s="11" t="s">
        <v>89</v>
      </c>
      <c r="CJ1" s="11" t="s">
        <v>90</v>
      </c>
      <c r="CK1" t="s">
        <v>91</v>
      </c>
      <c r="CL1" s="32" t="s">
        <v>92</v>
      </c>
      <c r="CM1" s="32" t="s">
        <v>93</v>
      </c>
      <c r="CN1" t="s">
        <v>94</v>
      </c>
      <c r="CO1" s="32" t="s">
        <v>95</v>
      </c>
      <c r="CP1" s="32" t="s">
        <v>96</v>
      </c>
      <c r="CQ1" t="s">
        <v>97</v>
      </c>
      <c r="CR1" s="32" t="s">
        <v>98</v>
      </c>
      <c r="CS1" s="32" t="s">
        <v>99</v>
      </c>
      <c r="CT1" t="s">
        <v>100</v>
      </c>
      <c r="CU1" s="32" t="s">
        <v>101</v>
      </c>
      <c r="CV1" s="32" t="s">
        <v>102</v>
      </c>
      <c r="CW1" t="s">
        <v>103</v>
      </c>
      <c r="CX1" s="32" t="s">
        <v>104</v>
      </c>
      <c r="CY1" s="32" t="s">
        <v>105</v>
      </c>
      <c r="CZ1" t="s">
        <v>106</v>
      </c>
      <c r="DA1" s="32" t="s">
        <v>107</v>
      </c>
      <c r="DB1" s="32" t="s">
        <v>108</v>
      </c>
      <c r="DC1" t="s">
        <v>109</v>
      </c>
      <c r="DD1" s="32" t="s">
        <v>110</v>
      </c>
      <c r="DE1" s="32" t="s">
        <v>111</v>
      </c>
      <c r="DF1" t="s">
        <v>112</v>
      </c>
      <c r="DG1" s="32" t="s">
        <v>113</v>
      </c>
      <c r="DH1" s="32" t="s">
        <v>114</v>
      </c>
      <c r="DI1" t="s">
        <v>115</v>
      </c>
      <c r="DJ1" s="32" t="s">
        <v>116</v>
      </c>
      <c r="DK1" s="32" t="s">
        <v>117</v>
      </c>
      <c r="DL1" t="s">
        <v>118</v>
      </c>
      <c r="DM1" s="32" t="s">
        <v>119</v>
      </c>
      <c r="DN1" s="32" t="s">
        <v>120</v>
      </c>
      <c r="DO1" t="s">
        <v>121</v>
      </c>
      <c r="DP1" s="32" t="s">
        <v>122</v>
      </c>
      <c r="DQ1" s="32" t="s">
        <v>123</v>
      </c>
      <c r="DR1" t="s">
        <v>124</v>
      </c>
      <c r="DS1" s="32" t="s">
        <v>125</v>
      </c>
      <c r="DT1" s="32" t="s">
        <v>126</v>
      </c>
      <c r="DU1" t="s">
        <v>127</v>
      </c>
      <c r="DV1" s="32" t="s">
        <v>128</v>
      </c>
      <c r="DW1" s="32" t="s">
        <v>129</v>
      </c>
      <c r="DX1" t="s">
        <v>130</v>
      </c>
      <c r="DY1" s="32" t="s">
        <v>131</v>
      </c>
      <c r="DZ1" s="32" t="s">
        <v>132</v>
      </c>
      <c r="EA1" t="s">
        <v>133</v>
      </c>
      <c r="EB1" s="32" t="s">
        <v>134</v>
      </c>
      <c r="EC1" s="32" t="s">
        <v>135</v>
      </c>
      <c r="ED1" t="s">
        <v>136</v>
      </c>
      <c r="EE1" s="32" t="s">
        <v>137</v>
      </c>
      <c r="EF1" s="32" t="s">
        <v>138</v>
      </c>
      <c r="EG1" t="s">
        <v>139</v>
      </c>
      <c r="EH1" s="32" t="s">
        <v>140</v>
      </c>
      <c r="EI1" s="32" t="s">
        <v>141</v>
      </c>
      <c r="EJ1" t="s">
        <v>142</v>
      </c>
      <c r="EK1" s="32" t="s">
        <v>143</v>
      </c>
      <c r="EL1" s="32" t="s">
        <v>144</v>
      </c>
      <c r="EM1" t="s">
        <v>145</v>
      </c>
      <c r="EN1" s="32" t="s">
        <v>146</v>
      </c>
      <c r="EO1" s="32" t="s">
        <v>147</v>
      </c>
      <c r="EP1" t="s">
        <v>148</v>
      </c>
      <c r="EQ1" s="32" t="s">
        <v>149</v>
      </c>
      <c r="ER1" s="32" t="s">
        <v>150</v>
      </c>
      <c r="ES1" t="s">
        <v>151</v>
      </c>
      <c r="ET1" s="32" t="s">
        <v>152</v>
      </c>
      <c r="EU1" s="32" t="s">
        <v>153</v>
      </c>
      <c r="EV1" t="s">
        <v>154</v>
      </c>
      <c r="EW1" s="32" t="s">
        <v>155</v>
      </c>
      <c r="EX1" s="32" t="s">
        <v>156</v>
      </c>
      <c r="EY1" t="s">
        <v>157</v>
      </c>
      <c r="EZ1" s="32" t="s">
        <v>158</v>
      </c>
      <c r="FA1" s="32" t="s">
        <v>159</v>
      </c>
      <c r="FB1" t="s">
        <v>160</v>
      </c>
      <c r="FC1" s="32" t="s">
        <v>161</v>
      </c>
      <c r="FD1" s="32" t="s">
        <v>162</v>
      </c>
      <c r="FE1" t="s">
        <v>163</v>
      </c>
      <c r="FF1" s="32" t="s">
        <v>164</v>
      </c>
      <c r="FG1" s="32" t="s">
        <v>165</v>
      </c>
      <c r="FH1" t="s">
        <v>166</v>
      </c>
      <c r="FI1" s="32" t="s">
        <v>167</v>
      </c>
      <c r="FJ1" s="32" t="s">
        <v>168</v>
      </c>
      <c r="FK1" t="s">
        <v>169</v>
      </c>
      <c r="FL1" s="32" t="s">
        <v>170</v>
      </c>
      <c r="FM1" s="32" t="s">
        <v>171</v>
      </c>
      <c r="FN1" t="s">
        <v>172</v>
      </c>
      <c r="FO1" s="32" t="s">
        <v>173</v>
      </c>
      <c r="FP1" s="32" t="s">
        <v>174</v>
      </c>
      <c r="FQ1" t="s">
        <v>175</v>
      </c>
      <c r="FR1" s="32" t="s">
        <v>176</v>
      </c>
      <c r="FS1" s="32" t="s">
        <v>177</v>
      </c>
      <c r="FT1" t="s">
        <v>178</v>
      </c>
      <c r="FU1" s="32" t="s">
        <v>179</v>
      </c>
      <c r="FV1" s="32" t="s">
        <v>180</v>
      </c>
      <c r="FW1" t="s">
        <v>181</v>
      </c>
      <c r="FX1" s="32" t="s">
        <v>182</v>
      </c>
      <c r="FY1" s="32" t="s">
        <v>183</v>
      </c>
      <c r="FZ1" t="s">
        <v>184</v>
      </c>
      <c r="GA1" s="32" t="s">
        <v>185</v>
      </c>
      <c r="GB1" s="32" t="s">
        <v>186</v>
      </c>
      <c r="GC1" s="20" t="s">
        <v>187</v>
      </c>
      <c r="GD1" s="20" t="s">
        <v>188</v>
      </c>
      <c r="GE1" s="3" t="s">
        <v>189</v>
      </c>
      <c r="GF1" s="3" t="s">
        <v>190</v>
      </c>
      <c r="GG1" s="3" t="s">
        <v>191</v>
      </c>
      <c r="GH1" s="3" t="s">
        <v>192</v>
      </c>
      <c r="GI1" s="21" t="s">
        <v>193</v>
      </c>
      <c r="GJ1" s="3"/>
      <c r="GK1" s="3" t="s">
        <v>194</v>
      </c>
      <c r="GL1" s="3" t="s">
        <v>195</v>
      </c>
      <c r="GM1" s="3" t="s">
        <v>196</v>
      </c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</row>
    <row r="2" spans="1:242" x14ac:dyDescent="0.35">
      <c r="A2" t="s">
        <v>334</v>
      </c>
      <c r="B2" t="s">
        <v>335</v>
      </c>
      <c r="C2" t="s">
        <v>336</v>
      </c>
      <c r="D2" t="e">
        <f>VLOOKUP(C2,#REF!,1,FALSE)</f>
        <v>#REF!</v>
      </c>
      <c r="E2" s="19" t="s">
        <v>337</v>
      </c>
      <c r="F2" s="17" t="s">
        <v>336</v>
      </c>
      <c r="G2" s="17" t="s">
        <v>337</v>
      </c>
      <c r="H2" s="17" t="str">
        <f t="shared" ref="H2:H65" si="0">IF(E2=G2,"ok","ko")</f>
        <v>ok</v>
      </c>
      <c r="I2" s="17" t="s">
        <v>337</v>
      </c>
      <c r="J2" s="17">
        <v>330874</v>
      </c>
      <c r="K2" s="17">
        <v>330874</v>
      </c>
      <c r="L2" s="17" t="s">
        <v>202</v>
      </c>
      <c r="M2" t="s">
        <v>203</v>
      </c>
      <c r="N2" s="14" t="s">
        <v>334</v>
      </c>
      <c r="O2" s="14" t="s">
        <v>205</v>
      </c>
      <c r="P2" s="14" t="s">
        <v>338</v>
      </c>
      <c r="Q2" s="14">
        <v>76400</v>
      </c>
      <c r="R2" s="14" t="s">
        <v>339</v>
      </c>
      <c r="S2" s="14" t="s">
        <v>340</v>
      </c>
      <c r="T2" s="15">
        <v>24500000</v>
      </c>
      <c r="U2" s="14" t="s">
        <v>341</v>
      </c>
      <c r="V2" s="14" t="s">
        <v>342</v>
      </c>
      <c r="W2" s="14" t="s">
        <v>343</v>
      </c>
      <c r="X2" t="s">
        <v>344</v>
      </c>
      <c r="Y2" t="s">
        <v>213</v>
      </c>
      <c r="Z2" t="s">
        <v>345</v>
      </c>
      <c r="AA2" s="18" t="s">
        <v>346</v>
      </c>
      <c r="AB2" s="18" t="s">
        <v>347</v>
      </c>
      <c r="AC2" s="18" t="s">
        <v>348</v>
      </c>
      <c r="AD2" s="18" t="s">
        <v>349</v>
      </c>
      <c r="AE2" s="18" t="s">
        <v>350</v>
      </c>
      <c r="AF2" s="18" t="s">
        <v>351</v>
      </c>
      <c r="AG2" s="18" t="s">
        <v>352</v>
      </c>
      <c r="AH2" s="29" t="s">
        <v>261</v>
      </c>
      <c r="AL2" s="29" t="s">
        <v>262</v>
      </c>
      <c r="AM2" s="29" t="s">
        <v>263</v>
      </c>
      <c r="AQ2" s="29" t="s">
        <v>263</v>
      </c>
      <c r="AR2" t="s">
        <v>353</v>
      </c>
      <c r="AS2" s="32" t="s">
        <v>354</v>
      </c>
      <c r="AT2" s="32">
        <v>200000</v>
      </c>
      <c r="AU2" t="s">
        <v>355</v>
      </c>
      <c r="AV2" s="32" t="s">
        <v>356</v>
      </c>
      <c r="AW2" s="32">
        <v>200000</v>
      </c>
      <c r="AX2" t="s">
        <v>272</v>
      </c>
      <c r="AY2" s="32" t="s">
        <v>357</v>
      </c>
      <c r="AZ2" s="32">
        <v>495000</v>
      </c>
      <c r="BA2" t="s">
        <v>274</v>
      </c>
      <c r="BB2" s="32" t="s">
        <v>358</v>
      </c>
      <c r="BC2" s="32">
        <v>495000</v>
      </c>
      <c r="BD2" t="s">
        <v>286</v>
      </c>
      <c r="BE2" s="32" t="s">
        <v>359</v>
      </c>
      <c r="BF2" s="32">
        <v>200000</v>
      </c>
      <c r="BG2" t="s">
        <v>288</v>
      </c>
      <c r="BH2" s="32" t="s">
        <v>360</v>
      </c>
      <c r="BI2" s="32">
        <v>200000</v>
      </c>
      <c r="BJ2" t="s">
        <v>361</v>
      </c>
      <c r="BK2" s="14" t="s">
        <v>362</v>
      </c>
      <c r="BL2" s="15">
        <v>250000</v>
      </c>
      <c r="BM2" t="s">
        <v>363</v>
      </c>
      <c r="BN2" s="14" t="s">
        <v>364</v>
      </c>
      <c r="BO2" s="15">
        <v>250000</v>
      </c>
      <c r="BP2" t="s">
        <v>365</v>
      </c>
      <c r="BQ2" s="14" t="s">
        <v>366</v>
      </c>
      <c r="BR2" s="15">
        <v>330000</v>
      </c>
      <c r="BS2" t="s">
        <v>367</v>
      </c>
      <c r="BT2" s="14" t="s">
        <v>368</v>
      </c>
      <c r="BU2" s="15">
        <v>330000</v>
      </c>
      <c r="BW2" s="11"/>
      <c r="BX2" s="11"/>
      <c r="BZ2" s="11"/>
      <c r="CA2" s="11"/>
      <c r="CC2" s="11"/>
      <c r="CD2" s="11"/>
      <c r="CF2" s="11"/>
      <c r="CG2" s="11"/>
      <c r="CI2" s="11"/>
      <c r="CJ2" s="11"/>
      <c r="GC2" s="12">
        <v>2455000</v>
      </c>
      <c r="GD2" t="s">
        <v>238</v>
      </c>
      <c r="GE2">
        <v>85</v>
      </c>
      <c r="GF2">
        <v>85</v>
      </c>
      <c r="GG2">
        <v>85</v>
      </c>
      <c r="GH2">
        <v>85</v>
      </c>
      <c r="GI2" s="13">
        <v>1636666.6666666665</v>
      </c>
      <c r="GK2" t="str">
        <f t="shared" ref="GK2:GK15" si="1">P2</f>
        <v>ZI DE BABEUF</v>
      </c>
      <c r="GL2">
        <f t="shared" ref="GL2:GL15" si="2">Q2</f>
        <v>76400</v>
      </c>
      <c r="GM2" t="str">
        <f t="shared" ref="GM2:GM15" si="3">R2</f>
        <v>SAINT-LEONARD</v>
      </c>
      <c r="GO2">
        <f t="shared" ref="GO2:GO65" si="4">COUNTA(AR2:GB2)</f>
        <v>30</v>
      </c>
      <c r="GP2">
        <f t="shared" ref="GP2:GP65" si="5">GO2/3</f>
        <v>10</v>
      </c>
      <c r="GQ2" t="e">
        <f>VLOOKUP(A2,'[1]Nbr FR_lot'!$A$6:$I$501,8,FALSE)</f>
        <v>#N/A</v>
      </c>
      <c r="GR2" t="e">
        <f t="shared" ref="GR2:GR65" si="6">IF(GP2=GQ2,"ok","ko")</f>
        <v>#N/A</v>
      </c>
      <c r="GS2" t="e">
        <f>VLOOKUP(C2,'[1]Nbr FR_lot'!$B$6:$I$501,8,FALSE)</f>
        <v>#N/A</v>
      </c>
      <c r="GT2" t="e">
        <f t="shared" ref="GT2:GT8" si="7">IF(GP2=GS2,"ok","ko")</f>
        <v>#N/A</v>
      </c>
    </row>
    <row r="3" spans="1:242" x14ac:dyDescent="0.35">
      <c r="A3" t="s">
        <v>8947</v>
      </c>
      <c r="B3" t="s">
        <v>8948</v>
      </c>
      <c r="C3" t="s">
        <v>8949</v>
      </c>
      <c r="D3" t="e">
        <f>VLOOKUP(C3,#REF!,1,FALSE)</f>
        <v>#REF!</v>
      </c>
      <c r="E3" s="19" t="s">
        <v>8950</v>
      </c>
      <c r="F3" s="17" t="s">
        <v>8949</v>
      </c>
      <c r="G3" s="17" t="s">
        <v>8950</v>
      </c>
      <c r="H3" s="17" t="str">
        <f t="shared" si="0"/>
        <v>ok</v>
      </c>
      <c r="I3" s="17" t="s">
        <v>8950</v>
      </c>
      <c r="J3" s="17">
        <v>670320</v>
      </c>
      <c r="K3" s="17">
        <v>670320</v>
      </c>
      <c r="L3" s="17" t="s">
        <v>202</v>
      </c>
      <c r="M3" t="s">
        <v>203</v>
      </c>
      <c r="N3" s="14" t="s">
        <v>8947</v>
      </c>
      <c r="O3" s="14" t="s">
        <v>1022</v>
      </c>
      <c r="P3" s="14" t="s">
        <v>8951</v>
      </c>
      <c r="Q3" s="14">
        <v>73200</v>
      </c>
      <c r="R3" s="14" t="s">
        <v>8952</v>
      </c>
      <c r="S3" s="14" t="s">
        <v>1310</v>
      </c>
      <c r="T3" s="15">
        <v>770000</v>
      </c>
      <c r="U3" s="14" t="s">
        <v>8953</v>
      </c>
      <c r="V3" s="14" t="s">
        <v>1354</v>
      </c>
      <c r="W3" s="14" t="s">
        <v>8954</v>
      </c>
      <c r="X3" t="s">
        <v>8955</v>
      </c>
      <c r="Y3" t="s">
        <v>213</v>
      </c>
      <c r="Z3" t="s">
        <v>8956</v>
      </c>
      <c r="AA3" s="18" t="s">
        <v>8955</v>
      </c>
      <c r="AB3" s="18" t="s">
        <v>8957</v>
      </c>
      <c r="AC3" s="18" t="s">
        <v>8958</v>
      </c>
      <c r="AD3" s="18" t="s">
        <v>8959</v>
      </c>
      <c r="AE3" s="18" t="s">
        <v>8955</v>
      </c>
      <c r="AF3" s="18" t="s">
        <v>8957</v>
      </c>
      <c r="AG3" s="18" t="s">
        <v>8958</v>
      </c>
      <c r="AH3" s="29" t="s">
        <v>310</v>
      </c>
      <c r="AL3" s="29" t="s">
        <v>311</v>
      </c>
      <c r="AM3" s="29" t="s">
        <v>312</v>
      </c>
      <c r="AQ3" s="29" t="s">
        <v>312</v>
      </c>
      <c r="AR3" t="s">
        <v>389</v>
      </c>
      <c r="AS3" s="32" t="s">
        <v>8960</v>
      </c>
      <c r="AT3" s="32">
        <v>575000</v>
      </c>
      <c r="AU3" t="s">
        <v>391</v>
      </c>
      <c r="AV3" s="32" t="s">
        <v>8961</v>
      </c>
      <c r="AW3" s="32">
        <v>1430000</v>
      </c>
      <c r="AX3" t="s">
        <v>395</v>
      </c>
      <c r="AY3" s="32" t="s">
        <v>8962</v>
      </c>
      <c r="AZ3" s="32">
        <v>715000</v>
      </c>
      <c r="BL3" s="15"/>
      <c r="BO3" s="15"/>
      <c r="BR3" s="15"/>
      <c r="BU3" s="15"/>
      <c r="BW3" s="11"/>
      <c r="BX3" s="11"/>
      <c r="BZ3" s="11"/>
      <c r="CA3" s="11"/>
      <c r="CC3" s="11"/>
      <c r="CD3" s="11"/>
      <c r="CF3" s="11"/>
      <c r="CG3" s="11"/>
      <c r="CI3" s="11"/>
      <c r="CJ3" s="11"/>
      <c r="GC3" s="12">
        <v>2005000</v>
      </c>
      <c r="GD3" t="s">
        <v>238</v>
      </c>
      <c r="GE3">
        <v>60</v>
      </c>
      <c r="GF3">
        <v>70</v>
      </c>
      <c r="GG3">
        <v>70</v>
      </c>
      <c r="GH3">
        <v>100</v>
      </c>
      <c r="GI3" s="13">
        <v>1336666.6666666665</v>
      </c>
      <c r="GK3" t="str">
        <f t="shared" si="1"/>
        <v>160 RUE DE NARVIK</v>
      </c>
      <c r="GL3">
        <f t="shared" si="2"/>
        <v>73200</v>
      </c>
      <c r="GM3" t="str">
        <f t="shared" si="3"/>
        <v>ALBERTVILLE</v>
      </c>
      <c r="GO3">
        <f t="shared" si="4"/>
        <v>9</v>
      </c>
      <c r="GP3">
        <f t="shared" si="5"/>
        <v>3</v>
      </c>
      <c r="GQ3" t="e">
        <f>VLOOKUP(A3,'[1]Nbr FR_lot'!$A$6:$I$501,8,FALSE)</f>
        <v>#N/A</v>
      </c>
      <c r="GR3" t="e">
        <f t="shared" si="6"/>
        <v>#N/A</v>
      </c>
      <c r="GS3" t="e">
        <f>VLOOKUP(C3,'[1]Nbr FR_lot'!$B$6:$I$501,8,FALSE)</f>
        <v>#N/A</v>
      </c>
      <c r="GT3" t="e">
        <f t="shared" si="7"/>
        <v>#N/A</v>
      </c>
    </row>
    <row r="4" spans="1:242" x14ac:dyDescent="0.35">
      <c r="A4" t="s">
        <v>7730</v>
      </c>
      <c r="B4" t="s">
        <v>7731</v>
      </c>
      <c r="C4" t="s">
        <v>7732</v>
      </c>
      <c r="D4" t="e">
        <f>VLOOKUP(C4,#REF!,1,FALSE)</f>
        <v>#REF!</v>
      </c>
      <c r="E4" s="19" t="s">
        <v>7733</v>
      </c>
      <c r="F4" s="17" t="s">
        <v>7732</v>
      </c>
      <c r="G4" s="17" t="s">
        <v>7734</v>
      </c>
      <c r="H4" s="17" t="str">
        <f t="shared" si="0"/>
        <v>ko</v>
      </c>
      <c r="I4" s="17" t="s">
        <v>7733</v>
      </c>
      <c r="J4" s="17">
        <v>657634</v>
      </c>
      <c r="K4" s="17">
        <v>504471</v>
      </c>
      <c r="L4" s="17" t="s">
        <v>5608</v>
      </c>
      <c r="M4" t="s">
        <v>203</v>
      </c>
      <c r="N4" s="14" t="s">
        <v>7735</v>
      </c>
      <c r="O4" s="14" t="s">
        <v>1022</v>
      </c>
      <c r="P4" s="14" t="s">
        <v>7051</v>
      </c>
      <c r="Q4" s="14">
        <v>73460</v>
      </c>
      <c r="R4" s="14" t="s">
        <v>7736</v>
      </c>
      <c r="S4" s="14" t="s">
        <v>249</v>
      </c>
      <c r="T4" s="15">
        <v>8000</v>
      </c>
      <c r="U4" s="14" t="s">
        <v>7737</v>
      </c>
      <c r="V4" s="14" t="s">
        <v>1354</v>
      </c>
      <c r="W4" s="14" t="s">
        <v>7738</v>
      </c>
      <c r="X4" t="s">
        <v>7739</v>
      </c>
      <c r="Y4" t="s">
        <v>213</v>
      </c>
      <c r="Z4" t="s">
        <v>7740</v>
      </c>
      <c r="AA4" s="18" t="s">
        <v>7739</v>
      </c>
      <c r="AB4" s="18" t="s">
        <v>7741</v>
      </c>
      <c r="AC4" s="18" t="s">
        <v>7742</v>
      </c>
      <c r="AD4" s="18" t="s">
        <v>7743</v>
      </c>
      <c r="AE4" s="18" t="s">
        <v>7744</v>
      </c>
      <c r="AF4" s="18" t="s">
        <v>7741</v>
      </c>
      <c r="AG4" s="18" t="s">
        <v>7745</v>
      </c>
      <c r="AH4" s="29" t="s">
        <v>261</v>
      </c>
      <c r="AL4" s="29" t="s">
        <v>262</v>
      </c>
      <c r="AM4" s="29" t="s">
        <v>263</v>
      </c>
      <c r="AQ4" s="29" t="s">
        <v>263</v>
      </c>
      <c r="AR4" t="s">
        <v>270</v>
      </c>
      <c r="AS4" s="32" t="s">
        <v>7746</v>
      </c>
      <c r="AT4" s="32">
        <v>125000</v>
      </c>
      <c r="BL4" s="15"/>
      <c r="BO4" s="15"/>
      <c r="BR4" s="15"/>
      <c r="BU4" s="15"/>
      <c r="BW4" s="11"/>
      <c r="BX4" s="11"/>
      <c r="BZ4" s="11"/>
      <c r="CA4" s="11"/>
      <c r="CC4" s="11"/>
      <c r="CD4" s="11"/>
      <c r="CF4" s="11"/>
      <c r="CG4" s="11"/>
      <c r="CI4" s="11"/>
      <c r="CJ4" s="11"/>
      <c r="GC4" s="12">
        <v>125000</v>
      </c>
      <c r="GD4" t="s">
        <v>238</v>
      </c>
      <c r="GE4">
        <v>50</v>
      </c>
      <c r="GF4">
        <v>50</v>
      </c>
      <c r="GG4">
        <v>50</v>
      </c>
      <c r="GH4">
        <v>50</v>
      </c>
      <c r="GI4" s="13">
        <v>83333.333333333328</v>
      </c>
      <c r="GK4" t="str">
        <f t="shared" si="1"/>
        <v>ZA DU ROTEY</v>
      </c>
      <c r="GL4">
        <f t="shared" si="2"/>
        <v>73460</v>
      </c>
      <c r="GM4" t="str">
        <f t="shared" si="3"/>
        <v>NOTRE DAME DES MILLIERES</v>
      </c>
      <c r="GO4">
        <f t="shared" si="4"/>
        <v>3</v>
      </c>
      <c r="GP4">
        <f t="shared" si="5"/>
        <v>1</v>
      </c>
      <c r="GQ4" t="e">
        <f>VLOOKUP(A4,'[1]Nbr FR_lot'!$A$6:$I$501,8,FALSE)</f>
        <v>#N/A</v>
      </c>
      <c r="GR4" t="e">
        <f t="shared" si="6"/>
        <v>#N/A</v>
      </c>
      <c r="GS4" t="e">
        <f>VLOOKUP(C4,'[1]Nbr FR_lot'!$B$6:$I$501,8,FALSE)</f>
        <v>#N/A</v>
      </c>
      <c r="GT4" t="e">
        <f t="shared" si="7"/>
        <v>#N/A</v>
      </c>
    </row>
    <row r="5" spans="1:242" x14ac:dyDescent="0.35">
      <c r="A5" t="s">
        <v>8208</v>
      </c>
      <c r="B5" t="s">
        <v>8209</v>
      </c>
      <c r="C5" t="s">
        <v>8210</v>
      </c>
      <c r="D5" t="e">
        <f>VLOOKUP(C5,#REF!,1,FALSE)</f>
        <v>#REF!</v>
      </c>
      <c r="E5" s="19" t="s">
        <v>8211</v>
      </c>
      <c r="F5" s="17" t="s">
        <v>8210</v>
      </c>
      <c r="G5" s="17" t="s">
        <v>8211</v>
      </c>
      <c r="H5" s="17" t="str">
        <f t="shared" si="0"/>
        <v>ok</v>
      </c>
      <c r="I5" s="17" t="s">
        <v>8211</v>
      </c>
      <c r="J5" s="17">
        <v>650639</v>
      </c>
      <c r="K5" s="17">
        <v>650639</v>
      </c>
      <c r="L5" s="17" t="s">
        <v>202</v>
      </c>
      <c r="M5" t="s">
        <v>203</v>
      </c>
      <c r="N5" s="14" t="s">
        <v>8212</v>
      </c>
      <c r="O5" s="14" t="s">
        <v>205</v>
      </c>
      <c r="P5" s="14" t="s">
        <v>8213</v>
      </c>
      <c r="Q5" s="14">
        <v>26290</v>
      </c>
      <c r="R5" s="14" t="s">
        <v>4905</v>
      </c>
      <c r="S5" s="14" t="s">
        <v>646</v>
      </c>
      <c r="T5" s="15">
        <v>101200</v>
      </c>
      <c r="U5" s="14" t="s">
        <v>8214</v>
      </c>
      <c r="V5" s="14" t="s">
        <v>8215</v>
      </c>
      <c r="W5" s="14" t="s">
        <v>8216</v>
      </c>
      <c r="X5" t="s">
        <v>8217</v>
      </c>
      <c r="Y5" t="s">
        <v>213</v>
      </c>
      <c r="Z5" t="s">
        <v>8218</v>
      </c>
      <c r="AA5" s="18" t="s">
        <v>8219</v>
      </c>
      <c r="AB5" s="18" t="s">
        <v>8220</v>
      </c>
      <c r="AC5" s="18" t="s">
        <v>8221</v>
      </c>
      <c r="AD5" s="18" t="s">
        <v>8222</v>
      </c>
      <c r="AE5" s="18" t="s">
        <v>8223</v>
      </c>
      <c r="AF5" s="18" t="s">
        <v>8224</v>
      </c>
      <c r="AG5" s="18" t="s">
        <v>8225</v>
      </c>
      <c r="AH5" s="29" t="s">
        <v>1182</v>
      </c>
      <c r="AI5" s="29" t="s">
        <v>310</v>
      </c>
      <c r="AL5" s="29" t="s">
        <v>1859</v>
      </c>
      <c r="AM5" s="29" t="s">
        <v>263</v>
      </c>
      <c r="AN5" s="29" t="s">
        <v>739</v>
      </c>
      <c r="AQ5" s="29" t="s">
        <v>1860</v>
      </c>
      <c r="AR5" t="s">
        <v>414</v>
      </c>
      <c r="AS5" s="32" t="s">
        <v>8226</v>
      </c>
      <c r="AT5" s="32">
        <v>100000</v>
      </c>
      <c r="AU5" t="s">
        <v>353</v>
      </c>
      <c r="AV5" s="32" t="s">
        <v>8227</v>
      </c>
      <c r="AW5" s="32">
        <v>200000</v>
      </c>
      <c r="AX5" t="s">
        <v>270</v>
      </c>
      <c r="AY5" s="32" t="s">
        <v>8228</v>
      </c>
      <c r="AZ5" s="32">
        <v>125000</v>
      </c>
      <c r="BA5" t="s">
        <v>272</v>
      </c>
      <c r="BB5" s="32" t="s">
        <v>8229</v>
      </c>
      <c r="BC5" s="32">
        <v>495000</v>
      </c>
      <c r="BD5" t="s">
        <v>284</v>
      </c>
      <c r="BE5" s="32" t="s">
        <v>8230</v>
      </c>
      <c r="BF5" s="32">
        <v>100000</v>
      </c>
      <c r="BG5" t="s">
        <v>286</v>
      </c>
      <c r="BH5" s="32" t="s">
        <v>8231</v>
      </c>
      <c r="BI5" s="32">
        <v>200000</v>
      </c>
      <c r="BJ5" t="s">
        <v>421</v>
      </c>
      <c r="BK5" s="14" t="s">
        <v>8232</v>
      </c>
      <c r="BL5" s="15">
        <v>100000</v>
      </c>
      <c r="BM5" t="s">
        <v>361</v>
      </c>
      <c r="BN5" s="14" t="s">
        <v>8233</v>
      </c>
      <c r="BO5" s="15">
        <v>250000</v>
      </c>
      <c r="BP5" t="s">
        <v>714</v>
      </c>
      <c r="BQ5" s="14" t="s">
        <v>8234</v>
      </c>
      <c r="BR5" s="15">
        <v>100000</v>
      </c>
      <c r="BS5" t="s">
        <v>365</v>
      </c>
      <c r="BT5" s="14" t="s">
        <v>8235</v>
      </c>
      <c r="BU5" s="15">
        <v>330000</v>
      </c>
      <c r="BV5" t="s">
        <v>657</v>
      </c>
      <c r="BW5" s="11" t="s">
        <v>8236</v>
      </c>
      <c r="BX5" s="11">
        <v>100000</v>
      </c>
      <c r="BY5" t="s">
        <v>659</v>
      </c>
      <c r="BZ5" s="11" t="s">
        <v>8237</v>
      </c>
      <c r="CA5" s="11">
        <v>185000</v>
      </c>
      <c r="CB5" t="s">
        <v>661</v>
      </c>
      <c r="CC5" s="11" t="s">
        <v>8238</v>
      </c>
      <c r="CD5" s="11">
        <v>100000</v>
      </c>
      <c r="CE5" t="s">
        <v>663</v>
      </c>
      <c r="CF5" s="11" t="s">
        <v>8239</v>
      </c>
      <c r="CG5" s="11">
        <v>100000</v>
      </c>
      <c r="CH5" t="s">
        <v>665</v>
      </c>
      <c r="CI5" s="11" t="s">
        <v>8240</v>
      </c>
      <c r="CJ5" s="11">
        <v>123000</v>
      </c>
      <c r="GC5" s="12">
        <v>2483000</v>
      </c>
      <c r="GD5" t="s">
        <v>238</v>
      </c>
      <c r="GE5">
        <v>50</v>
      </c>
      <c r="GF5">
        <v>63</v>
      </c>
      <c r="GG5">
        <v>70</v>
      </c>
      <c r="GH5">
        <v>63</v>
      </c>
      <c r="GI5" s="13">
        <v>1655333.3333333333</v>
      </c>
      <c r="GK5" t="str">
        <f t="shared" si="1"/>
        <v>255 RUE GUSTAVE EIFFEL</v>
      </c>
      <c r="GL5">
        <f t="shared" si="2"/>
        <v>26290</v>
      </c>
      <c r="GM5" t="str">
        <f t="shared" si="3"/>
        <v>DONZERE</v>
      </c>
      <c r="GO5">
        <f t="shared" si="4"/>
        <v>45</v>
      </c>
      <c r="GP5">
        <f t="shared" si="5"/>
        <v>15</v>
      </c>
      <c r="GQ5" t="e">
        <f>VLOOKUP(A5,'[1]Nbr FR_lot'!$A$6:$I$501,8,FALSE)</f>
        <v>#N/A</v>
      </c>
      <c r="GR5" t="e">
        <f t="shared" si="6"/>
        <v>#N/A</v>
      </c>
      <c r="GS5" t="e">
        <f>VLOOKUP(C5,'[1]Nbr FR_lot'!$B$6:$I$501,8,FALSE)</f>
        <v>#N/A</v>
      </c>
      <c r="GT5" t="e">
        <f t="shared" si="7"/>
        <v>#N/A</v>
      </c>
    </row>
    <row r="6" spans="1:242" x14ac:dyDescent="0.35">
      <c r="A6" t="s">
        <v>9980</v>
      </c>
      <c r="B6" t="s">
        <v>9981</v>
      </c>
      <c r="C6" t="s">
        <v>9982</v>
      </c>
      <c r="D6" t="e">
        <f>VLOOKUP(C6,#REF!,1,FALSE)</f>
        <v>#REF!</v>
      </c>
      <c r="E6" s="19" t="s">
        <v>9983</v>
      </c>
      <c r="F6" s="17" t="s">
        <v>9982</v>
      </c>
      <c r="G6" s="17" t="s">
        <v>9984</v>
      </c>
      <c r="H6" s="17" t="str">
        <f t="shared" si="0"/>
        <v>ko</v>
      </c>
      <c r="I6" s="17" t="s">
        <v>9983</v>
      </c>
      <c r="J6" s="17" t="e">
        <v>#N/A</v>
      </c>
      <c r="K6" s="17">
        <v>650213</v>
      </c>
      <c r="L6" s="17" t="s">
        <v>202</v>
      </c>
      <c r="M6" t="s">
        <v>203</v>
      </c>
      <c r="N6" s="14" t="s">
        <v>9980</v>
      </c>
      <c r="O6" s="14" t="s">
        <v>838</v>
      </c>
      <c r="P6" s="14" t="s">
        <v>9985</v>
      </c>
      <c r="Q6" s="14">
        <v>26800</v>
      </c>
      <c r="R6" s="14" t="s">
        <v>9986</v>
      </c>
      <c r="S6" s="14" t="s">
        <v>646</v>
      </c>
      <c r="T6" s="15">
        <v>25000</v>
      </c>
      <c r="U6" s="14" t="s">
        <v>9987</v>
      </c>
      <c r="V6" s="14" t="s">
        <v>816</v>
      </c>
      <c r="W6" s="14" t="s">
        <v>9988</v>
      </c>
      <c r="X6" t="s">
        <v>9989</v>
      </c>
      <c r="Y6" t="s">
        <v>213</v>
      </c>
      <c r="Z6" t="s">
        <v>9990</v>
      </c>
      <c r="AA6" s="18" t="s">
        <v>9989</v>
      </c>
      <c r="AB6" s="18" t="s">
        <v>9991</v>
      </c>
      <c r="AC6" s="18" t="s">
        <v>9992</v>
      </c>
      <c r="AD6" s="18" t="s">
        <v>9993</v>
      </c>
      <c r="AE6" s="18" t="s">
        <v>9989</v>
      </c>
      <c r="AF6" s="18" t="s">
        <v>9991</v>
      </c>
      <c r="AG6" s="18" t="s">
        <v>9992</v>
      </c>
      <c r="AH6" s="29" t="s">
        <v>310</v>
      </c>
      <c r="AL6" s="29" t="s">
        <v>311</v>
      </c>
      <c r="AM6" s="29" t="s">
        <v>312</v>
      </c>
      <c r="AQ6" s="29" t="s">
        <v>312</v>
      </c>
      <c r="AR6" t="s">
        <v>1067</v>
      </c>
      <c r="AS6" s="32" t="s">
        <v>9994</v>
      </c>
      <c r="AT6" s="32">
        <v>3430000</v>
      </c>
      <c r="BL6" s="15"/>
      <c r="BO6" s="15"/>
      <c r="BR6" s="15"/>
      <c r="BU6" s="15"/>
      <c r="BW6" s="11"/>
      <c r="BX6" s="11"/>
      <c r="BZ6" s="11"/>
      <c r="CA6" s="11"/>
      <c r="CC6" s="11"/>
      <c r="CD6" s="11"/>
      <c r="CF6" s="11"/>
      <c r="CG6" s="11"/>
      <c r="CI6" s="11"/>
      <c r="CJ6" s="11"/>
      <c r="GC6" s="12">
        <v>3430000</v>
      </c>
      <c r="GD6" t="s">
        <v>238</v>
      </c>
      <c r="GE6">
        <v>39</v>
      </c>
      <c r="GF6">
        <v>44.5</v>
      </c>
      <c r="GG6">
        <v>49</v>
      </c>
      <c r="GH6">
        <v>39</v>
      </c>
      <c r="GI6" s="13">
        <v>2286666.6666666665</v>
      </c>
      <c r="GK6" t="str">
        <f t="shared" si="1"/>
        <v>15B RUE LAURENT DE LAVOISIER  PORTES LES VALENCE</v>
      </c>
      <c r="GL6">
        <f t="shared" si="2"/>
        <v>26800</v>
      </c>
      <c r="GM6" t="str">
        <f t="shared" si="3"/>
        <v>PORTES LES VALENCE</v>
      </c>
      <c r="GO6">
        <f t="shared" si="4"/>
        <v>3</v>
      </c>
      <c r="GP6">
        <f t="shared" si="5"/>
        <v>1</v>
      </c>
      <c r="GQ6">
        <v>1</v>
      </c>
      <c r="GR6" s="28" t="str">
        <f t="shared" si="6"/>
        <v>ok</v>
      </c>
      <c r="GS6">
        <v>1</v>
      </c>
      <c r="GT6" t="str">
        <f t="shared" si="7"/>
        <v>ok</v>
      </c>
    </row>
    <row r="7" spans="1:242" x14ac:dyDescent="0.35">
      <c r="A7" t="s">
        <v>4726</v>
      </c>
      <c r="B7" t="s">
        <v>4727</v>
      </c>
      <c r="C7" t="s">
        <v>4728</v>
      </c>
      <c r="D7" t="e">
        <f>VLOOKUP(C7,#REF!,1,FALSE)</f>
        <v>#REF!</v>
      </c>
      <c r="E7" s="19" t="s">
        <v>4729</v>
      </c>
      <c r="F7" s="17" t="s">
        <v>4728</v>
      </c>
      <c r="G7" s="17" t="s">
        <v>4729</v>
      </c>
      <c r="H7" s="17" t="str">
        <f t="shared" si="0"/>
        <v>ok</v>
      </c>
      <c r="I7" s="17" t="s">
        <v>4729</v>
      </c>
      <c r="J7" s="17">
        <v>600191</v>
      </c>
      <c r="K7" s="17">
        <v>600191</v>
      </c>
      <c r="L7" s="17" t="s">
        <v>202</v>
      </c>
      <c r="M7" t="s">
        <v>203</v>
      </c>
      <c r="N7" s="14" t="s">
        <v>4726</v>
      </c>
      <c r="O7" s="14" t="s">
        <v>205</v>
      </c>
      <c r="P7" s="14" t="s">
        <v>4730</v>
      </c>
      <c r="Q7" s="14">
        <v>38420</v>
      </c>
      <c r="R7" s="14" t="s">
        <v>4731</v>
      </c>
      <c r="S7" s="14" t="s">
        <v>531</v>
      </c>
      <c r="T7" s="15">
        <v>50000</v>
      </c>
      <c r="U7" s="14" t="s">
        <v>4732</v>
      </c>
      <c r="V7" s="14" t="s">
        <v>625</v>
      </c>
      <c r="W7" s="14" t="s">
        <v>4733</v>
      </c>
      <c r="X7" t="s">
        <v>4734</v>
      </c>
      <c r="Y7" t="s">
        <v>213</v>
      </c>
      <c r="Z7" t="s">
        <v>4735</v>
      </c>
      <c r="AA7" s="18" t="s">
        <v>4734</v>
      </c>
      <c r="AB7" s="18" t="s">
        <v>4736</v>
      </c>
      <c r="AC7" s="18" t="s">
        <v>4737</v>
      </c>
      <c r="AD7" s="18" t="s">
        <v>4738</v>
      </c>
      <c r="AE7" s="18" t="s">
        <v>4739</v>
      </c>
      <c r="AF7" s="18" t="s">
        <v>4740</v>
      </c>
      <c r="AG7" s="18" t="s">
        <v>4741</v>
      </c>
      <c r="AH7" s="29" t="s">
        <v>310</v>
      </c>
      <c r="AL7" s="29" t="s">
        <v>311</v>
      </c>
      <c r="AM7" s="29" t="s">
        <v>312</v>
      </c>
      <c r="AQ7" s="29" t="s">
        <v>312</v>
      </c>
      <c r="AR7" t="s">
        <v>391</v>
      </c>
      <c r="AS7" s="32" t="s">
        <v>4742</v>
      </c>
      <c r="AT7" s="32">
        <v>1430000</v>
      </c>
      <c r="AU7" t="s">
        <v>659</v>
      </c>
      <c r="AV7" s="32" t="s">
        <v>4743</v>
      </c>
      <c r="AW7" s="32">
        <v>185000</v>
      </c>
      <c r="AX7" t="s">
        <v>1065</v>
      </c>
      <c r="AY7" s="32" t="s">
        <v>4744</v>
      </c>
      <c r="AZ7" s="32">
        <v>960000</v>
      </c>
      <c r="BA7" t="s">
        <v>665</v>
      </c>
      <c r="BB7" s="32" t="s">
        <v>4745</v>
      </c>
      <c r="BC7" s="32">
        <v>123000</v>
      </c>
      <c r="BL7" s="15"/>
      <c r="BO7" s="15"/>
      <c r="BR7" s="15"/>
      <c r="BU7" s="15"/>
      <c r="BW7" s="11"/>
      <c r="BX7" s="11"/>
      <c r="BZ7" s="11"/>
      <c r="CA7" s="11"/>
      <c r="CC7" s="11"/>
      <c r="CD7" s="11"/>
      <c r="CF7" s="11"/>
      <c r="CG7" s="11"/>
      <c r="CI7" s="11"/>
      <c r="CJ7" s="11"/>
      <c r="GC7" s="12">
        <v>1738000</v>
      </c>
      <c r="GD7" t="s">
        <v>238</v>
      </c>
      <c r="GE7">
        <v>40</v>
      </c>
      <c r="GF7">
        <v>46</v>
      </c>
      <c r="GG7">
        <v>49</v>
      </c>
      <c r="GH7">
        <v>49</v>
      </c>
      <c r="GI7" s="13">
        <v>1158666.6666666665</v>
      </c>
      <c r="GK7" t="str">
        <f t="shared" si="1"/>
        <v>4 RUE DE L INDUSTRIE</v>
      </c>
      <c r="GL7">
        <f t="shared" si="2"/>
        <v>38420</v>
      </c>
      <c r="GM7" t="str">
        <f t="shared" si="3"/>
        <v>DOMENE</v>
      </c>
      <c r="GO7">
        <f t="shared" si="4"/>
        <v>12</v>
      </c>
      <c r="GP7">
        <f t="shared" si="5"/>
        <v>4</v>
      </c>
      <c r="GQ7" t="e">
        <f>VLOOKUP(A7,'[1]Nbr FR_lot'!$A$6:$I$501,8,FALSE)</f>
        <v>#N/A</v>
      </c>
      <c r="GR7" t="e">
        <f t="shared" si="6"/>
        <v>#N/A</v>
      </c>
      <c r="GS7" t="e">
        <f>VLOOKUP(C7,'[1]Nbr FR_lot'!$B$6:$I$501,8,FALSE)</f>
        <v>#N/A</v>
      </c>
      <c r="GT7" t="e">
        <f t="shared" si="7"/>
        <v>#N/A</v>
      </c>
    </row>
    <row r="8" spans="1:242" x14ac:dyDescent="0.35">
      <c r="A8" t="s">
        <v>8855</v>
      </c>
      <c r="B8" t="s">
        <v>8856</v>
      </c>
      <c r="C8" t="s">
        <v>8857</v>
      </c>
      <c r="D8" t="e">
        <f>VLOOKUP(C8,#REF!,1,FALSE)</f>
        <v>#REF!</v>
      </c>
      <c r="E8" s="19" t="s">
        <v>8858</v>
      </c>
      <c r="F8" s="17" t="s">
        <v>8857</v>
      </c>
      <c r="G8" s="17" t="s">
        <v>8858</v>
      </c>
      <c r="H8" s="17" t="str">
        <f t="shared" si="0"/>
        <v>ok</v>
      </c>
      <c r="I8" s="17" t="s">
        <v>8858</v>
      </c>
      <c r="J8" s="17">
        <v>740164</v>
      </c>
      <c r="K8" s="17">
        <v>740164</v>
      </c>
      <c r="L8" s="17" t="s">
        <v>202</v>
      </c>
      <c r="M8" t="s">
        <v>203</v>
      </c>
      <c r="N8" s="14" t="s">
        <v>8855</v>
      </c>
      <c r="O8" s="14" t="s">
        <v>205</v>
      </c>
      <c r="P8" s="14" t="s">
        <v>8859</v>
      </c>
      <c r="Q8" s="14">
        <v>81600</v>
      </c>
      <c r="R8" s="14" t="s">
        <v>8860</v>
      </c>
      <c r="S8" s="14" t="s">
        <v>646</v>
      </c>
      <c r="T8" s="15">
        <v>10000</v>
      </c>
      <c r="U8" s="14" t="s">
        <v>8861</v>
      </c>
      <c r="V8" s="14" t="s">
        <v>2185</v>
      </c>
      <c r="W8" s="14">
        <v>522047257</v>
      </c>
      <c r="X8" t="s">
        <v>8862</v>
      </c>
      <c r="Y8" t="s">
        <v>213</v>
      </c>
      <c r="Z8" t="s">
        <v>8863</v>
      </c>
      <c r="AA8" s="18" t="s">
        <v>8862</v>
      </c>
      <c r="AB8" s="18" t="s">
        <v>8864</v>
      </c>
      <c r="AC8" s="18" t="s">
        <v>8865</v>
      </c>
      <c r="AD8" s="18" t="s">
        <v>8866</v>
      </c>
      <c r="AE8" s="18" t="s">
        <v>8867</v>
      </c>
      <c r="AF8" s="18" t="s">
        <v>8868</v>
      </c>
      <c r="AG8" s="18" t="s">
        <v>8869</v>
      </c>
      <c r="AH8" s="29" t="s">
        <v>854</v>
      </c>
      <c r="AL8" s="29" t="s">
        <v>855</v>
      </c>
      <c r="AM8" s="29" t="s">
        <v>738</v>
      </c>
      <c r="AQ8" s="29" t="s">
        <v>738</v>
      </c>
      <c r="AR8" t="s">
        <v>952</v>
      </c>
      <c r="AS8" s="32" t="s">
        <v>8870</v>
      </c>
      <c r="AT8" s="32">
        <v>165000</v>
      </c>
      <c r="BL8" s="15"/>
      <c r="BO8" s="15"/>
      <c r="BR8" s="15"/>
      <c r="BU8" s="15"/>
      <c r="BW8" s="11"/>
      <c r="BX8" s="11"/>
      <c r="BZ8" s="11"/>
      <c r="CA8" s="11"/>
      <c r="CC8" s="11"/>
      <c r="CD8" s="11"/>
      <c r="CF8" s="11"/>
      <c r="CG8" s="11"/>
      <c r="CI8" s="11"/>
      <c r="CJ8" s="11"/>
      <c r="GC8" s="12">
        <v>165000</v>
      </c>
      <c r="GD8" t="s">
        <v>238</v>
      </c>
      <c r="GE8">
        <v>55</v>
      </c>
      <c r="GF8">
        <v>58</v>
      </c>
      <c r="GG8">
        <v>65</v>
      </c>
      <c r="GH8">
        <v>58</v>
      </c>
      <c r="GI8" s="13">
        <v>110000</v>
      </c>
      <c r="GK8" t="str">
        <f t="shared" si="1"/>
        <v>6 AV DE L EUROPE</v>
      </c>
      <c r="GL8">
        <f t="shared" si="2"/>
        <v>81600</v>
      </c>
      <c r="GM8" t="str">
        <f t="shared" si="3"/>
        <v>GAILLAC</v>
      </c>
      <c r="GO8">
        <f t="shared" si="4"/>
        <v>3</v>
      </c>
      <c r="GP8">
        <f t="shared" si="5"/>
        <v>1</v>
      </c>
      <c r="GQ8" t="e">
        <f>VLOOKUP(A8,'[1]Nbr FR_lot'!$A$6:$I$501,8,FALSE)</f>
        <v>#N/A</v>
      </c>
      <c r="GR8" t="e">
        <f t="shared" si="6"/>
        <v>#N/A</v>
      </c>
      <c r="GS8" t="e">
        <f>VLOOKUP(C8,'[1]Nbr FR_lot'!$B$6:$I$501,8,FALSE)</f>
        <v>#N/A</v>
      </c>
      <c r="GT8" t="e">
        <f t="shared" si="7"/>
        <v>#N/A</v>
      </c>
    </row>
    <row r="9" spans="1:242" x14ac:dyDescent="0.35">
      <c r="A9" s="26" t="s">
        <v>4657</v>
      </c>
      <c r="B9" t="s">
        <v>4658</v>
      </c>
      <c r="C9" t="s">
        <v>4659</v>
      </c>
      <c r="D9" t="e">
        <f>VLOOKUP(C9,#REF!,1,FALSE)</f>
        <v>#REF!</v>
      </c>
      <c r="E9" s="16" t="s">
        <v>4660</v>
      </c>
      <c r="F9" s="17" t="s">
        <v>4659</v>
      </c>
      <c r="G9" s="17" t="s">
        <v>4661</v>
      </c>
      <c r="H9" s="17" t="str">
        <f t="shared" si="0"/>
        <v>ko</v>
      </c>
      <c r="I9" s="17" t="s">
        <v>4661</v>
      </c>
      <c r="J9" s="17">
        <v>476360</v>
      </c>
      <c r="K9" s="17">
        <v>476360</v>
      </c>
      <c r="L9" s="17" t="s">
        <v>202</v>
      </c>
      <c r="M9" t="s">
        <v>203</v>
      </c>
      <c r="N9" s="14" t="s">
        <v>4662</v>
      </c>
      <c r="O9" s="14" t="s">
        <v>205</v>
      </c>
      <c r="P9" s="14" t="s">
        <v>4663</v>
      </c>
      <c r="Q9" s="14">
        <v>21067</v>
      </c>
      <c r="R9" s="14" t="s">
        <v>4664</v>
      </c>
      <c r="S9" s="14" t="s">
        <v>475</v>
      </c>
      <c r="T9" s="15">
        <v>290752</v>
      </c>
      <c r="U9" s="14" t="s">
        <v>4665</v>
      </c>
      <c r="V9" s="14" t="s">
        <v>4664</v>
      </c>
      <c r="W9" s="14" t="s">
        <v>4666</v>
      </c>
      <c r="X9" t="s">
        <v>4667</v>
      </c>
      <c r="Y9" t="s">
        <v>213</v>
      </c>
      <c r="Z9" t="s">
        <v>4668</v>
      </c>
      <c r="AA9" s="18" t="s">
        <v>4667</v>
      </c>
      <c r="AB9" s="18" t="s">
        <v>4669</v>
      </c>
      <c r="AC9" s="18" t="s">
        <v>4670</v>
      </c>
      <c r="AD9" s="18" t="s">
        <v>4671</v>
      </c>
      <c r="AE9" s="18" t="s">
        <v>4667</v>
      </c>
      <c r="AF9" s="18" t="s">
        <v>4669</v>
      </c>
      <c r="AG9" s="18" t="s">
        <v>4670</v>
      </c>
      <c r="AH9" s="29" t="s">
        <v>1182</v>
      </c>
      <c r="AI9" s="29" t="s">
        <v>310</v>
      </c>
      <c r="AL9" s="29" t="s">
        <v>1859</v>
      </c>
      <c r="AM9" s="29" t="s">
        <v>263</v>
      </c>
      <c r="AN9" s="29" t="s">
        <v>739</v>
      </c>
      <c r="AQ9" s="29" t="s">
        <v>1860</v>
      </c>
      <c r="AR9" t="s">
        <v>353</v>
      </c>
      <c r="AS9" s="32" t="s">
        <v>4672</v>
      </c>
      <c r="AT9" s="32">
        <v>200000</v>
      </c>
      <c r="AU9" t="s">
        <v>272</v>
      </c>
      <c r="AV9" s="32" t="s">
        <v>4673</v>
      </c>
      <c r="AW9" s="32">
        <v>495000</v>
      </c>
      <c r="AX9" t="s">
        <v>286</v>
      </c>
      <c r="AY9" s="32" t="s">
        <v>4674</v>
      </c>
      <c r="AZ9" s="32">
        <v>200000</v>
      </c>
      <c r="BA9" t="s">
        <v>361</v>
      </c>
      <c r="BB9" s="32" t="s">
        <v>4675</v>
      </c>
      <c r="BC9" s="32">
        <v>250000</v>
      </c>
      <c r="BD9" t="s">
        <v>365</v>
      </c>
      <c r="BE9" s="32" t="s">
        <v>4676</v>
      </c>
      <c r="BF9" s="32">
        <v>330000</v>
      </c>
      <c r="BG9" t="s">
        <v>427</v>
      </c>
      <c r="BH9" s="32" t="s">
        <v>4677</v>
      </c>
      <c r="BI9" s="32">
        <v>360000</v>
      </c>
      <c r="BJ9" t="s">
        <v>488</v>
      </c>
      <c r="BK9" s="14" t="s">
        <v>4678</v>
      </c>
      <c r="BL9" s="15">
        <v>100000</v>
      </c>
      <c r="BM9" t="s">
        <v>490</v>
      </c>
      <c r="BN9" s="14" t="s">
        <v>4679</v>
      </c>
      <c r="BO9" s="15">
        <v>100000</v>
      </c>
      <c r="BP9" t="s">
        <v>492</v>
      </c>
      <c r="BQ9" s="14" t="s">
        <v>4680</v>
      </c>
      <c r="BR9" s="15">
        <v>100000</v>
      </c>
      <c r="BS9" t="s">
        <v>315</v>
      </c>
      <c r="BT9" s="14" t="s">
        <v>4681</v>
      </c>
      <c r="BU9" s="15">
        <v>100000</v>
      </c>
      <c r="BV9" t="s">
        <v>657</v>
      </c>
      <c r="BW9" s="11" t="s">
        <v>4682</v>
      </c>
      <c r="BX9" s="11">
        <v>100000</v>
      </c>
      <c r="BY9" t="s">
        <v>431</v>
      </c>
      <c r="BZ9" s="11" t="s">
        <v>4683</v>
      </c>
      <c r="CA9" s="11">
        <v>895000</v>
      </c>
      <c r="CB9" t="s">
        <v>495</v>
      </c>
      <c r="CC9" s="11" t="s">
        <v>4684</v>
      </c>
      <c r="CD9" s="11">
        <v>180000</v>
      </c>
      <c r="CE9" t="s">
        <v>497</v>
      </c>
      <c r="CF9" s="11" t="s">
        <v>4685</v>
      </c>
      <c r="CG9" s="11">
        <v>125000</v>
      </c>
      <c r="CH9" t="s">
        <v>499</v>
      </c>
      <c r="CI9" s="11" t="s">
        <v>4686</v>
      </c>
      <c r="CJ9" s="11">
        <v>190000</v>
      </c>
      <c r="CK9" t="s">
        <v>319</v>
      </c>
      <c r="CL9" s="32" t="s">
        <v>4687</v>
      </c>
      <c r="CM9" s="32">
        <v>185000</v>
      </c>
      <c r="CN9" t="s">
        <v>659</v>
      </c>
      <c r="CO9" s="32" t="s">
        <v>4688</v>
      </c>
      <c r="CP9" s="32">
        <v>185000</v>
      </c>
      <c r="CQ9" t="s">
        <v>435</v>
      </c>
      <c r="CR9" s="32" t="s">
        <v>4689</v>
      </c>
      <c r="CS9" s="32">
        <v>360000</v>
      </c>
      <c r="CT9" t="s">
        <v>502</v>
      </c>
      <c r="CU9" s="32" t="s">
        <v>4690</v>
      </c>
      <c r="CV9" s="32">
        <v>100000</v>
      </c>
      <c r="CW9" t="s">
        <v>504</v>
      </c>
      <c r="CX9" s="32" t="s">
        <v>4691</v>
      </c>
      <c r="CY9" s="32">
        <v>100000</v>
      </c>
      <c r="CZ9" t="s">
        <v>506</v>
      </c>
      <c r="DA9" s="32" t="s">
        <v>4692</v>
      </c>
      <c r="DB9" s="32">
        <v>100000</v>
      </c>
      <c r="DC9" t="s">
        <v>323</v>
      </c>
      <c r="DD9" s="32" t="s">
        <v>4693</v>
      </c>
      <c r="DE9" s="32">
        <v>100000</v>
      </c>
      <c r="DF9" t="s">
        <v>661</v>
      </c>
      <c r="DG9" s="32" t="s">
        <v>4694</v>
      </c>
      <c r="DH9" s="32">
        <v>100000</v>
      </c>
      <c r="DI9" t="s">
        <v>439</v>
      </c>
      <c r="DJ9" s="32" t="s">
        <v>4695</v>
      </c>
      <c r="DK9" s="32">
        <v>445000</v>
      </c>
      <c r="DL9" t="s">
        <v>509</v>
      </c>
      <c r="DM9" s="32" t="s">
        <v>4696</v>
      </c>
      <c r="DN9" s="32">
        <v>100000</v>
      </c>
      <c r="DO9" t="s">
        <v>511</v>
      </c>
      <c r="DP9" s="32" t="s">
        <v>4697</v>
      </c>
      <c r="DQ9" s="32">
        <v>100000</v>
      </c>
      <c r="DR9" t="s">
        <v>513</v>
      </c>
      <c r="DS9" s="32" t="s">
        <v>4698</v>
      </c>
      <c r="DT9" s="32">
        <v>100000</v>
      </c>
      <c r="DU9" t="s">
        <v>327</v>
      </c>
      <c r="DV9" s="32" t="s">
        <v>4699</v>
      </c>
      <c r="DW9" s="32">
        <v>100000</v>
      </c>
      <c r="DX9" t="s">
        <v>663</v>
      </c>
      <c r="DY9" s="32" t="s">
        <v>4700</v>
      </c>
      <c r="DZ9" s="32">
        <v>100000</v>
      </c>
      <c r="EA9" t="s">
        <v>443</v>
      </c>
      <c r="EB9" s="32" t="s">
        <v>4701</v>
      </c>
      <c r="EC9" s="32">
        <v>595000</v>
      </c>
      <c r="ED9" t="s">
        <v>516</v>
      </c>
      <c r="EE9" s="32" t="s">
        <v>4702</v>
      </c>
      <c r="EF9" s="32">
        <v>120000</v>
      </c>
      <c r="EG9" t="s">
        <v>518</v>
      </c>
      <c r="EH9" s="32" t="s">
        <v>4703</v>
      </c>
      <c r="EI9" s="32">
        <v>100000</v>
      </c>
      <c r="EJ9" t="s">
        <v>520</v>
      </c>
      <c r="EK9" s="32" t="s">
        <v>4704</v>
      </c>
      <c r="EL9" s="32">
        <v>130000</v>
      </c>
      <c r="EM9" t="s">
        <v>331</v>
      </c>
      <c r="EN9" s="32" t="s">
        <v>4705</v>
      </c>
      <c r="EO9" s="32">
        <v>123000</v>
      </c>
      <c r="EP9" t="s">
        <v>665</v>
      </c>
      <c r="EQ9" s="32" t="s">
        <v>4706</v>
      </c>
      <c r="ER9" s="32">
        <v>123000</v>
      </c>
      <c r="ES9" t="s">
        <v>1067</v>
      </c>
      <c r="ET9" s="32" t="s">
        <v>4707</v>
      </c>
      <c r="EU9" s="32">
        <v>3430000</v>
      </c>
      <c r="GC9" s="12">
        <v>10321000</v>
      </c>
      <c r="GD9" t="s">
        <v>238</v>
      </c>
      <c r="GE9">
        <v>52</v>
      </c>
      <c r="GF9">
        <v>58</v>
      </c>
      <c r="GG9">
        <v>72</v>
      </c>
      <c r="GH9" t="s">
        <v>333</v>
      </c>
      <c r="GI9" s="13">
        <v>6880666.666666666</v>
      </c>
      <c r="GK9" t="str">
        <f t="shared" si="1"/>
        <v xml:space="preserve">ZAE CAP NORD - 4 Rue Nourrisat - BP 36710
</v>
      </c>
      <c r="GL9">
        <f t="shared" si="2"/>
        <v>21067</v>
      </c>
      <c r="GM9" t="str">
        <f t="shared" si="3"/>
        <v>DIJON</v>
      </c>
      <c r="GO9">
        <f t="shared" si="4"/>
        <v>108</v>
      </c>
      <c r="GP9">
        <f t="shared" si="5"/>
        <v>36</v>
      </c>
      <c r="GQ9">
        <f>GP9-1</f>
        <v>35</v>
      </c>
      <c r="GR9" s="28" t="str">
        <f t="shared" si="6"/>
        <v>ko</v>
      </c>
      <c r="GS9">
        <f>VLOOKUP(C9,'[1]Nbr FR_lot'!$B$6:$I$501,8,FALSE)</f>
        <v>5</v>
      </c>
      <c r="GT9" t="str">
        <f>IF(GQ9=GS9,"ok","ko")</f>
        <v>ko</v>
      </c>
    </row>
    <row r="10" spans="1:242" x14ac:dyDescent="0.35">
      <c r="A10" t="s">
        <v>5384</v>
      </c>
      <c r="B10" t="s">
        <v>5385</v>
      </c>
      <c r="C10" t="s">
        <v>5386</v>
      </c>
      <c r="D10" t="e">
        <f>VLOOKUP(C10,#REF!,1,FALSE)</f>
        <v>#REF!</v>
      </c>
      <c r="E10" s="16" t="s">
        <v>5387</v>
      </c>
      <c r="F10" s="17" t="s">
        <v>5386</v>
      </c>
      <c r="G10" s="17" t="s">
        <v>5387</v>
      </c>
      <c r="H10" s="17" t="str">
        <f t="shared" si="0"/>
        <v>ok</v>
      </c>
      <c r="I10" s="17" t="s">
        <v>5387</v>
      </c>
      <c r="J10" s="17">
        <v>311424</v>
      </c>
      <c r="K10" s="17">
        <v>311424</v>
      </c>
      <c r="L10" s="17" t="s">
        <v>202</v>
      </c>
      <c r="M10" t="s">
        <v>203</v>
      </c>
      <c r="N10" s="14" t="s">
        <v>5384</v>
      </c>
      <c r="O10" s="14" t="s">
        <v>205</v>
      </c>
      <c r="P10" s="14" t="s">
        <v>5388</v>
      </c>
      <c r="Q10" s="14">
        <v>69760</v>
      </c>
      <c r="R10" s="14" t="s">
        <v>3126</v>
      </c>
      <c r="S10" s="14" t="s">
        <v>5389</v>
      </c>
      <c r="T10" s="15">
        <v>7331298</v>
      </c>
      <c r="U10" s="14" t="s">
        <v>5390</v>
      </c>
      <c r="V10" s="14" t="s">
        <v>406</v>
      </c>
      <c r="W10" s="14" t="s">
        <v>5391</v>
      </c>
      <c r="X10" t="s">
        <v>5392</v>
      </c>
      <c r="Y10" t="s">
        <v>213</v>
      </c>
      <c r="Z10" t="s">
        <v>5393</v>
      </c>
      <c r="AA10" s="18" t="s">
        <v>5394</v>
      </c>
      <c r="AB10" s="18" t="s">
        <v>5395</v>
      </c>
      <c r="AC10" s="18" t="s">
        <v>5396</v>
      </c>
      <c r="AD10" s="18" t="s">
        <v>5397</v>
      </c>
      <c r="AE10" s="18" t="s">
        <v>5398</v>
      </c>
      <c r="AF10" s="18" t="s">
        <v>5399</v>
      </c>
      <c r="AG10" s="18" t="s">
        <v>5400</v>
      </c>
      <c r="AH10" s="29" t="s">
        <v>310</v>
      </c>
      <c r="AL10" s="29" t="s">
        <v>311</v>
      </c>
      <c r="AM10" s="29" t="s">
        <v>312</v>
      </c>
      <c r="AQ10" s="29" t="s">
        <v>312</v>
      </c>
      <c r="AR10" t="s">
        <v>657</v>
      </c>
      <c r="AS10" s="32" t="s">
        <v>5401</v>
      </c>
      <c r="AT10" s="32">
        <v>100000</v>
      </c>
      <c r="AU10" t="s">
        <v>659</v>
      </c>
      <c r="AV10" s="32" t="s">
        <v>5402</v>
      </c>
      <c r="AW10" s="32">
        <v>185000</v>
      </c>
      <c r="AX10" t="s">
        <v>661</v>
      </c>
      <c r="AY10" s="32" t="s">
        <v>5403</v>
      </c>
      <c r="AZ10" s="32">
        <v>100000</v>
      </c>
      <c r="BA10" t="s">
        <v>663</v>
      </c>
      <c r="BB10" s="32" t="s">
        <v>5404</v>
      </c>
      <c r="BC10" s="32">
        <v>100000</v>
      </c>
      <c r="BD10" t="s">
        <v>665</v>
      </c>
      <c r="BE10" s="32" t="s">
        <v>5405</v>
      </c>
      <c r="BF10" s="32">
        <v>123000</v>
      </c>
      <c r="BL10" s="15"/>
      <c r="BO10" s="15"/>
      <c r="BR10" s="15"/>
      <c r="BU10" s="15"/>
      <c r="BW10" s="11"/>
      <c r="BX10" s="11"/>
      <c r="BZ10" s="11"/>
      <c r="CA10" s="11"/>
      <c r="CC10" s="11"/>
      <c r="CD10" s="11"/>
      <c r="CF10" s="11"/>
      <c r="CG10" s="11"/>
      <c r="CI10" s="11"/>
      <c r="CJ10" s="11"/>
      <c r="GC10" s="12">
        <v>508000</v>
      </c>
      <c r="GD10" t="s">
        <v>238</v>
      </c>
      <c r="GE10">
        <v>140</v>
      </c>
      <c r="GF10">
        <v>165</v>
      </c>
      <c r="GG10">
        <v>165</v>
      </c>
      <c r="GH10">
        <v>140</v>
      </c>
      <c r="GI10" s="13">
        <v>338666.66666666663</v>
      </c>
      <c r="GK10" t="str">
        <f t="shared" si="1"/>
        <v>200 ALL DES ORMEAUX</v>
      </c>
      <c r="GL10">
        <f t="shared" si="2"/>
        <v>69760</v>
      </c>
      <c r="GM10" t="str">
        <f t="shared" si="3"/>
        <v>LIMONEST</v>
      </c>
      <c r="GO10">
        <f t="shared" si="4"/>
        <v>15</v>
      </c>
      <c r="GP10">
        <f t="shared" si="5"/>
        <v>5</v>
      </c>
      <c r="GQ10" t="e">
        <f>VLOOKUP(A10,'[1]Nbr FR_lot'!$A$6:$I$501,8,FALSE)</f>
        <v>#N/A</v>
      </c>
      <c r="GR10" t="e">
        <f t="shared" si="6"/>
        <v>#N/A</v>
      </c>
      <c r="GS10" t="e">
        <f>VLOOKUP(C10,'[1]Nbr FR_lot'!$B$6:$I$501,8,FALSE)</f>
        <v>#N/A</v>
      </c>
      <c r="GT10" t="e">
        <f>IF(GP10=GS10,"ok","ko")</f>
        <v>#N/A</v>
      </c>
    </row>
    <row r="11" spans="1:242" x14ac:dyDescent="0.35">
      <c r="A11" t="s">
        <v>6202</v>
      </c>
      <c r="B11" t="s">
        <v>6203</v>
      </c>
      <c r="C11" t="s">
        <v>6204</v>
      </c>
      <c r="D11" t="e">
        <f>VLOOKUP(C11,#REF!,1,FALSE)</f>
        <v>#REF!</v>
      </c>
      <c r="E11" s="19" t="s">
        <v>6205</v>
      </c>
      <c r="F11" s="17" t="s">
        <v>6204</v>
      </c>
      <c r="G11" s="17" t="s">
        <v>6205</v>
      </c>
      <c r="H11" s="17" t="str">
        <f t="shared" si="0"/>
        <v>ok</v>
      </c>
      <c r="I11" s="17" t="s">
        <v>6205</v>
      </c>
      <c r="J11" s="17">
        <v>588896</v>
      </c>
      <c r="K11" s="17">
        <v>588896</v>
      </c>
      <c r="L11" s="17" t="s">
        <v>202</v>
      </c>
      <c r="M11" t="s">
        <v>203</v>
      </c>
      <c r="N11" s="14" t="s">
        <v>6202</v>
      </c>
      <c r="O11" s="14" t="s">
        <v>6206</v>
      </c>
      <c r="P11" s="14" t="s">
        <v>6207</v>
      </c>
      <c r="Q11" s="14">
        <v>38180</v>
      </c>
      <c r="R11" s="14" t="s">
        <v>5933</v>
      </c>
      <c r="S11" s="14" t="s">
        <v>6208</v>
      </c>
      <c r="T11" s="15" t="s">
        <v>4294</v>
      </c>
      <c r="U11" s="14" t="s">
        <v>6209</v>
      </c>
      <c r="V11" s="14" t="s">
        <v>764</v>
      </c>
      <c r="W11" s="14" t="s">
        <v>6210</v>
      </c>
      <c r="X11" t="s">
        <v>6211</v>
      </c>
      <c r="Y11" t="s">
        <v>213</v>
      </c>
      <c r="Z11" t="s">
        <v>6212</v>
      </c>
      <c r="AA11" s="18" t="s">
        <v>6211</v>
      </c>
      <c r="AB11" s="18" t="s">
        <v>6213</v>
      </c>
      <c r="AC11" s="18" t="s">
        <v>6214</v>
      </c>
      <c r="AD11" s="18" t="s">
        <v>6215</v>
      </c>
      <c r="AE11" s="18" t="s">
        <v>6211</v>
      </c>
      <c r="AF11" s="18" t="s">
        <v>6213</v>
      </c>
      <c r="AG11" s="18" t="s">
        <v>6214</v>
      </c>
      <c r="AH11" s="29" t="s">
        <v>261</v>
      </c>
      <c r="AL11" s="29" t="s">
        <v>262</v>
      </c>
      <c r="AM11" s="29" t="s">
        <v>263</v>
      </c>
      <c r="AQ11" s="29" t="s">
        <v>263</v>
      </c>
      <c r="AR11" t="s">
        <v>685</v>
      </c>
      <c r="AS11" s="32" t="s">
        <v>6216</v>
      </c>
      <c r="AT11" s="32">
        <v>100000</v>
      </c>
      <c r="AU11" t="s">
        <v>974</v>
      </c>
      <c r="AV11" s="32" t="s">
        <v>6217</v>
      </c>
      <c r="AW11" s="32">
        <v>100000</v>
      </c>
      <c r="AX11" t="s">
        <v>414</v>
      </c>
      <c r="AY11" s="32" t="s">
        <v>6218</v>
      </c>
      <c r="AZ11" s="32">
        <v>100000</v>
      </c>
      <c r="BA11" t="s">
        <v>353</v>
      </c>
      <c r="BB11" s="32" t="s">
        <v>6219</v>
      </c>
      <c r="BC11" s="32">
        <v>200000</v>
      </c>
      <c r="BD11" t="s">
        <v>355</v>
      </c>
      <c r="BE11" s="32" t="s">
        <v>6220</v>
      </c>
      <c r="BF11" s="32">
        <v>200000</v>
      </c>
      <c r="BG11" t="s">
        <v>979</v>
      </c>
      <c r="BH11" s="32" t="s">
        <v>6221</v>
      </c>
      <c r="BI11" s="32">
        <v>100000</v>
      </c>
      <c r="BJ11" t="s">
        <v>692</v>
      </c>
      <c r="BK11" s="14" t="s">
        <v>6222</v>
      </c>
      <c r="BL11" s="15">
        <v>125000</v>
      </c>
      <c r="BM11" t="s">
        <v>266</v>
      </c>
      <c r="BN11" s="14" t="s">
        <v>6223</v>
      </c>
      <c r="BO11" s="15">
        <v>745000</v>
      </c>
      <c r="BP11" t="s">
        <v>268</v>
      </c>
      <c r="BQ11" s="14" t="s">
        <v>6224</v>
      </c>
      <c r="BR11" s="15">
        <v>125000</v>
      </c>
      <c r="BS11" t="s">
        <v>270</v>
      </c>
      <c r="BT11" s="14" t="s">
        <v>6225</v>
      </c>
      <c r="BU11" s="15">
        <v>125000</v>
      </c>
      <c r="BV11" t="s">
        <v>272</v>
      </c>
      <c r="BW11" s="31" t="s">
        <v>6226</v>
      </c>
      <c r="BX11" s="31">
        <v>495000</v>
      </c>
      <c r="BY11" t="s">
        <v>274</v>
      </c>
      <c r="BZ11" s="31" t="s">
        <v>6227</v>
      </c>
      <c r="CA11" s="31">
        <v>495000</v>
      </c>
      <c r="CB11" t="s">
        <v>276</v>
      </c>
      <c r="CC11" s="31" t="s">
        <v>6228</v>
      </c>
      <c r="CD11" s="31">
        <v>125000</v>
      </c>
      <c r="CE11" t="s">
        <v>278</v>
      </c>
      <c r="CF11" s="31" t="s">
        <v>6229</v>
      </c>
      <c r="CG11" s="31">
        <v>100000</v>
      </c>
      <c r="CH11" t="s">
        <v>280</v>
      </c>
      <c r="CI11" s="31" t="s">
        <v>6230</v>
      </c>
      <c r="CJ11" s="31">
        <v>300000</v>
      </c>
      <c r="CK11" t="s">
        <v>282</v>
      </c>
      <c r="CL11" s="32" t="s">
        <v>6231</v>
      </c>
      <c r="CM11" s="32">
        <v>100000</v>
      </c>
      <c r="CN11" t="s">
        <v>284</v>
      </c>
      <c r="CO11" s="32" t="s">
        <v>6232</v>
      </c>
      <c r="CP11" s="32">
        <v>100000</v>
      </c>
      <c r="CQ11" t="s">
        <v>286</v>
      </c>
      <c r="CR11" s="32" t="s">
        <v>6233</v>
      </c>
      <c r="CS11" s="32">
        <v>200000</v>
      </c>
      <c r="CT11" t="s">
        <v>288</v>
      </c>
      <c r="CU11" s="32" t="s">
        <v>6234</v>
      </c>
      <c r="CV11" s="32">
        <v>200000</v>
      </c>
      <c r="CW11" t="s">
        <v>290</v>
      </c>
      <c r="CX11" s="32" t="s">
        <v>6235</v>
      </c>
      <c r="CY11" s="32">
        <v>100000</v>
      </c>
      <c r="CZ11" t="s">
        <v>703</v>
      </c>
      <c r="DA11" s="32" t="s">
        <v>6236</v>
      </c>
      <c r="DB11" s="32">
        <v>100000</v>
      </c>
      <c r="DC11" t="s">
        <v>705</v>
      </c>
      <c r="DD11" s="32" t="s">
        <v>6237</v>
      </c>
      <c r="DE11" s="32">
        <v>375000</v>
      </c>
      <c r="DF11" t="s">
        <v>1111</v>
      </c>
      <c r="DG11" s="32" t="s">
        <v>6238</v>
      </c>
      <c r="DH11" s="32">
        <v>100000</v>
      </c>
      <c r="DI11" t="s">
        <v>421</v>
      </c>
      <c r="DJ11" s="32" t="s">
        <v>6239</v>
      </c>
      <c r="DK11" s="32">
        <v>100000</v>
      </c>
      <c r="DL11" t="s">
        <v>361</v>
      </c>
      <c r="DM11" s="32" t="s">
        <v>6240</v>
      </c>
      <c r="DN11" s="32">
        <v>250000</v>
      </c>
      <c r="DO11" t="s">
        <v>363</v>
      </c>
      <c r="DP11" s="32" t="s">
        <v>6241</v>
      </c>
      <c r="DQ11" s="32">
        <v>250000</v>
      </c>
      <c r="DR11" t="s">
        <v>1116</v>
      </c>
      <c r="DS11" s="32" t="s">
        <v>6242</v>
      </c>
      <c r="DT11" s="32">
        <v>100000</v>
      </c>
      <c r="DU11" t="s">
        <v>6243</v>
      </c>
      <c r="DV11" s="32" t="s">
        <v>6244</v>
      </c>
      <c r="DW11" s="32">
        <v>100000</v>
      </c>
      <c r="DX11" t="s">
        <v>712</v>
      </c>
      <c r="DY11" s="32" t="s">
        <v>6245</v>
      </c>
      <c r="DZ11" s="32">
        <v>495000</v>
      </c>
      <c r="EA11" t="s">
        <v>2620</v>
      </c>
      <c r="EB11" s="32" t="s">
        <v>6246</v>
      </c>
      <c r="EC11" s="32">
        <v>100000</v>
      </c>
      <c r="ED11" t="s">
        <v>714</v>
      </c>
      <c r="EE11" s="32" t="s">
        <v>6247</v>
      </c>
      <c r="EF11" s="32">
        <v>100000</v>
      </c>
      <c r="EG11" t="s">
        <v>365</v>
      </c>
      <c r="EH11" s="32" t="s">
        <v>6248</v>
      </c>
      <c r="EI11" s="32">
        <v>330000</v>
      </c>
      <c r="EJ11" t="s">
        <v>367</v>
      </c>
      <c r="EK11" s="32" t="s">
        <v>6249</v>
      </c>
      <c r="EL11" s="32">
        <v>330000</v>
      </c>
      <c r="EM11" t="s">
        <v>1190</v>
      </c>
      <c r="EN11" s="32" t="s">
        <v>6250</v>
      </c>
      <c r="EO11" s="32">
        <v>100000</v>
      </c>
      <c r="EP11" t="s">
        <v>687</v>
      </c>
      <c r="EQ11" s="32" t="s">
        <v>6251</v>
      </c>
      <c r="ER11" s="32">
        <v>300000</v>
      </c>
      <c r="GC11" s="30">
        <v>6865000</v>
      </c>
      <c r="GD11" t="s">
        <v>238</v>
      </c>
      <c r="GE11">
        <v>56</v>
      </c>
      <c r="GF11">
        <v>65</v>
      </c>
      <c r="GG11">
        <v>72</v>
      </c>
      <c r="GH11">
        <v>56</v>
      </c>
      <c r="GI11" s="13">
        <v>4576666.666666666</v>
      </c>
      <c r="GK11" t="str">
        <f t="shared" si="1"/>
        <v>12 RUE JEAN MOULIN</v>
      </c>
      <c r="GL11">
        <f t="shared" si="2"/>
        <v>38180</v>
      </c>
      <c r="GM11" t="str">
        <f t="shared" si="3"/>
        <v>SEYSSINS</v>
      </c>
      <c r="GO11">
        <f t="shared" si="4"/>
        <v>105</v>
      </c>
      <c r="GP11">
        <f t="shared" si="5"/>
        <v>35</v>
      </c>
      <c r="GQ11" t="e">
        <f>VLOOKUP(A11,'[1]Nbr FR_lot'!$A$6:$I$501,8,FALSE)</f>
        <v>#N/A</v>
      </c>
      <c r="GR11" t="e">
        <f t="shared" si="6"/>
        <v>#N/A</v>
      </c>
      <c r="GS11" t="e">
        <f>VLOOKUP(C11,'[1]Nbr FR_lot'!$B$6:$I$501,8,FALSE)</f>
        <v>#N/A</v>
      </c>
      <c r="GT11" t="e">
        <f>IF(GP11=GS11,"ok","ko")</f>
        <v>#N/A</v>
      </c>
    </row>
    <row r="12" spans="1:242" x14ac:dyDescent="0.35">
      <c r="A12" t="s">
        <v>5657</v>
      </c>
      <c r="B12" t="s">
        <v>5658</v>
      </c>
      <c r="C12" t="s">
        <v>5659</v>
      </c>
      <c r="D12" t="e">
        <f>VLOOKUP(C12,#REF!,1,FALSE)</f>
        <v>#REF!</v>
      </c>
      <c r="E12" s="19" t="s">
        <v>5660</v>
      </c>
      <c r="F12" s="17" t="s">
        <v>5659</v>
      </c>
      <c r="G12" s="17" t="s">
        <v>5660</v>
      </c>
      <c r="H12" s="17" t="str">
        <f t="shared" si="0"/>
        <v>ok</v>
      </c>
      <c r="I12" s="17" t="s">
        <v>5660</v>
      </c>
      <c r="J12" s="17">
        <v>663683</v>
      </c>
      <c r="K12" s="17">
        <v>663683</v>
      </c>
      <c r="L12" s="17" t="s">
        <v>202</v>
      </c>
      <c r="M12" t="s">
        <v>203</v>
      </c>
      <c r="N12" s="14" t="s">
        <v>5661</v>
      </c>
      <c r="O12" s="14" t="s">
        <v>1022</v>
      </c>
      <c r="P12" s="14" t="s">
        <v>5662</v>
      </c>
      <c r="Q12" s="14" t="s">
        <v>5663</v>
      </c>
      <c r="R12" s="14" t="s">
        <v>5664</v>
      </c>
      <c r="S12" s="14" t="s">
        <v>298</v>
      </c>
      <c r="T12" s="15">
        <v>250000</v>
      </c>
      <c r="U12" s="14" t="s">
        <v>5665</v>
      </c>
      <c r="V12" s="14" t="s">
        <v>5666</v>
      </c>
      <c r="W12" s="14" t="s">
        <v>5667</v>
      </c>
      <c r="X12" t="s">
        <v>5668</v>
      </c>
      <c r="Y12" t="s">
        <v>213</v>
      </c>
      <c r="Z12" t="s">
        <v>5669</v>
      </c>
      <c r="AA12" s="18" t="s">
        <v>5668</v>
      </c>
      <c r="AB12" s="18" t="s">
        <v>5670</v>
      </c>
      <c r="AC12" s="18" t="s">
        <v>5671</v>
      </c>
      <c r="AD12" s="18" t="s">
        <v>5672</v>
      </c>
      <c r="AE12" s="18" t="s">
        <v>5668</v>
      </c>
      <c r="AF12" s="18" t="s">
        <v>5670</v>
      </c>
      <c r="AG12" s="18" t="s">
        <v>5671</v>
      </c>
      <c r="AH12" s="29" t="s">
        <v>772</v>
      </c>
      <c r="AI12" s="29" t="s">
        <v>219</v>
      </c>
      <c r="AL12" s="29" t="s">
        <v>773</v>
      </c>
      <c r="AM12" s="29" t="s">
        <v>312</v>
      </c>
      <c r="AN12" s="29" t="s">
        <v>774</v>
      </c>
      <c r="AQ12" s="29" t="s">
        <v>775</v>
      </c>
      <c r="AR12" t="s">
        <v>395</v>
      </c>
      <c r="AS12" s="32" t="s">
        <v>5673</v>
      </c>
      <c r="AT12" s="32">
        <v>715000</v>
      </c>
      <c r="AU12" t="s">
        <v>325</v>
      </c>
      <c r="AV12" s="32" t="s">
        <v>5674</v>
      </c>
      <c r="AW12" s="32">
        <v>470000</v>
      </c>
      <c r="AX12" t="s">
        <v>327</v>
      </c>
      <c r="AY12" s="32" t="s">
        <v>5675</v>
      </c>
      <c r="AZ12" s="32">
        <v>100000</v>
      </c>
      <c r="BA12" t="s">
        <v>1065</v>
      </c>
      <c r="BB12" s="32" t="s">
        <v>5676</v>
      </c>
      <c r="BC12" s="32">
        <v>960000</v>
      </c>
      <c r="BD12" t="s">
        <v>329</v>
      </c>
      <c r="BE12" s="32" t="s">
        <v>5677</v>
      </c>
      <c r="BF12" s="32">
        <v>625000</v>
      </c>
      <c r="BG12" t="s">
        <v>331</v>
      </c>
      <c r="BH12" s="32" t="s">
        <v>5678</v>
      </c>
      <c r="BI12" s="32">
        <v>123000</v>
      </c>
      <c r="BJ12" t="s">
        <v>1067</v>
      </c>
      <c r="BK12" s="14" t="s">
        <v>5679</v>
      </c>
      <c r="BL12" s="15">
        <v>3430000</v>
      </c>
      <c r="BM12" t="s">
        <v>555</v>
      </c>
      <c r="BN12" s="14" t="s">
        <v>5680</v>
      </c>
      <c r="BO12" s="15">
        <v>120000</v>
      </c>
      <c r="BP12" t="s">
        <v>832</v>
      </c>
      <c r="BQ12" s="14" t="s">
        <v>5681</v>
      </c>
      <c r="BR12" s="15">
        <v>160000</v>
      </c>
      <c r="BU12" s="15"/>
      <c r="BW12" s="11"/>
      <c r="BX12" s="11"/>
      <c r="BZ12" s="11"/>
      <c r="CA12" s="11"/>
      <c r="CC12" s="11"/>
      <c r="CD12" s="11"/>
      <c r="CF12" s="11"/>
      <c r="CG12" s="11"/>
      <c r="CI12" s="11"/>
      <c r="CJ12" s="11"/>
      <c r="GC12" s="12">
        <v>6603000</v>
      </c>
      <c r="GD12" t="s">
        <v>238</v>
      </c>
      <c r="GE12">
        <v>56</v>
      </c>
      <c r="GF12">
        <v>56</v>
      </c>
      <c r="GG12">
        <v>56</v>
      </c>
      <c r="GH12">
        <v>56</v>
      </c>
      <c r="GI12" s="13">
        <v>4402000</v>
      </c>
      <c r="GK12" t="str">
        <f t="shared" si="1"/>
        <v>PINEOU</v>
      </c>
      <c r="GL12" t="str">
        <f t="shared" si="2"/>
        <v>09300</v>
      </c>
      <c r="GM12" t="str">
        <f t="shared" si="3"/>
        <v>VILLENEUVE D'OLMES</v>
      </c>
      <c r="GO12">
        <f t="shared" si="4"/>
        <v>27</v>
      </c>
      <c r="GP12">
        <f t="shared" si="5"/>
        <v>9</v>
      </c>
      <c r="GQ12">
        <f>GP12-1</f>
        <v>8</v>
      </c>
      <c r="GR12" s="28" t="str">
        <f t="shared" si="6"/>
        <v>ko</v>
      </c>
      <c r="GS12">
        <f>VLOOKUP(C12,'[1]Nbr FR_lot'!$B$6:$I$501,8,FALSE)</f>
        <v>2</v>
      </c>
      <c r="GT12" t="str">
        <f>IF(GQ12=GS12,"ok","ko")</f>
        <v>ko</v>
      </c>
    </row>
    <row r="13" spans="1:242" x14ac:dyDescent="0.35">
      <c r="A13" t="s">
        <v>6286</v>
      </c>
      <c r="B13" t="s">
        <v>6287</v>
      </c>
      <c r="C13" t="s">
        <v>6288</v>
      </c>
      <c r="D13" t="e">
        <f>VLOOKUP(C13,#REF!,1,FALSE)</f>
        <v>#REF!</v>
      </c>
      <c r="E13" s="16" t="s">
        <v>6289</v>
      </c>
      <c r="F13" s="17" t="s">
        <v>6288</v>
      </c>
      <c r="G13" s="17" t="s">
        <v>6290</v>
      </c>
      <c r="H13" s="17" t="str">
        <f t="shared" si="0"/>
        <v>ko</v>
      </c>
      <c r="I13" s="17" t="s">
        <v>6289</v>
      </c>
      <c r="J13" s="17">
        <v>20006298</v>
      </c>
      <c r="K13" s="17">
        <v>535919</v>
      </c>
      <c r="L13" s="17" t="s">
        <v>202</v>
      </c>
      <c r="M13" t="s">
        <v>203</v>
      </c>
      <c r="N13" s="14" t="s">
        <v>6291</v>
      </c>
      <c r="O13" s="14" t="s">
        <v>1022</v>
      </c>
      <c r="P13" s="14" t="s">
        <v>6292</v>
      </c>
      <c r="Q13" s="14">
        <v>83500</v>
      </c>
      <c r="R13" s="14" t="s">
        <v>6293</v>
      </c>
      <c r="S13" s="14" t="s">
        <v>6294</v>
      </c>
      <c r="T13" s="15">
        <v>180000</v>
      </c>
      <c r="U13" s="14" t="s">
        <v>6295</v>
      </c>
      <c r="V13" s="14" t="s">
        <v>6296</v>
      </c>
      <c r="W13" s="23">
        <v>432564623</v>
      </c>
      <c r="X13" t="s">
        <v>6297</v>
      </c>
      <c r="Y13" t="s">
        <v>213</v>
      </c>
      <c r="Z13" t="s">
        <v>6298</v>
      </c>
      <c r="AA13" s="18" t="s">
        <v>6299</v>
      </c>
      <c r="AB13" s="18" t="s">
        <v>6300</v>
      </c>
      <c r="AC13" s="18" t="s">
        <v>6301</v>
      </c>
      <c r="AD13" s="18" t="s">
        <v>6302</v>
      </c>
      <c r="AE13" s="18" t="s">
        <v>6303</v>
      </c>
      <c r="AF13" s="18" t="s">
        <v>6304</v>
      </c>
      <c r="AG13" s="18" t="s">
        <v>6305</v>
      </c>
      <c r="AH13" s="29" t="s">
        <v>772</v>
      </c>
      <c r="AI13" s="29" t="s">
        <v>219</v>
      </c>
      <c r="AL13" s="29" t="s">
        <v>773</v>
      </c>
      <c r="AM13" s="29" t="s">
        <v>312</v>
      </c>
      <c r="AN13" s="29" t="s">
        <v>774</v>
      </c>
      <c r="AQ13" s="29" t="s">
        <v>775</v>
      </c>
      <c r="AR13" t="s">
        <v>427</v>
      </c>
      <c r="AS13" s="32" t="s">
        <v>6306</v>
      </c>
      <c r="AT13" s="32">
        <v>360000</v>
      </c>
      <c r="AU13" t="s">
        <v>490</v>
      </c>
      <c r="AV13" s="32" t="s">
        <v>6307</v>
      </c>
      <c r="AW13" s="32">
        <v>100000</v>
      </c>
      <c r="AX13" t="s">
        <v>313</v>
      </c>
      <c r="AY13" s="32" t="s">
        <v>6308</v>
      </c>
      <c r="AZ13" s="32">
        <v>375000</v>
      </c>
      <c r="BA13" t="s">
        <v>315</v>
      </c>
      <c r="BB13" s="32" t="s">
        <v>6309</v>
      </c>
      <c r="BC13" s="32">
        <v>100000</v>
      </c>
      <c r="BD13" t="s">
        <v>828</v>
      </c>
      <c r="BE13" s="32" t="s">
        <v>6310</v>
      </c>
      <c r="BF13" s="32">
        <v>100000</v>
      </c>
      <c r="BG13" t="s">
        <v>523</v>
      </c>
      <c r="BH13" s="32" t="s">
        <v>6311</v>
      </c>
      <c r="BI13" s="32">
        <v>100000</v>
      </c>
      <c r="BL13" s="15"/>
      <c r="BO13" s="15"/>
      <c r="BR13" s="15"/>
      <c r="BU13" s="15"/>
      <c r="BW13" s="11"/>
      <c r="BX13" s="11"/>
      <c r="BZ13" s="11"/>
      <c r="CA13" s="11"/>
      <c r="CC13" s="11"/>
      <c r="CD13" s="11"/>
      <c r="CF13" s="11"/>
      <c r="CG13" s="11"/>
      <c r="CI13" s="11"/>
      <c r="CJ13" s="11"/>
      <c r="GC13" s="12">
        <v>760000</v>
      </c>
      <c r="GD13" t="s">
        <v>238</v>
      </c>
      <c r="GE13">
        <v>29.65</v>
      </c>
      <c r="GF13">
        <v>44.32</v>
      </c>
      <c r="GG13">
        <v>48.65</v>
      </c>
      <c r="GH13">
        <v>49</v>
      </c>
      <c r="GI13" s="13">
        <v>506666.66666666663</v>
      </c>
      <c r="GK13" t="str">
        <f t="shared" si="1"/>
        <v>127 avenue Marcel BERRE</v>
      </c>
      <c r="GL13">
        <f t="shared" si="2"/>
        <v>83500</v>
      </c>
      <c r="GM13" t="str">
        <f t="shared" si="3"/>
        <v>La seyne sur mer</v>
      </c>
      <c r="GO13">
        <f t="shared" si="4"/>
        <v>18</v>
      </c>
      <c r="GP13">
        <f t="shared" si="5"/>
        <v>6</v>
      </c>
      <c r="GQ13">
        <f>VLOOKUP(A13,'[1]Nbr FR_lot'!$A$6:$I$501,8,FALSE)</f>
        <v>1</v>
      </c>
      <c r="GR13" t="str">
        <f t="shared" si="6"/>
        <v>ko</v>
      </c>
      <c r="GS13">
        <f>VLOOKUP(C13,'[1]Nbr FR_lot'!$B$6:$I$501,8,FALSE)</f>
        <v>2</v>
      </c>
      <c r="GT13" t="str">
        <f t="shared" ref="GT13:GT19" si="8">IF(GP13=GS13,"ok","ko")</f>
        <v>ko</v>
      </c>
    </row>
    <row r="14" spans="1:242" x14ac:dyDescent="0.35">
      <c r="A14" t="s">
        <v>11014</v>
      </c>
      <c r="B14" t="s">
        <v>11015</v>
      </c>
      <c r="C14" t="s">
        <v>11016</v>
      </c>
      <c r="D14" t="e">
        <f>VLOOKUP(C14,#REF!,1,FALSE)</f>
        <v>#REF!</v>
      </c>
      <c r="E14" s="17" t="s">
        <v>11017</v>
      </c>
      <c r="F14" s="17" t="s">
        <v>11016</v>
      </c>
      <c r="G14" s="17" t="s">
        <v>11017</v>
      </c>
      <c r="H14" s="17" t="str">
        <f t="shared" si="0"/>
        <v>ok</v>
      </c>
      <c r="I14" s="17" t="s">
        <v>11017</v>
      </c>
      <c r="J14" s="17" t="e">
        <v>#N/A</v>
      </c>
      <c r="K14" s="17" t="s">
        <v>5298</v>
      </c>
      <c r="L14" s="17" t="e">
        <v>#N/A</v>
      </c>
      <c r="M14" t="s">
        <v>203</v>
      </c>
      <c r="N14" s="14" t="s">
        <v>11014</v>
      </c>
      <c r="O14" s="14" t="s">
        <v>1022</v>
      </c>
      <c r="P14" s="14" t="s">
        <v>11018</v>
      </c>
      <c r="Q14" s="14">
        <v>12160</v>
      </c>
      <c r="R14" s="14" t="s">
        <v>11019</v>
      </c>
      <c r="S14" s="14" t="s">
        <v>9797</v>
      </c>
      <c r="T14" s="15">
        <v>10000</v>
      </c>
      <c r="U14" s="14" t="s">
        <v>11020</v>
      </c>
      <c r="V14" s="14" t="s">
        <v>1722</v>
      </c>
      <c r="W14" s="14" t="s">
        <v>11021</v>
      </c>
      <c r="X14" t="s">
        <v>11022</v>
      </c>
      <c r="Y14" t="s">
        <v>213</v>
      </c>
      <c r="Z14" t="s">
        <v>11023</v>
      </c>
      <c r="AA14" s="18" t="s">
        <v>11024</v>
      </c>
      <c r="AB14" s="18" t="s">
        <v>11025</v>
      </c>
      <c r="AC14" s="18" t="s">
        <v>11026</v>
      </c>
      <c r="AD14" s="18" t="s">
        <v>11027</v>
      </c>
      <c r="AE14" s="18" t="s">
        <v>11028</v>
      </c>
      <c r="AF14" s="18" t="s">
        <v>11025</v>
      </c>
      <c r="AG14" s="18" t="s">
        <v>11029</v>
      </c>
      <c r="AH14" s="29" t="s">
        <v>261</v>
      </c>
      <c r="AI14" s="29" t="s">
        <v>310</v>
      </c>
      <c r="AL14" s="29" t="s">
        <v>11030</v>
      </c>
      <c r="AM14" s="29" t="s">
        <v>263</v>
      </c>
      <c r="AN14" s="29" t="s">
        <v>739</v>
      </c>
      <c r="AQ14" s="29" t="s">
        <v>1860</v>
      </c>
      <c r="AR14" s="31" t="s">
        <v>685</v>
      </c>
      <c r="AS14" s="32" t="s">
        <v>11031</v>
      </c>
      <c r="AT14" s="32">
        <v>100000</v>
      </c>
      <c r="AU14" s="31" t="s">
        <v>414</v>
      </c>
      <c r="AV14" s="32" t="s">
        <v>11032</v>
      </c>
      <c r="AW14" s="32">
        <v>100000</v>
      </c>
      <c r="AX14" t="s">
        <v>353</v>
      </c>
      <c r="AY14" s="32" t="s">
        <v>11033</v>
      </c>
      <c r="AZ14" s="32">
        <v>200000</v>
      </c>
      <c r="BA14" t="s">
        <v>692</v>
      </c>
      <c r="BB14" s="32" t="s">
        <v>11034</v>
      </c>
      <c r="BC14" s="32">
        <v>125000</v>
      </c>
      <c r="BD14" t="s">
        <v>266</v>
      </c>
      <c r="BE14" s="32" t="s">
        <v>11035</v>
      </c>
      <c r="BF14" s="32">
        <v>745000</v>
      </c>
      <c r="BG14" t="s">
        <v>270</v>
      </c>
      <c r="BH14" s="32" t="s">
        <v>11036</v>
      </c>
      <c r="BI14" s="32">
        <v>125000</v>
      </c>
      <c r="BJ14" t="s">
        <v>272</v>
      </c>
      <c r="BK14" s="14" t="s">
        <v>11037</v>
      </c>
      <c r="BL14" s="14">
        <v>495000</v>
      </c>
      <c r="BM14" t="s">
        <v>11038</v>
      </c>
      <c r="BN14" s="14" t="s">
        <v>11039</v>
      </c>
      <c r="BO14" s="14">
        <v>100000</v>
      </c>
      <c r="BP14" t="s">
        <v>705</v>
      </c>
      <c r="BQ14" s="14" t="s">
        <v>11040</v>
      </c>
      <c r="BR14" s="14">
        <v>375000</v>
      </c>
      <c r="BS14" t="s">
        <v>421</v>
      </c>
      <c r="BT14" s="14" t="s">
        <v>11041</v>
      </c>
      <c r="BU14" s="14">
        <v>100000</v>
      </c>
      <c r="BV14" t="s">
        <v>361</v>
      </c>
      <c r="BW14" s="31" t="s">
        <v>11042</v>
      </c>
      <c r="BX14" s="31">
        <v>250000</v>
      </c>
      <c r="BY14" t="s">
        <v>11043</v>
      </c>
      <c r="BZ14" s="31" t="s">
        <v>11044</v>
      </c>
      <c r="CA14" s="31">
        <v>100000</v>
      </c>
      <c r="CB14" t="s">
        <v>712</v>
      </c>
      <c r="CC14" s="31" t="s">
        <v>11045</v>
      </c>
      <c r="CD14" s="31">
        <v>495000</v>
      </c>
      <c r="CE14" t="s">
        <v>714</v>
      </c>
      <c r="CF14" s="31" t="s">
        <v>11046</v>
      </c>
      <c r="CG14" s="31">
        <v>100000</v>
      </c>
      <c r="CH14" t="s">
        <v>365</v>
      </c>
      <c r="CI14" s="31" t="s">
        <v>11047</v>
      </c>
      <c r="CJ14" s="31">
        <v>330000</v>
      </c>
      <c r="CK14" t="s">
        <v>367</v>
      </c>
      <c r="CL14" s="32" t="s">
        <v>11048</v>
      </c>
      <c r="CM14" s="32">
        <v>330000</v>
      </c>
      <c r="CN14" t="s">
        <v>427</v>
      </c>
      <c r="CO14" s="32" t="s">
        <v>11049</v>
      </c>
      <c r="CP14" s="32">
        <v>360000</v>
      </c>
      <c r="CQ14" t="s">
        <v>313</v>
      </c>
      <c r="CR14" s="32" t="s">
        <v>11050</v>
      </c>
      <c r="CS14" s="32">
        <v>375000</v>
      </c>
      <c r="CT14" t="s">
        <v>1443</v>
      </c>
      <c r="CU14" s="32" t="s">
        <v>11051</v>
      </c>
      <c r="CV14" s="32">
        <v>185000</v>
      </c>
      <c r="CW14" t="s">
        <v>657</v>
      </c>
      <c r="CX14" s="32" t="s">
        <v>11052</v>
      </c>
      <c r="CY14" s="32">
        <v>100000</v>
      </c>
      <c r="CZ14" t="s">
        <v>431</v>
      </c>
      <c r="DA14" s="32" t="s">
        <v>11053</v>
      </c>
      <c r="DB14" s="32">
        <v>895000</v>
      </c>
      <c r="DC14" t="s">
        <v>317</v>
      </c>
      <c r="DD14" s="32" t="s">
        <v>11054</v>
      </c>
      <c r="DE14" s="32">
        <v>935000</v>
      </c>
      <c r="DF14" t="s">
        <v>1447</v>
      </c>
      <c r="DG14" s="32" t="s">
        <v>11055</v>
      </c>
      <c r="DH14" s="32">
        <v>455000</v>
      </c>
      <c r="DI14" t="s">
        <v>659</v>
      </c>
      <c r="DJ14" s="32" t="s">
        <v>11056</v>
      </c>
      <c r="DK14" s="32">
        <v>185000</v>
      </c>
      <c r="DL14" t="s">
        <v>439</v>
      </c>
      <c r="DM14" s="32" t="s">
        <v>11057</v>
      </c>
      <c r="DN14" s="32">
        <v>445000</v>
      </c>
      <c r="DO14" t="s">
        <v>325</v>
      </c>
      <c r="DP14" s="32" t="s">
        <v>11058</v>
      </c>
      <c r="DQ14" s="32">
        <v>470000</v>
      </c>
      <c r="DR14" t="s">
        <v>1455</v>
      </c>
      <c r="DS14" s="32" t="s">
        <v>11059</v>
      </c>
      <c r="DT14" s="32">
        <v>230000</v>
      </c>
      <c r="DU14" t="s">
        <v>663</v>
      </c>
      <c r="DV14" s="32" t="s">
        <v>11060</v>
      </c>
      <c r="DW14" s="32">
        <v>100000</v>
      </c>
      <c r="DX14" t="s">
        <v>443</v>
      </c>
      <c r="DY14" s="32" t="s">
        <v>11061</v>
      </c>
      <c r="DZ14" s="32">
        <v>595000</v>
      </c>
      <c r="EA14" t="s">
        <v>329</v>
      </c>
      <c r="EB14" s="32" t="s">
        <v>11062</v>
      </c>
      <c r="EC14" s="32">
        <v>625000</v>
      </c>
      <c r="ED14" t="s">
        <v>1459</v>
      </c>
      <c r="EE14" s="32" t="s">
        <v>11063</v>
      </c>
      <c r="EF14" s="32">
        <v>300000</v>
      </c>
      <c r="EG14" t="s">
        <v>665</v>
      </c>
      <c r="EH14" s="32" t="s">
        <v>11064</v>
      </c>
      <c r="EI14" s="32">
        <v>123000</v>
      </c>
      <c r="EJ14" t="s">
        <v>687</v>
      </c>
      <c r="EK14" s="32" t="s">
        <v>11065</v>
      </c>
      <c r="EL14" s="32">
        <v>300000</v>
      </c>
      <c r="GC14">
        <v>10248000</v>
      </c>
      <c r="GD14" s="13" t="s">
        <v>238</v>
      </c>
      <c r="GE14">
        <v>50</v>
      </c>
      <c r="GF14">
        <v>54</v>
      </c>
      <c r="GG14">
        <v>60</v>
      </c>
      <c r="GH14">
        <v>54</v>
      </c>
      <c r="GI14">
        <f>(2/3)*GC14</f>
        <v>6832000</v>
      </c>
      <c r="GK14" t="str">
        <f t="shared" si="1"/>
        <v>260 RUE DE LA MAIRIE</v>
      </c>
      <c r="GL14">
        <f t="shared" si="2"/>
        <v>12160</v>
      </c>
      <c r="GM14" t="str">
        <f t="shared" si="3"/>
        <v>BARAQUEVILLE</v>
      </c>
      <c r="GO14">
        <f t="shared" si="4"/>
        <v>99</v>
      </c>
      <c r="GP14">
        <f t="shared" si="5"/>
        <v>33</v>
      </c>
      <c r="GQ14" t="e">
        <f>VLOOKUP(A14,'[1]Nbr FR_lot'!$A$6:$I$501,8,FALSE)</f>
        <v>#N/A</v>
      </c>
      <c r="GR14" t="e">
        <f t="shared" si="6"/>
        <v>#N/A</v>
      </c>
      <c r="GS14" t="e">
        <f>VLOOKUP(C14,'[1]Nbr FR_lot'!$B$6:$I$501,8,FALSE)</f>
        <v>#N/A</v>
      </c>
      <c r="GT14" t="e">
        <f t="shared" si="8"/>
        <v>#N/A</v>
      </c>
    </row>
    <row r="15" spans="1:242" x14ac:dyDescent="0.35">
      <c r="A15" t="s">
        <v>7256</v>
      </c>
      <c r="B15" t="s">
        <v>7257</v>
      </c>
      <c r="C15" t="s">
        <v>7258</v>
      </c>
      <c r="D15" t="e">
        <f>VLOOKUP(C15,#REF!,1,FALSE)</f>
        <v>#REF!</v>
      </c>
      <c r="E15" s="19" t="s">
        <v>7259</v>
      </c>
      <c r="F15" s="17" t="s">
        <v>7258</v>
      </c>
      <c r="G15" s="17" t="s">
        <v>7260</v>
      </c>
      <c r="H15" s="17" t="str">
        <f t="shared" si="0"/>
        <v>ko</v>
      </c>
      <c r="I15" s="17" t="s">
        <v>7259</v>
      </c>
      <c r="J15" s="17" t="e">
        <v>#N/A</v>
      </c>
      <c r="K15" s="17">
        <v>657958</v>
      </c>
      <c r="L15" s="17" t="s">
        <v>202</v>
      </c>
      <c r="M15" t="s">
        <v>203</v>
      </c>
      <c r="N15" s="14" t="s">
        <v>7256</v>
      </c>
      <c r="O15" s="14" t="s">
        <v>1022</v>
      </c>
      <c r="P15" s="14" t="s">
        <v>7261</v>
      </c>
      <c r="Q15" s="14">
        <v>44140</v>
      </c>
      <c r="R15" s="14" t="s">
        <v>7262</v>
      </c>
      <c r="S15" s="14" t="s">
        <v>646</v>
      </c>
      <c r="T15" s="15">
        <v>15000</v>
      </c>
      <c r="U15" s="14" t="s">
        <v>7263</v>
      </c>
      <c r="V15" s="14" t="s">
        <v>5610</v>
      </c>
      <c r="W15" s="14" t="s">
        <v>7264</v>
      </c>
      <c r="X15" t="s">
        <v>7265</v>
      </c>
      <c r="Y15" t="s">
        <v>213</v>
      </c>
      <c r="Z15" t="s">
        <v>7266</v>
      </c>
      <c r="AA15" s="18" t="s">
        <v>7265</v>
      </c>
      <c r="AB15" s="18" t="s">
        <v>7267</v>
      </c>
      <c r="AC15" s="18" t="s">
        <v>7268</v>
      </c>
      <c r="AD15" s="18" t="s">
        <v>7269</v>
      </c>
      <c r="AE15" s="18" t="s">
        <v>7270</v>
      </c>
      <c r="AF15" s="18" t="s">
        <v>7271</v>
      </c>
      <c r="AG15" s="18" t="s">
        <v>7272</v>
      </c>
      <c r="AH15" s="29" t="s">
        <v>854</v>
      </c>
      <c r="AL15" s="29" t="s">
        <v>855</v>
      </c>
      <c r="AM15" s="29" t="s">
        <v>738</v>
      </c>
      <c r="AQ15" s="29" t="s">
        <v>738</v>
      </c>
      <c r="AR15" t="s">
        <v>866</v>
      </c>
      <c r="AS15" s="32" t="s">
        <v>7273</v>
      </c>
      <c r="AT15" s="32">
        <v>180000</v>
      </c>
      <c r="BL15" s="15"/>
      <c r="BO15" s="15"/>
      <c r="BR15" s="15"/>
      <c r="BU15" s="15"/>
      <c r="BW15" s="11"/>
      <c r="BX15" s="11"/>
      <c r="BZ15" s="11"/>
      <c r="CA15" s="11"/>
      <c r="CC15" s="11"/>
      <c r="CD15" s="11"/>
      <c r="CF15" s="11"/>
      <c r="CG15" s="11"/>
      <c r="CI15" s="11"/>
      <c r="CJ15" s="11"/>
      <c r="GC15" s="12">
        <v>180000</v>
      </c>
      <c r="GD15" t="s">
        <v>238</v>
      </c>
      <c r="GE15">
        <v>46</v>
      </c>
      <c r="GF15">
        <v>51</v>
      </c>
      <c r="GG15">
        <v>63</v>
      </c>
      <c r="GH15">
        <v>46</v>
      </c>
      <c r="GI15" s="13">
        <v>120000</v>
      </c>
      <c r="GK15" t="str">
        <f t="shared" si="1"/>
        <v>8 RUE DU VIVIER</v>
      </c>
      <c r="GL15">
        <f t="shared" si="2"/>
        <v>44140</v>
      </c>
      <c r="GM15" t="str">
        <f t="shared" si="3"/>
        <v>MONTBERT</v>
      </c>
      <c r="GO15">
        <f t="shared" si="4"/>
        <v>3</v>
      </c>
      <c r="GP15">
        <f t="shared" si="5"/>
        <v>1</v>
      </c>
      <c r="GQ15" t="e">
        <f>VLOOKUP(A15,'[1]Nbr FR_lot'!$A$6:$I$501,8,FALSE)</f>
        <v>#N/A</v>
      </c>
      <c r="GR15" t="e">
        <f t="shared" si="6"/>
        <v>#N/A</v>
      </c>
      <c r="GS15" t="e">
        <f>VLOOKUP(C15,'[1]Nbr FR_lot'!$B$6:$I$501,8,FALSE)</f>
        <v>#N/A</v>
      </c>
      <c r="GT15" t="e">
        <f t="shared" si="8"/>
        <v>#N/A</v>
      </c>
    </row>
    <row r="16" spans="1:242" x14ac:dyDescent="0.35">
      <c r="A16" t="s">
        <v>10143</v>
      </c>
      <c r="B16" t="s">
        <v>10144</v>
      </c>
      <c r="C16" t="s">
        <v>10145</v>
      </c>
      <c r="D16" t="e">
        <f>VLOOKUP(C16,#REF!,1,FALSE)</f>
        <v>#REF!</v>
      </c>
      <c r="E16" s="16" t="s">
        <v>10146</v>
      </c>
      <c r="F16" s="17" t="s">
        <v>10145</v>
      </c>
      <c r="G16" s="17" t="s">
        <v>10146</v>
      </c>
      <c r="H16" s="17" t="str">
        <f t="shared" si="0"/>
        <v>ok</v>
      </c>
      <c r="I16" s="17" t="s">
        <v>10146</v>
      </c>
      <c r="J16" s="17">
        <v>765697</v>
      </c>
      <c r="K16" s="17">
        <v>765697</v>
      </c>
      <c r="L16" s="17" t="s">
        <v>202</v>
      </c>
      <c r="M16" t="s">
        <v>203</v>
      </c>
      <c r="N16" s="14" t="s">
        <v>10147</v>
      </c>
      <c r="O16" s="14" t="s">
        <v>205</v>
      </c>
      <c r="P16" s="14" t="s">
        <v>10148</v>
      </c>
      <c r="Q16" s="14">
        <v>78140</v>
      </c>
      <c r="R16" s="14" t="s">
        <v>10149</v>
      </c>
      <c r="S16" s="14" t="s">
        <v>5351</v>
      </c>
      <c r="T16" s="15">
        <v>3269970</v>
      </c>
      <c r="U16" s="14" t="s">
        <v>10150</v>
      </c>
      <c r="V16" s="14" t="s">
        <v>2495</v>
      </c>
      <c r="W16" s="14" t="s">
        <v>10151</v>
      </c>
      <c r="X16" t="s">
        <v>10152</v>
      </c>
      <c r="Y16" t="s">
        <v>213</v>
      </c>
      <c r="Z16" t="s">
        <v>10153</v>
      </c>
      <c r="AA16" s="18" t="s">
        <v>10154</v>
      </c>
      <c r="AB16" s="18" t="s">
        <v>10155</v>
      </c>
      <c r="AC16" s="18" t="s">
        <v>10156</v>
      </c>
      <c r="AD16" s="18" t="s">
        <v>10157</v>
      </c>
      <c r="AE16" s="18" t="s">
        <v>10154</v>
      </c>
      <c r="AF16" s="18" t="s">
        <v>10155</v>
      </c>
      <c r="AG16" s="18" t="s">
        <v>10154</v>
      </c>
      <c r="AH16" s="29" t="s">
        <v>219</v>
      </c>
      <c r="AL16" s="29" t="s">
        <v>220</v>
      </c>
      <c r="AM16" s="29" t="s">
        <v>221</v>
      </c>
      <c r="AQ16" s="29" t="s">
        <v>221</v>
      </c>
      <c r="AR16" t="s">
        <v>613</v>
      </c>
      <c r="AS16" s="32" t="s">
        <v>10158</v>
      </c>
      <c r="AT16" s="32">
        <v>950000</v>
      </c>
      <c r="AU16" t="s">
        <v>547</v>
      </c>
      <c r="AV16" s="32" t="s">
        <v>10159</v>
      </c>
      <c r="AW16" s="32">
        <v>100000</v>
      </c>
      <c r="AX16" t="s">
        <v>551</v>
      </c>
      <c r="AY16" s="32" t="s">
        <v>10160</v>
      </c>
      <c r="AZ16" s="32">
        <v>100000</v>
      </c>
      <c r="BA16" t="s">
        <v>222</v>
      </c>
      <c r="BB16" s="32" t="s">
        <v>10161</v>
      </c>
      <c r="BC16" s="32">
        <v>400000</v>
      </c>
      <c r="BD16" t="s">
        <v>224</v>
      </c>
      <c r="BE16" s="32" t="s">
        <v>10162</v>
      </c>
      <c r="BF16" s="32">
        <v>100000</v>
      </c>
      <c r="BG16" t="s">
        <v>562</v>
      </c>
      <c r="BH16" s="32" t="s">
        <v>10163</v>
      </c>
      <c r="BI16" s="32">
        <v>100000</v>
      </c>
      <c r="BJ16" t="s">
        <v>463</v>
      </c>
      <c r="BK16" s="14" t="s">
        <v>10164</v>
      </c>
      <c r="BL16" s="15">
        <v>380000</v>
      </c>
      <c r="BM16" t="s">
        <v>570</v>
      </c>
      <c r="BN16" s="14" t="s">
        <v>10165</v>
      </c>
      <c r="BO16" s="15">
        <v>100000</v>
      </c>
      <c r="BP16" t="s">
        <v>574</v>
      </c>
      <c r="BQ16" s="14" t="s">
        <v>10166</v>
      </c>
      <c r="BR16" s="15">
        <v>100000</v>
      </c>
      <c r="BS16" t="s">
        <v>806</v>
      </c>
      <c r="BT16" s="14" t="s">
        <v>10167</v>
      </c>
      <c r="BU16" s="15">
        <v>100000</v>
      </c>
      <c r="BV16" t="s">
        <v>783</v>
      </c>
      <c r="BW16" s="11" t="s">
        <v>10168</v>
      </c>
      <c r="BX16" s="11">
        <v>100000</v>
      </c>
      <c r="BY16" t="s">
        <v>230</v>
      </c>
      <c r="BZ16" s="11" t="s">
        <v>10169</v>
      </c>
      <c r="CA16" s="11">
        <v>100000</v>
      </c>
      <c r="CB16" t="s">
        <v>917</v>
      </c>
      <c r="CC16" s="11" t="s">
        <v>10170</v>
      </c>
      <c r="CD16" s="11">
        <v>100000</v>
      </c>
      <c r="CE16" t="s">
        <v>236</v>
      </c>
      <c r="CF16" s="11" t="s">
        <v>10171</v>
      </c>
      <c r="CG16" s="11">
        <v>630000</v>
      </c>
      <c r="CI16" s="11"/>
      <c r="CJ16" s="11"/>
      <c r="GC16" s="12">
        <v>3260000</v>
      </c>
      <c r="GD16" t="s">
        <v>238</v>
      </c>
      <c r="GE16">
        <v>65</v>
      </c>
      <c r="GF16">
        <v>80</v>
      </c>
      <c r="GG16">
        <v>100</v>
      </c>
      <c r="GH16">
        <v>80</v>
      </c>
      <c r="GI16" s="13">
        <v>2173333.333333333</v>
      </c>
      <c r="GK16" t="s">
        <v>10172</v>
      </c>
      <c r="GL16">
        <v>31650</v>
      </c>
      <c r="GM16" t="s">
        <v>10173</v>
      </c>
      <c r="GO16">
        <f t="shared" si="4"/>
        <v>42</v>
      </c>
      <c r="GP16">
        <f t="shared" si="5"/>
        <v>14</v>
      </c>
      <c r="GQ16" t="e">
        <f>VLOOKUP(A16,'[1]Nbr FR_lot'!$A$6:$I$501,8,FALSE)</f>
        <v>#N/A</v>
      </c>
      <c r="GR16" t="e">
        <f t="shared" si="6"/>
        <v>#N/A</v>
      </c>
      <c r="GS16" t="e">
        <f>VLOOKUP(C16,'[1]Nbr FR_lot'!$B$6:$I$501,8,FALSE)</f>
        <v>#N/A</v>
      </c>
      <c r="GT16" t="e">
        <f t="shared" si="8"/>
        <v>#N/A</v>
      </c>
    </row>
    <row r="17" spans="1:202" x14ac:dyDescent="0.35">
      <c r="A17" t="s">
        <v>9776</v>
      </c>
      <c r="B17" t="s">
        <v>9777</v>
      </c>
      <c r="C17" t="s">
        <v>9778</v>
      </c>
      <c r="D17" t="e">
        <f>VLOOKUP(C17,#REF!,1,FALSE)</f>
        <v>#REF!</v>
      </c>
      <c r="E17" s="19" t="s">
        <v>9779</v>
      </c>
      <c r="F17" s="17" t="s">
        <v>9778</v>
      </c>
      <c r="G17" s="17" t="s">
        <v>9780</v>
      </c>
      <c r="H17" s="17" t="str">
        <f t="shared" si="0"/>
        <v>ko</v>
      </c>
      <c r="I17" s="17" t="s">
        <v>9780</v>
      </c>
      <c r="J17" s="17">
        <v>20009073</v>
      </c>
      <c r="K17" s="17">
        <v>20009073</v>
      </c>
      <c r="L17" s="17" t="s">
        <v>202</v>
      </c>
      <c r="M17" t="s">
        <v>203</v>
      </c>
      <c r="N17" s="14" t="s">
        <v>9776</v>
      </c>
      <c r="O17" s="14" t="s">
        <v>205</v>
      </c>
      <c r="P17" s="14" t="s">
        <v>9781</v>
      </c>
      <c r="Q17" s="14">
        <v>68700</v>
      </c>
      <c r="R17" s="14" t="s">
        <v>9782</v>
      </c>
      <c r="S17" s="14" t="s">
        <v>2923</v>
      </c>
      <c r="T17" s="15">
        <v>10000</v>
      </c>
      <c r="U17" s="14" t="s">
        <v>9783</v>
      </c>
      <c r="V17" s="14" t="s">
        <v>248</v>
      </c>
      <c r="W17" s="14" t="s">
        <v>9784</v>
      </c>
      <c r="X17" t="s">
        <v>9785</v>
      </c>
      <c r="Y17" t="s">
        <v>213</v>
      </c>
      <c r="Z17" t="s">
        <v>2514</v>
      </c>
      <c r="AA17" s="18" t="s">
        <v>2514</v>
      </c>
      <c r="AB17" s="18" t="s">
        <v>9786</v>
      </c>
      <c r="AC17" s="18" t="s">
        <v>9787</v>
      </c>
      <c r="AD17" s="18" t="s">
        <v>9788</v>
      </c>
      <c r="AE17" s="18" t="s">
        <v>9785</v>
      </c>
      <c r="AF17" s="18" t="s">
        <v>9786</v>
      </c>
      <c r="AG17" s="18" t="s">
        <v>9789</v>
      </c>
      <c r="AH17" s="29" t="s">
        <v>310</v>
      </c>
      <c r="AL17" s="29" t="s">
        <v>311</v>
      </c>
      <c r="AM17" s="29" t="s">
        <v>312</v>
      </c>
      <c r="AQ17" s="29" t="s">
        <v>312</v>
      </c>
      <c r="AR17" t="s">
        <v>323</v>
      </c>
      <c r="AS17" s="32" t="s">
        <v>9790</v>
      </c>
      <c r="AT17" s="32">
        <v>100000</v>
      </c>
      <c r="BL17" s="15"/>
      <c r="BO17" s="15"/>
      <c r="BR17" s="15"/>
      <c r="BU17" s="15"/>
      <c r="BW17" s="11"/>
      <c r="BX17" s="11"/>
      <c r="BZ17" s="11"/>
      <c r="CA17" s="11"/>
      <c r="CC17" s="11"/>
      <c r="CD17" s="11"/>
      <c r="CF17" s="11"/>
      <c r="CG17" s="11"/>
      <c r="CI17" s="11"/>
      <c r="CJ17" s="11"/>
      <c r="GC17" s="12">
        <v>100000</v>
      </c>
      <c r="GD17" t="s">
        <v>238</v>
      </c>
      <c r="GE17">
        <v>58</v>
      </c>
      <c r="GF17">
        <v>62</v>
      </c>
      <c r="GG17">
        <v>65</v>
      </c>
      <c r="GH17">
        <v>62</v>
      </c>
      <c r="GI17" s="13">
        <v>66666.666666666657</v>
      </c>
      <c r="GK17" t="str">
        <f t="shared" ref="GK17:GM19" si="9">P17</f>
        <v>600 RUE AUGUSTE SCHEURERKESTNER</v>
      </c>
      <c r="GL17">
        <f t="shared" si="9"/>
        <v>68700</v>
      </c>
      <c r="GM17" t="str">
        <f t="shared" si="9"/>
        <v>ASPACH-MICHELBACH</v>
      </c>
      <c r="GO17">
        <f t="shared" si="4"/>
        <v>3</v>
      </c>
      <c r="GP17">
        <f t="shared" si="5"/>
        <v>1</v>
      </c>
      <c r="GQ17">
        <f>VLOOKUP(A17,'[1]Nbr FR_lot'!$A$6:$I$501,8,FALSE)</f>
        <v>0</v>
      </c>
      <c r="GR17" t="str">
        <f t="shared" si="6"/>
        <v>ko</v>
      </c>
      <c r="GS17">
        <f>VLOOKUP(C17,'[1]Nbr FR_lot'!$B$6:$I$501,8,FALSE)</f>
        <v>1</v>
      </c>
      <c r="GT17" t="str">
        <f t="shared" si="8"/>
        <v>ok</v>
      </c>
    </row>
    <row r="18" spans="1:202" x14ac:dyDescent="0.35">
      <c r="A18" t="s">
        <v>4266</v>
      </c>
      <c r="B18" t="s">
        <v>4267</v>
      </c>
      <c r="C18" t="s">
        <v>4268</v>
      </c>
      <c r="D18" t="e">
        <f>VLOOKUP(C18,#REF!,1,FALSE)</f>
        <v>#REF!</v>
      </c>
      <c r="E18" s="16" t="s">
        <v>4269</v>
      </c>
      <c r="F18" s="17" t="s">
        <v>4268</v>
      </c>
      <c r="G18" s="17" t="s">
        <v>4269</v>
      </c>
      <c r="H18" s="17" t="str">
        <f t="shared" si="0"/>
        <v>ok</v>
      </c>
      <c r="I18" s="17" t="s">
        <v>4269</v>
      </c>
      <c r="J18" s="17">
        <v>318270</v>
      </c>
      <c r="K18" s="17">
        <v>318270</v>
      </c>
      <c r="L18" s="17" t="s">
        <v>202</v>
      </c>
      <c r="M18" t="s">
        <v>203</v>
      </c>
      <c r="N18" s="14" t="s">
        <v>4270</v>
      </c>
      <c r="O18" s="14" t="s">
        <v>1022</v>
      </c>
      <c r="P18" s="14" t="s">
        <v>4271</v>
      </c>
      <c r="Q18" s="14">
        <v>68200</v>
      </c>
      <c r="R18" s="14" t="s">
        <v>4272</v>
      </c>
      <c r="S18" s="14" t="s">
        <v>3506</v>
      </c>
      <c r="T18" s="15">
        <v>70431</v>
      </c>
      <c r="U18" s="14" t="s">
        <v>4273</v>
      </c>
      <c r="V18" s="14" t="s">
        <v>4272</v>
      </c>
      <c r="W18" s="14" t="s">
        <v>4274</v>
      </c>
      <c r="X18" t="s">
        <v>4275</v>
      </c>
      <c r="Y18" t="s">
        <v>1253</v>
      </c>
      <c r="Z18" t="s">
        <v>4276</v>
      </c>
      <c r="AA18" s="18" t="s">
        <v>4275</v>
      </c>
      <c r="AB18" s="18" t="s">
        <v>4277</v>
      </c>
      <c r="AC18" s="18" t="s">
        <v>4278</v>
      </c>
      <c r="AD18" s="18" t="s">
        <v>4279</v>
      </c>
      <c r="AE18" s="18" t="s">
        <v>4280</v>
      </c>
      <c r="AF18" s="18" t="s">
        <v>4281</v>
      </c>
      <c r="AG18" s="18" t="s">
        <v>4282</v>
      </c>
      <c r="AH18" s="29" t="s">
        <v>854</v>
      </c>
      <c r="AL18" s="29" t="s">
        <v>855</v>
      </c>
      <c r="AM18" s="29" t="s">
        <v>738</v>
      </c>
      <c r="AQ18" s="29" t="s">
        <v>738</v>
      </c>
      <c r="AR18" t="s">
        <v>941</v>
      </c>
      <c r="AS18" s="32" t="s">
        <v>4283</v>
      </c>
      <c r="AT18" s="32">
        <v>250000</v>
      </c>
      <c r="AU18" t="s">
        <v>945</v>
      </c>
      <c r="AV18" s="32" t="s">
        <v>4284</v>
      </c>
      <c r="AW18" s="32">
        <v>100000</v>
      </c>
      <c r="BL18" s="15"/>
      <c r="BO18" s="15"/>
      <c r="BR18" s="15"/>
      <c r="BU18" s="15"/>
      <c r="BW18" s="11"/>
      <c r="BX18" s="11"/>
      <c r="BZ18" s="11"/>
      <c r="CA18" s="11"/>
      <c r="CC18" s="11"/>
      <c r="CD18" s="11"/>
      <c r="CF18" s="11"/>
      <c r="CG18" s="11"/>
      <c r="CI18" s="11"/>
      <c r="CJ18" s="11"/>
      <c r="GC18" s="12">
        <v>350000</v>
      </c>
      <c r="GD18" t="s">
        <v>238</v>
      </c>
      <c r="GE18">
        <v>70</v>
      </c>
      <c r="GF18">
        <v>85</v>
      </c>
      <c r="GG18">
        <v>100</v>
      </c>
      <c r="GH18">
        <v>95</v>
      </c>
      <c r="GI18" s="13">
        <v>233333.33333333331</v>
      </c>
      <c r="GK18" t="str">
        <f t="shared" si="9"/>
        <v>35 rue Victor Schoelcher</v>
      </c>
      <c r="GL18">
        <f t="shared" si="9"/>
        <v>68200</v>
      </c>
      <c r="GM18" t="str">
        <f t="shared" si="9"/>
        <v>MULHOUSE</v>
      </c>
      <c r="GO18">
        <f t="shared" si="4"/>
        <v>6</v>
      </c>
      <c r="GP18">
        <f t="shared" si="5"/>
        <v>2</v>
      </c>
      <c r="GQ18" t="e">
        <f>VLOOKUP(A18,'[1]Nbr FR_lot'!$A$6:$I$501,8,FALSE)</f>
        <v>#N/A</v>
      </c>
      <c r="GR18" t="e">
        <f t="shared" si="6"/>
        <v>#N/A</v>
      </c>
      <c r="GS18" t="e">
        <f>VLOOKUP(C18,'[1]Nbr FR_lot'!$B$6:$I$501,8,FALSE)</f>
        <v>#N/A</v>
      </c>
      <c r="GT18" t="e">
        <f t="shared" si="8"/>
        <v>#N/A</v>
      </c>
    </row>
    <row r="19" spans="1:202" x14ac:dyDescent="0.35">
      <c r="A19" t="s">
        <v>10791</v>
      </c>
      <c r="B19" t="s">
        <v>10792</v>
      </c>
      <c r="C19" t="s">
        <v>10793</v>
      </c>
      <c r="D19" t="e">
        <f>VLOOKUP(C19,#REF!,1,FALSE)</f>
        <v>#REF!</v>
      </c>
      <c r="E19" s="17" t="s">
        <v>10794</v>
      </c>
      <c r="F19" s="17" t="s">
        <v>10793</v>
      </c>
      <c r="G19" s="17" t="s">
        <v>10794</v>
      </c>
      <c r="H19" s="17" t="str">
        <f t="shared" si="0"/>
        <v>ok</v>
      </c>
      <c r="I19" s="17" t="s">
        <v>10794</v>
      </c>
      <c r="J19" s="17">
        <v>699121</v>
      </c>
      <c r="K19" s="17">
        <v>699121</v>
      </c>
      <c r="L19" s="17" t="s">
        <v>202</v>
      </c>
      <c r="M19" t="s">
        <v>203</v>
      </c>
      <c r="N19" s="14" t="s">
        <v>10791</v>
      </c>
      <c r="O19" s="14" t="s">
        <v>205</v>
      </c>
      <c r="P19" s="14" t="s">
        <v>10795</v>
      </c>
      <c r="Q19" s="14" t="s">
        <v>9009</v>
      </c>
      <c r="R19" s="14" t="s">
        <v>9010</v>
      </c>
      <c r="S19" s="14" t="s">
        <v>646</v>
      </c>
      <c r="T19" s="15">
        <v>60000</v>
      </c>
      <c r="U19" s="14" t="s">
        <v>10796</v>
      </c>
      <c r="V19" s="14" t="s">
        <v>2773</v>
      </c>
      <c r="W19" s="14">
        <v>441584752</v>
      </c>
      <c r="X19" t="s">
        <v>10797</v>
      </c>
      <c r="Y19" t="s">
        <v>213</v>
      </c>
      <c r="Z19" t="s">
        <v>10798</v>
      </c>
      <c r="AA19" s="18" t="s">
        <v>10799</v>
      </c>
      <c r="AB19" s="18" t="s">
        <v>10800</v>
      </c>
      <c r="AC19" s="18" t="s">
        <v>10801</v>
      </c>
      <c r="AD19" s="18" t="s">
        <v>10802</v>
      </c>
      <c r="AE19" s="18" t="s">
        <v>10799</v>
      </c>
      <c r="AF19" s="18" t="s">
        <v>10800</v>
      </c>
      <c r="AG19" s="18" t="s">
        <v>10801</v>
      </c>
      <c r="AH19" s="29" t="s">
        <v>854</v>
      </c>
      <c r="AL19" s="29" t="s">
        <v>855</v>
      </c>
      <c r="AM19" s="29" t="s">
        <v>738</v>
      </c>
      <c r="AQ19" s="29" t="s">
        <v>738</v>
      </c>
      <c r="AR19" s="31" t="s">
        <v>937</v>
      </c>
      <c r="AS19" s="32" t="s">
        <v>10803</v>
      </c>
      <c r="AT19" s="32">
        <v>100000</v>
      </c>
      <c r="AU19" s="25" t="s">
        <v>857</v>
      </c>
      <c r="AV19" s="32" t="s">
        <v>10804</v>
      </c>
      <c r="AW19" s="32">
        <v>145000</v>
      </c>
      <c r="AX19" t="s">
        <v>941</v>
      </c>
      <c r="AY19" s="32" t="s">
        <v>10805</v>
      </c>
      <c r="AZ19" s="32">
        <v>250000</v>
      </c>
      <c r="BA19" t="s">
        <v>860</v>
      </c>
      <c r="BB19" s="32" t="s">
        <v>10806</v>
      </c>
      <c r="BC19" s="32">
        <v>365000</v>
      </c>
      <c r="BD19" t="s">
        <v>879</v>
      </c>
      <c r="BE19" s="32" t="s">
        <v>10807</v>
      </c>
      <c r="BF19" s="32">
        <v>125000</v>
      </c>
      <c r="BG19" t="s">
        <v>866</v>
      </c>
      <c r="BH19" s="32" t="s">
        <v>10808</v>
      </c>
      <c r="BI19" s="32">
        <v>180000</v>
      </c>
      <c r="BJ19" t="s">
        <v>952</v>
      </c>
      <c r="BK19" s="14" t="s">
        <v>10809</v>
      </c>
      <c r="BL19" s="14">
        <v>165000</v>
      </c>
      <c r="BM19" t="s">
        <v>869</v>
      </c>
      <c r="BN19" s="14" t="s">
        <v>10810</v>
      </c>
      <c r="BO19" s="14">
        <v>245000</v>
      </c>
      <c r="GC19">
        <v>1325000</v>
      </c>
      <c r="GD19" s="13" t="s">
        <v>238</v>
      </c>
      <c r="GE19">
        <v>57</v>
      </c>
      <c r="GF19">
        <v>57</v>
      </c>
      <c r="GG19">
        <v>85</v>
      </c>
      <c r="GH19">
        <v>57</v>
      </c>
      <c r="GI19">
        <f>(2/3)*GC19</f>
        <v>883333.33333333326</v>
      </c>
      <c r="GK19" t="str">
        <f t="shared" si="9"/>
        <v>11 AV DU 8 MAI 1945</v>
      </c>
      <c r="GL19" t="str">
        <f t="shared" si="9"/>
        <v>09120</v>
      </c>
      <c r="GM19" t="str">
        <f t="shared" si="9"/>
        <v>VARILHES</v>
      </c>
      <c r="GO19">
        <f t="shared" si="4"/>
        <v>24</v>
      </c>
      <c r="GP19">
        <f t="shared" si="5"/>
        <v>8</v>
      </c>
      <c r="GQ19" t="e">
        <f>VLOOKUP(A19,'[1]Nbr FR_lot'!$A$6:$I$501,8,FALSE)</f>
        <v>#N/A</v>
      </c>
      <c r="GR19" t="e">
        <f t="shared" si="6"/>
        <v>#N/A</v>
      </c>
      <c r="GS19" t="e">
        <f>VLOOKUP(C19,'[1]Nbr FR_lot'!$B$6:$I$501,8,FALSE)</f>
        <v>#N/A</v>
      </c>
      <c r="GT19" t="e">
        <f t="shared" si="8"/>
        <v>#N/A</v>
      </c>
    </row>
    <row r="20" spans="1:202" x14ac:dyDescent="0.35">
      <c r="A20" t="s">
        <v>1046</v>
      </c>
      <c r="B20" t="s">
        <v>1047</v>
      </c>
      <c r="C20" t="s">
        <v>1048</v>
      </c>
      <c r="D20" t="e">
        <f>VLOOKUP(C20,#REF!,1,FALSE)</f>
        <v>#REF!</v>
      </c>
      <c r="E20" s="19" t="s">
        <v>1049</v>
      </c>
      <c r="F20" s="17" t="s">
        <v>1050</v>
      </c>
      <c r="G20" s="17" t="s">
        <v>1049</v>
      </c>
      <c r="H20" s="17" t="str">
        <f t="shared" si="0"/>
        <v>ok</v>
      </c>
      <c r="I20" s="17" t="s">
        <v>1049</v>
      </c>
      <c r="J20" s="17">
        <v>20022831</v>
      </c>
      <c r="K20" s="17" t="e">
        <v>#N/A</v>
      </c>
      <c r="L20" s="17" t="e">
        <v>#N/A</v>
      </c>
      <c r="M20" t="s">
        <v>203</v>
      </c>
      <c r="N20" s="14" t="s">
        <v>1051</v>
      </c>
      <c r="O20" s="14" t="s">
        <v>205</v>
      </c>
      <c r="P20" s="14" t="s">
        <v>1052</v>
      </c>
      <c r="Q20" s="14">
        <v>71100</v>
      </c>
      <c r="R20" s="14" t="s">
        <v>477</v>
      </c>
      <c r="S20" s="14" t="s">
        <v>1053</v>
      </c>
      <c r="T20" s="15">
        <v>500000</v>
      </c>
      <c r="U20" s="14" t="s">
        <v>1054</v>
      </c>
      <c r="V20" s="14" t="s">
        <v>477</v>
      </c>
      <c r="W20" s="14" t="s">
        <v>1055</v>
      </c>
      <c r="X20" t="e">
        <v>#N/A</v>
      </c>
      <c r="Y20" t="s">
        <v>213</v>
      </c>
      <c r="Z20" t="s">
        <v>1056</v>
      </c>
      <c r="AA20" s="18" t="s">
        <v>1057</v>
      </c>
      <c r="AB20" s="18" t="s">
        <v>1058</v>
      </c>
      <c r="AC20" s="33" t="s">
        <v>1059</v>
      </c>
      <c r="AD20" s="18" t="s">
        <v>1060</v>
      </c>
      <c r="AE20" s="18" t="s">
        <v>1057</v>
      </c>
      <c r="AF20" s="18" t="s">
        <v>1058</v>
      </c>
      <c r="AG20" s="18" t="s">
        <v>1059</v>
      </c>
      <c r="AH20" s="29" t="s">
        <v>310</v>
      </c>
      <c r="AL20" s="29" t="s">
        <v>311</v>
      </c>
      <c r="AM20" s="29" t="s">
        <v>312</v>
      </c>
      <c r="AQ20" s="29" t="s">
        <v>312</v>
      </c>
      <c r="AR20" t="s">
        <v>389</v>
      </c>
      <c r="AS20" s="32" t="s">
        <v>1061</v>
      </c>
      <c r="AT20" s="32">
        <v>575000</v>
      </c>
      <c r="AU20" t="s">
        <v>391</v>
      </c>
      <c r="AV20" s="32" t="s">
        <v>1062</v>
      </c>
      <c r="AW20" s="32">
        <v>1430000</v>
      </c>
      <c r="AX20" t="s">
        <v>393</v>
      </c>
      <c r="AY20" s="32" t="s">
        <v>1063</v>
      </c>
      <c r="AZ20" s="32">
        <v>575000</v>
      </c>
      <c r="BA20" t="s">
        <v>395</v>
      </c>
      <c r="BB20" s="32" t="s">
        <v>1064</v>
      </c>
      <c r="BC20" s="32">
        <v>715000</v>
      </c>
      <c r="BD20" t="s">
        <v>1065</v>
      </c>
      <c r="BE20" s="32" t="s">
        <v>1066</v>
      </c>
      <c r="BF20" s="32">
        <v>960000</v>
      </c>
      <c r="BG20" t="s">
        <v>1067</v>
      </c>
      <c r="BH20" s="32" t="s">
        <v>1068</v>
      </c>
      <c r="BI20" s="32">
        <v>3430000</v>
      </c>
      <c r="BO20" s="15"/>
      <c r="BR20" s="15"/>
      <c r="BU20" s="15"/>
      <c r="BW20" s="31"/>
      <c r="BX20" s="31"/>
      <c r="BZ20" s="31"/>
      <c r="CA20" s="31"/>
      <c r="CC20" s="31"/>
      <c r="CD20" s="31"/>
      <c r="CF20" s="31"/>
      <c r="CG20" s="31"/>
      <c r="CI20" s="31"/>
      <c r="CJ20" s="31"/>
      <c r="GC20" s="30">
        <v>6555000</v>
      </c>
      <c r="GD20" t="s">
        <v>238</v>
      </c>
      <c r="GE20">
        <v>74</v>
      </c>
      <c r="GF20">
        <v>82</v>
      </c>
      <c r="GG20">
        <v>105</v>
      </c>
      <c r="GH20">
        <v>74</v>
      </c>
      <c r="GI20" s="13">
        <v>4370000</v>
      </c>
      <c r="GK20" t="s">
        <v>1069</v>
      </c>
      <c r="GL20">
        <v>92500</v>
      </c>
      <c r="GM20" t="s">
        <v>1070</v>
      </c>
      <c r="GO20">
        <f t="shared" si="4"/>
        <v>18</v>
      </c>
      <c r="GP20">
        <f t="shared" si="5"/>
        <v>6</v>
      </c>
      <c r="GQ20">
        <f>GP20-1</f>
        <v>5</v>
      </c>
      <c r="GR20" s="28" t="str">
        <f t="shared" si="6"/>
        <v>ko</v>
      </c>
      <c r="GS20" t="e">
        <f>VLOOKUP(C20,'[1]Nbr FR_lot'!$B$6:$I$501,8,FALSE)</f>
        <v>#N/A</v>
      </c>
      <c r="GT20" t="e">
        <f>IF(GQ20=GS20,"ok","ko")</f>
        <v>#N/A</v>
      </c>
    </row>
    <row r="21" spans="1:202" x14ac:dyDescent="0.35">
      <c r="A21" t="s">
        <v>5012</v>
      </c>
      <c r="B21" t="s">
        <v>5013</v>
      </c>
      <c r="C21" t="s">
        <v>5014</v>
      </c>
      <c r="D21" t="e">
        <f>VLOOKUP(C21,#REF!,1,FALSE)</f>
        <v>#REF!</v>
      </c>
      <c r="E21" s="19">
        <v>808044655</v>
      </c>
      <c r="F21" s="17" t="s">
        <v>5014</v>
      </c>
      <c r="G21" s="17" t="s">
        <v>5015</v>
      </c>
      <c r="H21" s="17" t="str">
        <f t="shared" si="0"/>
        <v>ko</v>
      </c>
      <c r="I21" s="17" t="s">
        <v>5015</v>
      </c>
      <c r="J21" s="17">
        <v>674091</v>
      </c>
      <c r="K21" s="17">
        <v>674091</v>
      </c>
      <c r="L21" s="17" t="s">
        <v>202</v>
      </c>
      <c r="M21" t="s">
        <v>203</v>
      </c>
      <c r="N21" s="14" t="s">
        <v>5012</v>
      </c>
      <c r="O21" s="14" t="s">
        <v>205</v>
      </c>
      <c r="P21" s="14" t="s">
        <v>5016</v>
      </c>
      <c r="Q21" s="14">
        <v>81360</v>
      </c>
      <c r="R21" s="14" t="s">
        <v>5017</v>
      </c>
      <c r="S21" s="14" t="s">
        <v>208</v>
      </c>
      <c r="T21" s="15">
        <v>365236</v>
      </c>
      <c r="U21" s="14" t="s">
        <v>5018</v>
      </c>
      <c r="V21" s="14" t="s">
        <v>2111</v>
      </c>
      <c r="W21" s="14" t="s">
        <v>5019</v>
      </c>
      <c r="X21" t="s">
        <v>3200</v>
      </c>
      <c r="Y21" t="s">
        <v>213</v>
      </c>
      <c r="Z21" t="s">
        <v>3200</v>
      </c>
      <c r="AA21" s="18" t="s">
        <v>5020</v>
      </c>
      <c r="AB21" s="18" t="s">
        <v>5021</v>
      </c>
      <c r="AC21" s="18" t="s">
        <v>5022</v>
      </c>
      <c r="AD21" s="18" t="s">
        <v>5023</v>
      </c>
      <c r="AE21" s="18" t="s">
        <v>3200</v>
      </c>
      <c r="AF21" s="18" t="s">
        <v>5021</v>
      </c>
      <c r="AG21" s="18" t="s">
        <v>5022</v>
      </c>
      <c r="AH21" s="29" t="s">
        <v>219</v>
      </c>
      <c r="AL21" s="29" t="s">
        <v>220</v>
      </c>
      <c r="AM21" s="29" t="s">
        <v>221</v>
      </c>
      <c r="AQ21" s="29" t="s">
        <v>221</v>
      </c>
      <c r="AR21" t="s">
        <v>236</v>
      </c>
      <c r="AS21" s="32" t="s">
        <v>5024</v>
      </c>
      <c r="AT21" s="32">
        <v>630000</v>
      </c>
      <c r="BL21" s="15"/>
      <c r="BO21" s="15"/>
      <c r="BR21" s="15"/>
      <c r="BU21" s="15"/>
      <c r="BW21" s="11"/>
      <c r="BX21" s="11"/>
      <c r="BZ21" s="11"/>
      <c r="CA21" s="11"/>
      <c r="CC21" s="11"/>
      <c r="CD21" s="11"/>
      <c r="CF21" s="11"/>
      <c r="CG21" s="11"/>
      <c r="CI21" s="11"/>
      <c r="CJ21" s="11"/>
      <c r="GC21" s="12">
        <v>630000</v>
      </c>
      <c r="GD21" t="s">
        <v>238</v>
      </c>
      <c r="GE21">
        <v>55</v>
      </c>
      <c r="GF21">
        <v>70</v>
      </c>
      <c r="GG21">
        <v>80</v>
      </c>
      <c r="GH21">
        <v>80</v>
      </c>
      <c r="GI21" s="13">
        <v>420000</v>
      </c>
      <c r="GK21" t="str">
        <f t="shared" ref="GK21:GK52" si="10">P21</f>
        <v>ZA DES FOURNIALS</v>
      </c>
      <c r="GL21">
        <f t="shared" ref="GL21:GL52" si="11">Q21</f>
        <v>81360</v>
      </c>
      <c r="GM21" t="str">
        <f t="shared" ref="GM21:GM52" si="12">R21</f>
        <v>MONTREDON-LABESSONNIE</v>
      </c>
      <c r="GO21">
        <f t="shared" si="4"/>
        <v>3</v>
      </c>
      <c r="GP21">
        <f t="shared" si="5"/>
        <v>1</v>
      </c>
      <c r="GQ21" t="e">
        <f>VLOOKUP(A21,'[1]Nbr FR_lot'!$A$6:$I$501,8,FALSE)</f>
        <v>#N/A</v>
      </c>
      <c r="GR21" t="e">
        <f t="shared" si="6"/>
        <v>#N/A</v>
      </c>
      <c r="GS21" t="e">
        <f>VLOOKUP(C21,'[1]Nbr FR_lot'!$B$6:$I$501,8,FALSE)</f>
        <v>#N/A</v>
      </c>
      <c r="GT21" t="e">
        <f t="shared" ref="GT21:GT43" si="13">IF(GP21=GS21,"ok","ko")</f>
        <v>#N/A</v>
      </c>
    </row>
    <row r="22" spans="1:202" x14ac:dyDescent="0.35">
      <c r="A22" s="26" t="s">
        <v>3518</v>
      </c>
      <c r="B22" t="s">
        <v>3519</v>
      </c>
      <c r="C22" t="s">
        <v>3520</v>
      </c>
      <c r="D22" t="e">
        <f>VLOOKUP(C22,#REF!,1,FALSE)</f>
        <v>#REF!</v>
      </c>
      <c r="E22" s="19" t="s">
        <v>3521</v>
      </c>
      <c r="F22" s="17" t="s">
        <v>3520</v>
      </c>
      <c r="G22" s="17" t="s">
        <v>3521</v>
      </c>
      <c r="H22" s="17" t="str">
        <f t="shared" si="0"/>
        <v>ok</v>
      </c>
      <c r="I22" s="17" t="s">
        <v>3521</v>
      </c>
      <c r="J22" s="17">
        <v>584378</v>
      </c>
      <c r="K22" s="17">
        <v>584378</v>
      </c>
      <c r="L22" s="17" t="s">
        <v>202</v>
      </c>
      <c r="M22" t="s">
        <v>203</v>
      </c>
      <c r="N22" s="14" t="s">
        <v>3518</v>
      </c>
      <c r="O22" s="14" t="s">
        <v>205</v>
      </c>
      <c r="P22" s="14" t="s">
        <v>3522</v>
      </c>
      <c r="Q22" s="14">
        <v>67850</v>
      </c>
      <c r="R22" s="14" t="s">
        <v>3523</v>
      </c>
      <c r="S22" s="14" t="s">
        <v>298</v>
      </c>
      <c r="T22" s="15">
        <v>115300</v>
      </c>
      <c r="U22" s="14" t="s">
        <v>3524</v>
      </c>
      <c r="V22" s="14" t="s">
        <v>3525</v>
      </c>
      <c r="W22" s="14" t="s">
        <v>3526</v>
      </c>
      <c r="X22" t="s">
        <v>3527</v>
      </c>
      <c r="Y22" t="s">
        <v>213</v>
      </c>
      <c r="Z22" t="s">
        <v>3528</v>
      </c>
      <c r="AA22" s="18" t="s">
        <v>3529</v>
      </c>
      <c r="AB22" s="18" t="s">
        <v>3530</v>
      </c>
      <c r="AC22" s="18" t="s">
        <v>3531</v>
      </c>
      <c r="AD22" s="18" t="s">
        <v>3532</v>
      </c>
      <c r="AE22" s="18" t="s">
        <v>3533</v>
      </c>
      <c r="AF22" s="18" t="s">
        <v>3534</v>
      </c>
      <c r="AG22" s="18" t="s">
        <v>3535</v>
      </c>
      <c r="AH22" s="29" t="s">
        <v>310</v>
      </c>
      <c r="AL22" s="29" t="s">
        <v>311</v>
      </c>
      <c r="AM22" s="29" t="s">
        <v>312</v>
      </c>
      <c r="AQ22" s="29" t="s">
        <v>312</v>
      </c>
      <c r="AR22" t="s">
        <v>427</v>
      </c>
      <c r="AS22" s="32" t="s">
        <v>3536</v>
      </c>
      <c r="AT22" s="32">
        <v>360000</v>
      </c>
      <c r="AU22" t="s">
        <v>389</v>
      </c>
      <c r="AV22" s="32" t="s">
        <v>3537</v>
      </c>
      <c r="AW22" s="32">
        <v>575000</v>
      </c>
      <c r="AX22" t="s">
        <v>313</v>
      </c>
      <c r="AY22" s="32" t="s">
        <v>3538</v>
      </c>
      <c r="AZ22" s="32">
        <v>375000</v>
      </c>
      <c r="BA22" t="s">
        <v>315</v>
      </c>
      <c r="BB22" s="32" t="s">
        <v>3539</v>
      </c>
      <c r="BC22" s="32">
        <v>100000</v>
      </c>
      <c r="BD22" t="s">
        <v>431</v>
      </c>
      <c r="BE22" s="32" t="s">
        <v>3540</v>
      </c>
      <c r="BF22" s="32">
        <v>895000</v>
      </c>
      <c r="BG22" t="s">
        <v>391</v>
      </c>
      <c r="BH22" s="32" t="s">
        <v>3541</v>
      </c>
      <c r="BI22" s="32">
        <v>1430000</v>
      </c>
      <c r="BJ22" t="s">
        <v>317</v>
      </c>
      <c r="BK22" s="14" t="s">
        <v>3542</v>
      </c>
      <c r="BL22" s="15">
        <v>935000</v>
      </c>
      <c r="BM22" t="s">
        <v>319</v>
      </c>
      <c r="BN22" s="14" t="s">
        <v>3543</v>
      </c>
      <c r="BO22" s="15">
        <v>185000</v>
      </c>
      <c r="BP22" t="s">
        <v>435</v>
      </c>
      <c r="BQ22" s="14" t="s">
        <v>3544</v>
      </c>
      <c r="BR22" s="15">
        <v>360000</v>
      </c>
      <c r="BS22" t="s">
        <v>393</v>
      </c>
      <c r="BT22" s="14" t="s">
        <v>3545</v>
      </c>
      <c r="BU22" s="15">
        <v>575000</v>
      </c>
      <c r="BV22" t="s">
        <v>321</v>
      </c>
      <c r="BW22" s="11" t="s">
        <v>3546</v>
      </c>
      <c r="BX22" s="11">
        <v>375000</v>
      </c>
      <c r="BY22" t="s">
        <v>323</v>
      </c>
      <c r="BZ22" s="11" t="s">
        <v>3547</v>
      </c>
      <c r="CA22" s="11">
        <v>100000</v>
      </c>
      <c r="CB22" t="s">
        <v>439</v>
      </c>
      <c r="CC22" s="11" t="s">
        <v>3548</v>
      </c>
      <c r="CD22" s="11">
        <v>445000</v>
      </c>
      <c r="CE22" t="s">
        <v>395</v>
      </c>
      <c r="CF22" s="11" t="s">
        <v>3549</v>
      </c>
      <c r="CG22" s="11">
        <v>715000</v>
      </c>
      <c r="CH22" t="s">
        <v>325</v>
      </c>
      <c r="CI22" s="11" t="s">
        <v>3550</v>
      </c>
      <c r="CJ22" s="11">
        <v>470000</v>
      </c>
      <c r="CK22" t="s">
        <v>327</v>
      </c>
      <c r="CL22" s="32" t="s">
        <v>3551</v>
      </c>
      <c r="CM22" s="32">
        <v>100000</v>
      </c>
      <c r="GC22" s="12">
        <v>7743000</v>
      </c>
      <c r="GD22" t="s">
        <v>238</v>
      </c>
      <c r="GE22">
        <v>50</v>
      </c>
      <c r="GF22">
        <v>55</v>
      </c>
      <c r="GG22">
        <v>65</v>
      </c>
      <c r="GH22">
        <v>55</v>
      </c>
      <c r="GI22" s="13">
        <v>5162000</v>
      </c>
      <c r="GK22" t="str">
        <f t="shared" si="10"/>
        <v>6 RUE DES METIERS</v>
      </c>
      <c r="GL22">
        <f t="shared" si="11"/>
        <v>67850</v>
      </c>
      <c r="GM22" t="str">
        <f t="shared" si="12"/>
        <v>OFFENDORF</v>
      </c>
      <c r="GO22">
        <f t="shared" si="4"/>
        <v>48</v>
      </c>
      <c r="GP22">
        <f t="shared" si="5"/>
        <v>16</v>
      </c>
      <c r="GQ22">
        <f>VLOOKUP(A22,'[1]Nbr FR_lot'!$A$6:$I$501,8,FALSE)</f>
        <v>0</v>
      </c>
      <c r="GR22" t="str">
        <f t="shared" si="6"/>
        <v>ko</v>
      </c>
      <c r="GS22">
        <f>VLOOKUP(C22,'[1]Nbr FR_lot'!$B$6:$I$501,8,FALSE)</f>
        <v>4</v>
      </c>
      <c r="GT22" t="str">
        <f t="shared" si="13"/>
        <v>ko</v>
      </c>
    </row>
    <row r="23" spans="1:202" ht="15.65" customHeight="1" x14ac:dyDescent="0.35">
      <c r="A23" t="s">
        <v>4178</v>
      </c>
      <c r="B23" t="s">
        <v>4179</v>
      </c>
      <c r="C23" t="s">
        <v>4180</v>
      </c>
      <c r="D23" t="e">
        <f>VLOOKUP(C23,#REF!,1,FALSE)</f>
        <v>#REF!</v>
      </c>
      <c r="E23" s="16" t="s">
        <v>4181</v>
      </c>
      <c r="F23" s="17" t="s">
        <v>4180</v>
      </c>
      <c r="G23" s="17" t="s">
        <v>4181</v>
      </c>
      <c r="H23" s="17" t="str">
        <f t="shared" si="0"/>
        <v>ok</v>
      </c>
      <c r="I23" s="17" t="s">
        <v>4181</v>
      </c>
      <c r="J23" s="17">
        <v>425658</v>
      </c>
      <c r="K23" s="17">
        <v>425658</v>
      </c>
      <c r="L23" s="17" t="s">
        <v>202</v>
      </c>
      <c r="M23" t="s">
        <v>203</v>
      </c>
      <c r="N23" s="14" t="s">
        <v>4178</v>
      </c>
      <c r="O23" s="14" t="s">
        <v>205</v>
      </c>
      <c r="P23" s="14" t="s">
        <v>4182</v>
      </c>
      <c r="Q23" s="14">
        <v>75001</v>
      </c>
      <c r="R23" s="14" t="s">
        <v>1171</v>
      </c>
      <c r="S23" s="14" t="s">
        <v>249</v>
      </c>
      <c r="T23" s="15">
        <v>2801250</v>
      </c>
      <c r="U23" s="14" t="s">
        <v>4183</v>
      </c>
      <c r="V23" s="14" t="s">
        <v>2328</v>
      </c>
      <c r="W23" s="14" t="s">
        <v>4184</v>
      </c>
      <c r="X23" t="s">
        <v>4185</v>
      </c>
      <c r="Y23" t="s">
        <v>213</v>
      </c>
      <c r="Z23" t="s">
        <v>4186</v>
      </c>
      <c r="AA23" s="18" t="s">
        <v>4187</v>
      </c>
      <c r="AB23" s="18" t="s">
        <v>4188</v>
      </c>
      <c r="AC23" s="18" t="s">
        <v>4189</v>
      </c>
      <c r="AD23" s="18" t="s">
        <v>4190</v>
      </c>
      <c r="AE23" s="18" t="s">
        <v>4191</v>
      </c>
      <c r="AF23" s="18" t="s">
        <v>4192</v>
      </c>
      <c r="AG23" s="18" t="s">
        <v>4193</v>
      </c>
      <c r="AH23" s="29" t="s">
        <v>261</v>
      </c>
      <c r="AL23" s="29" t="s">
        <v>262</v>
      </c>
      <c r="AM23" s="29" t="s">
        <v>263</v>
      </c>
      <c r="AQ23" s="29" t="s">
        <v>263</v>
      </c>
      <c r="AR23" t="s">
        <v>703</v>
      </c>
      <c r="AS23" s="32" t="s">
        <v>4194</v>
      </c>
      <c r="AT23" s="32">
        <v>100000</v>
      </c>
      <c r="AU23" t="s">
        <v>705</v>
      </c>
      <c r="AV23" s="32" t="s">
        <v>4195</v>
      </c>
      <c r="AW23" s="32">
        <v>375000</v>
      </c>
      <c r="AX23" t="s">
        <v>421</v>
      </c>
      <c r="AY23" s="32" t="s">
        <v>4196</v>
      </c>
      <c r="AZ23" s="32">
        <v>100000</v>
      </c>
      <c r="BA23" t="s">
        <v>361</v>
      </c>
      <c r="BB23" s="32" t="s">
        <v>4197</v>
      </c>
      <c r="BC23" s="32">
        <v>250000</v>
      </c>
      <c r="BD23" t="s">
        <v>363</v>
      </c>
      <c r="BE23" s="32" t="s">
        <v>4198</v>
      </c>
      <c r="BF23" s="32">
        <v>250000</v>
      </c>
      <c r="BL23" s="15"/>
      <c r="BO23" s="15"/>
      <c r="BR23" s="15"/>
      <c r="BU23" s="15"/>
      <c r="BW23" s="11"/>
      <c r="BX23" s="11"/>
      <c r="BZ23" s="11"/>
      <c r="CA23" s="11"/>
      <c r="CC23" s="11"/>
      <c r="CD23" s="11"/>
      <c r="CF23" s="11"/>
      <c r="CG23" s="11"/>
      <c r="CI23" s="11"/>
      <c r="CJ23" s="11"/>
      <c r="GC23" s="12">
        <v>975000</v>
      </c>
      <c r="GD23" t="s">
        <v>238</v>
      </c>
      <c r="GE23">
        <v>50</v>
      </c>
      <c r="GF23">
        <v>55</v>
      </c>
      <c r="GG23">
        <v>55</v>
      </c>
      <c r="GH23" t="s">
        <v>333</v>
      </c>
      <c r="GI23" s="13">
        <v>650000</v>
      </c>
      <c r="GK23" t="str">
        <f t="shared" si="10"/>
        <v>27 rue Danielle Casanova</v>
      </c>
      <c r="GL23">
        <f t="shared" si="11"/>
        <v>75001</v>
      </c>
      <c r="GM23" t="str">
        <f t="shared" si="12"/>
        <v>PARIS</v>
      </c>
      <c r="GO23">
        <f t="shared" si="4"/>
        <v>15</v>
      </c>
      <c r="GP23">
        <f t="shared" si="5"/>
        <v>5</v>
      </c>
      <c r="GQ23" t="e">
        <f>VLOOKUP(A23,'[1]Nbr FR_lot'!$A$6:$I$501,8,FALSE)</f>
        <v>#N/A</v>
      </c>
      <c r="GR23" t="e">
        <f t="shared" si="6"/>
        <v>#N/A</v>
      </c>
      <c r="GS23" t="e">
        <f>VLOOKUP(C23,'[1]Nbr FR_lot'!$B$6:$I$501,8,FALSE)</f>
        <v>#N/A</v>
      </c>
      <c r="GT23" t="e">
        <f t="shared" si="13"/>
        <v>#N/A</v>
      </c>
    </row>
    <row r="24" spans="1:202" x14ac:dyDescent="0.35">
      <c r="A24" t="s">
        <v>2435</v>
      </c>
      <c r="B24" t="s">
        <v>2436</v>
      </c>
      <c r="C24" t="s">
        <v>2437</v>
      </c>
      <c r="D24" t="e">
        <f>VLOOKUP(C24,#REF!,1,FALSE)</f>
        <v>#REF!</v>
      </c>
      <c r="E24" s="16" t="s">
        <v>2438</v>
      </c>
      <c r="F24" s="17" t="s">
        <v>2437</v>
      </c>
      <c r="G24" s="17" t="s">
        <v>2439</v>
      </c>
      <c r="H24" s="17" t="str">
        <f t="shared" si="0"/>
        <v>ko</v>
      </c>
      <c r="I24" s="17" t="s">
        <v>2439</v>
      </c>
      <c r="J24" s="17">
        <v>622430</v>
      </c>
      <c r="K24" s="17">
        <v>622430</v>
      </c>
      <c r="L24" s="17" t="s">
        <v>202</v>
      </c>
      <c r="M24" t="s">
        <v>203</v>
      </c>
      <c r="N24" s="14" t="s">
        <v>2435</v>
      </c>
      <c r="O24" s="14" t="s">
        <v>205</v>
      </c>
      <c r="P24" s="14" t="s">
        <v>2440</v>
      </c>
      <c r="Q24" s="14">
        <v>44700</v>
      </c>
      <c r="R24" s="14" t="s">
        <v>2441</v>
      </c>
      <c r="S24" s="14" t="s">
        <v>2442</v>
      </c>
      <c r="T24" s="15">
        <v>400000</v>
      </c>
      <c r="U24" s="14" t="s">
        <v>2443</v>
      </c>
      <c r="V24" s="14" t="s">
        <v>2444</v>
      </c>
      <c r="W24" s="14" t="s">
        <v>2445</v>
      </c>
      <c r="X24" t="s">
        <v>2446</v>
      </c>
      <c r="Y24" t="s">
        <v>213</v>
      </c>
      <c r="Z24" t="s">
        <v>2447</v>
      </c>
      <c r="AA24" s="18" t="s">
        <v>2446</v>
      </c>
      <c r="AB24" s="18" t="s">
        <v>2448</v>
      </c>
      <c r="AC24" s="18" t="s">
        <v>2449</v>
      </c>
      <c r="AD24" s="18" t="s">
        <v>2450</v>
      </c>
      <c r="AE24" s="18" t="s">
        <v>2451</v>
      </c>
      <c r="AF24" s="18" t="s">
        <v>2452</v>
      </c>
      <c r="AG24" s="18" t="s">
        <v>2453</v>
      </c>
      <c r="AH24" s="29" t="s">
        <v>772</v>
      </c>
      <c r="AI24" s="29" t="s">
        <v>219</v>
      </c>
      <c r="AL24" s="29" t="s">
        <v>773</v>
      </c>
      <c r="AM24" s="29" t="s">
        <v>312</v>
      </c>
      <c r="AN24" s="29" t="s">
        <v>774</v>
      </c>
      <c r="AQ24" s="29" t="s">
        <v>775</v>
      </c>
      <c r="AR24" t="s">
        <v>441</v>
      </c>
      <c r="AS24" s="32" t="s">
        <v>2454</v>
      </c>
      <c r="AT24" s="32">
        <v>100000</v>
      </c>
      <c r="AU24" t="s">
        <v>222</v>
      </c>
      <c r="AV24" s="32" t="s">
        <v>2455</v>
      </c>
      <c r="AW24" s="32">
        <v>400000</v>
      </c>
      <c r="AX24" t="s">
        <v>1142</v>
      </c>
      <c r="AY24" s="32" t="s">
        <v>2456</v>
      </c>
      <c r="AZ24" s="32">
        <v>395000</v>
      </c>
      <c r="BA24" t="s">
        <v>553</v>
      </c>
      <c r="BB24" s="32" t="s">
        <v>2457</v>
      </c>
      <c r="BC24" s="32">
        <v>315000</v>
      </c>
      <c r="BD24" t="s">
        <v>226</v>
      </c>
      <c r="BE24" s="32" t="s">
        <v>2458</v>
      </c>
      <c r="BF24" s="32">
        <v>115000</v>
      </c>
      <c r="BL24" s="15"/>
      <c r="BO24" s="15"/>
      <c r="BR24" s="15"/>
      <c r="BU24" s="15"/>
      <c r="BW24" s="11"/>
      <c r="BX24" s="11"/>
      <c r="BZ24" s="11"/>
      <c r="CA24" s="11"/>
      <c r="CC24" s="11"/>
      <c r="CD24" s="11"/>
      <c r="CF24" s="11"/>
      <c r="CG24" s="11"/>
      <c r="CI24" s="11"/>
      <c r="CJ24" s="11"/>
      <c r="GC24" s="12">
        <v>930000</v>
      </c>
      <c r="GD24" t="s">
        <v>238</v>
      </c>
      <c r="GE24">
        <v>62</v>
      </c>
      <c r="GF24">
        <v>62</v>
      </c>
      <c r="GG24">
        <v>62</v>
      </c>
      <c r="GH24">
        <v>80</v>
      </c>
      <c r="GI24" s="13">
        <v>620000</v>
      </c>
      <c r="GK24" t="str">
        <f t="shared" si="10"/>
        <v>13 RUE JEAN ROUXEL</v>
      </c>
      <c r="GL24">
        <f t="shared" si="11"/>
        <v>44700</v>
      </c>
      <c r="GM24" t="str">
        <f t="shared" si="12"/>
        <v>ORVAULT</v>
      </c>
      <c r="GO24">
        <f t="shared" si="4"/>
        <v>15</v>
      </c>
      <c r="GP24">
        <f t="shared" si="5"/>
        <v>5</v>
      </c>
      <c r="GQ24" t="e">
        <f>VLOOKUP(A24,'[1]Nbr FR_lot'!$A$6:$I$501,8,FALSE)</f>
        <v>#N/A</v>
      </c>
      <c r="GR24" t="e">
        <f t="shared" si="6"/>
        <v>#N/A</v>
      </c>
      <c r="GS24" t="e">
        <f>VLOOKUP(C24,'[1]Nbr FR_lot'!$B$6:$I$501,8,FALSE)</f>
        <v>#N/A</v>
      </c>
      <c r="GT24" t="e">
        <f t="shared" si="13"/>
        <v>#N/A</v>
      </c>
    </row>
    <row r="25" spans="1:202" x14ac:dyDescent="0.35">
      <c r="A25" t="s">
        <v>10927</v>
      </c>
      <c r="B25" t="s">
        <v>10928</v>
      </c>
      <c r="C25" t="s">
        <v>10929</v>
      </c>
      <c r="D25" t="e">
        <f>VLOOKUP(C25,#REF!,1,FALSE)</f>
        <v>#REF!</v>
      </c>
      <c r="E25" s="17" t="s">
        <v>10930</v>
      </c>
      <c r="F25" s="17" t="s">
        <v>10929</v>
      </c>
      <c r="G25" s="17" t="s">
        <v>10930</v>
      </c>
      <c r="H25" s="17" t="str">
        <f t="shared" si="0"/>
        <v>ok</v>
      </c>
      <c r="I25" s="17" t="s">
        <v>10930</v>
      </c>
      <c r="J25" s="17">
        <v>627084</v>
      </c>
      <c r="K25" s="17">
        <v>627084</v>
      </c>
      <c r="L25" s="17" t="s">
        <v>202</v>
      </c>
      <c r="M25" t="s">
        <v>203</v>
      </c>
      <c r="N25" s="14" t="s">
        <v>10927</v>
      </c>
      <c r="O25" s="14" t="s">
        <v>205</v>
      </c>
      <c r="P25" s="14" t="s">
        <v>10931</v>
      </c>
      <c r="Q25" s="14" t="s">
        <v>10932</v>
      </c>
      <c r="R25" s="14" t="s">
        <v>10933</v>
      </c>
      <c r="S25" s="14" t="s">
        <v>3221</v>
      </c>
      <c r="T25" s="15">
        <v>100000</v>
      </c>
      <c r="U25" s="14" t="s">
        <v>10934</v>
      </c>
      <c r="V25" s="14" t="s">
        <v>10935</v>
      </c>
      <c r="W25" s="14" t="s">
        <v>10936</v>
      </c>
      <c r="X25" t="s">
        <v>10937</v>
      </c>
      <c r="Y25" t="s">
        <v>213</v>
      </c>
      <c r="Z25" t="s">
        <v>10938</v>
      </c>
      <c r="AA25" s="18" t="s">
        <v>10937</v>
      </c>
      <c r="AB25" s="18" t="s">
        <v>10939</v>
      </c>
      <c r="AC25" s="18" t="s">
        <v>10940</v>
      </c>
      <c r="AD25" s="18" t="s">
        <v>10941</v>
      </c>
      <c r="AE25" s="18" t="s">
        <v>10937</v>
      </c>
      <c r="AF25" s="18" t="s">
        <v>10939</v>
      </c>
      <c r="AG25" s="18" t="s">
        <v>10940</v>
      </c>
      <c r="AH25" s="29" t="s">
        <v>219</v>
      </c>
      <c r="AL25" s="29" t="s">
        <v>220</v>
      </c>
      <c r="AM25" s="29" t="s">
        <v>221</v>
      </c>
      <c r="AQ25" s="29" t="s">
        <v>221</v>
      </c>
      <c r="AR25" s="31" t="s">
        <v>543</v>
      </c>
      <c r="AS25" s="32" t="s">
        <v>10942</v>
      </c>
      <c r="AT25" s="32">
        <v>240000</v>
      </c>
      <c r="AU25" s="25" t="s">
        <v>828</v>
      </c>
      <c r="AV25" s="32" t="s">
        <v>10943</v>
      </c>
      <c r="AW25" s="32">
        <v>100000</v>
      </c>
      <c r="GC25">
        <v>340000</v>
      </c>
      <c r="GD25" s="13" t="s">
        <v>238</v>
      </c>
      <c r="GE25">
        <v>60</v>
      </c>
      <c r="GF25">
        <v>60</v>
      </c>
      <c r="GG25">
        <v>65</v>
      </c>
      <c r="GH25">
        <v>65</v>
      </c>
      <c r="GI25">
        <f>(2/3)*GC25</f>
        <v>226666.66666666666</v>
      </c>
      <c r="GK25" t="str">
        <f t="shared" si="10"/>
        <v>BLACHES GOMBERT</v>
      </c>
      <c r="GL25" t="str">
        <f t="shared" si="11"/>
        <v>04160</v>
      </c>
      <c r="GM25" t="str">
        <f t="shared" si="12"/>
        <v>CHATEAU-ARNOUX-SAINT-AUBAN</v>
      </c>
      <c r="GO25">
        <f t="shared" si="4"/>
        <v>6</v>
      </c>
      <c r="GP25">
        <f t="shared" si="5"/>
        <v>2</v>
      </c>
      <c r="GQ25" t="e">
        <f>VLOOKUP(A25,'[1]Nbr FR_lot'!$A$6:$I$501,8,FALSE)</f>
        <v>#N/A</v>
      </c>
      <c r="GR25" t="e">
        <f t="shared" si="6"/>
        <v>#N/A</v>
      </c>
      <c r="GS25" t="e">
        <f>VLOOKUP(C25,'[1]Nbr FR_lot'!$B$6:$I$501,8,FALSE)</f>
        <v>#N/A</v>
      </c>
      <c r="GT25" t="e">
        <f t="shared" si="13"/>
        <v>#N/A</v>
      </c>
    </row>
    <row r="26" spans="1:202" x14ac:dyDescent="0.35">
      <c r="A26" t="s">
        <v>8827</v>
      </c>
      <c r="B26" t="s">
        <v>8828</v>
      </c>
      <c r="C26" t="s">
        <v>8829</v>
      </c>
      <c r="D26" t="e">
        <f>VLOOKUP(C26,#REF!,1,FALSE)</f>
        <v>#REF!</v>
      </c>
      <c r="E26" s="19" t="s">
        <v>8830</v>
      </c>
      <c r="F26" s="17" t="s">
        <v>8829</v>
      </c>
      <c r="G26" s="17" t="s">
        <v>8830</v>
      </c>
      <c r="H26" s="17" t="str">
        <f t="shared" si="0"/>
        <v>ok</v>
      </c>
      <c r="I26" s="17" t="s">
        <v>8830</v>
      </c>
      <c r="J26" s="17">
        <v>748959</v>
      </c>
      <c r="K26" s="17">
        <v>748959</v>
      </c>
      <c r="L26" s="17" t="s">
        <v>202</v>
      </c>
      <c r="M26" t="s">
        <v>203</v>
      </c>
      <c r="N26" s="14" t="s">
        <v>8831</v>
      </c>
      <c r="O26" s="14" t="s">
        <v>838</v>
      </c>
      <c r="P26" s="14" t="s">
        <v>8832</v>
      </c>
      <c r="Q26" s="14">
        <v>38710</v>
      </c>
      <c r="R26" s="14" t="s">
        <v>8833</v>
      </c>
      <c r="S26" s="14" t="s">
        <v>531</v>
      </c>
      <c r="T26" s="15">
        <v>10000</v>
      </c>
      <c r="U26" s="14" t="s">
        <v>8834</v>
      </c>
      <c r="V26" s="14" t="s">
        <v>625</v>
      </c>
      <c r="W26" s="14" t="s">
        <v>8835</v>
      </c>
      <c r="X26" t="s">
        <v>8836</v>
      </c>
      <c r="Y26" t="s">
        <v>213</v>
      </c>
      <c r="Z26" t="s">
        <v>8837</v>
      </c>
      <c r="AA26" s="18" t="s">
        <v>8836</v>
      </c>
      <c r="AB26" s="18" t="s">
        <v>8838</v>
      </c>
      <c r="AC26" s="18" t="s">
        <v>8839</v>
      </c>
      <c r="AD26" s="18" t="s">
        <v>8840</v>
      </c>
      <c r="AE26" s="18" t="s">
        <v>8836</v>
      </c>
      <c r="AF26" s="18" t="s">
        <v>8838</v>
      </c>
      <c r="AG26" s="18" t="s">
        <v>8839</v>
      </c>
      <c r="AH26" s="29" t="s">
        <v>219</v>
      </c>
      <c r="AL26" s="29" t="s">
        <v>220</v>
      </c>
      <c r="AM26" s="29" t="s">
        <v>221</v>
      </c>
      <c r="AQ26" s="29" t="s">
        <v>221</v>
      </c>
      <c r="AR26" t="s">
        <v>613</v>
      </c>
      <c r="AS26" s="32" t="s">
        <v>8841</v>
      </c>
      <c r="AT26" s="32">
        <v>950000</v>
      </c>
      <c r="AU26" t="s">
        <v>541</v>
      </c>
      <c r="AV26" s="32" t="s">
        <v>8842</v>
      </c>
      <c r="AW26" s="32">
        <v>630000</v>
      </c>
      <c r="AX26" t="s">
        <v>543</v>
      </c>
      <c r="AY26" s="32" t="s">
        <v>8843</v>
      </c>
      <c r="AZ26" s="32">
        <v>240000</v>
      </c>
      <c r="BA26" t="s">
        <v>545</v>
      </c>
      <c r="BB26" s="32" t="s">
        <v>8844</v>
      </c>
      <c r="BC26" s="32">
        <v>235000</v>
      </c>
      <c r="BD26" t="s">
        <v>551</v>
      </c>
      <c r="BE26" s="32" t="s">
        <v>8845</v>
      </c>
      <c r="BF26" s="32">
        <v>100000</v>
      </c>
      <c r="BG26" t="s">
        <v>463</v>
      </c>
      <c r="BH26" s="32" t="s">
        <v>8846</v>
      </c>
      <c r="BI26" s="32">
        <v>380000</v>
      </c>
      <c r="BJ26" t="s">
        <v>564</v>
      </c>
      <c r="BK26" s="14" t="s">
        <v>8847</v>
      </c>
      <c r="BL26" s="15">
        <v>250000</v>
      </c>
      <c r="BM26" t="s">
        <v>566</v>
      </c>
      <c r="BN26" s="14" t="s">
        <v>8848</v>
      </c>
      <c r="BO26" s="15">
        <v>100000</v>
      </c>
      <c r="BP26" t="s">
        <v>568</v>
      </c>
      <c r="BQ26" s="14" t="s">
        <v>8849</v>
      </c>
      <c r="BR26" s="15">
        <v>100000</v>
      </c>
      <c r="BS26" t="s">
        <v>574</v>
      </c>
      <c r="BT26" s="14" t="s">
        <v>8850</v>
      </c>
      <c r="BU26" s="15">
        <v>100000</v>
      </c>
      <c r="BV26" t="s">
        <v>826</v>
      </c>
      <c r="BW26" s="11" t="s">
        <v>8851</v>
      </c>
      <c r="BX26" s="11">
        <v>250000</v>
      </c>
      <c r="BY26" t="s">
        <v>828</v>
      </c>
      <c r="BZ26" s="11" t="s">
        <v>8852</v>
      </c>
      <c r="CA26" s="11">
        <v>100000</v>
      </c>
      <c r="CB26" t="s">
        <v>1156</v>
      </c>
      <c r="CC26" s="11" t="s">
        <v>8853</v>
      </c>
      <c r="CD26" s="11">
        <v>100000</v>
      </c>
      <c r="CE26" t="s">
        <v>783</v>
      </c>
      <c r="CF26" s="11" t="s">
        <v>8854</v>
      </c>
      <c r="CG26" s="11">
        <v>100000</v>
      </c>
      <c r="CI26" s="11"/>
      <c r="CJ26" s="11"/>
      <c r="GC26" s="12">
        <v>3395000</v>
      </c>
      <c r="GD26" t="s">
        <v>238</v>
      </c>
      <c r="GE26">
        <v>70</v>
      </c>
      <c r="GF26">
        <v>70</v>
      </c>
      <c r="GG26">
        <v>72</v>
      </c>
      <c r="GH26">
        <v>70</v>
      </c>
      <c r="GI26" s="13">
        <v>2263333.333333333</v>
      </c>
      <c r="GK26" t="str">
        <f t="shared" si="10"/>
        <v>LE SERRE</v>
      </c>
      <c r="GL26">
        <f t="shared" si="11"/>
        <v>38710</v>
      </c>
      <c r="GM26" t="str">
        <f t="shared" si="12"/>
        <v>TREMINIS</v>
      </c>
      <c r="GO26">
        <f t="shared" si="4"/>
        <v>42</v>
      </c>
      <c r="GP26">
        <f t="shared" si="5"/>
        <v>14</v>
      </c>
      <c r="GQ26" t="e">
        <f>VLOOKUP(A26,'[1]Nbr FR_lot'!$A$6:$I$501,8,FALSE)</f>
        <v>#N/A</v>
      </c>
      <c r="GR26" t="e">
        <f t="shared" si="6"/>
        <v>#N/A</v>
      </c>
      <c r="GS26" t="e">
        <f>VLOOKUP(C26,'[1]Nbr FR_lot'!$B$6:$I$501,8,FALSE)</f>
        <v>#N/A</v>
      </c>
      <c r="GT26" t="e">
        <f t="shared" si="13"/>
        <v>#N/A</v>
      </c>
    </row>
    <row r="27" spans="1:202" x14ac:dyDescent="0.35">
      <c r="A27" t="s">
        <v>9179</v>
      </c>
      <c r="B27" t="s">
        <v>9180</v>
      </c>
      <c r="C27" t="s">
        <v>9181</v>
      </c>
      <c r="D27" t="e">
        <f>VLOOKUP(C27,#REF!,1,FALSE)</f>
        <v>#REF!</v>
      </c>
      <c r="E27" s="19" t="s">
        <v>6116</v>
      </c>
      <c r="F27" s="17" t="s">
        <v>9181</v>
      </c>
      <c r="G27" s="17" t="s">
        <v>9182</v>
      </c>
      <c r="H27" s="17" t="str">
        <f t="shared" si="0"/>
        <v>ko</v>
      </c>
      <c r="I27" s="17" t="s">
        <v>9182</v>
      </c>
      <c r="J27" s="17">
        <v>730811</v>
      </c>
      <c r="K27" s="17">
        <v>730811</v>
      </c>
      <c r="L27" s="17" t="s">
        <v>202</v>
      </c>
      <c r="M27">
        <v>0</v>
      </c>
      <c r="N27" s="14" t="s">
        <v>9179</v>
      </c>
      <c r="O27" s="14" t="s">
        <v>1022</v>
      </c>
      <c r="P27" s="14" t="s">
        <v>9183</v>
      </c>
      <c r="Q27" s="14">
        <v>73660</v>
      </c>
      <c r="R27" s="14" t="s">
        <v>9184</v>
      </c>
      <c r="S27" s="14" t="s">
        <v>531</v>
      </c>
      <c r="T27" s="15">
        <v>20000</v>
      </c>
      <c r="U27" s="14" t="s">
        <v>9185</v>
      </c>
      <c r="V27" s="14" t="s">
        <v>9186</v>
      </c>
      <c r="W27" s="14" t="s">
        <v>9187</v>
      </c>
      <c r="X27" t="s">
        <v>9188</v>
      </c>
      <c r="Y27" t="s">
        <v>213</v>
      </c>
      <c r="Z27" t="s">
        <v>9189</v>
      </c>
      <c r="AA27" s="18" t="s">
        <v>9188</v>
      </c>
      <c r="AB27" s="18" t="s">
        <v>9190</v>
      </c>
      <c r="AC27" s="18" t="s">
        <v>9191</v>
      </c>
      <c r="AD27" s="18" t="s">
        <v>9192</v>
      </c>
      <c r="AE27" s="18" t="s">
        <v>9188</v>
      </c>
      <c r="AF27" s="18" t="s">
        <v>9190</v>
      </c>
      <c r="AG27" s="18" t="s">
        <v>9191</v>
      </c>
      <c r="AH27" s="29" t="s">
        <v>219</v>
      </c>
      <c r="AL27" s="29" t="s">
        <v>220</v>
      </c>
      <c r="AM27" s="29" t="s">
        <v>221</v>
      </c>
      <c r="AQ27" s="29" t="s">
        <v>221</v>
      </c>
      <c r="AR27" t="s">
        <v>613</v>
      </c>
      <c r="AS27" s="32" t="s">
        <v>9193</v>
      </c>
      <c r="AT27" s="32">
        <v>950000</v>
      </c>
      <c r="AU27" t="s">
        <v>1137</v>
      </c>
      <c r="AV27" s="32" t="s">
        <v>9194</v>
      </c>
      <c r="AW27" s="32">
        <v>790000</v>
      </c>
      <c r="AX27" t="s">
        <v>543</v>
      </c>
      <c r="AY27" s="32" t="s">
        <v>9195</v>
      </c>
      <c r="AZ27" s="32">
        <v>240000</v>
      </c>
      <c r="BA27" t="s">
        <v>551</v>
      </c>
      <c r="BB27" s="32" t="s">
        <v>9196</v>
      </c>
      <c r="BC27" s="32">
        <v>100000</v>
      </c>
      <c r="BL27" s="15"/>
      <c r="BO27" s="15"/>
      <c r="BR27" s="15"/>
      <c r="BU27" s="15"/>
      <c r="BW27" s="11"/>
      <c r="BX27" s="11"/>
      <c r="BZ27" s="11"/>
      <c r="CA27" s="11"/>
      <c r="CC27" s="11"/>
      <c r="CD27" s="11"/>
      <c r="CF27" s="11"/>
      <c r="CG27" s="11"/>
      <c r="CI27" s="11"/>
      <c r="CJ27" s="11"/>
      <c r="GC27" s="12">
        <v>1840000</v>
      </c>
      <c r="GD27">
        <v>0</v>
      </c>
      <c r="GE27">
        <v>0</v>
      </c>
      <c r="GF27">
        <v>0</v>
      </c>
      <c r="GG27">
        <v>0</v>
      </c>
      <c r="GH27" t="s">
        <v>333</v>
      </c>
      <c r="GI27" s="13">
        <v>1226666.6666666665</v>
      </c>
      <c r="GK27" t="str">
        <f t="shared" si="10"/>
        <v>105 IMP DES MURIERS</v>
      </c>
      <c r="GL27">
        <f t="shared" si="11"/>
        <v>73660</v>
      </c>
      <c r="GM27" t="str">
        <f t="shared" si="12"/>
        <v>SAINT-REMY-DE-MAURIENNE</v>
      </c>
      <c r="GO27">
        <f t="shared" si="4"/>
        <v>12</v>
      </c>
      <c r="GP27">
        <f t="shared" si="5"/>
        <v>4</v>
      </c>
      <c r="GQ27" t="e">
        <f>VLOOKUP(A27,'[1]Nbr FR_lot'!$A$6:$I$501,8,FALSE)</f>
        <v>#N/A</v>
      </c>
      <c r="GR27" t="e">
        <f t="shared" si="6"/>
        <v>#N/A</v>
      </c>
      <c r="GS27" t="e">
        <f>VLOOKUP(C27,'[1]Nbr FR_lot'!$B$6:$I$501,8,FALSE)</f>
        <v>#N/A</v>
      </c>
      <c r="GT27" t="e">
        <f t="shared" si="13"/>
        <v>#N/A</v>
      </c>
    </row>
    <row r="28" spans="1:202" x14ac:dyDescent="0.35">
      <c r="A28" t="s">
        <v>2874</v>
      </c>
      <c r="B28" t="s">
        <v>2875</v>
      </c>
      <c r="C28" t="s">
        <v>2876</v>
      </c>
      <c r="D28" t="e">
        <f>VLOOKUP(C28,#REF!,1,FALSE)</f>
        <v>#REF!</v>
      </c>
      <c r="E28" s="19" t="s">
        <v>2877</v>
      </c>
      <c r="F28" s="17" t="s">
        <v>2876</v>
      </c>
      <c r="G28" s="17" t="s">
        <v>2877</v>
      </c>
      <c r="H28" s="17" t="str">
        <f t="shared" si="0"/>
        <v>ok</v>
      </c>
      <c r="I28" s="17" t="s">
        <v>2877</v>
      </c>
      <c r="J28" s="17">
        <v>314621</v>
      </c>
      <c r="K28" s="17">
        <v>314621</v>
      </c>
      <c r="L28" s="17" t="s">
        <v>202</v>
      </c>
      <c r="M28" t="s">
        <v>203</v>
      </c>
      <c r="N28" s="14" t="s">
        <v>2874</v>
      </c>
      <c r="O28" s="14" t="s">
        <v>205</v>
      </c>
      <c r="P28" s="14" t="s">
        <v>2878</v>
      </c>
      <c r="Q28" s="14">
        <v>67300</v>
      </c>
      <c r="R28" s="14" t="s">
        <v>2879</v>
      </c>
      <c r="S28" s="14" t="s">
        <v>1310</v>
      </c>
      <c r="T28" s="15">
        <v>300000</v>
      </c>
      <c r="U28" s="14" t="s">
        <v>2880</v>
      </c>
      <c r="V28" s="14" t="s">
        <v>2881</v>
      </c>
      <c r="W28" s="14" t="s">
        <v>2882</v>
      </c>
      <c r="X28" t="s">
        <v>2883</v>
      </c>
      <c r="Y28" t="s">
        <v>213</v>
      </c>
      <c r="Z28" t="s">
        <v>2884</v>
      </c>
      <c r="AA28" s="18" t="s">
        <v>2885</v>
      </c>
      <c r="AB28" s="18" t="s">
        <v>2886</v>
      </c>
      <c r="AC28" s="18" t="s">
        <v>2887</v>
      </c>
      <c r="AD28" s="18" t="s">
        <v>2888</v>
      </c>
      <c r="AE28" s="18" t="s">
        <v>2889</v>
      </c>
      <c r="AF28" s="18" t="s">
        <v>2890</v>
      </c>
      <c r="AG28" s="18" t="s">
        <v>2891</v>
      </c>
      <c r="AH28" s="29" t="s">
        <v>310</v>
      </c>
      <c r="AL28" s="29" t="s">
        <v>311</v>
      </c>
      <c r="AM28" s="29" t="s">
        <v>312</v>
      </c>
      <c r="AQ28" s="29" t="s">
        <v>312</v>
      </c>
      <c r="AR28" t="s">
        <v>427</v>
      </c>
      <c r="AS28" s="32" t="s">
        <v>2892</v>
      </c>
      <c r="AT28" s="32">
        <v>360000</v>
      </c>
      <c r="AU28" t="s">
        <v>492</v>
      </c>
      <c r="AV28" s="32" t="s">
        <v>2893</v>
      </c>
      <c r="AW28" s="32">
        <v>100000</v>
      </c>
      <c r="AX28" t="s">
        <v>429</v>
      </c>
      <c r="AY28" s="32" t="s">
        <v>2894</v>
      </c>
      <c r="AZ28" s="32">
        <v>100000</v>
      </c>
      <c r="BA28" t="s">
        <v>313</v>
      </c>
      <c r="BB28" s="32" t="s">
        <v>2895</v>
      </c>
      <c r="BC28" s="32">
        <v>375000</v>
      </c>
      <c r="BD28" t="s">
        <v>1443</v>
      </c>
      <c r="BE28" s="32" t="s">
        <v>2896</v>
      </c>
      <c r="BF28" s="32">
        <v>185000</v>
      </c>
      <c r="BG28" t="s">
        <v>431</v>
      </c>
      <c r="BH28" s="32" t="s">
        <v>2897</v>
      </c>
      <c r="BI28" s="32">
        <v>895000</v>
      </c>
      <c r="BJ28" t="s">
        <v>499</v>
      </c>
      <c r="BK28" s="14" t="s">
        <v>2898</v>
      </c>
      <c r="BL28" s="15">
        <v>190000</v>
      </c>
      <c r="BM28" t="s">
        <v>433</v>
      </c>
      <c r="BN28" s="14" t="s">
        <v>2899</v>
      </c>
      <c r="BO28" s="15">
        <v>190000</v>
      </c>
      <c r="BP28" t="s">
        <v>317</v>
      </c>
      <c r="BQ28" s="14" t="s">
        <v>2900</v>
      </c>
      <c r="BR28" s="15">
        <v>935000</v>
      </c>
      <c r="BS28" t="s">
        <v>1447</v>
      </c>
      <c r="BT28" s="14" t="s">
        <v>2901</v>
      </c>
      <c r="BU28" s="15">
        <v>455000</v>
      </c>
      <c r="BV28" t="s">
        <v>435</v>
      </c>
      <c r="BW28" s="11" t="s">
        <v>2902</v>
      </c>
      <c r="BX28" s="11">
        <v>360000</v>
      </c>
      <c r="BY28" t="s">
        <v>506</v>
      </c>
      <c r="BZ28" s="11" t="s">
        <v>2903</v>
      </c>
      <c r="CA28" s="11">
        <v>100000</v>
      </c>
      <c r="CB28" t="s">
        <v>437</v>
      </c>
      <c r="CC28" s="11" t="s">
        <v>2904</v>
      </c>
      <c r="CD28" s="11">
        <v>100000</v>
      </c>
      <c r="CE28" t="s">
        <v>321</v>
      </c>
      <c r="CF28" s="11" t="s">
        <v>2905</v>
      </c>
      <c r="CG28" s="11">
        <v>375000</v>
      </c>
      <c r="CH28" t="s">
        <v>1451</v>
      </c>
      <c r="CI28" s="11" t="s">
        <v>2906</v>
      </c>
      <c r="CJ28" s="11">
        <v>182000</v>
      </c>
      <c r="CK28" t="s">
        <v>439</v>
      </c>
      <c r="CL28" s="32" t="s">
        <v>2907</v>
      </c>
      <c r="CM28" s="32">
        <v>445000</v>
      </c>
      <c r="CN28" t="s">
        <v>513</v>
      </c>
      <c r="CO28" s="32" t="s">
        <v>2908</v>
      </c>
      <c r="CP28" s="32">
        <v>100000</v>
      </c>
      <c r="CQ28" t="s">
        <v>441</v>
      </c>
      <c r="CR28" s="32" t="s">
        <v>2909</v>
      </c>
      <c r="CS28" s="32">
        <v>100000</v>
      </c>
      <c r="CT28" t="s">
        <v>325</v>
      </c>
      <c r="CU28" s="32" t="s">
        <v>2910</v>
      </c>
      <c r="CV28" s="32">
        <v>470000</v>
      </c>
      <c r="CW28" t="s">
        <v>1455</v>
      </c>
      <c r="CX28" s="32" t="s">
        <v>2911</v>
      </c>
      <c r="CY28" s="32">
        <v>230000</v>
      </c>
      <c r="CZ28" t="s">
        <v>443</v>
      </c>
      <c r="DA28" s="32" t="s">
        <v>2912</v>
      </c>
      <c r="DB28" s="32">
        <v>595000</v>
      </c>
      <c r="DC28" t="s">
        <v>520</v>
      </c>
      <c r="DD28" s="32" t="s">
        <v>2913</v>
      </c>
      <c r="DE28" s="32">
        <v>130000</v>
      </c>
      <c r="DF28" t="s">
        <v>445</v>
      </c>
      <c r="DG28" s="32" t="s">
        <v>2914</v>
      </c>
      <c r="DH28" s="32">
        <v>130000</v>
      </c>
      <c r="DI28" t="s">
        <v>329</v>
      </c>
      <c r="DJ28" s="32" t="s">
        <v>2915</v>
      </c>
      <c r="DK28" s="32">
        <v>625000</v>
      </c>
      <c r="DL28" t="s">
        <v>1459</v>
      </c>
      <c r="DM28" s="32" t="s">
        <v>2916</v>
      </c>
      <c r="DN28" s="32">
        <v>300000</v>
      </c>
      <c r="GC28" s="12">
        <v>7927000</v>
      </c>
      <c r="GD28" t="s">
        <v>1344</v>
      </c>
      <c r="GE28" t="s">
        <v>333</v>
      </c>
      <c r="GF28" t="s">
        <v>333</v>
      </c>
      <c r="GG28" t="s">
        <v>333</v>
      </c>
      <c r="GH28" t="s">
        <v>333</v>
      </c>
      <c r="GI28" s="13">
        <v>5284666.666666666</v>
      </c>
      <c r="GK28" t="str">
        <f t="shared" si="10"/>
        <v>19 route de Bischwiller</v>
      </c>
      <c r="GL28">
        <f t="shared" si="11"/>
        <v>67300</v>
      </c>
      <c r="GM28" t="str">
        <f t="shared" si="12"/>
        <v>Schiltigheim</v>
      </c>
      <c r="GO28">
        <f t="shared" si="4"/>
        <v>75</v>
      </c>
      <c r="GP28">
        <f t="shared" si="5"/>
        <v>25</v>
      </c>
      <c r="GQ28" t="e">
        <f>VLOOKUP(A28,'[1]Nbr FR_lot'!$A$6:$I$501,8,FALSE)</f>
        <v>#N/A</v>
      </c>
      <c r="GR28" t="e">
        <f t="shared" si="6"/>
        <v>#N/A</v>
      </c>
      <c r="GS28" t="e">
        <f>VLOOKUP(C28,'[1]Nbr FR_lot'!$B$6:$I$501,8,FALSE)</f>
        <v>#N/A</v>
      </c>
      <c r="GT28" t="e">
        <f t="shared" si="13"/>
        <v>#N/A</v>
      </c>
    </row>
    <row r="29" spans="1:202" x14ac:dyDescent="0.35">
      <c r="A29" t="s">
        <v>4621</v>
      </c>
      <c r="B29" t="s">
        <v>4622</v>
      </c>
      <c r="C29" t="s">
        <v>4623</v>
      </c>
      <c r="D29" t="e">
        <f>VLOOKUP(C29,#REF!,1,FALSE)</f>
        <v>#REF!</v>
      </c>
      <c r="E29" s="19" t="s">
        <v>4624</v>
      </c>
      <c r="F29" s="17" t="s">
        <v>4623</v>
      </c>
      <c r="G29" s="17" t="s">
        <v>4624</v>
      </c>
      <c r="H29" s="17" t="str">
        <f t="shared" si="0"/>
        <v>ok</v>
      </c>
      <c r="I29" s="17" t="s">
        <v>4624</v>
      </c>
      <c r="J29" s="17">
        <v>475277</v>
      </c>
      <c r="K29" s="17">
        <v>475277</v>
      </c>
      <c r="L29" s="17" t="s">
        <v>202</v>
      </c>
      <c r="M29" t="s">
        <v>203</v>
      </c>
      <c r="N29" s="14" t="s">
        <v>4621</v>
      </c>
      <c r="O29" s="14" t="s">
        <v>205</v>
      </c>
      <c r="P29" s="14" t="s">
        <v>4625</v>
      </c>
      <c r="Q29" s="14">
        <v>31670</v>
      </c>
      <c r="R29" s="14" t="s">
        <v>4626</v>
      </c>
      <c r="S29" s="14" t="s">
        <v>646</v>
      </c>
      <c r="T29" s="15">
        <v>42000</v>
      </c>
      <c r="U29" s="14" t="s">
        <v>4627</v>
      </c>
      <c r="V29" s="14" t="s">
        <v>2272</v>
      </c>
      <c r="W29" s="14" t="s">
        <v>4628</v>
      </c>
      <c r="X29" t="s">
        <v>4629</v>
      </c>
      <c r="Y29" t="s">
        <v>1253</v>
      </c>
      <c r="Z29" t="s">
        <v>4630</v>
      </c>
      <c r="AA29" s="18" t="s">
        <v>4629</v>
      </c>
      <c r="AB29" s="18" t="s">
        <v>4631</v>
      </c>
      <c r="AC29" s="18" t="s">
        <v>4632</v>
      </c>
      <c r="AD29" s="18" t="s">
        <v>4633</v>
      </c>
      <c r="AE29" s="18" t="s">
        <v>4629</v>
      </c>
      <c r="AF29" s="18" t="s">
        <v>4631</v>
      </c>
      <c r="AG29" s="18" t="s">
        <v>4632</v>
      </c>
      <c r="AH29" s="29" t="s">
        <v>261</v>
      </c>
      <c r="AL29" s="29" t="s">
        <v>262</v>
      </c>
      <c r="AM29" s="29" t="s">
        <v>263</v>
      </c>
      <c r="AQ29" s="29" t="s">
        <v>263</v>
      </c>
      <c r="AR29" t="s">
        <v>353</v>
      </c>
      <c r="AS29" s="32" t="s">
        <v>4634</v>
      </c>
      <c r="AT29" s="32">
        <v>200000</v>
      </c>
      <c r="AU29" t="s">
        <v>272</v>
      </c>
      <c r="AV29" s="32" t="s">
        <v>4635</v>
      </c>
      <c r="AW29" s="32">
        <v>495000</v>
      </c>
      <c r="AX29" t="s">
        <v>286</v>
      </c>
      <c r="AY29" s="32" t="s">
        <v>4636</v>
      </c>
      <c r="AZ29" s="32">
        <v>200000</v>
      </c>
      <c r="BA29" t="s">
        <v>361</v>
      </c>
      <c r="BB29" s="32" t="s">
        <v>4637</v>
      </c>
      <c r="BC29" s="32">
        <v>250000</v>
      </c>
      <c r="BD29" t="s">
        <v>365</v>
      </c>
      <c r="BE29" s="32" t="s">
        <v>4638</v>
      </c>
      <c r="BF29" s="32">
        <v>330000</v>
      </c>
      <c r="BL29" s="15"/>
      <c r="BO29" s="15"/>
      <c r="BR29" s="15"/>
      <c r="BU29" s="15"/>
      <c r="BW29" s="11"/>
      <c r="BX29" s="11"/>
      <c r="BZ29" s="11"/>
      <c r="CA29" s="11"/>
      <c r="CC29" s="11"/>
      <c r="CD29" s="11"/>
      <c r="CF29" s="11"/>
      <c r="CG29" s="11"/>
      <c r="CI29" s="11"/>
      <c r="CJ29" s="11"/>
      <c r="GC29" s="12">
        <v>1275000</v>
      </c>
      <c r="GD29" t="s">
        <v>238</v>
      </c>
      <c r="GE29">
        <v>65</v>
      </c>
      <c r="GF29">
        <v>60</v>
      </c>
      <c r="GG29">
        <v>55</v>
      </c>
      <c r="GH29">
        <v>60</v>
      </c>
      <c r="GI29" s="13">
        <v>850000</v>
      </c>
      <c r="GK29" t="str">
        <f t="shared" si="10"/>
        <v>44  LOCCITANE</v>
      </c>
      <c r="GL29">
        <f t="shared" si="11"/>
        <v>31670</v>
      </c>
      <c r="GM29" t="str">
        <f t="shared" si="12"/>
        <v>LABEGE</v>
      </c>
      <c r="GO29">
        <f t="shared" si="4"/>
        <v>15</v>
      </c>
      <c r="GP29">
        <f t="shared" si="5"/>
        <v>5</v>
      </c>
      <c r="GQ29" t="e">
        <f>VLOOKUP(A29,'[1]Nbr FR_lot'!$A$6:$I$501,8,FALSE)</f>
        <v>#N/A</v>
      </c>
      <c r="GR29" t="e">
        <f t="shared" si="6"/>
        <v>#N/A</v>
      </c>
      <c r="GS29" t="e">
        <f>VLOOKUP(C29,'[1]Nbr FR_lot'!$B$6:$I$501,8,FALSE)</f>
        <v>#N/A</v>
      </c>
      <c r="GT29" t="e">
        <f t="shared" si="13"/>
        <v>#N/A</v>
      </c>
    </row>
    <row r="30" spans="1:202" x14ac:dyDescent="0.35">
      <c r="A30" t="s">
        <v>1164</v>
      </c>
      <c r="B30" t="s">
        <v>1165</v>
      </c>
      <c r="C30" t="s">
        <v>1166</v>
      </c>
      <c r="D30" t="e">
        <f>VLOOKUP(C30,#REF!,1,FALSE)</f>
        <v>#REF!</v>
      </c>
      <c r="E30" s="16" t="s">
        <v>1167</v>
      </c>
      <c r="F30" s="17" t="s">
        <v>1166</v>
      </c>
      <c r="G30" s="17" t="s">
        <v>1167</v>
      </c>
      <c r="H30" s="17" t="str">
        <f t="shared" si="0"/>
        <v>ok</v>
      </c>
      <c r="I30" s="17" t="s">
        <v>1167</v>
      </c>
      <c r="J30" s="17">
        <v>20014450</v>
      </c>
      <c r="K30" s="17">
        <v>20014450</v>
      </c>
      <c r="L30" s="17" t="s">
        <v>202</v>
      </c>
      <c r="M30" t="s">
        <v>203</v>
      </c>
      <c r="N30" s="14" t="s">
        <v>1164</v>
      </c>
      <c r="O30" s="14" t="s">
        <v>205</v>
      </c>
      <c r="P30" s="14" t="s">
        <v>1168</v>
      </c>
      <c r="Q30" s="14">
        <v>75116</v>
      </c>
      <c r="R30" s="14" t="s">
        <v>1169</v>
      </c>
      <c r="S30" s="14" t="s">
        <v>646</v>
      </c>
      <c r="T30" s="15">
        <v>128510552.5</v>
      </c>
      <c r="U30" s="14" t="s">
        <v>1170</v>
      </c>
      <c r="V30" s="14" t="s">
        <v>1171</v>
      </c>
      <c r="W30" s="14" t="s">
        <v>1172</v>
      </c>
      <c r="X30" t="s">
        <v>1173</v>
      </c>
      <c r="Y30" t="s">
        <v>213</v>
      </c>
      <c r="Z30" t="s">
        <v>1174</v>
      </c>
      <c r="AA30" s="18" t="s">
        <v>1175</v>
      </c>
      <c r="AB30" s="18" t="s">
        <v>1176</v>
      </c>
      <c r="AC30" s="18" t="s">
        <v>1177</v>
      </c>
      <c r="AD30" s="18" t="s">
        <v>1178</v>
      </c>
      <c r="AE30" s="18" t="s">
        <v>1179</v>
      </c>
      <c r="AF30" s="18" t="s">
        <v>1180</v>
      </c>
      <c r="AG30" s="18" t="s">
        <v>1181</v>
      </c>
      <c r="AH30" s="29" t="s">
        <v>1182</v>
      </c>
      <c r="AI30" s="29" t="s">
        <v>854</v>
      </c>
      <c r="AL30" s="29" t="s">
        <v>1183</v>
      </c>
      <c r="AM30" s="29" t="s">
        <v>263</v>
      </c>
      <c r="AN30" s="29" t="s">
        <v>1184</v>
      </c>
      <c r="AQ30" s="29" t="s">
        <v>1185</v>
      </c>
      <c r="AR30" t="s">
        <v>979</v>
      </c>
      <c r="AS30" s="32" t="s">
        <v>1186</v>
      </c>
      <c r="AT30" s="32">
        <v>100000</v>
      </c>
      <c r="AU30" t="s">
        <v>276</v>
      </c>
      <c r="AV30" s="32" t="s">
        <v>1187</v>
      </c>
      <c r="AW30" s="32">
        <v>125000</v>
      </c>
      <c r="AX30" t="s">
        <v>290</v>
      </c>
      <c r="AY30" s="32" t="s">
        <v>1188</v>
      </c>
      <c r="AZ30" s="32">
        <v>100000</v>
      </c>
      <c r="BA30" t="s">
        <v>1116</v>
      </c>
      <c r="BB30" s="32" t="s">
        <v>1189</v>
      </c>
      <c r="BC30" s="32">
        <v>100000</v>
      </c>
      <c r="BD30" t="s">
        <v>1190</v>
      </c>
      <c r="BE30" s="32" t="s">
        <v>1191</v>
      </c>
      <c r="BF30" s="32">
        <v>100000</v>
      </c>
      <c r="BG30" t="s">
        <v>857</v>
      </c>
      <c r="BH30" s="32" t="s">
        <v>1192</v>
      </c>
      <c r="BI30" s="32">
        <v>145000</v>
      </c>
      <c r="BJ30" t="s">
        <v>860</v>
      </c>
      <c r="BK30" s="14" t="s">
        <v>1193</v>
      </c>
      <c r="BL30" s="15">
        <v>365000</v>
      </c>
      <c r="BM30" t="s">
        <v>863</v>
      </c>
      <c r="BN30" s="14" t="s">
        <v>1194</v>
      </c>
      <c r="BO30" s="15">
        <v>145000</v>
      </c>
      <c r="BP30" t="s">
        <v>866</v>
      </c>
      <c r="BQ30" s="14" t="s">
        <v>1195</v>
      </c>
      <c r="BR30" s="15">
        <v>180000</v>
      </c>
      <c r="BS30" t="s">
        <v>869</v>
      </c>
      <c r="BT30" s="14" t="s">
        <v>1196</v>
      </c>
      <c r="BU30" s="15">
        <v>245000</v>
      </c>
      <c r="BW30" s="11"/>
      <c r="BX30" s="11"/>
      <c r="BZ30" s="11"/>
      <c r="CA30" s="11"/>
      <c r="CC30" s="11"/>
      <c r="CD30" s="11"/>
      <c r="CF30" s="11"/>
      <c r="CG30" s="11"/>
      <c r="CI30" s="11"/>
      <c r="CJ30" s="11"/>
      <c r="GC30" s="12">
        <v>1505000</v>
      </c>
      <c r="GD30" t="s">
        <v>238</v>
      </c>
      <c r="GE30">
        <v>80</v>
      </c>
      <c r="GF30">
        <v>80</v>
      </c>
      <c r="GG30">
        <v>80</v>
      </c>
      <c r="GH30">
        <v>80</v>
      </c>
      <c r="GI30" s="13">
        <v>1003333.3333333333</v>
      </c>
      <c r="GK30" t="str">
        <f t="shared" si="10"/>
        <v>76 AV KLEBER</v>
      </c>
      <c r="GL30">
        <f t="shared" si="11"/>
        <v>75116</v>
      </c>
      <c r="GM30" t="str">
        <f t="shared" si="12"/>
        <v>PARIS 16</v>
      </c>
      <c r="GO30">
        <f t="shared" si="4"/>
        <v>30</v>
      </c>
      <c r="GP30">
        <f t="shared" si="5"/>
        <v>10</v>
      </c>
      <c r="GQ30" t="e">
        <f>VLOOKUP(A30,'[1]Nbr FR_lot'!$A$6:$I$501,8,FALSE)</f>
        <v>#N/A</v>
      </c>
      <c r="GR30" t="e">
        <f t="shared" si="6"/>
        <v>#N/A</v>
      </c>
      <c r="GS30" t="e">
        <f>VLOOKUP(C30,'[1]Nbr FR_lot'!$B$6:$I$501,8,FALSE)</f>
        <v>#N/A</v>
      </c>
      <c r="GT30" t="e">
        <f t="shared" si="13"/>
        <v>#N/A</v>
      </c>
    </row>
    <row r="31" spans="1:202" x14ac:dyDescent="0.35">
      <c r="A31" t="s">
        <v>8554</v>
      </c>
      <c r="B31" t="s">
        <v>8555</v>
      </c>
      <c r="C31" t="s">
        <v>8556</v>
      </c>
      <c r="D31" t="e">
        <f>VLOOKUP(C31,#REF!,1,FALSE)</f>
        <v>#REF!</v>
      </c>
      <c r="E31" s="19" t="s">
        <v>8557</v>
      </c>
      <c r="F31" s="17" t="s">
        <v>8556</v>
      </c>
      <c r="G31" s="17" t="s">
        <v>8557</v>
      </c>
      <c r="H31" s="17" t="str">
        <f t="shared" si="0"/>
        <v>ok</v>
      </c>
      <c r="I31" s="17" t="s">
        <v>8557</v>
      </c>
      <c r="J31" s="17">
        <v>307799</v>
      </c>
      <c r="K31" s="17">
        <v>307799</v>
      </c>
      <c r="L31" s="17" t="s">
        <v>202</v>
      </c>
      <c r="M31" t="s">
        <v>203</v>
      </c>
      <c r="N31" s="14" t="s">
        <v>8554</v>
      </c>
      <c r="O31" s="14" t="s">
        <v>205</v>
      </c>
      <c r="P31" s="14" t="s">
        <v>8558</v>
      </c>
      <c r="Q31" s="14">
        <v>42150</v>
      </c>
      <c r="R31" s="14" t="s">
        <v>1515</v>
      </c>
      <c r="S31" s="14" t="s">
        <v>8559</v>
      </c>
      <c r="T31" s="15">
        <v>1280000</v>
      </c>
      <c r="U31" s="14" t="s">
        <v>8560</v>
      </c>
      <c r="V31" s="14" t="s">
        <v>1206</v>
      </c>
      <c r="W31" s="14" t="s">
        <v>8561</v>
      </c>
      <c r="X31" t="s">
        <v>8562</v>
      </c>
      <c r="Y31" t="s">
        <v>213</v>
      </c>
      <c r="Z31" t="s">
        <v>8563</v>
      </c>
      <c r="AA31" s="18" t="s">
        <v>8562</v>
      </c>
      <c r="AB31" s="18" t="s">
        <v>8564</v>
      </c>
      <c r="AC31" s="18" t="s">
        <v>8565</v>
      </c>
      <c r="AD31" s="18" t="s">
        <v>8566</v>
      </c>
      <c r="AE31" s="18" t="s">
        <v>8567</v>
      </c>
      <c r="AF31" s="18" t="s">
        <v>8568</v>
      </c>
      <c r="AG31" s="18" t="s">
        <v>8569</v>
      </c>
      <c r="AH31" s="29" t="s">
        <v>310</v>
      </c>
      <c r="AL31" s="29" t="s">
        <v>311</v>
      </c>
      <c r="AM31" s="29" t="s">
        <v>312</v>
      </c>
      <c r="AQ31" s="29" t="s">
        <v>312</v>
      </c>
      <c r="AR31" t="s">
        <v>427</v>
      </c>
      <c r="AS31" s="32" t="s">
        <v>8570</v>
      </c>
      <c r="AT31" s="32">
        <v>360000</v>
      </c>
      <c r="AU31" t="s">
        <v>1443</v>
      </c>
      <c r="AV31" s="32" t="s">
        <v>8571</v>
      </c>
      <c r="AW31" s="32">
        <v>185000</v>
      </c>
      <c r="AX31" t="s">
        <v>431</v>
      </c>
      <c r="AY31" s="32" t="s">
        <v>8572</v>
      </c>
      <c r="AZ31" s="32">
        <v>895000</v>
      </c>
      <c r="BA31" t="s">
        <v>1447</v>
      </c>
      <c r="BB31" s="32" t="s">
        <v>8573</v>
      </c>
      <c r="BC31" s="32">
        <v>455000</v>
      </c>
      <c r="BD31" t="s">
        <v>435</v>
      </c>
      <c r="BE31" s="32" t="s">
        <v>8574</v>
      </c>
      <c r="BF31" s="32">
        <v>360000</v>
      </c>
      <c r="BG31" t="s">
        <v>1451</v>
      </c>
      <c r="BH31" s="32" t="s">
        <v>8575</v>
      </c>
      <c r="BI31" s="32">
        <v>182000</v>
      </c>
      <c r="BJ31" t="s">
        <v>439</v>
      </c>
      <c r="BK31" s="14" t="s">
        <v>8576</v>
      </c>
      <c r="BL31" s="15">
        <v>445000</v>
      </c>
      <c r="BM31" t="s">
        <v>1455</v>
      </c>
      <c r="BN31" s="14" t="s">
        <v>8577</v>
      </c>
      <c r="BO31" s="15">
        <v>230000</v>
      </c>
      <c r="BP31" t="s">
        <v>443</v>
      </c>
      <c r="BQ31" s="14" t="s">
        <v>8578</v>
      </c>
      <c r="BR31" s="15">
        <v>595000</v>
      </c>
      <c r="BS31" t="s">
        <v>1459</v>
      </c>
      <c r="BT31" s="14" t="s">
        <v>8579</v>
      </c>
      <c r="BU31" s="15">
        <v>300000</v>
      </c>
      <c r="BW31" s="11"/>
      <c r="BX31" s="11"/>
      <c r="BZ31" s="11"/>
      <c r="CA31" s="11"/>
      <c r="CC31" s="11"/>
      <c r="CD31" s="11"/>
      <c r="CF31" s="11"/>
      <c r="CG31" s="11"/>
      <c r="CI31" s="11"/>
      <c r="CJ31" s="11"/>
      <c r="GC31" s="12">
        <v>3112000</v>
      </c>
      <c r="GD31" t="s">
        <v>1344</v>
      </c>
      <c r="GE31" t="s">
        <v>333</v>
      </c>
      <c r="GF31" t="s">
        <v>333</v>
      </c>
      <c r="GG31" t="s">
        <v>333</v>
      </c>
      <c r="GH31" t="s">
        <v>333</v>
      </c>
      <c r="GI31" s="13">
        <v>2074666.6666666665</v>
      </c>
      <c r="GK31" t="str">
        <f t="shared" si="10"/>
        <v>Z I DU BAYON</v>
      </c>
      <c r="GL31">
        <f t="shared" si="11"/>
        <v>42150</v>
      </c>
      <c r="GM31" t="str">
        <f t="shared" si="12"/>
        <v>LA RICAMARIE</v>
      </c>
      <c r="GO31">
        <f t="shared" si="4"/>
        <v>30</v>
      </c>
      <c r="GP31">
        <f t="shared" si="5"/>
        <v>10</v>
      </c>
      <c r="GQ31" t="e">
        <f>VLOOKUP(A31,'[1]Nbr FR_lot'!$A$6:$I$501,8,FALSE)</f>
        <v>#N/A</v>
      </c>
      <c r="GR31" t="e">
        <f t="shared" si="6"/>
        <v>#N/A</v>
      </c>
      <c r="GS31" t="e">
        <f>VLOOKUP(C31,'[1]Nbr FR_lot'!$B$6:$I$501,8,FALSE)</f>
        <v>#N/A</v>
      </c>
      <c r="GT31" t="e">
        <f t="shared" si="13"/>
        <v>#N/A</v>
      </c>
    </row>
    <row r="32" spans="1:202" x14ac:dyDescent="0.35">
      <c r="A32" t="s">
        <v>718</v>
      </c>
      <c r="B32" t="s">
        <v>719</v>
      </c>
      <c r="C32" t="s">
        <v>720</v>
      </c>
      <c r="D32" t="e">
        <f>VLOOKUP(C32,#REF!,1,FALSE)</f>
        <v>#REF!</v>
      </c>
      <c r="E32" s="19" t="s">
        <v>721</v>
      </c>
      <c r="F32" s="17" t="s">
        <v>720</v>
      </c>
      <c r="G32" s="17" t="s">
        <v>721</v>
      </c>
      <c r="H32" s="17" t="str">
        <f t="shared" si="0"/>
        <v>ok</v>
      </c>
      <c r="I32" s="17" t="s">
        <v>721</v>
      </c>
      <c r="J32" s="17">
        <v>770436</v>
      </c>
      <c r="K32" s="17">
        <v>770436</v>
      </c>
      <c r="L32" s="17" t="s">
        <v>202</v>
      </c>
      <c r="M32" t="s">
        <v>203</v>
      </c>
      <c r="N32" s="14" t="s">
        <v>718</v>
      </c>
      <c r="O32" s="14" t="s">
        <v>246</v>
      </c>
      <c r="P32" s="14" t="s">
        <v>722</v>
      </c>
      <c r="Q32" s="14">
        <v>92400</v>
      </c>
      <c r="R32" s="14" t="s">
        <v>723</v>
      </c>
      <c r="S32" s="14" t="s">
        <v>724</v>
      </c>
      <c r="T32" s="15">
        <v>215864061</v>
      </c>
      <c r="U32" s="14" t="s">
        <v>725</v>
      </c>
      <c r="V32" s="14" t="s">
        <v>726</v>
      </c>
      <c r="W32" s="14" t="s">
        <v>727</v>
      </c>
      <c r="X32" t="s">
        <v>728</v>
      </c>
      <c r="Y32" t="s">
        <v>213</v>
      </c>
      <c r="Z32" t="s">
        <v>729</v>
      </c>
      <c r="AA32" s="18" t="s">
        <v>728</v>
      </c>
      <c r="AB32" s="18" t="s">
        <v>730</v>
      </c>
      <c r="AC32" s="18" t="s">
        <v>731</v>
      </c>
      <c r="AD32" s="18" t="s">
        <v>732</v>
      </c>
      <c r="AE32" s="18" t="s">
        <v>733</v>
      </c>
      <c r="AF32" s="18" t="s">
        <v>734</v>
      </c>
      <c r="AG32" s="18" t="s">
        <v>735</v>
      </c>
      <c r="AH32" s="29" t="s">
        <v>736</v>
      </c>
      <c r="AI32" s="29" t="s">
        <v>310</v>
      </c>
      <c r="AL32" s="29" t="s">
        <v>737</v>
      </c>
      <c r="AM32" s="29" t="s">
        <v>738</v>
      </c>
      <c r="AN32" s="29" t="s">
        <v>739</v>
      </c>
      <c r="AQ32" s="29" t="s">
        <v>740</v>
      </c>
      <c r="AR32" t="s">
        <v>657</v>
      </c>
      <c r="AS32" s="32" t="s">
        <v>741</v>
      </c>
      <c r="AT32" s="32">
        <v>100000</v>
      </c>
      <c r="AU32" t="s">
        <v>659</v>
      </c>
      <c r="AV32" s="32" t="s">
        <v>742</v>
      </c>
      <c r="AW32" s="32">
        <v>185000</v>
      </c>
      <c r="AX32" t="s">
        <v>661</v>
      </c>
      <c r="AY32" s="32" t="s">
        <v>743</v>
      </c>
      <c r="AZ32" s="32">
        <v>100000</v>
      </c>
      <c r="BA32" t="s">
        <v>663</v>
      </c>
      <c r="BB32" s="32" t="s">
        <v>744</v>
      </c>
      <c r="BC32" s="32">
        <v>100000</v>
      </c>
      <c r="BD32" t="s">
        <v>665</v>
      </c>
      <c r="BE32" s="32" t="s">
        <v>745</v>
      </c>
      <c r="BF32" s="32">
        <v>123000</v>
      </c>
      <c r="BG32" t="s">
        <v>746</v>
      </c>
      <c r="BH32" s="32" t="s">
        <v>747</v>
      </c>
      <c r="BI32" s="32">
        <v>150000</v>
      </c>
      <c r="BJ32" t="s">
        <v>748</v>
      </c>
      <c r="BK32" s="14" t="s">
        <v>749</v>
      </c>
      <c r="BL32" s="15">
        <v>380000</v>
      </c>
      <c r="BM32" t="s">
        <v>750</v>
      </c>
      <c r="BN32" s="14" t="s">
        <v>751</v>
      </c>
      <c r="BO32" s="15">
        <v>150000</v>
      </c>
      <c r="BP32" t="s">
        <v>752</v>
      </c>
      <c r="BQ32" s="14" t="s">
        <v>753</v>
      </c>
      <c r="BR32" s="15">
        <v>190000</v>
      </c>
      <c r="BS32" t="s">
        <v>754</v>
      </c>
      <c r="BT32" s="14" t="s">
        <v>755</v>
      </c>
      <c r="BU32" s="15">
        <v>250000</v>
      </c>
      <c r="BW32" s="11"/>
      <c r="BX32" s="11"/>
      <c r="BZ32" s="11"/>
      <c r="CA32" s="11"/>
      <c r="CC32" s="11"/>
      <c r="CD32" s="11"/>
      <c r="CF32" s="11"/>
      <c r="CG32" s="11"/>
      <c r="CI32" s="11"/>
      <c r="CJ32" s="11"/>
      <c r="GC32" s="12">
        <v>1628000</v>
      </c>
      <c r="GD32" t="s">
        <v>238</v>
      </c>
      <c r="GE32">
        <v>90</v>
      </c>
      <c r="GF32">
        <v>95</v>
      </c>
      <c r="GG32">
        <v>103</v>
      </c>
      <c r="GH32" t="s">
        <v>333</v>
      </c>
      <c r="GI32" s="13">
        <v>1085333.3333333333</v>
      </c>
      <c r="GK32" t="str">
        <f t="shared" si="10"/>
        <v>6 RUE DU GENERAL AUDRAN</v>
      </c>
      <c r="GL32">
        <f t="shared" si="11"/>
        <v>92400</v>
      </c>
      <c r="GM32" t="str">
        <f t="shared" si="12"/>
        <v>COURBEVOIE</v>
      </c>
      <c r="GO32">
        <f t="shared" si="4"/>
        <v>30</v>
      </c>
      <c r="GP32">
        <f t="shared" si="5"/>
        <v>10</v>
      </c>
      <c r="GQ32" t="e">
        <f>VLOOKUP(A32,'[1]Nbr FR_lot'!$A$6:$I$501,8,FALSE)</f>
        <v>#N/A</v>
      </c>
      <c r="GR32" t="e">
        <f t="shared" si="6"/>
        <v>#N/A</v>
      </c>
      <c r="GS32" t="e">
        <f>VLOOKUP(C32,'[1]Nbr FR_lot'!$B$6:$I$501,8,FALSE)</f>
        <v>#N/A</v>
      </c>
      <c r="GT32" t="e">
        <f t="shared" si="13"/>
        <v>#N/A</v>
      </c>
    </row>
    <row r="33" spans="1:202" x14ac:dyDescent="0.35">
      <c r="A33" t="s">
        <v>11569</v>
      </c>
      <c r="B33" t="s">
        <v>11570</v>
      </c>
      <c r="C33" t="s">
        <v>11571</v>
      </c>
      <c r="D33" t="e">
        <f>VLOOKUP(C33,#REF!,1,FALSE)</f>
        <v>#REF!</v>
      </c>
      <c r="E33" s="17" t="s">
        <v>11572</v>
      </c>
      <c r="F33" s="17" t="s">
        <v>11571</v>
      </c>
      <c r="G33" s="17" t="s">
        <v>11572</v>
      </c>
      <c r="H33" s="17" t="str">
        <f t="shared" si="0"/>
        <v>ok</v>
      </c>
      <c r="I33" s="17" t="s">
        <v>11572</v>
      </c>
      <c r="J33" s="17">
        <v>707700</v>
      </c>
      <c r="K33" s="17">
        <v>707700</v>
      </c>
      <c r="L33" s="17" t="s">
        <v>202</v>
      </c>
      <c r="M33" t="s">
        <v>203</v>
      </c>
      <c r="N33" s="14" t="s">
        <v>11569</v>
      </c>
      <c r="O33" s="14" t="s">
        <v>838</v>
      </c>
      <c r="P33" s="14" t="s">
        <v>11573</v>
      </c>
      <c r="Q33" s="14">
        <v>33290</v>
      </c>
      <c r="R33" s="14" t="s">
        <v>11574</v>
      </c>
      <c r="S33" s="14" t="s">
        <v>1310</v>
      </c>
      <c r="T33" s="15">
        <v>1000000</v>
      </c>
      <c r="U33" s="14" t="s">
        <v>11575</v>
      </c>
      <c r="V33" s="14" t="s">
        <v>3671</v>
      </c>
      <c r="W33" s="14" t="s">
        <v>11576</v>
      </c>
      <c r="X33" t="s">
        <v>11577</v>
      </c>
      <c r="Y33" t="s">
        <v>213</v>
      </c>
      <c r="Z33" t="s">
        <v>11577</v>
      </c>
      <c r="AA33" s="18" t="s">
        <v>11577</v>
      </c>
      <c r="AB33" s="18" t="s">
        <v>11578</v>
      </c>
      <c r="AC33" s="18" t="s">
        <v>11579</v>
      </c>
      <c r="AD33" s="18" t="s">
        <v>11580</v>
      </c>
      <c r="AE33" s="18" t="s">
        <v>11581</v>
      </c>
      <c r="AF33" s="18" t="s">
        <v>11578</v>
      </c>
      <c r="AG33" s="18" t="s">
        <v>11582</v>
      </c>
      <c r="AH33" s="29" t="s">
        <v>310</v>
      </c>
      <c r="AL33" s="29" t="s">
        <v>311</v>
      </c>
      <c r="AM33" s="29" t="s">
        <v>312</v>
      </c>
      <c r="AQ33" s="29" t="s">
        <v>312</v>
      </c>
      <c r="AR33" s="31" t="s">
        <v>1065</v>
      </c>
      <c r="AS33" s="32" t="s">
        <v>11583</v>
      </c>
      <c r="AT33" s="32">
        <v>960000</v>
      </c>
      <c r="AU33" s="25" t="s">
        <v>329</v>
      </c>
      <c r="AV33" s="32" t="s">
        <v>11584</v>
      </c>
      <c r="AW33" s="32">
        <v>625000</v>
      </c>
      <c r="AX33" t="s">
        <v>665</v>
      </c>
      <c r="AY33" s="32" t="s">
        <v>11585</v>
      </c>
      <c r="AZ33" s="32">
        <v>123000</v>
      </c>
      <c r="GC33">
        <v>1585000</v>
      </c>
      <c r="GD33" s="13" t="s">
        <v>238</v>
      </c>
      <c r="GE33">
        <v>65</v>
      </c>
      <c r="GF33">
        <v>65</v>
      </c>
      <c r="GG33">
        <v>65</v>
      </c>
      <c r="GH33">
        <v>65</v>
      </c>
      <c r="GI33">
        <f>(2/3)*GC33</f>
        <v>1056666.6666666665</v>
      </c>
      <c r="GK33" t="str">
        <f t="shared" si="10"/>
        <v>11 RUE PIERRE ET MARIE CURIE</v>
      </c>
      <c r="GL33">
        <f t="shared" si="11"/>
        <v>33290</v>
      </c>
      <c r="GM33" t="str">
        <f t="shared" si="12"/>
        <v>BLANQUEFORT</v>
      </c>
      <c r="GO33">
        <f t="shared" si="4"/>
        <v>9</v>
      </c>
      <c r="GP33">
        <f t="shared" si="5"/>
        <v>3</v>
      </c>
      <c r="GQ33" t="e">
        <f>VLOOKUP(A33,'[1]Nbr FR_lot'!$A$6:$I$501,8,FALSE)</f>
        <v>#N/A</v>
      </c>
      <c r="GR33" t="e">
        <f t="shared" si="6"/>
        <v>#N/A</v>
      </c>
      <c r="GS33" t="e">
        <f>VLOOKUP(C33,'[1]Nbr FR_lot'!$B$6:$I$501,8,FALSE)</f>
        <v>#N/A</v>
      </c>
      <c r="GT33" t="e">
        <f t="shared" si="13"/>
        <v>#N/A</v>
      </c>
    </row>
    <row r="34" spans="1:202" x14ac:dyDescent="0.35">
      <c r="A34" t="s">
        <v>11244</v>
      </c>
      <c r="B34" t="s">
        <v>11245</v>
      </c>
      <c r="C34" t="s">
        <v>11246</v>
      </c>
      <c r="D34" t="e">
        <f>VLOOKUP(C34,#REF!,1,FALSE)</f>
        <v>#REF!</v>
      </c>
      <c r="E34" s="17" t="s">
        <v>11247</v>
      </c>
      <c r="F34" s="17" t="s">
        <v>11246</v>
      </c>
      <c r="G34" s="17" t="s">
        <v>11247</v>
      </c>
      <c r="H34" s="17" t="str">
        <f t="shared" si="0"/>
        <v>ok</v>
      </c>
      <c r="I34" s="17" t="s">
        <v>11247</v>
      </c>
      <c r="J34" s="17">
        <v>304754</v>
      </c>
      <c r="K34" s="17">
        <v>304754</v>
      </c>
      <c r="L34" s="17" t="s">
        <v>202</v>
      </c>
      <c r="M34" t="s">
        <v>203</v>
      </c>
      <c r="N34" s="14" t="s">
        <v>11244</v>
      </c>
      <c r="O34" s="14" t="s">
        <v>1022</v>
      </c>
      <c r="P34" s="14" t="s">
        <v>11248</v>
      </c>
      <c r="Q34" s="14" t="s">
        <v>5191</v>
      </c>
      <c r="R34" s="14" t="s">
        <v>5192</v>
      </c>
      <c r="S34" s="14" t="s">
        <v>475</v>
      </c>
      <c r="T34" s="15">
        <v>60000</v>
      </c>
      <c r="U34" s="14" t="s">
        <v>11249</v>
      </c>
      <c r="V34" s="14" t="s">
        <v>5194</v>
      </c>
      <c r="W34" s="14" t="s">
        <v>11250</v>
      </c>
      <c r="X34" t="s">
        <v>11251</v>
      </c>
      <c r="Y34" t="s">
        <v>213</v>
      </c>
      <c r="Z34" t="s">
        <v>11252</v>
      </c>
      <c r="AA34" s="18" t="s">
        <v>11251</v>
      </c>
      <c r="AB34" s="18" t="s">
        <v>11253</v>
      </c>
      <c r="AC34" s="18" t="s">
        <v>11254</v>
      </c>
      <c r="AD34" s="18" t="s">
        <v>11255</v>
      </c>
      <c r="AE34" s="18" t="s">
        <v>11251</v>
      </c>
      <c r="AF34" s="18" t="s">
        <v>11256</v>
      </c>
      <c r="AG34" s="18" t="s">
        <v>11254</v>
      </c>
      <c r="AH34" s="29" t="s">
        <v>261</v>
      </c>
      <c r="AL34" s="29" t="s">
        <v>262</v>
      </c>
      <c r="AM34" s="29" t="s">
        <v>263</v>
      </c>
      <c r="AQ34" s="29" t="s">
        <v>263</v>
      </c>
      <c r="AR34" s="31" t="s">
        <v>280</v>
      </c>
      <c r="AS34" s="32" t="s">
        <v>11257</v>
      </c>
      <c r="AT34" s="32">
        <v>300000</v>
      </c>
      <c r="AU34" s="25" t="s">
        <v>284</v>
      </c>
      <c r="AV34" s="32" t="s">
        <v>11258</v>
      </c>
      <c r="AW34" s="32">
        <v>100000</v>
      </c>
      <c r="GC34">
        <v>400000</v>
      </c>
      <c r="GD34" s="13" t="s">
        <v>238</v>
      </c>
      <c r="GE34">
        <v>45</v>
      </c>
      <c r="GF34">
        <v>55</v>
      </c>
      <c r="GG34">
        <v>55</v>
      </c>
      <c r="GH34" t="s">
        <v>333</v>
      </c>
      <c r="GI34">
        <f>(2/3)*GC34</f>
        <v>266666.66666666663</v>
      </c>
      <c r="GK34" t="str">
        <f t="shared" si="10"/>
        <v>50 RUE ROBERT ET BIARD</v>
      </c>
      <c r="GL34" t="str">
        <f t="shared" si="11"/>
        <v>08500</v>
      </c>
      <c r="GM34" t="str">
        <f t="shared" si="12"/>
        <v>REVIN</v>
      </c>
      <c r="GO34">
        <f t="shared" si="4"/>
        <v>6</v>
      </c>
      <c r="GP34">
        <f t="shared" si="5"/>
        <v>2</v>
      </c>
      <c r="GQ34" t="e">
        <f>VLOOKUP(A34,'[1]Nbr FR_lot'!$A$6:$I$501,8,FALSE)</f>
        <v>#N/A</v>
      </c>
      <c r="GR34" t="e">
        <f t="shared" si="6"/>
        <v>#N/A</v>
      </c>
      <c r="GS34" t="e">
        <f>VLOOKUP(C34,'[1]Nbr FR_lot'!$B$6:$I$501,8,FALSE)</f>
        <v>#N/A</v>
      </c>
      <c r="GT34" t="e">
        <f t="shared" si="13"/>
        <v>#N/A</v>
      </c>
    </row>
    <row r="35" spans="1:202" x14ac:dyDescent="0.35">
      <c r="A35" t="s">
        <v>9554</v>
      </c>
      <c r="B35" t="s">
        <v>9555</v>
      </c>
      <c r="C35" t="s">
        <v>9556</v>
      </c>
      <c r="D35" t="e">
        <f>VLOOKUP(C35,#REF!,1,FALSE)</f>
        <v>#REF!</v>
      </c>
      <c r="E35" s="19" t="s">
        <v>9557</v>
      </c>
      <c r="F35" s="17" t="s">
        <v>9556</v>
      </c>
      <c r="G35" s="17" t="s">
        <v>9557</v>
      </c>
      <c r="H35" s="17" t="str">
        <f t="shared" si="0"/>
        <v>ok</v>
      </c>
      <c r="I35" s="17" t="s">
        <v>9557</v>
      </c>
      <c r="J35" s="17">
        <v>319642</v>
      </c>
      <c r="K35" s="17">
        <v>319642</v>
      </c>
      <c r="L35" s="17" t="s">
        <v>202</v>
      </c>
      <c r="M35" t="s">
        <v>203</v>
      </c>
      <c r="N35" s="14" t="s">
        <v>9558</v>
      </c>
      <c r="O35" s="14" t="s">
        <v>838</v>
      </c>
      <c r="P35" s="14" t="s">
        <v>9559</v>
      </c>
      <c r="Q35" s="14">
        <v>63920</v>
      </c>
      <c r="R35" s="14" t="s">
        <v>9560</v>
      </c>
      <c r="S35" s="14" t="s">
        <v>1310</v>
      </c>
      <c r="T35" s="15">
        <v>1040000</v>
      </c>
      <c r="U35" s="14" t="s">
        <v>9561</v>
      </c>
      <c r="V35" s="14" t="s">
        <v>3960</v>
      </c>
      <c r="W35" s="14" t="s">
        <v>9562</v>
      </c>
      <c r="X35" t="s">
        <v>9563</v>
      </c>
      <c r="Y35" t="s">
        <v>213</v>
      </c>
      <c r="Z35" t="s">
        <v>9564</v>
      </c>
      <c r="AA35" s="18" t="s">
        <v>9565</v>
      </c>
      <c r="AB35" s="18" t="s">
        <v>9566</v>
      </c>
      <c r="AC35" s="18" t="s">
        <v>9567</v>
      </c>
      <c r="AD35" s="18" t="s">
        <v>9568</v>
      </c>
      <c r="AE35" s="18" t="s">
        <v>9569</v>
      </c>
      <c r="AF35" s="18" t="s">
        <v>9570</v>
      </c>
      <c r="AG35" s="18" t="s">
        <v>9571</v>
      </c>
      <c r="AH35" s="29" t="s">
        <v>310</v>
      </c>
      <c r="AL35" s="29" t="s">
        <v>311</v>
      </c>
      <c r="AM35" s="29" t="s">
        <v>312</v>
      </c>
      <c r="AQ35" s="29" t="s">
        <v>312</v>
      </c>
      <c r="AR35" t="s">
        <v>427</v>
      </c>
      <c r="AS35" s="32" t="s">
        <v>9572</v>
      </c>
      <c r="AT35" s="32">
        <v>360000</v>
      </c>
      <c r="AU35" t="s">
        <v>389</v>
      </c>
      <c r="AV35" s="32" t="s">
        <v>9573</v>
      </c>
      <c r="AW35" s="32">
        <v>575000</v>
      </c>
      <c r="AX35" t="s">
        <v>1443</v>
      </c>
      <c r="AY35" s="32" t="s">
        <v>9574</v>
      </c>
      <c r="AZ35" s="32">
        <v>185000</v>
      </c>
      <c r="BA35" t="s">
        <v>431</v>
      </c>
      <c r="BB35" s="32" t="s">
        <v>9575</v>
      </c>
      <c r="BC35" s="32">
        <v>895000</v>
      </c>
      <c r="BD35" t="s">
        <v>391</v>
      </c>
      <c r="BE35" s="32" t="s">
        <v>9576</v>
      </c>
      <c r="BF35" s="32">
        <v>1430000</v>
      </c>
      <c r="BG35" t="s">
        <v>1447</v>
      </c>
      <c r="BH35" s="32" t="s">
        <v>9577</v>
      </c>
      <c r="BI35" s="32">
        <v>455000</v>
      </c>
      <c r="BJ35" t="s">
        <v>435</v>
      </c>
      <c r="BK35" s="14" t="s">
        <v>9578</v>
      </c>
      <c r="BL35" s="15">
        <v>360000</v>
      </c>
      <c r="BM35" t="s">
        <v>393</v>
      </c>
      <c r="BN35" s="14" t="s">
        <v>9579</v>
      </c>
      <c r="BO35" s="15">
        <v>575000</v>
      </c>
      <c r="BP35" t="s">
        <v>1451</v>
      </c>
      <c r="BQ35" s="14" t="s">
        <v>9580</v>
      </c>
      <c r="BR35" s="15">
        <v>182000</v>
      </c>
      <c r="BS35" t="s">
        <v>439</v>
      </c>
      <c r="BT35" s="14" t="s">
        <v>9581</v>
      </c>
      <c r="BU35" s="15">
        <v>445000</v>
      </c>
      <c r="BV35" t="s">
        <v>395</v>
      </c>
      <c r="BW35" s="11" t="s">
        <v>9582</v>
      </c>
      <c r="BX35" s="11">
        <v>715000</v>
      </c>
      <c r="BY35" t="s">
        <v>1455</v>
      </c>
      <c r="BZ35" s="11" t="s">
        <v>9583</v>
      </c>
      <c r="CA35" s="11">
        <v>230000</v>
      </c>
      <c r="CB35" t="s">
        <v>443</v>
      </c>
      <c r="CC35" s="11" t="s">
        <v>9584</v>
      </c>
      <c r="CD35" s="11">
        <v>595000</v>
      </c>
      <c r="CE35" t="s">
        <v>1065</v>
      </c>
      <c r="CF35" s="11" t="s">
        <v>9585</v>
      </c>
      <c r="CG35" s="11">
        <v>960000</v>
      </c>
      <c r="CH35" t="s">
        <v>1459</v>
      </c>
      <c r="CI35" s="11" t="s">
        <v>9586</v>
      </c>
      <c r="CJ35" s="11">
        <v>300000</v>
      </c>
      <c r="GC35" s="12">
        <v>8077000</v>
      </c>
      <c r="GD35" t="s">
        <v>238</v>
      </c>
      <c r="GE35">
        <v>74</v>
      </c>
      <c r="GF35">
        <v>95</v>
      </c>
      <c r="GG35">
        <v>95</v>
      </c>
      <c r="GH35" t="s">
        <v>333</v>
      </c>
      <c r="GI35" s="13">
        <v>5384666.666666666</v>
      </c>
      <c r="GK35" t="str">
        <f t="shared" si="10"/>
        <v>RTE DE COURPIERE</v>
      </c>
      <c r="GL35">
        <f t="shared" si="11"/>
        <v>63920</v>
      </c>
      <c r="GM35" t="str">
        <f t="shared" si="12"/>
        <v>PESCHADOIRES</v>
      </c>
      <c r="GO35">
        <f t="shared" si="4"/>
        <v>45</v>
      </c>
      <c r="GP35">
        <f t="shared" si="5"/>
        <v>15</v>
      </c>
      <c r="GQ35" t="e">
        <f>VLOOKUP(A35,'[1]Nbr FR_lot'!$A$6:$I$501,8,FALSE)</f>
        <v>#N/A</v>
      </c>
      <c r="GR35" t="e">
        <f t="shared" si="6"/>
        <v>#N/A</v>
      </c>
      <c r="GS35" t="e">
        <f>VLOOKUP(C35,'[1]Nbr FR_lot'!$B$6:$I$501,8,FALSE)</f>
        <v>#N/A</v>
      </c>
      <c r="GT35" t="e">
        <f t="shared" si="13"/>
        <v>#N/A</v>
      </c>
    </row>
    <row r="36" spans="1:202" x14ac:dyDescent="0.35">
      <c r="A36" t="s">
        <v>3814</v>
      </c>
      <c r="B36" t="s">
        <v>3815</v>
      </c>
      <c r="C36" t="s">
        <v>3816</v>
      </c>
      <c r="D36" t="e">
        <f>VLOOKUP(C36,#REF!,1,FALSE)</f>
        <v>#REF!</v>
      </c>
      <c r="E36" s="19" t="s">
        <v>3817</v>
      </c>
      <c r="F36" s="17" t="s">
        <v>3816</v>
      </c>
      <c r="G36" s="17" t="s">
        <v>3818</v>
      </c>
      <c r="H36" s="17" t="str">
        <f t="shared" si="0"/>
        <v>ko</v>
      </c>
      <c r="I36" s="17" t="s">
        <v>3817</v>
      </c>
      <c r="J36" s="17">
        <v>725826</v>
      </c>
      <c r="K36" s="17">
        <v>574319</v>
      </c>
      <c r="L36" s="17" t="s">
        <v>5608</v>
      </c>
      <c r="M36" t="s">
        <v>203</v>
      </c>
      <c r="N36" s="14" t="s">
        <v>3814</v>
      </c>
      <c r="O36" s="14" t="s">
        <v>205</v>
      </c>
      <c r="P36" s="14" t="s">
        <v>3819</v>
      </c>
      <c r="Q36" s="14">
        <v>81800</v>
      </c>
      <c r="R36" s="14" t="s">
        <v>3820</v>
      </c>
      <c r="S36" s="14" t="s">
        <v>1516</v>
      </c>
      <c r="T36" s="15">
        <v>5504</v>
      </c>
      <c r="U36" s="14" t="s">
        <v>3821</v>
      </c>
      <c r="V36" s="14" t="s">
        <v>2185</v>
      </c>
      <c r="W36" s="14">
        <v>390489516</v>
      </c>
      <c r="X36" t="s">
        <v>3822</v>
      </c>
      <c r="Y36" t="s">
        <v>213</v>
      </c>
      <c r="Z36" t="s">
        <v>3823</v>
      </c>
      <c r="AA36" s="18" t="s">
        <v>3822</v>
      </c>
      <c r="AB36" s="18" t="s">
        <v>3824</v>
      </c>
      <c r="AC36" s="18" t="s">
        <v>3825</v>
      </c>
      <c r="AD36" s="18" t="s">
        <v>3826</v>
      </c>
      <c r="AE36" s="18" t="s">
        <v>3822</v>
      </c>
      <c r="AF36" s="18" t="s">
        <v>3824</v>
      </c>
      <c r="AG36" s="18" t="s">
        <v>3825</v>
      </c>
      <c r="AH36" s="29" t="s">
        <v>219</v>
      </c>
      <c r="AL36" s="29" t="s">
        <v>220</v>
      </c>
      <c r="AM36" s="29" t="s">
        <v>221</v>
      </c>
      <c r="AQ36" s="29" t="s">
        <v>221</v>
      </c>
      <c r="AR36" t="s">
        <v>236</v>
      </c>
      <c r="AS36" s="32" t="s">
        <v>3827</v>
      </c>
      <c r="AT36" s="32">
        <v>630000</v>
      </c>
      <c r="BL36" s="15"/>
      <c r="BO36" s="15"/>
      <c r="BR36" s="15"/>
      <c r="BU36" s="15"/>
      <c r="BW36" s="11"/>
      <c r="BX36" s="11"/>
      <c r="BZ36" s="11"/>
      <c r="CA36" s="11"/>
      <c r="CC36" s="11"/>
      <c r="CD36" s="11"/>
      <c r="CF36" s="11"/>
      <c r="CG36" s="11"/>
      <c r="CI36" s="11"/>
      <c r="CJ36" s="11"/>
      <c r="GC36" s="12">
        <v>630000</v>
      </c>
      <c r="GD36" t="s">
        <v>238</v>
      </c>
      <c r="GE36">
        <v>13</v>
      </c>
      <c r="GF36">
        <v>15</v>
      </c>
      <c r="GG36">
        <v>15</v>
      </c>
      <c r="GH36">
        <v>15</v>
      </c>
      <c r="GI36" s="13">
        <v>420000</v>
      </c>
      <c r="GK36" t="str">
        <f t="shared" si="10"/>
        <v>RTE DE PALMATO</v>
      </c>
      <c r="GL36">
        <f t="shared" si="11"/>
        <v>81800</v>
      </c>
      <c r="GM36" t="str">
        <f t="shared" si="12"/>
        <v>COUFOULEUX</v>
      </c>
      <c r="GO36">
        <f t="shared" si="4"/>
        <v>3</v>
      </c>
      <c r="GP36">
        <f t="shared" si="5"/>
        <v>1</v>
      </c>
      <c r="GQ36" t="e">
        <f>VLOOKUP(A36,'[1]Nbr FR_lot'!$A$6:$I$501,8,FALSE)</f>
        <v>#N/A</v>
      </c>
      <c r="GR36" t="e">
        <f t="shared" si="6"/>
        <v>#N/A</v>
      </c>
      <c r="GS36" t="e">
        <f>VLOOKUP(C36,'[1]Nbr FR_lot'!$B$6:$I$501,8,FALSE)</f>
        <v>#N/A</v>
      </c>
      <c r="GT36" t="e">
        <f t="shared" si="13"/>
        <v>#N/A</v>
      </c>
    </row>
    <row r="37" spans="1:202" x14ac:dyDescent="0.35">
      <c r="A37" t="s">
        <v>5582</v>
      </c>
      <c r="B37" t="s">
        <v>5583</v>
      </c>
      <c r="C37" t="s">
        <v>5584</v>
      </c>
      <c r="D37" t="e">
        <f>VLOOKUP(C37,#REF!,1,FALSE)</f>
        <v>#REF!</v>
      </c>
      <c r="E37" s="19">
        <v>409105111</v>
      </c>
      <c r="F37" s="17" t="s">
        <v>5584</v>
      </c>
      <c r="G37" s="17" t="s">
        <v>5585</v>
      </c>
      <c r="H37" s="17" t="str">
        <f t="shared" si="0"/>
        <v>ko</v>
      </c>
      <c r="I37" s="24" t="s">
        <v>5586</v>
      </c>
      <c r="J37" s="17">
        <v>20017493</v>
      </c>
      <c r="K37" s="17">
        <v>508513</v>
      </c>
      <c r="L37" s="17" t="s">
        <v>202</v>
      </c>
      <c r="M37" t="s">
        <v>203</v>
      </c>
      <c r="N37" s="14" t="s">
        <v>5582</v>
      </c>
      <c r="O37" s="14" t="s">
        <v>205</v>
      </c>
      <c r="P37" s="14" t="s">
        <v>5587</v>
      </c>
      <c r="Q37" s="14">
        <v>44320</v>
      </c>
      <c r="R37" s="14" t="s">
        <v>5588</v>
      </c>
      <c r="S37" s="14" t="s">
        <v>1310</v>
      </c>
      <c r="T37" s="15">
        <v>75000</v>
      </c>
      <c r="U37" s="14" t="s">
        <v>5589</v>
      </c>
      <c r="V37" s="14" t="s">
        <v>5590</v>
      </c>
      <c r="W37" s="14" t="s">
        <v>5591</v>
      </c>
      <c r="X37" t="s">
        <v>5592</v>
      </c>
      <c r="Y37" t="s">
        <v>213</v>
      </c>
      <c r="Z37" t="s">
        <v>5593</v>
      </c>
      <c r="AA37" s="18" t="s">
        <v>5592</v>
      </c>
      <c r="AB37" s="18" t="s">
        <v>5594</v>
      </c>
      <c r="AC37" s="18" t="s">
        <v>5595</v>
      </c>
      <c r="AD37" s="18" t="s">
        <v>5596</v>
      </c>
      <c r="AE37" s="18" t="s">
        <v>5592</v>
      </c>
      <c r="AF37" s="18" t="s">
        <v>5594</v>
      </c>
      <c r="AG37" s="18" t="s">
        <v>5595</v>
      </c>
      <c r="AH37" s="29" t="s">
        <v>310</v>
      </c>
      <c r="AL37" s="29" t="s">
        <v>311</v>
      </c>
      <c r="AM37" s="29" t="s">
        <v>312</v>
      </c>
      <c r="AQ37" s="29" t="s">
        <v>312</v>
      </c>
      <c r="AR37" t="s">
        <v>5597</v>
      </c>
      <c r="AS37" s="32" t="s">
        <v>5598</v>
      </c>
      <c r="AT37" s="32">
        <v>100000</v>
      </c>
      <c r="AU37" t="s">
        <v>509</v>
      </c>
      <c r="AV37" s="32" t="s">
        <v>5599</v>
      </c>
      <c r="AW37" s="32">
        <v>100000</v>
      </c>
      <c r="AX37" t="s">
        <v>511</v>
      </c>
      <c r="AY37" s="32" t="s">
        <v>5600</v>
      </c>
      <c r="AZ37" s="32">
        <v>100000</v>
      </c>
      <c r="BA37" t="s">
        <v>325</v>
      </c>
      <c r="BB37" s="32" t="s">
        <v>5601</v>
      </c>
      <c r="BC37" s="32">
        <v>470000</v>
      </c>
      <c r="BD37" t="s">
        <v>1455</v>
      </c>
      <c r="BE37" s="32" t="s">
        <v>5602</v>
      </c>
      <c r="BF37" s="32">
        <v>230000</v>
      </c>
      <c r="BL37" s="15"/>
      <c r="BO37" s="15"/>
      <c r="BR37" s="15"/>
      <c r="BU37" s="15"/>
      <c r="BW37" s="11"/>
      <c r="BX37" s="11"/>
      <c r="BZ37" s="11"/>
      <c r="CA37" s="11"/>
      <c r="CC37" s="11"/>
      <c r="CD37" s="11"/>
      <c r="CF37" s="11"/>
      <c r="CG37" s="11"/>
      <c r="CI37" s="11"/>
      <c r="CJ37" s="11"/>
      <c r="GC37" s="12">
        <v>900000</v>
      </c>
      <c r="GD37" t="s">
        <v>238</v>
      </c>
      <c r="GE37">
        <v>70</v>
      </c>
      <c r="GF37">
        <v>75</v>
      </c>
      <c r="GG37">
        <v>78</v>
      </c>
      <c r="GH37">
        <v>72</v>
      </c>
      <c r="GI37" s="13">
        <v>600000</v>
      </c>
      <c r="GK37" t="str">
        <f t="shared" si="10"/>
        <v>4 ROUTE DU CAMP D'AVIATION</v>
      </c>
      <c r="GL37">
        <f t="shared" si="11"/>
        <v>44320</v>
      </c>
      <c r="GM37" t="str">
        <f t="shared" si="12"/>
        <v>SAINT-VIAUD</v>
      </c>
      <c r="GO37">
        <f t="shared" si="4"/>
        <v>15</v>
      </c>
      <c r="GP37">
        <f t="shared" si="5"/>
        <v>5</v>
      </c>
      <c r="GQ37" t="e">
        <f>VLOOKUP(A37,'[1]Nbr FR_lot'!$A$6:$I$501,8,FALSE)</f>
        <v>#N/A</v>
      </c>
      <c r="GR37" t="e">
        <f t="shared" si="6"/>
        <v>#N/A</v>
      </c>
      <c r="GS37" t="e">
        <f>VLOOKUP(C37,'[1]Nbr FR_lot'!$B$6:$I$501,8,FALSE)</f>
        <v>#N/A</v>
      </c>
      <c r="GT37" t="e">
        <f t="shared" si="13"/>
        <v>#N/A</v>
      </c>
    </row>
    <row r="38" spans="1:202" x14ac:dyDescent="0.35">
      <c r="A38" t="s">
        <v>3121</v>
      </c>
      <c r="B38" t="s">
        <v>3122</v>
      </c>
      <c r="C38" t="s">
        <v>3123</v>
      </c>
      <c r="D38" t="e">
        <f>VLOOKUP(C38,#REF!,1,FALSE)</f>
        <v>#REF!</v>
      </c>
      <c r="E38" s="16" t="s">
        <v>3124</v>
      </c>
      <c r="F38" s="17" t="s">
        <v>3123</v>
      </c>
      <c r="G38" s="17" t="s">
        <v>3124</v>
      </c>
      <c r="H38" s="17" t="str">
        <f t="shared" si="0"/>
        <v>ok</v>
      </c>
      <c r="I38" s="17" t="s">
        <v>3124</v>
      </c>
      <c r="J38" s="17">
        <v>20004103</v>
      </c>
      <c r="K38" s="17">
        <v>20004103</v>
      </c>
      <c r="L38" s="17" t="s">
        <v>202</v>
      </c>
      <c r="M38" t="s">
        <v>203</v>
      </c>
      <c r="N38" s="14" t="s">
        <v>3121</v>
      </c>
      <c r="O38" s="14" t="s">
        <v>1022</v>
      </c>
      <c r="P38" s="14" t="s">
        <v>3125</v>
      </c>
      <c r="Q38" s="14">
        <v>69760</v>
      </c>
      <c r="R38" s="14" t="s">
        <v>3126</v>
      </c>
      <c r="S38" s="14" t="s">
        <v>646</v>
      </c>
      <c r="T38" s="15">
        <v>16000</v>
      </c>
      <c r="U38" s="14" t="s">
        <v>3127</v>
      </c>
      <c r="V38" s="14" t="s">
        <v>406</v>
      </c>
      <c r="W38" s="14" t="s">
        <v>3128</v>
      </c>
      <c r="X38" t="s">
        <v>3129</v>
      </c>
      <c r="Y38" t="s">
        <v>213</v>
      </c>
      <c r="Z38" t="s">
        <v>3130</v>
      </c>
      <c r="AA38" s="18" t="s">
        <v>3131</v>
      </c>
      <c r="AB38" s="18" t="s">
        <v>3132</v>
      </c>
      <c r="AC38" s="18" t="s">
        <v>3133</v>
      </c>
      <c r="AD38" s="18" t="s">
        <v>3134</v>
      </c>
      <c r="AE38" s="18" t="s">
        <v>3131</v>
      </c>
      <c r="AF38" s="18" t="s">
        <v>3132</v>
      </c>
      <c r="AG38" s="18" t="s">
        <v>3133</v>
      </c>
      <c r="AH38" s="29" t="s">
        <v>854</v>
      </c>
      <c r="AL38" s="29" t="s">
        <v>855</v>
      </c>
      <c r="AM38" s="29" t="s">
        <v>738</v>
      </c>
      <c r="AQ38" s="29" t="s">
        <v>738</v>
      </c>
      <c r="AR38" t="s">
        <v>857</v>
      </c>
      <c r="AS38" s="32" t="s">
        <v>3135</v>
      </c>
      <c r="AT38" s="32">
        <v>145000</v>
      </c>
      <c r="AU38" t="s">
        <v>860</v>
      </c>
      <c r="AV38" s="32" t="s">
        <v>3136</v>
      </c>
      <c r="AW38" s="32">
        <v>365000</v>
      </c>
      <c r="AX38" t="s">
        <v>866</v>
      </c>
      <c r="AY38" s="32" t="s">
        <v>3137</v>
      </c>
      <c r="AZ38" s="32">
        <v>180000</v>
      </c>
      <c r="BL38" s="15"/>
      <c r="BO38" s="15"/>
      <c r="BR38" s="15"/>
      <c r="BU38" s="15"/>
      <c r="BW38" s="11"/>
      <c r="BX38" s="11"/>
      <c r="BZ38" s="11"/>
      <c r="CA38" s="11"/>
      <c r="CC38" s="11"/>
      <c r="CD38" s="11"/>
      <c r="CF38" s="11"/>
      <c r="CG38" s="11"/>
      <c r="CI38" s="11"/>
      <c r="CJ38" s="11"/>
      <c r="GC38" s="12">
        <v>510000</v>
      </c>
      <c r="GD38" t="s">
        <v>238</v>
      </c>
      <c r="GE38">
        <v>0</v>
      </c>
      <c r="GF38">
        <v>0</v>
      </c>
      <c r="GG38">
        <v>0</v>
      </c>
      <c r="GH38" t="s">
        <v>333</v>
      </c>
      <c r="GI38" s="13">
        <v>340000</v>
      </c>
      <c r="GK38" t="str">
        <f t="shared" si="10"/>
        <v>513 RUE SANS SOUCI</v>
      </c>
      <c r="GL38">
        <f t="shared" si="11"/>
        <v>69760</v>
      </c>
      <c r="GM38" t="str">
        <f t="shared" si="12"/>
        <v>LIMONEST</v>
      </c>
      <c r="GO38">
        <f t="shared" si="4"/>
        <v>9</v>
      </c>
      <c r="GP38">
        <f t="shared" si="5"/>
        <v>3</v>
      </c>
      <c r="GQ38" t="e">
        <f>VLOOKUP(A38,'[1]Nbr FR_lot'!$A$6:$I$501,8,FALSE)</f>
        <v>#N/A</v>
      </c>
      <c r="GR38" t="e">
        <f t="shared" si="6"/>
        <v>#N/A</v>
      </c>
      <c r="GS38" t="e">
        <f>VLOOKUP(C38,'[1]Nbr FR_lot'!$B$6:$I$501,8,FALSE)</f>
        <v>#N/A</v>
      </c>
      <c r="GT38" t="e">
        <f t="shared" si="13"/>
        <v>#N/A</v>
      </c>
    </row>
    <row r="39" spans="1:202" x14ac:dyDescent="0.35">
      <c r="A39" t="s">
        <v>3234</v>
      </c>
      <c r="B39" t="s">
        <v>3235</v>
      </c>
      <c r="C39" t="s">
        <v>3236</v>
      </c>
      <c r="D39" t="e">
        <f>VLOOKUP(C39,#REF!,1,FALSE)</f>
        <v>#REF!</v>
      </c>
      <c r="E39" s="19" t="s">
        <v>3237</v>
      </c>
      <c r="F39" s="17" t="s">
        <v>3236</v>
      </c>
      <c r="G39" s="17" t="s">
        <v>3238</v>
      </c>
      <c r="H39" s="17" t="str">
        <f t="shared" si="0"/>
        <v>ko</v>
      </c>
      <c r="I39" s="17" t="s">
        <v>3237</v>
      </c>
      <c r="J39" s="17">
        <v>759882</v>
      </c>
      <c r="K39" s="17">
        <v>596579</v>
      </c>
      <c r="L39" s="17" t="s">
        <v>202</v>
      </c>
      <c r="M39" t="s">
        <v>203</v>
      </c>
      <c r="N39" s="14" t="s">
        <v>3239</v>
      </c>
      <c r="O39" s="14" t="s">
        <v>205</v>
      </c>
      <c r="P39" s="14" t="s">
        <v>644</v>
      </c>
      <c r="Q39" s="14">
        <v>38130</v>
      </c>
      <c r="R39" s="14" t="s">
        <v>645</v>
      </c>
      <c r="S39" s="14" t="s">
        <v>646</v>
      </c>
      <c r="T39" s="15">
        <v>13262150</v>
      </c>
      <c r="U39" s="14" t="s">
        <v>3240</v>
      </c>
      <c r="V39" s="14" t="s">
        <v>3241</v>
      </c>
      <c r="W39" s="14" t="s">
        <v>3242</v>
      </c>
      <c r="X39" t="s">
        <v>3243</v>
      </c>
      <c r="Y39" t="s">
        <v>213</v>
      </c>
      <c r="Z39" t="s">
        <v>3244</v>
      </c>
      <c r="AA39" s="18" t="s">
        <v>3243</v>
      </c>
      <c r="AB39" s="18" t="s">
        <v>3245</v>
      </c>
      <c r="AC39" s="18" t="s">
        <v>3246</v>
      </c>
      <c r="AD39" s="18" t="s">
        <v>3247</v>
      </c>
      <c r="AE39" s="18" t="s">
        <v>3248</v>
      </c>
      <c r="AF39" s="18" t="s">
        <v>3249</v>
      </c>
      <c r="AG39" s="18" t="s">
        <v>3250</v>
      </c>
      <c r="AH39" s="29" t="s">
        <v>854</v>
      </c>
      <c r="AL39" s="29" t="s">
        <v>855</v>
      </c>
      <c r="AM39" s="29" t="s">
        <v>738</v>
      </c>
      <c r="AQ39" s="29" t="s">
        <v>738</v>
      </c>
      <c r="AR39" t="s">
        <v>746</v>
      </c>
      <c r="AS39" s="32" t="s">
        <v>3251</v>
      </c>
      <c r="AT39" s="32">
        <v>150000</v>
      </c>
      <c r="AU39" t="s">
        <v>857</v>
      </c>
      <c r="AV39" s="32" t="s">
        <v>3252</v>
      </c>
      <c r="AW39" s="32">
        <v>145000</v>
      </c>
      <c r="AX39" t="s">
        <v>748</v>
      </c>
      <c r="AY39" s="32" t="s">
        <v>3253</v>
      </c>
      <c r="AZ39" s="32">
        <v>380000</v>
      </c>
      <c r="BA39" t="s">
        <v>860</v>
      </c>
      <c r="BB39" s="32" t="s">
        <v>3254</v>
      </c>
      <c r="BC39" s="32">
        <v>365000</v>
      </c>
      <c r="BD39" t="s">
        <v>750</v>
      </c>
      <c r="BE39" s="32" t="s">
        <v>3255</v>
      </c>
      <c r="BF39" s="32">
        <v>150000</v>
      </c>
      <c r="BG39" t="s">
        <v>863</v>
      </c>
      <c r="BH39" s="32" t="s">
        <v>3256</v>
      </c>
      <c r="BI39" s="32">
        <v>145000</v>
      </c>
      <c r="BJ39" t="s">
        <v>752</v>
      </c>
      <c r="BK39" s="14" t="s">
        <v>3257</v>
      </c>
      <c r="BL39" s="15">
        <v>190000</v>
      </c>
      <c r="BM39" t="s">
        <v>866</v>
      </c>
      <c r="BN39" s="14" t="s">
        <v>3258</v>
      </c>
      <c r="BO39" s="15">
        <v>180000</v>
      </c>
      <c r="BP39" t="s">
        <v>754</v>
      </c>
      <c r="BQ39" s="14" t="s">
        <v>3259</v>
      </c>
      <c r="BR39" s="15">
        <v>250000</v>
      </c>
      <c r="BS39" t="s">
        <v>869</v>
      </c>
      <c r="BT39" s="14" t="s">
        <v>3260</v>
      </c>
      <c r="BU39" s="15">
        <v>245000</v>
      </c>
      <c r="BW39" s="11"/>
      <c r="BX39" s="11"/>
      <c r="BZ39" s="11"/>
      <c r="CA39" s="11"/>
      <c r="CC39" s="11"/>
      <c r="CD39" s="11"/>
      <c r="CF39" s="11"/>
      <c r="CG39" s="11"/>
      <c r="CI39" s="11"/>
      <c r="CJ39" s="11"/>
      <c r="GC39" s="12">
        <v>1820000</v>
      </c>
      <c r="GD39" t="s">
        <v>238</v>
      </c>
      <c r="GE39">
        <v>620</v>
      </c>
      <c r="GF39">
        <v>1000</v>
      </c>
      <c r="GG39">
        <v>720</v>
      </c>
      <c r="GH39">
        <v>550</v>
      </c>
      <c r="GI39" s="13">
        <v>1213333.3333333333</v>
      </c>
      <c r="GK39" t="str">
        <f t="shared" si="10"/>
        <v>6 RUE DE LORRAINE</v>
      </c>
      <c r="GL39">
        <f t="shared" si="11"/>
        <v>38130</v>
      </c>
      <c r="GM39" t="str">
        <f t="shared" si="12"/>
        <v>ECHIROLLES</v>
      </c>
      <c r="GO39">
        <f t="shared" si="4"/>
        <v>30</v>
      </c>
      <c r="GP39">
        <f t="shared" si="5"/>
        <v>10</v>
      </c>
      <c r="GQ39" t="e">
        <f>VLOOKUP(A39,'[1]Nbr FR_lot'!$A$6:$I$501,8,FALSE)</f>
        <v>#N/A</v>
      </c>
      <c r="GR39" t="e">
        <f t="shared" si="6"/>
        <v>#N/A</v>
      </c>
      <c r="GS39" t="e">
        <f>VLOOKUP(C39,'[1]Nbr FR_lot'!$B$6:$I$501,8,FALSE)</f>
        <v>#N/A</v>
      </c>
      <c r="GT39" t="e">
        <f t="shared" si="13"/>
        <v>#N/A</v>
      </c>
    </row>
    <row r="40" spans="1:202" x14ac:dyDescent="0.35">
      <c r="A40" t="s">
        <v>9753</v>
      </c>
      <c r="B40" t="s">
        <v>9754</v>
      </c>
      <c r="C40" t="s">
        <v>9755</v>
      </c>
      <c r="D40" t="e">
        <f>VLOOKUP(C40,#REF!,1,FALSE)</f>
        <v>#REF!</v>
      </c>
      <c r="E40" s="19" t="s">
        <v>9756</v>
      </c>
      <c r="F40" s="17" t="s">
        <v>9755</v>
      </c>
      <c r="G40" s="17" t="s">
        <v>9756</v>
      </c>
      <c r="H40" s="17" t="str">
        <f t="shared" si="0"/>
        <v>ok</v>
      </c>
      <c r="I40" s="17" t="s">
        <v>9756</v>
      </c>
      <c r="J40" s="17">
        <v>672289</v>
      </c>
      <c r="K40" s="17">
        <v>672289</v>
      </c>
      <c r="L40" s="17" t="s">
        <v>202</v>
      </c>
      <c r="M40" t="s">
        <v>203</v>
      </c>
      <c r="N40" s="14" t="s">
        <v>9753</v>
      </c>
      <c r="O40" s="14" t="s">
        <v>1022</v>
      </c>
      <c r="P40" s="14" t="s">
        <v>9757</v>
      </c>
      <c r="Q40" s="14">
        <v>64870</v>
      </c>
      <c r="R40" s="14" t="s">
        <v>9758</v>
      </c>
      <c r="S40" s="14" t="s">
        <v>475</v>
      </c>
      <c r="T40" s="15">
        <v>14483</v>
      </c>
      <c r="U40" s="14" t="s">
        <v>9759</v>
      </c>
      <c r="V40" s="14" t="s">
        <v>1004</v>
      </c>
      <c r="W40" s="14" t="s">
        <v>9760</v>
      </c>
      <c r="X40" t="s">
        <v>9761</v>
      </c>
      <c r="Y40" t="s">
        <v>213</v>
      </c>
      <c r="Z40" t="s">
        <v>9762</v>
      </c>
      <c r="AA40" s="18" t="s">
        <v>9763</v>
      </c>
      <c r="AB40" s="18" t="s">
        <v>9764</v>
      </c>
      <c r="AC40" s="18" t="s">
        <v>9765</v>
      </c>
      <c r="AD40" s="18" t="s">
        <v>9766</v>
      </c>
      <c r="AE40" s="18" t="s">
        <v>9767</v>
      </c>
      <c r="AF40" s="18" t="s">
        <v>9768</v>
      </c>
      <c r="AG40" s="18" t="s">
        <v>9769</v>
      </c>
      <c r="AH40" s="29" t="s">
        <v>261</v>
      </c>
      <c r="AL40" s="29" t="s">
        <v>262</v>
      </c>
      <c r="AM40" s="29" t="s">
        <v>263</v>
      </c>
      <c r="AQ40" s="29" t="s">
        <v>263</v>
      </c>
      <c r="AR40" t="s">
        <v>974</v>
      </c>
      <c r="AS40" s="32" t="s">
        <v>9770</v>
      </c>
      <c r="AT40" s="32">
        <v>100000</v>
      </c>
      <c r="AU40" t="s">
        <v>414</v>
      </c>
      <c r="AV40" s="32" t="s">
        <v>9771</v>
      </c>
      <c r="AW40" s="32">
        <v>100000</v>
      </c>
      <c r="AX40" t="s">
        <v>353</v>
      </c>
      <c r="AY40" s="32" t="s">
        <v>9772</v>
      </c>
      <c r="AZ40" s="32">
        <v>200000</v>
      </c>
      <c r="BA40" t="s">
        <v>2620</v>
      </c>
      <c r="BB40" s="32" t="s">
        <v>9773</v>
      </c>
      <c r="BC40" s="32">
        <v>100000</v>
      </c>
      <c r="BD40" t="s">
        <v>714</v>
      </c>
      <c r="BE40" s="32" t="s">
        <v>9774</v>
      </c>
      <c r="BF40" s="32">
        <v>100000</v>
      </c>
      <c r="BG40" t="s">
        <v>365</v>
      </c>
      <c r="BH40" s="32" t="s">
        <v>9775</v>
      </c>
      <c r="BI40" s="32">
        <v>330000</v>
      </c>
      <c r="BL40" s="15"/>
      <c r="BO40" s="15"/>
      <c r="BR40" s="15"/>
      <c r="BU40" s="15"/>
      <c r="BW40" s="11"/>
      <c r="BX40" s="11"/>
      <c r="BZ40" s="11"/>
      <c r="CA40" s="11"/>
      <c r="CC40" s="11"/>
      <c r="CD40" s="11"/>
      <c r="CF40" s="11"/>
      <c r="CG40" s="11"/>
      <c r="CI40" s="11"/>
      <c r="CJ40" s="11"/>
      <c r="GC40" s="12">
        <v>730000</v>
      </c>
      <c r="GD40" t="s">
        <v>238</v>
      </c>
      <c r="GE40">
        <v>48</v>
      </c>
      <c r="GF40">
        <v>53</v>
      </c>
      <c r="GG40">
        <v>56</v>
      </c>
      <c r="GH40">
        <v>55</v>
      </c>
      <c r="GI40" s="13">
        <v>486666.66666666663</v>
      </c>
      <c r="GK40" t="str">
        <f t="shared" si="10"/>
        <v xml:space="preserve"> ZA DU GABARN</v>
      </c>
      <c r="GL40">
        <f t="shared" si="11"/>
        <v>64870</v>
      </c>
      <c r="GM40" t="str">
        <f t="shared" si="12"/>
        <v>ESCOUT</v>
      </c>
      <c r="GO40">
        <f t="shared" si="4"/>
        <v>18</v>
      </c>
      <c r="GP40">
        <f t="shared" si="5"/>
        <v>6</v>
      </c>
      <c r="GQ40" t="e">
        <f>VLOOKUP(A40,'[1]Nbr FR_lot'!$A$6:$I$501,8,FALSE)</f>
        <v>#N/A</v>
      </c>
      <c r="GR40" t="e">
        <f t="shared" si="6"/>
        <v>#N/A</v>
      </c>
      <c r="GS40" t="e">
        <f>VLOOKUP(C40,'[1]Nbr FR_lot'!$B$6:$I$501,8,FALSE)</f>
        <v>#N/A</v>
      </c>
      <c r="GT40" t="e">
        <f t="shared" si="13"/>
        <v>#N/A</v>
      </c>
    </row>
    <row r="41" spans="1:202" x14ac:dyDescent="0.35">
      <c r="A41" s="26" t="s">
        <v>2046</v>
      </c>
      <c r="B41" t="s">
        <v>2047</v>
      </c>
      <c r="C41" t="s">
        <v>2048</v>
      </c>
      <c r="D41" t="e">
        <f>VLOOKUP(C41,#REF!,1,FALSE)</f>
        <v>#REF!</v>
      </c>
      <c r="E41" s="16" t="s">
        <v>2049</v>
      </c>
      <c r="F41" s="17" t="s">
        <v>2048</v>
      </c>
      <c r="G41" s="17" t="s">
        <v>2050</v>
      </c>
      <c r="H41" s="17" t="str">
        <f t="shared" si="0"/>
        <v>ko</v>
      </c>
      <c r="I41" s="17" t="s">
        <v>2050</v>
      </c>
      <c r="J41" s="17">
        <v>302749</v>
      </c>
      <c r="K41" s="17">
        <v>302749</v>
      </c>
      <c r="L41" s="17" t="s">
        <v>202</v>
      </c>
      <c r="M41" t="s">
        <v>203</v>
      </c>
      <c r="N41" s="14" t="s">
        <v>2051</v>
      </c>
      <c r="O41" s="14" t="s">
        <v>1022</v>
      </c>
      <c r="P41" s="14" t="s">
        <v>2052</v>
      </c>
      <c r="Q41" s="14">
        <v>31830</v>
      </c>
      <c r="R41" s="14" t="s">
        <v>2053</v>
      </c>
      <c r="S41" s="14" t="s">
        <v>623</v>
      </c>
      <c r="T41" s="15">
        <v>9200000</v>
      </c>
      <c r="U41" s="14" t="s">
        <v>2054</v>
      </c>
      <c r="V41" s="14" t="s">
        <v>1469</v>
      </c>
      <c r="W41" s="14" t="s">
        <v>2055</v>
      </c>
      <c r="X41" t="s">
        <v>2056</v>
      </c>
      <c r="Y41" t="s">
        <v>213</v>
      </c>
      <c r="Z41" t="s">
        <v>2057</v>
      </c>
      <c r="AA41" s="18" t="s">
        <v>2056</v>
      </c>
      <c r="AB41" s="18" t="s">
        <v>2058</v>
      </c>
      <c r="AC41" s="18" t="s">
        <v>2059</v>
      </c>
      <c r="AD41" s="18" t="s">
        <v>2060</v>
      </c>
      <c r="AE41" s="18" t="s">
        <v>2056</v>
      </c>
      <c r="AF41" s="18" t="s">
        <v>2058</v>
      </c>
      <c r="AG41" s="18" t="s">
        <v>2061</v>
      </c>
      <c r="AH41" s="29" t="s">
        <v>310</v>
      </c>
      <c r="AL41" s="29" t="s">
        <v>311</v>
      </c>
      <c r="AM41" s="29" t="s">
        <v>312</v>
      </c>
      <c r="AQ41" s="29" t="s">
        <v>312</v>
      </c>
      <c r="AR41" t="s">
        <v>509</v>
      </c>
      <c r="AS41" s="32" t="s">
        <v>2062</v>
      </c>
      <c r="AT41" s="32">
        <v>100000</v>
      </c>
      <c r="AU41" t="s">
        <v>511</v>
      </c>
      <c r="AV41" s="32" t="s">
        <v>2063</v>
      </c>
      <c r="AW41" s="32">
        <v>100000</v>
      </c>
      <c r="AX41" t="s">
        <v>327</v>
      </c>
      <c r="AY41" s="32" t="s">
        <v>2064</v>
      </c>
      <c r="AZ41" s="32">
        <v>100000</v>
      </c>
      <c r="BA41" t="s">
        <v>516</v>
      </c>
      <c r="BB41" s="32" t="s">
        <v>2065</v>
      </c>
      <c r="BC41" s="32">
        <v>120000</v>
      </c>
      <c r="BD41" t="s">
        <v>518</v>
      </c>
      <c r="BE41" s="32" t="s">
        <v>2066</v>
      </c>
      <c r="BF41" s="32">
        <v>100000</v>
      </c>
      <c r="BG41" t="s">
        <v>331</v>
      </c>
      <c r="BH41" s="32" t="s">
        <v>2067</v>
      </c>
      <c r="BI41" s="32">
        <v>123000</v>
      </c>
      <c r="BL41" s="15"/>
      <c r="BO41" s="15"/>
      <c r="BR41" s="15"/>
      <c r="BU41" s="15"/>
      <c r="BW41" s="11"/>
      <c r="BX41" s="11"/>
      <c r="BZ41" s="11"/>
      <c r="CA41" s="11"/>
      <c r="CC41" s="11"/>
      <c r="CD41" s="11"/>
      <c r="CF41" s="11"/>
      <c r="CG41" s="11"/>
      <c r="CI41" s="11"/>
      <c r="CJ41" s="11"/>
      <c r="GC41" s="12">
        <v>543000</v>
      </c>
      <c r="GD41" t="s">
        <v>238</v>
      </c>
      <c r="GE41">
        <v>55</v>
      </c>
      <c r="GF41">
        <v>60</v>
      </c>
      <c r="GG41">
        <v>65</v>
      </c>
      <c r="GH41" t="s">
        <v>333</v>
      </c>
      <c r="GI41" s="13">
        <v>362000</v>
      </c>
      <c r="GK41" t="str">
        <f t="shared" si="10"/>
        <v>3 RUE DE LA HILLE</v>
      </c>
      <c r="GL41">
        <f t="shared" si="11"/>
        <v>31830</v>
      </c>
      <c r="GM41" t="str">
        <f t="shared" si="12"/>
        <v>PLAISANCE-DU-TOUCH</v>
      </c>
      <c r="GO41">
        <f t="shared" si="4"/>
        <v>18</v>
      </c>
      <c r="GP41">
        <f t="shared" si="5"/>
        <v>6</v>
      </c>
      <c r="GQ41">
        <f>VLOOKUP(A41,'[1]Nbr FR_lot'!$A$6:$I$501,8,FALSE)</f>
        <v>0</v>
      </c>
      <c r="GR41" t="str">
        <f t="shared" si="6"/>
        <v>ko</v>
      </c>
      <c r="GS41">
        <f>VLOOKUP(C41,'[1]Nbr FR_lot'!$B$6:$I$501,8,FALSE)</f>
        <v>2</v>
      </c>
      <c r="GT41" t="str">
        <f t="shared" si="13"/>
        <v>ko</v>
      </c>
    </row>
    <row r="42" spans="1:202" x14ac:dyDescent="0.35">
      <c r="A42" s="26" t="s">
        <v>3311</v>
      </c>
      <c r="B42" t="s">
        <v>3312</v>
      </c>
      <c r="C42" t="s">
        <v>3313</v>
      </c>
      <c r="D42" t="e">
        <f>VLOOKUP(C42,#REF!,1,FALSE)</f>
        <v>#REF!</v>
      </c>
      <c r="E42" s="16" t="s">
        <v>3314</v>
      </c>
      <c r="F42" s="17" t="s">
        <v>3313</v>
      </c>
      <c r="G42" s="17" t="s">
        <v>3315</v>
      </c>
      <c r="H42" s="17" t="str">
        <f t="shared" si="0"/>
        <v>ko</v>
      </c>
      <c r="I42" s="17" t="s">
        <v>3315</v>
      </c>
      <c r="J42" s="17">
        <v>413439</v>
      </c>
      <c r="K42" s="17">
        <v>413439</v>
      </c>
      <c r="L42" s="17" t="s">
        <v>202</v>
      </c>
      <c r="M42" t="s">
        <v>203</v>
      </c>
      <c r="N42" s="14" t="s">
        <v>3316</v>
      </c>
      <c r="O42" s="14" t="s">
        <v>205</v>
      </c>
      <c r="P42" s="14" t="s">
        <v>3317</v>
      </c>
      <c r="Q42" s="14">
        <v>38360</v>
      </c>
      <c r="R42" s="14" t="s">
        <v>762</v>
      </c>
      <c r="S42" s="14" t="s">
        <v>298</v>
      </c>
      <c r="T42" s="15">
        <v>39000</v>
      </c>
      <c r="U42" s="14" t="s">
        <v>3318</v>
      </c>
      <c r="V42" s="14" t="s">
        <v>625</v>
      </c>
      <c r="W42" s="14" t="s">
        <v>3319</v>
      </c>
      <c r="X42" t="s">
        <v>3320</v>
      </c>
      <c r="Y42" t="s">
        <v>213</v>
      </c>
      <c r="Z42" t="s">
        <v>3321</v>
      </c>
      <c r="AA42" s="18" t="s">
        <v>3321</v>
      </c>
      <c r="AB42" s="18" t="s">
        <v>3322</v>
      </c>
      <c r="AC42" s="18" t="s">
        <v>3323</v>
      </c>
      <c r="AD42" s="18" t="s">
        <v>3324</v>
      </c>
      <c r="AE42" s="18" t="s">
        <v>3320</v>
      </c>
      <c r="AF42" s="18" t="s">
        <v>3325</v>
      </c>
      <c r="AG42" s="18" t="s">
        <v>3326</v>
      </c>
      <c r="AH42" s="29" t="s">
        <v>310</v>
      </c>
      <c r="AL42" s="29" t="s">
        <v>311</v>
      </c>
      <c r="AM42" s="29" t="s">
        <v>312</v>
      </c>
      <c r="AQ42" s="29" t="s">
        <v>312</v>
      </c>
      <c r="AR42" t="s">
        <v>431</v>
      </c>
      <c r="AS42" s="32" t="s">
        <v>3327</v>
      </c>
      <c r="AT42" s="32">
        <v>895000</v>
      </c>
      <c r="AU42" t="s">
        <v>319</v>
      </c>
      <c r="AV42" s="32" t="s">
        <v>3328</v>
      </c>
      <c r="AW42" s="32">
        <v>185000</v>
      </c>
      <c r="BL42" s="15"/>
      <c r="BO42" s="15"/>
      <c r="BR42" s="15"/>
      <c r="BU42" s="15"/>
      <c r="BW42" s="11"/>
      <c r="BX42" s="11"/>
      <c r="BZ42" s="11"/>
      <c r="CA42" s="11"/>
      <c r="CC42" s="11"/>
      <c r="CD42" s="11"/>
      <c r="CF42" s="11"/>
      <c r="CG42" s="11"/>
      <c r="CI42" s="11"/>
      <c r="CJ42" s="11"/>
      <c r="GC42" s="12">
        <v>1080000</v>
      </c>
      <c r="GD42" t="s">
        <v>1344</v>
      </c>
      <c r="GE42" t="s">
        <v>333</v>
      </c>
      <c r="GF42" t="s">
        <v>333</v>
      </c>
      <c r="GG42" t="s">
        <v>333</v>
      </c>
      <c r="GH42" t="s">
        <v>333</v>
      </c>
      <c r="GI42" s="13">
        <v>720000</v>
      </c>
      <c r="GK42" t="str">
        <f t="shared" si="10"/>
        <v>CHE DU DRAC</v>
      </c>
      <c r="GL42">
        <f t="shared" si="11"/>
        <v>38360</v>
      </c>
      <c r="GM42" t="str">
        <f t="shared" si="12"/>
        <v>SASSENAGE</v>
      </c>
      <c r="GO42">
        <f t="shared" si="4"/>
        <v>6</v>
      </c>
      <c r="GP42">
        <f t="shared" si="5"/>
        <v>2</v>
      </c>
      <c r="GQ42">
        <f>VLOOKUP(A42,'[1]Nbr FR_lot'!$A$6:$I$501,8,FALSE)</f>
        <v>0</v>
      </c>
      <c r="GR42" t="str">
        <f t="shared" si="6"/>
        <v>ko</v>
      </c>
      <c r="GS42">
        <f>VLOOKUP(C42,'[1]Nbr FR_lot'!$B$6:$I$501,8,FALSE)</f>
        <v>1</v>
      </c>
      <c r="GT42" t="str">
        <f t="shared" si="13"/>
        <v>ko</v>
      </c>
    </row>
    <row r="43" spans="1:202" x14ac:dyDescent="0.35">
      <c r="A43" t="s">
        <v>5795</v>
      </c>
      <c r="B43" t="s">
        <v>5796</v>
      </c>
      <c r="C43" t="s">
        <v>5797</v>
      </c>
      <c r="D43" t="e">
        <f>VLOOKUP(C43,#REF!,1,FALSE)</f>
        <v>#REF!</v>
      </c>
      <c r="E43" s="19" t="s">
        <v>5798</v>
      </c>
      <c r="F43" s="17" t="s">
        <v>5797</v>
      </c>
      <c r="G43" s="17" t="s">
        <v>5798</v>
      </c>
      <c r="H43" s="17" t="str">
        <f t="shared" si="0"/>
        <v>ok</v>
      </c>
      <c r="I43" s="17" t="s">
        <v>5798</v>
      </c>
      <c r="J43" s="17">
        <v>490067</v>
      </c>
      <c r="K43" s="17">
        <v>490067</v>
      </c>
      <c r="L43" s="17" t="s">
        <v>202</v>
      </c>
      <c r="M43" t="s">
        <v>203</v>
      </c>
      <c r="N43" s="14" t="s">
        <v>5799</v>
      </c>
      <c r="O43" s="14" t="s">
        <v>205</v>
      </c>
      <c r="P43" s="14" t="s">
        <v>5800</v>
      </c>
      <c r="Q43" s="14">
        <v>69720</v>
      </c>
      <c r="R43" s="14" t="s">
        <v>5801</v>
      </c>
      <c r="S43" s="14" t="s">
        <v>1431</v>
      </c>
      <c r="T43" s="15">
        <v>76212</v>
      </c>
      <c r="U43" s="14" t="s">
        <v>5802</v>
      </c>
      <c r="V43" s="14" t="s">
        <v>1228</v>
      </c>
      <c r="W43" s="14" t="s">
        <v>5803</v>
      </c>
      <c r="X43" t="s">
        <v>5804</v>
      </c>
      <c r="Y43" t="s">
        <v>213</v>
      </c>
      <c r="Z43" t="s">
        <v>5804</v>
      </c>
      <c r="AA43" s="18" t="s">
        <v>5804</v>
      </c>
      <c r="AB43" s="18" t="s">
        <v>5805</v>
      </c>
      <c r="AC43" s="18" t="s">
        <v>5806</v>
      </c>
      <c r="AD43" s="18" t="s">
        <v>5807</v>
      </c>
      <c r="AE43" s="18" t="s">
        <v>5804</v>
      </c>
      <c r="AF43" s="18" t="s">
        <v>5805</v>
      </c>
      <c r="AG43" s="18" t="s">
        <v>5806</v>
      </c>
      <c r="AH43" s="29" t="s">
        <v>310</v>
      </c>
      <c r="AL43" s="29" t="s">
        <v>311</v>
      </c>
      <c r="AM43" s="29" t="s">
        <v>312</v>
      </c>
      <c r="AQ43" s="29" t="s">
        <v>312</v>
      </c>
      <c r="AR43" t="s">
        <v>427</v>
      </c>
      <c r="AS43" s="32" t="s">
        <v>5808</v>
      </c>
      <c r="AT43" s="32">
        <v>360000</v>
      </c>
      <c r="AU43" t="s">
        <v>389</v>
      </c>
      <c r="AV43" s="32" t="s">
        <v>5809</v>
      </c>
      <c r="AW43" s="32">
        <v>575000</v>
      </c>
      <c r="AX43" t="s">
        <v>1443</v>
      </c>
      <c r="AY43" s="32" t="s">
        <v>5810</v>
      </c>
      <c r="AZ43" s="32">
        <v>185000</v>
      </c>
      <c r="BA43" t="s">
        <v>431</v>
      </c>
      <c r="BB43" s="32" t="s">
        <v>5811</v>
      </c>
      <c r="BC43" s="32">
        <v>895000</v>
      </c>
      <c r="BD43" t="s">
        <v>391</v>
      </c>
      <c r="BE43" s="32" t="s">
        <v>5812</v>
      </c>
      <c r="BF43" s="32">
        <v>1430000</v>
      </c>
      <c r="BG43" t="s">
        <v>1447</v>
      </c>
      <c r="BH43" s="32" t="s">
        <v>5813</v>
      </c>
      <c r="BI43" s="32">
        <v>455000</v>
      </c>
      <c r="BJ43" t="s">
        <v>435</v>
      </c>
      <c r="BK43" s="14" t="s">
        <v>5814</v>
      </c>
      <c r="BL43" s="15">
        <v>360000</v>
      </c>
      <c r="BM43" t="s">
        <v>439</v>
      </c>
      <c r="BN43" s="14" t="s">
        <v>5815</v>
      </c>
      <c r="BO43" s="15">
        <v>445000</v>
      </c>
      <c r="BP43" t="s">
        <v>395</v>
      </c>
      <c r="BQ43" s="14" t="s">
        <v>5816</v>
      </c>
      <c r="BR43" s="15">
        <v>715000</v>
      </c>
      <c r="BS43" t="s">
        <v>1455</v>
      </c>
      <c r="BT43" s="14" t="s">
        <v>5817</v>
      </c>
      <c r="BU43" s="15">
        <v>230000</v>
      </c>
      <c r="BV43" t="s">
        <v>443</v>
      </c>
      <c r="BW43" s="31" t="s">
        <v>5818</v>
      </c>
      <c r="BX43" s="31">
        <v>595000</v>
      </c>
      <c r="BY43" t="s">
        <v>1065</v>
      </c>
      <c r="BZ43" s="31" t="s">
        <v>5819</v>
      </c>
      <c r="CA43" s="31">
        <v>960000</v>
      </c>
      <c r="CB43" t="s">
        <v>1459</v>
      </c>
      <c r="CC43" s="31" t="s">
        <v>5820</v>
      </c>
      <c r="CD43" s="31">
        <v>300000</v>
      </c>
      <c r="CF43" s="31"/>
      <c r="CG43" s="31"/>
      <c r="CI43" s="31"/>
      <c r="CJ43" s="31"/>
      <c r="GC43" s="30">
        <v>7230000</v>
      </c>
      <c r="GD43" t="s">
        <v>238</v>
      </c>
      <c r="GE43">
        <v>45</v>
      </c>
      <c r="GF43">
        <v>55</v>
      </c>
      <c r="GG43">
        <v>60</v>
      </c>
      <c r="GH43">
        <v>50</v>
      </c>
      <c r="GI43" s="13">
        <v>4820000</v>
      </c>
      <c r="GK43" t="str">
        <f t="shared" si="10"/>
        <v>5 AV MAL JUIN</v>
      </c>
      <c r="GL43">
        <f t="shared" si="11"/>
        <v>69720</v>
      </c>
      <c r="GM43" t="str">
        <f t="shared" si="12"/>
        <v>SAINT-LAURENT-DE-MURE</v>
      </c>
      <c r="GO43">
        <f t="shared" si="4"/>
        <v>39</v>
      </c>
      <c r="GP43">
        <f t="shared" si="5"/>
        <v>13</v>
      </c>
      <c r="GQ43" t="e">
        <f>VLOOKUP(A43,'[1]Nbr FR_lot'!$A$6:$I$501,8,FALSE)</f>
        <v>#N/A</v>
      </c>
      <c r="GR43" t="e">
        <f t="shared" si="6"/>
        <v>#N/A</v>
      </c>
      <c r="GS43" t="e">
        <f>VLOOKUP(C43,'[1]Nbr FR_lot'!$B$6:$I$501,8,FALSE)</f>
        <v>#N/A</v>
      </c>
      <c r="GT43" t="e">
        <f t="shared" si="13"/>
        <v>#N/A</v>
      </c>
    </row>
    <row r="44" spans="1:202" x14ac:dyDescent="0.35">
      <c r="A44" s="26" t="s">
        <v>4746</v>
      </c>
      <c r="B44" t="s">
        <v>4747</v>
      </c>
      <c r="C44" t="s">
        <v>4748</v>
      </c>
      <c r="D44" t="e">
        <f>VLOOKUP(C44,#REF!,1,FALSE)</f>
        <v>#REF!</v>
      </c>
      <c r="E44" s="19" t="s">
        <v>4749</v>
      </c>
      <c r="F44" s="17" t="s">
        <v>4748</v>
      </c>
      <c r="G44" s="17" t="s">
        <v>4750</v>
      </c>
      <c r="H44" s="17" t="str">
        <f t="shared" si="0"/>
        <v>ko</v>
      </c>
      <c r="I44" s="17" t="s">
        <v>4749</v>
      </c>
      <c r="J44" s="17" t="e">
        <v>#N/A</v>
      </c>
      <c r="K44" s="17">
        <v>471426</v>
      </c>
      <c r="L44" s="17" t="s">
        <v>202</v>
      </c>
      <c r="M44" t="s">
        <v>203</v>
      </c>
      <c r="N44" s="14" t="s">
        <v>4746</v>
      </c>
      <c r="O44" s="14" t="s">
        <v>205</v>
      </c>
      <c r="P44" s="14" t="s">
        <v>4751</v>
      </c>
      <c r="Q44" s="14">
        <v>13127</v>
      </c>
      <c r="R44" s="14" t="s">
        <v>3444</v>
      </c>
      <c r="S44" s="14" t="s">
        <v>298</v>
      </c>
      <c r="T44" s="15">
        <v>1400000</v>
      </c>
      <c r="U44" s="14" t="s">
        <v>4752</v>
      </c>
      <c r="V44" s="14" t="s">
        <v>4753</v>
      </c>
      <c r="W44" s="14" t="s">
        <v>4754</v>
      </c>
      <c r="X44" t="s">
        <v>4755</v>
      </c>
      <c r="Y44" t="s">
        <v>213</v>
      </c>
      <c r="Z44" t="s">
        <v>4756</v>
      </c>
      <c r="AA44" s="18" t="s">
        <v>4757</v>
      </c>
      <c r="AB44" s="18" t="s">
        <v>4758</v>
      </c>
      <c r="AC44" s="18" t="s">
        <v>4759</v>
      </c>
      <c r="AD44" s="18" t="s">
        <v>4760</v>
      </c>
      <c r="AE44" s="18" t="s">
        <v>4757</v>
      </c>
      <c r="AF44" s="18" t="s">
        <v>4758</v>
      </c>
      <c r="AG44" s="18" t="s">
        <v>4759</v>
      </c>
      <c r="AH44" s="29" t="s">
        <v>310</v>
      </c>
      <c r="AL44" s="29" t="s">
        <v>311</v>
      </c>
      <c r="AM44" s="29" t="s">
        <v>312</v>
      </c>
      <c r="AQ44" s="29" t="s">
        <v>312</v>
      </c>
      <c r="AR44" t="s">
        <v>427</v>
      </c>
      <c r="AS44" s="32" t="s">
        <v>4761</v>
      </c>
      <c r="AT44" s="32">
        <v>360000</v>
      </c>
      <c r="AU44" t="s">
        <v>488</v>
      </c>
      <c r="AV44" s="32" t="s">
        <v>4762</v>
      </c>
      <c r="AW44" s="32">
        <v>100000</v>
      </c>
      <c r="AX44" t="s">
        <v>389</v>
      </c>
      <c r="AY44" s="32" t="s">
        <v>4763</v>
      </c>
      <c r="AZ44" s="32">
        <v>575000</v>
      </c>
      <c r="BA44" t="s">
        <v>490</v>
      </c>
      <c r="BB44" s="32" t="s">
        <v>4764</v>
      </c>
      <c r="BC44" s="32">
        <v>100000</v>
      </c>
      <c r="BD44" t="s">
        <v>492</v>
      </c>
      <c r="BE44" s="32" t="s">
        <v>4765</v>
      </c>
      <c r="BF44" s="32">
        <v>100000</v>
      </c>
      <c r="BG44" t="s">
        <v>313</v>
      </c>
      <c r="BH44" s="32" t="s">
        <v>4766</v>
      </c>
      <c r="BI44" s="32">
        <v>375000</v>
      </c>
      <c r="BJ44" t="s">
        <v>315</v>
      </c>
      <c r="BK44" s="14" t="s">
        <v>4767</v>
      </c>
      <c r="BL44" s="15">
        <v>100000</v>
      </c>
      <c r="BM44" t="s">
        <v>1443</v>
      </c>
      <c r="BN44" s="14" t="s">
        <v>4768</v>
      </c>
      <c r="BO44" s="15">
        <v>185000</v>
      </c>
      <c r="BP44" t="s">
        <v>657</v>
      </c>
      <c r="BQ44" s="14" t="s">
        <v>4769</v>
      </c>
      <c r="BR44" s="15">
        <v>100000</v>
      </c>
      <c r="BS44" t="s">
        <v>431</v>
      </c>
      <c r="BT44" s="14" t="s">
        <v>4770</v>
      </c>
      <c r="BU44" s="15">
        <v>895000</v>
      </c>
      <c r="BV44" t="s">
        <v>495</v>
      </c>
      <c r="BW44" s="11" t="s">
        <v>4771</v>
      </c>
      <c r="BX44" s="11">
        <v>180000</v>
      </c>
      <c r="BY44" t="s">
        <v>391</v>
      </c>
      <c r="BZ44" s="11" t="s">
        <v>4772</v>
      </c>
      <c r="CA44" s="11">
        <v>1430000</v>
      </c>
      <c r="CB44" t="s">
        <v>497</v>
      </c>
      <c r="CC44" s="11" t="s">
        <v>4773</v>
      </c>
      <c r="CD44" s="11">
        <v>125000</v>
      </c>
      <c r="CE44" t="s">
        <v>499</v>
      </c>
      <c r="CF44" s="11" t="s">
        <v>4774</v>
      </c>
      <c r="CG44" s="11">
        <v>190000</v>
      </c>
      <c r="CH44" t="s">
        <v>317</v>
      </c>
      <c r="CI44" s="11" t="s">
        <v>4775</v>
      </c>
      <c r="CJ44" s="11">
        <v>935000</v>
      </c>
      <c r="CK44" t="s">
        <v>319</v>
      </c>
      <c r="CL44" s="32" t="s">
        <v>4776</v>
      </c>
      <c r="CM44" s="32">
        <v>185000</v>
      </c>
      <c r="CN44" t="s">
        <v>1447</v>
      </c>
      <c r="CO44" s="32" t="s">
        <v>4777</v>
      </c>
      <c r="CP44" s="32">
        <v>455000</v>
      </c>
      <c r="CQ44" t="s">
        <v>659</v>
      </c>
      <c r="CR44" s="32" t="s">
        <v>4778</v>
      </c>
      <c r="CS44" s="32">
        <v>185000</v>
      </c>
      <c r="CT44" t="s">
        <v>435</v>
      </c>
      <c r="CU44" s="32" t="s">
        <v>4779</v>
      </c>
      <c r="CV44" s="32">
        <v>360000</v>
      </c>
      <c r="CW44" t="s">
        <v>502</v>
      </c>
      <c r="CX44" s="32" t="s">
        <v>4780</v>
      </c>
      <c r="CY44" s="32">
        <v>100000</v>
      </c>
      <c r="CZ44" t="s">
        <v>393</v>
      </c>
      <c r="DA44" s="32" t="s">
        <v>4781</v>
      </c>
      <c r="DB44" s="32">
        <v>575000</v>
      </c>
      <c r="DC44" t="s">
        <v>504</v>
      </c>
      <c r="DD44" s="32" t="s">
        <v>4782</v>
      </c>
      <c r="DE44" s="32">
        <v>100000</v>
      </c>
      <c r="DF44" t="s">
        <v>506</v>
      </c>
      <c r="DG44" s="32" t="s">
        <v>4783</v>
      </c>
      <c r="DH44" s="32">
        <v>100000</v>
      </c>
      <c r="DI44" t="s">
        <v>321</v>
      </c>
      <c r="DJ44" s="32" t="s">
        <v>4784</v>
      </c>
      <c r="DK44" s="32">
        <v>375000</v>
      </c>
      <c r="DL44" t="s">
        <v>323</v>
      </c>
      <c r="DM44" s="32" t="s">
        <v>4785</v>
      </c>
      <c r="DN44" s="32">
        <v>100000</v>
      </c>
      <c r="DO44" t="s">
        <v>1451</v>
      </c>
      <c r="DP44" s="32" t="s">
        <v>4786</v>
      </c>
      <c r="DQ44" s="32">
        <v>182000</v>
      </c>
      <c r="DR44" t="s">
        <v>661</v>
      </c>
      <c r="DS44" s="32" t="s">
        <v>4787</v>
      </c>
      <c r="DT44" s="32">
        <v>100000</v>
      </c>
      <c r="DU44" t="s">
        <v>439</v>
      </c>
      <c r="DV44" s="32" t="s">
        <v>4788</v>
      </c>
      <c r="DW44" s="32">
        <v>445000</v>
      </c>
      <c r="DX44" t="s">
        <v>509</v>
      </c>
      <c r="DY44" s="32" t="s">
        <v>4789</v>
      </c>
      <c r="DZ44" s="32">
        <v>100000</v>
      </c>
      <c r="EA44" t="s">
        <v>395</v>
      </c>
      <c r="EB44" s="32" t="s">
        <v>4790</v>
      </c>
      <c r="EC44" s="32">
        <v>715000</v>
      </c>
      <c r="ED44" t="s">
        <v>511</v>
      </c>
      <c r="EE44" s="32" t="s">
        <v>4791</v>
      </c>
      <c r="EF44" s="32">
        <v>100000</v>
      </c>
      <c r="EG44" t="s">
        <v>513</v>
      </c>
      <c r="EH44" s="32" t="s">
        <v>4792</v>
      </c>
      <c r="EI44" s="32">
        <v>100000</v>
      </c>
      <c r="EJ44" t="s">
        <v>325</v>
      </c>
      <c r="EK44" s="32" t="s">
        <v>4793</v>
      </c>
      <c r="EL44" s="32">
        <v>470000</v>
      </c>
      <c r="EM44" t="s">
        <v>327</v>
      </c>
      <c r="EN44" s="32" t="s">
        <v>4794</v>
      </c>
      <c r="EO44" s="32">
        <v>100000</v>
      </c>
      <c r="EP44" t="s">
        <v>1455</v>
      </c>
      <c r="EQ44" s="32" t="s">
        <v>4795</v>
      </c>
      <c r="ER44" s="32">
        <v>230000</v>
      </c>
      <c r="ES44" t="s">
        <v>663</v>
      </c>
      <c r="ET44" s="32" t="s">
        <v>4796</v>
      </c>
      <c r="EU44" s="32">
        <v>100000</v>
      </c>
      <c r="EV44" t="s">
        <v>443</v>
      </c>
      <c r="EW44" s="32" t="s">
        <v>4797</v>
      </c>
      <c r="EX44" s="32">
        <v>595000</v>
      </c>
      <c r="EY44" t="s">
        <v>516</v>
      </c>
      <c r="EZ44" s="32" t="s">
        <v>4798</v>
      </c>
      <c r="FA44" s="32">
        <v>120000</v>
      </c>
      <c r="FB44" t="s">
        <v>1065</v>
      </c>
      <c r="FC44" s="32" t="s">
        <v>4799</v>
      </c>
      <c r="FD44" s="32">
        <v>960000</v>
      </c>
      <c r="FE44" t="s">
        <v>518</v>
      </c>
      <c r="FF44" s="32" t="s">
        <v>4800</v>
      </c>
      <c r="FG44" s="32">
        <v>100000</v>
      </c>
      <c r="FH44" t="s">
        <v>520</v>
      </c>
      <c r="FI44" s="32" t="s">
        <v>4801</v>
      </c>
      <c r="FJ44" s="32">
        <v>130000</v>
      </c>
      <c r="FK44" t="s">
        <v>329</v>
      </c>
      <c r="FL44" s="32" t="s">
        <v>4802</v>
      </c>
      <c r="FM44" s="32">
        <v>625000</v>
      </c>
      <c r="FN44" t="s">
        <v>331</v>
      </c>
      <c r="FO44" s="32" t="s">
        <v>4803</v>
      </c>
      <c r="FP44" s="32">
        <v>123000</v>
      </c>
      <c r="FQ44" t="s">
        <v>1459</v>
      </c>
      <c r="FR44" s="32" t="s">
        <v>4804</v>
      </c>
      <c r="FS44" s="32">
        <v>300000</v>
      </c>
      <c r="FT44" t="s">
        <v>665</v>
      </c>
      <c r="FU44" s="32" t="s">
        <v>4805</v>
      </c>
      <c r="FV44" s="32">
        <v>123000</v>
      </c>
      <c r="FW44" t="s">
        <v>1067</v>
      </c>
      <c r="FX44" s="32" t="s">
        <v>4806</v>
      </c>
      <c r="FY44" s="32">
        <v>3430000</v>
      </c>
      <c r="FZ44" t="s">
        <v>523</v>
      </c>
      <c r="GA44" s="32" t="s">
        <v>4807</v>
      </c>
      <c r="GB44" s="32">
        <v>100000</v>
      </c>
      <c r="GC44" s="12">
        <v>16958000</v>
      </c>
      <c r="GD44" t="s">
        <v>238</v>
      </c>
      <c r="GE44">
        <v>54.41</v>
      </c>
      <c r="GF44">
        <v>62.68</v>
      </c>
      <c r="GG44">
        <v>67.430000000000007</v>
      </c>
      <c r="GH44">
        <v>65.790000000000006</v>
      </c>
      <c r="GI44" s="13">
        <v>11305333.333333332</v>
      </c>
      <c r="GK44" t="str">
        <f t="shared" si="10"/>
        <v>BASTIDE BLANCHE</v>
      </c>
      <c r="GL44">
        <f t="shared" si="11"/>
        <v>13127</v>
      </c>
      <c r="GM44" t="str">
        <f t="shared" si="12"/>
        <v>VITROLLES</v>
      </c>
      <c r="GO44">
        <f t="shared" si="4"/>
        <v>141</v>
      </c>
      <c r="GP44">
        <f t="shared" si="5"/>
        <v>47</v>
      </c>
      <c r="GQ44">
        <f>GP44-1</f>
        <v>46</v>
      </c>
      <c r="GR44" s="28" t="str">
        <f t="shared" si="6"/>
        <v>ko</v>
      </c>
      <c r="GS44">
        <f>VLOOKUP(C44,'[1]Nbr FR_lot'!$B$6:$I$501,8,FALSE)</f>
        <v>6</v>
      </c>
      <c r="GT44" t="str">
        <f>IF(GQ44=GS44,"ok","ko")</f>
        <v>ko</v>
      </c>
    </row>
    <row r="45" spans="1:202" x14ac:dyDescent="0.35">
      <c r="A45" t="s">
        <v>3329</v>
      </c>
      <c r="B45" t="s">
        <v>3330</v>
      </c>
      <c r="C45" t="s">
        <v>3331</v>
      </c>
      <c r="D45" t="e">
        <f>VLOOKUP(C45,#REF!,1,FALSE)</f>
        <v>#REF!</v>
      </c>
      <c r="E45" s="16" t="s">
        <v>3332</v>
      </c>
      <c r="F45" s="17" t="s">
        <v>3331</v>
      </c>
      <c r="G45" s="17" t="s">
        <v>3333</v>
      </c>
      <c r="H45" s="17" t="str">
        <f t="shared" si="0"/>
        <v>ko</v>
      </c>
      <c r="I45" s="17" t="s">
        <v>3332</v>
      </c>
      <c r="J45" s="17">
        <v>739048</v>
      </c>
      <c r="K45" s="17">
        <v>338759</v>
      </c>
      <c r="L45" s="17" t="s">
        <v>5608</v>
      </c>
      <c r="M45" t="s">
        <v>203</v>
      </c>
      <c r="N45" s="14" t="s">
        <v>3329</v>
      </c>
      <c r="O45" s="14" t="s">
        <v>205</v>
      </c>
      <c r="P45" s="14" t="s">
        <v>3334</v>
      </c>
      <c r="Q45" s="14">
        <v>38420</v>
      </c>
      <c r="R45" s="14" t="s">
        <v>3335</v>
      </c>
      <c r="S45" s="14" t="s">
        <v>1431</v>
      </c>
      <c r="T45" s="15">
        <v>55000</v>
      </c>
      <c r="U45" s="14" t="s">
        <v>3336</v>
      </c>
      <c r="V45" s="14" t="s">
        <v>764</v>
      </c>
      <c r="W45" s="14" t="s">
        <v>3337</v>
      </c>
      <c r="X45" t="s">
        <v>3338</v>
      </c>
      <c r="Y45" t="s">
        <v>213</v>
      </c>
      <c r="Z45" t="s">
        <v>3339</v>
      </c>
      <c r="AA45" s="18" t="s">
        <v>3340</v>
      </c>
      <c r="AB45" s="18" t="s">
        <v>3341</v>
      </c>
      <c r="AC45" s="18" t="s">
        <v>3342</v>
      </c>
      <c r="AD45" s="18" t="s">
        <v>3343</v>
      </c>
      <c r="AE45" s="18" t="s">
        <v>3338</v>
      </c>
      <c r="AF45" s="18" t="s">
        <v>3341</v>
      </c>
      <c r="AG45" s="18" t="s">
        <v>3342</v>
      </c>
      <c r="AH45" s="29" t="s">
        <v>310</v>
      </c>
      <c r="AL45" s="29" t="s">
        <v>311</v>
      </c>
      <c r="AM45" s="29" t="s">
        <v>312</v>
      </c>
      <c r="AQ45" s="29" t="s">
        <v>312</v>
      </c>
      <c r="AR45" t="s">
        <v>427</v>
      </c>
      <c r="AS45" s="32" t="s">
        <v>3344</v>
      </c>
      <c r="AT45" s="32">
        <v>360000</v>
      </c>
      <c r="AU45" t="s">
        <v>1443</v>
      </c>
      <c r="AV45" s="32" t="s">
        <v>3345</v>
      </c>
      <c r="AW45" s="32">
        <v>185000</v>
      </c>
      <c r="AX45" t="s">
        <v>431</v>
      </c>
      <c r="AY45" s="32" t="s">
        <v>3346</v>
      </c>
      <c r="AZ45" s="32">
        <v>895000</v>
      </c>
      <c r="BA45" t="s">
        <v>1447</v>
      </c>
      <c r="BB45" s="32" t="s">
        <v>3347</v>
      </c>
      <c r="BC45" s="32">
        <v>455000</v>
      </c>
      <c r="BD45" t="s">
        <v>439</v>
      </c>
      <c r="BE45" s="32" t="s">
        <v>3348</v>
      </c>
      <c r="BF45" s="32">
        <v>445000</v>
      </c>
      <c r="BG45" t="s">
        <v>1455</v>
      </c>
      <c r="BH45" s="32" t="s">
        <v>3349</v>
      </c>
      <c r="BI45" s="32">
        <v>230000</v>
      </c>
      <c r="BL45" s="15"/>
      <c r="BO45" s="15"/>
      <c r="BR45" s="15"/>
      <c r="BU45" s="15"/>
      <c r="BW45" s="11"/>
      <c r="BX45" s="11"/>
      <c r="BZ45" s="11"/>
      <c r="CA45" s="11"/>
      <c r="CC45" s="11"/>
      <c r="CD45" s="11"/>
      <c r="CF45" s="11"/>
      <c r="CG45" s="11"/>
      <c r="CI45" s="11"/>
      <c r="CJ45" s="11"/>
      <c r="GC45" s="12">
        <v>1675000</v>
      </c>
      <c r="GD45" t="s">
        <v>1344</v>
      </c>
      <c r="GE45" t="s">
        <v>333</v>
      </c>
      <c r="GF45" t="s">
        <v>333</v>
      </c>
      <c r="GG45" t="s">
        <v>333</v>
      </c>
      <c r="GH45" t="s">
        <v>333</v>
      </c>
      <c r="GI45" s="13">
        <v>1116666.6666666665</v>
      </c>
      <c r="GK45" t="str">
        <f t="shared" si="10"/>
        <v xml:space="preserve">AUX MARAIS  </v>
      </c>
      <c r="GL45">
        <f t="shared" si="11"/>
        <v>38420</v>
      </c>
      <c r="GM45" t="str">
        <f t="shared" si="12"/>
        <v>LE VERSOUD</v>
      </c>
      <c r="GO45">
        <f t="shared" si="4"/>
        <v>18</v>
      </c>
      <c r="GP45">
        <f t="shared" si="5"/>
        <v>6</v>
      </c>
      <c r="GQ45" t="e">
        <f>VLOOKUP(A45,'[1]Nbr FR_lot'!$A$6:$I$501,8,FALSE)</f>
        <v>#N/A</v>
      </c>
      <c r="GR45" t="e">
        <f t="shared" si="6"/>
        <v>#N/A</v>
      </c>
      <c r="GS45" t="e">
        <f>VLOOKUP(C45,'[1]Nbr FR_lot'!$B$6:$I$501,8,FALSE)</f>
        <v>#N/A</v>
      </c>
      <c r="GT45" t="e">
        <f t="shared" ref="GT45:GT52" si="14">IF(GP45=GS45,"ok","ko")</f>
        <v>#N/A</v>
      </c>
    </row>
    <row r="46" spans="1:202" x14ac:dyDescent="0.35">
      <c r="A46" t="s">
        <v>6719</v>
      </c>
      <c r="B46" t="s">
        <v>6720</v>
      </c>
      <c r="C46" t="s">
        <v>6721</v>
      </c>
      <c r="D46" t="e">
        <f>VLOOKUP(C46,#REF!,1,FALSE)</f>
        <v>#REF!</v>
      </c>
      <c r="E46" s="19" t="s">
        <v>6722</v>
      </c>
      <c r="F46" s="17" t="s">
        <v>6721</v>
      </c>
      <c r="G46" s="17" t="s">
        <v>6722</v>
      </c>
      <c r="H46" s="17" t="str">
        <f t="shared" si="0"/>
        <v>ok</v>
      </c>
      <c r="I46" s="17" t="s">
        <v>6722</v>
      </c>
      <c r="J46" s="17">
        <v>494241</v>
      </c>
      <c r="K46" s="17">
        <v>494241</v>
      </c>
      <c r="L46" s="17" t="s">
        <v>202</v>
      </c>
      <c r="M46" t="s">
        <v>203</v>
      </c>
      <c r="N46" s="14" t="s">
        <v>6719</v>
      </c>
      <c r="O46" s="14" t="s">
        <v>1022</v>
      </c>
      <c r="P46" s="14" t="s">
        <v>6723</v>
      </c>
      <c r="Q46" s="14">
        <v>31260</v>
      </c>
      <c r="R46" s="14" t="s">
        <v>6724</v>
      </c>
      <c r="S46" s="14" t="s">
        <v>1431</v>
      </c>
      <c r="T46" s="15">
        <v>20000</v>
      </c>
      <c r="U46" s="14" t="s">
        <v>6725</v>
      </c>
      <c r="V46" s="14" t="s">
        <v>1469</v>
      </c>
      <c r="W46" s="14" t="s">
        <v>6726</v>
      </c>
      <c r="X46" t="s">
        <v>6727</v>
      </c>
      <c r="Y46" t="s">
        <v>213</v>
      </c>
      <c r="Z46" t="s">
        <v>6727</v>
      </c>
      <c r="AA46" s="18" t="s">
        <v>6727</v>
      </c>
      <c r="AB46" s="18" t="s">
        <v>6728</v>
      </c>
      <c r="AC46" s="18" t="s">
        <v>6729</v>
      </c>
      <c r="AD46" s="18" t="s">
        <v>6730</v>
      </c>
      <c r="AE46" s="18" t="s">
        <v>6727</v>
      </c>
      <c r="AF46" s="18" t="s">
        <v>6728</v>
      </c>
      <c r="AG46" s="18" t="s">
        <v>6729</v>
      </c>
      <c r="AH46" s="29" t="s">
        <v>310</v>
      </c>
      <c r="AL46" s="29" t="s">
        <v>311</v>
      </c>
      <c r="AM46" s="29" t="s">
        <v>312</v>
      </c>
      <c r="AQ46" s="29" t="s">
        <v>312</v>
      </c>
      <c r="AR46" t="s">
        <v>443</v>
      </c>
      <c r="AS46" s="32" t="s">
        <v>6731</v>
      </c>
      <c r="AT46" s="32">
        <v>595000</v>
      </c>
      <c r="AU46" t="s">
        <v>1459</v>
      </c>
      <c r="AV46" s="32" t="s">
        <v>6732</v>
      </c>
      <c r="AW46" s="32">
        <v>300000</v>
      </c>
      <c r="BL46" s="15"/>
      <c r="BO46" s="15"/>
      <c r="BR46" s="15"/>
      <c r="BU46" s="15"/>
      <c r="BW46" s="11"/>
      <c r="BX46" s="11"/>
      <c r="BZ46" s="11"/>
      <c r="CA46" s="11"/>
      <c r="CC46" s="11"/>
      <c r="CD46" s="11"/>
      <c r="CF46" s="11"/>
      <c r="CG46" s="11"/>
      <c r="CI46" s="11"/>
      <c r="CJ46" s="11"/>
      <c r="GC46" s="12">
        <v>895000</v>
      </c>
      <c r="GD46" t="s">
        <v>1344</v>
      </c>
      <c r="GE46" t="s">
        <v>333</v>
      </c>
      <c r="GF46" t="s">
        <v>333</v>
      </c>
      <c r="GG46" t="s">
        <v>333</v>
      </c>
      <c r="GH46" t="s">
        <v>333</v>
      </c>
      <c r="GI46" s="13">
        <v>596666.66666666663</v>
      </c>
      <c r="GK46" t="str">
        <f t="shared" si="10"/>
        <v>AV DE TOULOUSE</v>
      </c>
      <c r="GL46">
        <f t="shared" si="11"/>
        <v>31260</v>
      </c>
      <c r="GM46" t="str">
        <f t="shared" si="12"/>
        <v>MAZERES-SUR-SALAT</v>
      </c>
      <c r="GO46">
        <f t="shared" si="4"/>
        <v>6</v>
      </c>
      <c r="GP46">
        <f t="shared" si="5"/>
        <v>2</v>
      </c>
      <c r="GQ46" t="e">
        <f>VLOOKUP(A46,'[1]Nbr FR_lot'!$A$6:$I$501,8,FALSE)</f>
        <v>#N/A</v>
      </c>
      <c r="GR46" t="e">
        <f t="shared" si="6"/>
        <v>#N/A</v>
      </c>
      <c r="GS46" t="e">
        <f>VLOOKUP(C46,'[1]Nbr FR_lot'!$B$6:$I$501,8,FALSE)</f>
        <v>#N/A</v>
      </c>
      <c r="GT46" t="e">
        <f t="shared" si="14"/>
        <v>#N/A</v>
      </c>
    </row>
    <row r="47" spans="1:202" x14ac:dyDescent="0.35">
      <c r="A47" t="s">
        <v>5406</v>
      </c>
      <c r="B47" t="s">
        <v>5407</v>
      </c>
      <c r="C47" t="s">
        <v>5408</v>
      </c>
      <c r="D47" t="e">
        <f>VLOOKUP(C47,#REF!,1,FALSE)</f>
        <v>#REF!</v>
      </c>
      <c r="E47" s="19" t="s">
        <v>5409</v>
      </c>
      <c r="F47" s="17" t="s">
        <v>5408</v>
      </c>
      <c r="G47" s="17" t="s">
        <v>5409</v>
      </c>
      <c r="H47" s="17" t="str">
        <f t="shared" si="0"/>
        <v>ok</v>
      </c>
      <c r="I47" s="17" t="s">
        <v>5409</v>
      </c>
      <c r="J47" s="17">
        <v>302101</v>
      </c>
      <c r="K47" s="17">
        <v>302101</v>
      </c>
      <c r="L47" s="17" t="s">
        <v>202</v>
      </c>
      <c r="M47" t="s">
        <v>203</v>
      </c>
      <c r="N47" s="14" t="s">
        <v>5410</v>
      </c>
      <c r="O47" s="14" t="s">
        <v>246</v>
      </c>
      <c r="P47" s="14" t="s">
        <v>5411</v>
      </c>
      <c r="Q47" s="14">
        <v>13015</v>
      </c>
      <c r="R47" s="14" t="s">
        <v>5412</v>
      </c>
      <c r="S47" s="14" t="s">
        <v>1431</v>
      </c>
      <c r="T47" s="15">
        <v>820000</v>
      </c>
      <c r="U47" s="14" t="s">
        <v>5413</v>
      </c>
      <c r="V47" s="14" t="s">
        <v>673</v>
      </c>
      <c r="W47" s="14" t="s">
        <v>5414</v>
      </c>
      <c r="X47" t="s">
        <v>5415</v>
      </c>
      <c r="Y47" t="s">
        <v>213</v>
      </c>
      <c r="Z47" t="s">
        <v>5416</v>
      </c>
      <c r="AA47" s="18" t="s">
        <v>5416</v>
      </c>
      <c r="AB47" s="18" t="s">
        <v>5417</v>
      </c>
      <c r="AC47" s="18" t="s">
        <v>5418</v>
      </c>
      <c r="AD47" s="18" t="s">
        <v>5419</v>
      </c>
      <c r="AE47" s="18" t="s">
        <v>5416</v>
      </c>
      <c r="AF47" s="18" t="s">
        <v>5417</v>
      </c>
      <c r="AG47" s="18" t="s">
        <v>5418</v>
      </c>
      <c r="AH47" s="29" t="s">
        <v>310</v>
      </c>
      <c r="AL47" s="29" t="s">
        <v>311</v>
      </c>
      <c r="AM47" s="29" t="s">
        <v>312</v>
      </c>
      <c r="AQ47" s="29" t="s">
        <v>312</v>
      </c>
      <c r="AR47" t="s">
        <v>427</v>
      </c>
      <c r="AS47" s="32" t="s">
        <v>5420</v>
      </c>
      <c r="AT47" s="32">
        <v>360000</v>
      </c>
      <c r="AU47" t="s">
        <v>389</v>
      </c>
      <c r="AV47" s="32" t="s">
        <v>5421</v>
      </c>
      <c r="AW47" s="32">
        <v>575000</v>
      </c>
      <c r="AX47" t="s">
        <v>429</v>
      </c>
      <c r="AY47" s="32" t="s">
        <v>5422</v>
      </c>
      <c r="AZ47" s="32">
        <v>100000</v>
      </c>
      <c r="BA47" t="s">
        <v>1443</v>
      </c>
      <c r="BB47" s="32" t="s">
        <v>5423</v>
      </c>
      <c r="BC47" s="32">
        <v>185000</v>
      </c>
      <c r="BD47" t="s">
        <v>657</v>
      </c>
      <c r="BE47" s="32" t="s">
        <v>5424</v>
      </c>
      <c r="BF47" s="32">
        <v>100000</v>
      </c>
      <c r="BG47" t="s">
        <v>431</v>
      </c>
      <c r="BH47" s="32" t="s">
        <v>5425</v>
      </c>
      <c r="BI47" s="32">
        <v>895000</v>
      </c>
      <c r="BJ47" t="s">
        <v>391</v>
      </c>
      <c r="BK47" s="14" t="s">
        <v>5426</v>
      </c>
      <c r="BL47" s="15">
        <v>1430000</v>
      </c>
      <c r="BM47" t="s">
        <v>433</v>
      </c>
      <c r="BN47" s="14" t="s">
        <v>5427</v>
      </c>
      <c r="BO47" s="15">
        <v>190000</v>
      </c>
      <c r="BP47" t="s">
        <v>1447</v>
      </c>
      <c r="BQ47" s="14" t="s">
        <v>5428</v>
      </c>
      <c r="BR47" s="15">
        <v>455000</v>
      </c>
      <c r="BS47" t="s">
        <v>659</v>
      </c>
      <c r="BT47" s="14" t="s">
        <v>5429</v>
      </c>
      <c r="BU47" s="15">
        <v>185000</v>
      </c>
      <c r="BV47" t="s">
        <v>435</v>
      </c>
      <c r="BW47" s="11" t="s">
        <v>5430</v>
      </c>
      <c r="BX47" s="11">
        <v>360000</v>
      </c>
      <c r="BY47" t="s">
        <v>437</v>
      </c>
      <c r="BZ47" s="11" t="s">
        <v>5431</v>
      </c>
      <c r="CA47" s="11">
        <v>100000</v>
      </c>
      <c r="CB47" t="s">
        <v>1451</v>
      </c>
      <c r="CC47" s="11" t="s">
        <v>5432</v>
      </c>
      <c r="CD47" s="11">
        <v>182000</v>
      </c>
      <c r="CE47" t="s">
        <v>661</v>
      </c>
      <c r="CF47" s="11" t="s">
        <v>5433</v>
      </c>
      <c r="CG47" s="11">
        <v>100000</v>
      </c>
      <c r="CH47" t="s">
        <v>439</v>
      </c>
      <c r="CI47" s="11" t="s">
        <v>5434</v>
      </c>
      <c r="CJ47" s="11">
        <v>445000</v>
      </c>
      <c r="CK47" t="s">
        <v>441</v>
      </c>
      <c r="CL47" s="32" t="s">
        <v>5435</v>
      </c>
      <c r="CM47" s="32">
        <v>100000</v>
      </c>
      <c r="CN47" t="s">
        <v>1455</v>
      </c>
      <c r="CO47" s="32" t="s">
        <v>5436</v>
      </c>
      <c r="CP47" s="32">
        <v>230000</v>
      </c>
      <c r="CQ47" t="s">
        <v>663</v>
      </c>
      <c r="CR47" s="32" t="s">
        <v>5437</v>
      </c>
      <c r="CS47" s="32">
        <v>100000</v>
      </c>
      <c r="CT47" t="s">
        <v>443</v>
      </c>
      <c r="CU47" s="32" t="s">
        <v>5438</v>
      </c>
      <c r="CV47" s="32">
        <v>595000</v>
      </c>
      <c r="CW47" t="s">
        <v>445</v>
      </c>
      <c r="CX47" s="32" t="s">
        <v>5439</v>
      </c>
      <c r="CY47" s="32">
        <v>130000</v>
      </c>
      <c r="CZ47" t="s">
        <v>1459</v>
      </c>
      <c r="DA47" s="32" t="s">
        <v>5440</v>
      </c>
      <c r="DB47" s="32">
        <v>300000</v>
      </c>
      <c r="DC47" t="s">
        <v>665</v>
      </c>
      <c r="DD47" s="32" t="s">
        <v>5441</v>
      </c>
      <c r="DE47" s="32">
        <v>123000</v>
      </c>
      <c r="GC47" s="12">
        <v>7140000</v>
      </c>
      <c r="GD47" t="s">
        <v>238</v>
      </c>
      <c r="GE47">
        <v>60</v>
      </c>
      <c r="GF47">
        <v>63</v>
      </c>
      <c r="GG47">
        <v>65</v>
      </c>
      <c r="GH47">
        <v>55</v>
      </c>
      <c r="GI47" s="13">
        <v>4760000</v>
      </c>
      <c r="GK47" t="str">
        <f t="shared" si="10"/>
        <v>1 TRA MARDIROSSIAN</v>
      </c>
      <c r="GL47">
        <f t="shared" si="11"/>
        <v>13015</v>
      </c>
      <c r="GM47" t="str">
        <f t="shared" si="12"/>
        <v>MARSEILLE 15</v>
      </c>
      <c r="GO47">
        <f t="shared" si="4"/>
        <v>66</v>
      </c>
      <c r="GP47">
        <f t="shared" si="5"/>
        <v>22</v>
      </c>
      <c r="GQ47" t="e">
        <f>VLOOKUP(A47,'[1]Nbr FR_lot'!$A$6:$I$501,8,FALSE)</f>
        <v>#N/A</v>
      </c>
      <c r="GR47" t="e">
        <f t="shared" si="6"/>
        <v>#N/A</v>
      </c>
      <c r="GS47" t="e">
        <f>VLOOKUP(C47,'[1]Nbr FR_lot'!$B$6:$I$501,8,FALSE)</f>
        <v>#N/A</v>
      </c>
      <c r="GT47" t="e">
        <f t="shared" si="14"/>
        <v>#N/A</v>
      </c>
    </row>
    <row r="48" spans="1:202" x14ac:dyDescent="0.35">
      <c r="A48" t="s">
        <v>5168</v>
      </c>
      <c r="B48" t="s">
        <v>5169</v>
      </c>
      <c r="C48" t="s">
        <v>5170</v>
      </c>
      <c r="D48" t="e">
        <f>VLOOKUP(C48,#REF!,1,FALSE)</f>
        <v>#REF!</v>
      </c>
      <c r="E48" s="16" t="s">
        <v>5171</v>
      </c>
      <c r="F48" s="17" t="s">
        <v>5170</v>
      </c>
      <c r="G48" s="17" t="s">
        <v>5171</v>
      </c>
      <c r="H48" s="17" t="str">
        <f t="shared" si="0"/>
        <v>ok</v>
      </c>
      <c r="I48" s="17" t="s">
        <v>5171</v>
      </c>
      <c r="J48" s="17">
        <v>387546</v>
      </c>
      <c r="K48" s="17">
        <v>387546</v>
      </c>
      <c r="L48" s="17" t="s">
        <v>202</v>
      </c>
      <c r="M48" t="s">
        <v>203</v>
      </c>
      <c r="N48" s="14" t="s">
        <v>5172</v>
      </c>
      <c r="O48" s="14" t="s">
        <v>1022</v>
      </c>
      <c r="P48" s="14" t="s">
        <v>5173</v>
      </c>
      <c r="Q48" s="14">
        <v>13090</v>
      </c>
      <c r="R48" s="14" t="s">
        <v>5174</v>
      </c>
      <c r="S48" s="14" t="s">
        <v>3506</v>
      </c>
      <c r="T48" s="15">
        <v>34624</v>
      </c>
      <c r="U48" s="14" t="s">
        <v>5175</v>
      </c>
      <c r="V48" s="14" t="s">
        <v>3883</v>
      </c>
      <c r="W48" s="14" t="s">
        <v>5176</v>
      </c>
      <c r="X48" t="s">
        <v>5177</v>
      </c>
      <c r="Y48" t="s">
        <v>213</v>
      </c>
      <c r="Z48" t="s">
        <v>5178</v>
      </c>
      <c r="AA48" s="18" t="s">
        <v>5177</v>
      </c>
      <c r="AB48" s="18" t="s">
        <v>5179</v>
      </c>
      <c r="AC48" s="18" t="s">
        <v>5180</v>
      </c>
      <c r="AD48" s="18" t="s">
        <v>5181</v>
      </c>
      <c r="AE48" s="18" t="s">
        <v>5182</v>
      </c>
      <c r="AF48" s="18" t="s">
        <v>5183</v>
      </c>
      <c r="AG48" s="18" t="s">
        <v>5184</v>
      </c>
      <c r="AH48" s="29" t="s">
        <v>854</v>
      </c>
      <c r="AL48" s="29" t="s">
        <v>855</v>
      </c>
      <c r="AM48" s="29" t="s">
        <v>738</v>
      </c>
      <c r="AQ48" s="29" t="s">
        <v>738</v>
      </c>
      <c r="AR48" t="s">
        <v>937</v>
      </c>
      <c r="AS48" s="32" t="s">
        <v>5185</v>
      </c>
      <c r="AT48" s="32">
        <v>100000</v>
      </c>
      <c r="BL48" s="15"/>
      <c r="BO48" s="15"/>
      <c r="BR48" s="15"/>
      <c r="BU48" s="15"/>
      <c r="BW48" s="11"/>
      <c r="BX48" s="11"/>
      <c r="BZ48" s="11"/>
      <c r="CA48" s="11"/>
      <c r="CC48" s="11"/>
      <c r="CD48" s="11"/>
      <c r="CF48" s="11"/>
      <c r="CG48" s="11"/>
      <c r="CI48" s="11"/>
      <c r="CJ48" s="11"/>
      <c r="GC48" s="12">
        <v>100000</v>
      </c>
      <c r="GD48" t="s">
        <v>238</v>
      </c>
      <c r="GE48">
        <v>60</v>
      </c>
      <c r="GF48">
        <v>70</v>
      </c>
      <c r="GG48">
        <v>75</v>
      </c>
      <c r="GH48">
        <v>50</v>
      </c>
      <c r="GI48" s="13">
        <v>66666.666666666657</v>
      </c>
      <c r="GK48" t="str">
        <f t="shared" si="10"/>
        <v>14 RUE EDOUARD HERRIOT</v>
      </c>
      <c r="GL48">
        <f t="shared" si="11"/>
        <v>13090</v>
      </c>
      <c r="GM48" t="str">
        <f t="shared" si="12"/>
        <v>AIX-EN-PROVENCE</v>
      </c>
      <c r="GO48">
        <f t="shared" si="4"/>
        <v>3</v>
      </c>
      <c r="GP48">
        <f t="shared" si="5"/>
        <v>1</v>
      </c>
      <c r="GQ48" t="e">
        <f>VLOOKUP(A48,'[1]Nbr FR_lot'!$A$6:$I$501,8,FALSE)</f>
        <v>#N/A</v>
      </c>
      <c r="GR48" t="e">
        <f t="shared" si="6"/>
        <v>#N/A</v>
      </c>
      <c r="GS48" t="e">
        <f>VLOOKUP(C48,'[1]Nbr FR_lot'!$B$6:$I$501,8,FALSE)</f>
        <v>#N/A</v>
      </c>
      <c r="GT48" t="e">
        <f t="shared" si="14"/>
        <v>#N/A</v>
      </c>
    </row>
    <row r="49" spans="1:202" x14ac:dyDescent="0.35">
      <c r="A49" t="s">
        <v>6015</v>
      </c>
      <c r="B49" t="s">
        <v>6016</v>
      </c>
      <c r="C49" t="s">
        <v>6017</v>
      </c>
      <c r="D49" t="e">
        <f>VLOOKUP(C49,#REF!,1,FALSE)</f>
        <v>#REF!</v>
      </c>
      <c r="E49" s="16" t="s">
        <v>6018</v>
      </c>
      <c r="F49" s="17" t="s">
        <v>6017</v>
      </c>
      <c r="G49" s="17" t="s">
        <v>6018</v>
      </c>
      <c r="H49" s="17" t="str">
        <f t="shared" si="0"/>
        <v>ok</v>
      </c>
      <c r="I49" s="17" t="s">
        <v>6018</v>
      </c>
      <c r="J49" s="17">
        <v>703307</v>
      </c>
      <c r="K49" s="17">
        <v>703307</v>
      </c>
      <c r="L49" s="17" t="s">
        <v>202</v>
      </c>
      <c r="M49" t="s">
        <v>203</v>
      </c>
      <c r="N49" s="14" t="s">
        <v>6015</v>
      </c>
      <c r="O49" s="14" t="s">
        <v>838</v>
      </c>
      <c r="P49" s="14" t="s">
        <v>6019</v>
      </c>
      <c r="Q49" s="14">
        <v>63100</v>
      </c>
      <c r="R49" s="14" t="s">
        <v>6020</v>
      </c>
      <c r="S49" s="14" t="s">
        <v>646</v>
      </c>
      <c r="T49" s="15">
        <v>151700</v>
      </c>
      <c r="U49" s="14" t="s">
        <v>6021</v>
      </c>
      <c r="V49" s="14" t="s">
        <v>2925</v>
      </c>
      <c r="W49" s="14" t="s">
        <v>6022</v>
      </c>
      <c r="X49" t="s">
        <v>6023</v>
      </c>
      <c r="Y49" t="s">
        <v>213</v>
      </c>
      <c r="Z49" t="s">
        <v>6023</v>
      </c>
      <c r="AA49" s="18" t="s">
        <v>6023</v>
      </c>
      <c r="AB49" s="18" t="s">
        <v>6024</v>
      </c>
      <c r="AC49" s="18" t="s">
        <v>6025</v>
      </c>
      <c r="AD49" s="18" t="s">
        <v>6026</v>
      </c>
      <c r="AE49" s="18" t="s">
        <v>6023</v>
      </c>
      <c r="AF49" s="18" t="s">
        <v>6024</v>
      </c>
      <c r="AG49" s="18" t="s">
        <v>6025</v>
      </c>
      <c r="AH49" s="29" t="s">
        <v>1182</v>
      </c>
      <c r="AI49" s="29" t="s">
        <v>736</v>
      </c>
      <c r="AJ49" s="29" t="s">
        <v>310</v>
      </c>
      <c r="AL49" s="29" t="s">
        <v>6027</v>
      </c>
      <c r="AM49" s="29" t="s">
        <v>263</v>
      </c>
      <c r="AN49" s="29" t="s">
        <v>1184</v>
      </c>
      <c r="AO49" s="29" t="s">
        <v>739</v>
      </c>
      <c r="AQ49" s="29" t="s">
        <v>6028</v>
      </c>
      <c r="AR49" t="s">
        <v>353</v>
      </c>
      <c r="AS49" s="32" t="s">
        <v>6029</v>
      </c>
      <c r="AT49" s="32">
        <v>200000</v>
      </c>
      <c r="AU49" t="s">
        <v>272</v>
      </c>
      <c r="AV49" s="32" t="s">
        <v>6030</v>
      </c>
      <c r="AW49" s="32">
        <v>495000</v>
      </c>
      <c r="AX49" t="s">
        <v>286</v>
      </c>
      <c r="AY49" s="32" t="s">
        <v>6031</v>
      </c>
      <c r="AZ49" s="32">
        <v>200000</v>
      </c>
      <c r="BA49" t="s">
        <v>361</v>
      </c>
      <c r="BB49" s="32" t="s">
        <v>6032</v>
      </c>
      <c r="BC49" s="32">
        <v>250000</v>
      </c>
      <c r="BD49" t="s">
        <v>365</v>
      </c>
      <c r="BE49" s="32" t="s">
        <v>6033</v>
      </c>
      <c r="BF49" s="32">
        <v>330000</v>
      </c>
      <c r="BG49" t="s">
        <v>657</v>
      </c>
      <c r="BH49" s="32" t="s">
        <v>6034</v>
      </c>
      <c r="BI49" s="32">
        <v>100000</v>
      </c>
      <c r="BJ49" t="s">
        <v>659</v>
      </c>
      <c r="BK49" s="14" t="s">
        <v>6035</v>
      </c>
      <c r="BL49" s="15">
        <v>185000</v>
      </c>
      <c r="BM49" t="s">
        <v>661</v>
      </c>
      <c r="BN49" s="14" t="s">
        <v>6036</v>
      </c>
      <c r="BO49" s="15">
        <v>100000</v>
      </c>
      <c r="BP49" t="s">
        <v>663</v>
      </c>
      <c r="BQ49" s="14" t="s">
        <v>6037</v>
      </c>
      <c r="BR49" s="15">
        <v>100000</v>
      </c>
      <c r="BS49" t="s">
        <v>665</v>
      </c>
      <c r="BT49" s="14" t="s">
        <v>6038</v>
      </c>
      <c r="BU49" s="15">
        <v>123000</v>
      </c>
      <c r="BV49" t="s">
        <v>937</v>
      </c>
      <c r="BW49" s="11" t="s">
        <v>6039</v>
      </c>
      <c r="BX49" s="11">
        <v>100000</v>
      </c>
      <c r="BY49" t="s">
        <v>857</v>
      </c>
      <c r="BZ49" s="11" t="s">
        <v>6040</v>
      </c>
      <c r="CA49" s="11">
        <v>145000</v>
      </c>
      <c r="CB49" t="s">
        <v>941</v>
      </c>
      <c r="CC49" s="11" t="s">
        <v>6041</v>
      </c>
      <c r="CD49" s="11">
        <v>250000</v>
      </c>
      <c r="CE49" t="s">
        <v>860</v>
      </c>
      <c r="CF49" s="11" t="s">
        <v>6042</v>
      </c>
      <c r="CG49" s="11">
        <v>365000</v>
      </c>
      <c r="CH49" t="s">
        <v>945</v>
      </c>
      <c r="CI49" s="11" t="s">
        <v>6043</v>
      </c>
      <c r="CJ49" s="11">
        <v>100000</v>
      </c>
      <c r="CK49" t="s">
        <v>863</v>
      </c>
      <c r="CL49" s="32" t="s">
        <v>6044</v>
      </c>
      <c r="CM49" s="32">
        <v>145000</v>
      </c>
      <c r="CN49" t="s">
        <v>879</v>
      </c>
      <c r="CO49" s="32" t="s">
        <v>6045</v>
      </c>
      <c r="CP49" s="32">
        <v>125000</v>
      </c>
      <c r="CQ49" t="s">
        <v>866</v>
      </c>
      <c r="CR49" s="32" t="s">
        <v>6046</v>
      </c>
      <c r="CS49" s="32">
        <v>180000</v>
      </c>
      <c r="CT49" t="s">
        <v>952</v>
      </c>
      <c r="CU49" s="32" t="s">
        <v>6047</v>
      </c>
      <c r="CV49" s="32">
        <v>165000</v>
      </c>
      <c r="CW49" t="s">
        <v>869</v>
      </c>
      <c r="CX49" s="32" t="s">
        <v>6048</v>
      </c>
      <c r="CY49" s="32">
        <v>245000</v>
      </c>
      <c r="GC49" s="12">
        <v>3703000</v>
      </c>
      <c r="GD49" t="s">
        <v>238</v>
      </c>
      <c r="GE49">
        <v>25</v>
      </c>
      <c r="GF49">
        <v>28</v>
      </c>
      <c r="GG49">
        <v>35</v>
      </c>
      <c r="GH49">
        <v>25</v>
      </c>
      <c r="GI49" s="13">
        <v>2468666.6666666665</v>
      </c>
      <c r="GK49" t="str">
        <f t="shared" si="10"/>
        <v>112 AV DU BREZET</v>
      </c>
      <c r="GL49">
        <f t="shared" si="11"/>
        <v>63100</v>
      </c>
      <c r="GM49" t="str">
        <f t="shared" si="12"/>
        <v>CLERMONT-FERRAND</v>
      </c>
      <c r="GO49">
        <f t="shared" si="4"/>
        <v>60</v>
      </c>
      <c r="GP49">
        <f t="shared" si="5"/>
        <v>20</v>
      </c>
      <c r="GQ49" t="e">
        <f>VLOOKUP(A49,'[1]Nbr FR_lot'!$A$6:$I$501,8,FALSE)</f>
        <v>#N/A</v>
      </c>
      <c r="GR49" t="e">
        <f t="shared" si="6"/>
        <v>#N/A</v>
      </c>
      <c r="GS49" t="e">
        <f>VLOOKUP(C49,'[1]Nbr FR_lot'!$B$6:$I$501,8,FALSE)</f>
        <v>#N/A</v>
      </c>
      <c r="GT49" t="e">
        <f t="shared" si="14"/>
        <v>#N/A</v>
      </c>
    </row>
    <row r="50" spans="1:202" x14ac:dyDescent="0.35">
      <c r="A50" t="s">
        <v>3056</v>
      </c>
      <c r="B50" t="s">
        <v>3057</v>
      </c>
      <c r="C50" t="s">
        <v>3058</v>
      </c>
      <c r="D50" t="e">
        <f>VLOOKUP(C50,#REF!,1,FALSE)</f>
        <v>#REF!</v>
      </c>
      <c r="E50" s="19" t="s">
        <v>3059</v>
      </c>
      <c r="F50" s="17" t="s">
        <v>3058</v>
      </c>
      <c r="G50" s="17" t="s">
        <v>3060</v>
      </c>
      <c r="H50" s="17" t="str">
        <f t="shared" si="0"/>
        <v>ko</v>
      </c>
      <c r="I50" s="17" t="s">
        <v>3059</v>
      </c>
      <c r="J50" s="17">
        <v>728107</v>
      </c>
      <c r="K50" s="17">
        <v>376726</v>
      </c>
      <c r="L50" s="17" t="s">
        <v>5608</v>
      </c>
      <c r="M50" t="s">
        <v>203</v>
      </c>
      <c r="N50" s="14" t="s">
        <v>3061</v>
      </c>
      <c r="O50" s="14" t="s">
        <v>3062</v>
      </c>
      <c r="P50" s="14" t="s">
        <v>3063</v>
      </c>
      <c r="Q50" s="14">
        <v>65170</v>
      </c>
      <c r="R50" s="14" t="s">
        <v>3064</v>
      </c>
      <c r="S50" s="14" t="s">
        <v>531</v>
      </c>
      <c r="T50" s="15">
        <v>7700</v>
      </c>
      <c r="U50" s="14" t="s">
        <v>3065</v>
      </c>
      <c r="V50" s="14" t="s">
        <v>2752</v>
      </c>
      <c r="W50" s="14" t="s">
        <v>3066</v>
      </c>
      <c r="X50" t="s">
        <v>3067</v>
      </c>
      <c r="Y50" t="s">
        <v>213</v>
      </c>
      <c r="Z50" t="s">
        <v>3068</v>
      </c>
      <c r="AA50" s="18" t="s">
        <v>3069</v>
      </c>
      <c r="AB50" s="18" t="s">
        <v>3070</v>
      </c>
      <c r="AC50" s="18" t="s">
        <v>3071</v>
      </c>
      <c r="AD50" s="18" t="s">
        <v>3072</v>
      </c>
      <c r="AE50" s="18" t="s">
        <v>3067</v>
      </c>
      <c r="AF50" s="18" t="s">
        <v>3073</v>
      </c>
      <c r="AG50" s="18" t="s">
        <v>3074</v>
      </c>
      <c r="AH50" s="29" t="s">
        <v>219</v>
      </c>
      <c r="AL50" s="29" t="s">
        <v>220</v>
      </c>
      <c r="AM50" s="29" t="s">
        <v>221</v>
      </c>
      <c r="AQ50" s="29" t="s">
        <v>221</v>
      </c>
      <c r="AR50" t="s">
        <v>1737</v>
      </c>
      <c r="AS50" s="32" t="s">
        <v>3075</v>
      </c>
      <c r="AT50" s="32">
        <v>100000</v>
      </c>
      <c r="AU50" t="s">
        <v>832</v>
      </c>
      <c r="AV50" s="32" t="s">
        <v>3076</v>
      </c>
      <c r="AW50" s="32">
        <v>160000</v>
      </c>
      <c r="BL50" s="15"/>
      <c r="BO50" s="15"/>
      <c r="BR50" s="15"/>
      <c r="BU50" s="15"/>
      <c r="BW50" s="31"/>
      <c r="BX50" s="31"/>
      <c r="BZ50" s="31"/>
      <c r="CA50" s="31"/>
      <c r="CC50" s="31"/>
      <c r="CD50" s="31"/>
      <c r="CF50" s="31"/>
      <c r="CG50" s="31"/>
      <c r="CI50" s="31"/>
      <c r="CJ50" s="31"/>
      <c r="GC50" s="30">
        <v>400000</v>
      </c>
      <c r="GD50" t="s">
        <v>238</v>
      </c>
      <c r="GE50">
        <v>45</v>
      </c>
      <c r="GF50">
        <v>50</v>
      </c>
      <c r="GG50">
        <v>50</v>
      </c>
      <c r="GH50">
        <v>50</v>
      </c>
      <c r="GI50" s="13">
        <v>266666.66666666663</v>
      </c>
      <c r="GK50" t="str">
        <f t="shared" si="10"/>
        <v>Quartier Biègle</v>
      </c>
      <c r="GL50">
        <f t="shared" si="11"/>
        <v>65170</v>
      </c>
      <c r="GM50" t="str">
        <f t="shared" si="12"/>
        <v>VIGNEC</v>
      </c>
      <c r="GO50">
        <f t="shared" si="4"/>
        <v>6</v>
      </c>
      <c r="GP50">
        <f t="shared" si="5"/>
        <v>2</v>
      </c>
      <c r="GQ50" t="e">
        <f>VLOOKUP(A50,'[1]Nbr FR_lot'!$A$6:$I$501,8,FALSE)</f>
        <v>#N/A</v>
      </c>
      <c r="GR50" t="e">
        <f t="shared" si="6"/>
        <v>#N/A</v>
      </c>
      <c r="GS50" t="e">
        <f>VLOOKUP(C50,'[1]Nbr FR_lot'!$B$6:$I$501,8,FALSE)</f>
        <v>#N/A</v>
      </c>
      <c r="GT50" t="e">
        <f t="shared" si="14"/>
        <v>#N/A</v>
      </c>
    </row>
    <row r="51" spans="1:202" x14ac:dyDescent="0.35">
      <c r="A51" t="s">
        <v>5952</v>
      </c>
      <c r="B51" t="s">
        <v>5953</v>
      </c>
      <c r="C51" t="s">
        <v>5954</v>
      </c>
      <c r="D51" t="e">
        <f>VLOOKUP(C51,#REF!,1,FALSE)</f>
        <v>#REF!</v>
      </c>
      <c r="E51" s="19" t="s">
        <v>5955</v>
      </c>
      <c r="F51" s="17" t="s">
        <v>5954</v>
      </c>
      <c r="G51" s="17" t="s">
        <v>5955</v>
      </c>
      <c r="H51" s="17" t="str">
        <f t="shared" si="0"/>
        <v>ok</v>
      </c>
      <c r="I51" s="17" t="s">
        <v>5955</v>
      </c>
      <c r="J51" s="17">
        <v>689348</v>
      </c>
      <c r="K51" s="17">
        <v>689348</v>
      </c>
      <c r="L51" s="17" t="s">
        <v>202</v>
      </c>
      <c r="M51" t="s">
        <v>203</v>
      </c>
      <c r="N51" s="14" t="s">
        <v>5952</v>
      </c>
      <c r="O51" s="14" t="s">
        <v>205</v>
      </c>
      <c r="P51" s="14" t="s">
        <v>5956</v>
      </c>
      <c r="Q51" s="14">
        <v>17220</v>
      </c>
      <c r="R51" s="14" t="s">
        <v>5957</v>
      </c>
      <c r="S51" s="14" t="s">
        <v>1204</v>
      </c>
      <c r="T51" s="15">
        <v>60846</v>
      </c>
      <c r="U51" s="14" t="s">
        <v>5958</v>
      </c>
      <c r="V51" s="14" t="s">
        <v>5959</v>
      </c>
      <c r="W51" s="14" t="s">
        <v>5960</v>
      </c>
      <c r="X51" t="s">
        <v>5961</v>
      </c>
      <c r="Y51" t="s">
        <v>213</v>
      </c>
      <c r="Z51" t="s">
        <v>5962</v>
      </c>
      <c r="AA51" s="18" t="s">
        <v>5963</v>
      </c>
      <c r="AB51" s="18" t="s">
        <v>5964</v>
      </c>
      <c r="AC51" s="18" t="s">
        <v>5965</v>
      </c>
      <c r="AD51" s="18" t="s">
        <v>5966</v>
      </c>
      <c r="AE51" s="18" t="s">
        <v>5967</v>
      </c>
      <c r="AF51" s="18" t="s">
        <v>5968</v>
      </c>
      <c r="AG51" s="18" t="s">
        <v>5965</v>
      </c>
      <c r="AH51" s="29" t="s">
        <v>219</v>
      </c>
      <c r="AL51" s="29" t="s">
        <v>220</v>
      </c>
      <c r="AM51" s="29" t="s">
        <v>221</v>
      </c>
      <c r="AQ51" s="29" t="s">
        <v>221</v>
      </c>
      <c r="AR51" t="s">
        <v>1142</v>
      </c>
      <c r="AS51" s="32" t="s">
        <v>5969</v>
      </c>
      <c r="AT51" s="32">
        <v>395000</v>
      </c>
      <c r="AU51" t="s">
        <v>1158</v>
      </c>
      <c r="AV51" s="32" t="s">
        <v>5970</v>
      </c>
      <c r="AW51" s="32">
        <v>520000</v>
      </c>
      <c r="BL51" s="15"/>
      <c r="BO51" s="15"/>
      <c r="BR51" s="15"/>
      <c r="BU51" s="15"/>
      <c r="BW51" s="31"/>
      <c r="BX51" s="31"/>
      <c r="BZ51" s="31"/>
      <c r="CA51" s="31"/>
      <c r="CC51" s="31"/>
      <c r="CD51" s="31"/>
      <c r="CF51" s="31"/>
      <c r="CG51" s="31"/>
      <c r="CI51" s="31"/>
      <c r="CJ51" s="31"/>
      <c r="GC51" s="30">
        <v>695000</v>
      </c>
      <c r="GD51" t="s">
        <v>238</v>
      </c>
      <c r="GE51">
        <v>67</v>
      </c>
      <c r="GF51">
        <v>72</v>
      </c>
      <c r="GG51">
        <v>76</v>
      </c>
      <c r="GH51">
        <v>60</v>
      </c>
      <c r="GI51" s="13">
        <v>463333.33333333331</v>
      </c>
      <c r="GK51" t="str">
        <f t="shared" si="10"/>
        <v>15 RUE DE LA PIERRE TAILLEE</v>
      </c>
      <c r="GL51">
        <f t="shared" si="11"/>
        <v>17220</v>
      </c>
      <c r="GM51" t="str">
        <f t="shared" si="12"/>
        <v>SALLES-SUR-MER</v>
      </c>
      <c r="GO51">
        <f t="shared" si="4"/>
        <v>6</v>
      </c>
      <c r="GP51">
        <f t="shared" si="5"/>
        <v>2</v>
      </c>
      <c r="GQ51" t="e">
        <f>VLOOKUP(A51,'[1]Nbr FR_lot'!$A$6:$I$501,8,FALSE)</f>
        <v>#N/A</v>
      </c>
      <c r="GR51" t="e">
        <f t="shared" si="6"/>
        <v>#N/A</v>
      </c>
      <c r="GS51" t="e">
        <f>VLOOKUP(C51,'[1]Nbr FR_lot'!$B$6:$I$501,8,FALSE)</f>
        <v>#N/A</v>
      </c>
      <c r="GT51" t="e">
        <f t="shared" si="14"/>
        <v>#N/A</v>
      </c>
    </row>
    <row r="52" spans="1:202" x14ac:dyDescent="0.35">
      <c r="A52" t="s">
        <v>11308</v>
      </c>
      <c r="B52" t="s">
        <v>11309</v>
      </c>
      <c r="C52" t="s">
        <v>11310</v>
      </c>
      <c r="D52" t="e">
        <f>VLOOKUP(C52,#REF!,1,FALSE)</f>
        <v>#REF!</v>
      </c>
      <c r="E52" s="17" t="s">
        <v>11311</v>
      </c>
      <c r="F52" s="17" t="s">
        <v>11310</v>
      </c>
      <c r="G52" s="17" t="s">
        <v>11311</v>
      </c>
      <c r="H52" s="17" t="str">
        <f t="shared" si="0"/>
        <v>ok</v>
      </c>
      <c r="I52" s="17" t="s">
        <v>11311</v>
      </c>
      <c r="J52" s="17">
        <v>670271</v>
      </c>
      <c r="K52" s="17">
        <v>670271</v>
      </c>
      <c r="L52" s="17" t="s">
        <v>202</v>
      </c>
      <c r="M52" t="s">
        <v>203</v>
      </c>
      <c r="N52" s="14" t="s">
        <v>11308</v>
      </c>
      <c r="O52" s="14" t="s">
        <v>1022</v>
      </c>
      <c r="P52" s="14" t="s">
        <v>11312</v>
      </c>
      <c r="Q52" s="14">
        <v>63200</v>
      </c>
      <c r="R52" s="14" t="s">
        <v>10028</v>
      </c>
      <c r="S52" s="14" t="s">
        <v>2465</v>
      </c>
      <c r="T52" s="15">
        <v>300000</v>
      </c>
      <c r="U52" s="14" t="s">
        <v>11313</v>
      </c>
      <c r="V52" s="14" t="s">
        <v>10028</v>
      </c>
      <c r="W52" s="14" t="s">
        <v>11314</v>
      </c>
      <c r="X52" t="s">
        <v>11315</v>
      </c>
      <c r="Y52" t="s">
        <v>213</v>
      </c>
      <c r="Z52" t="s">
        <v>11316</v>
      </c>
      <c r="AA52" s="18" t="s">
        <v>11315</v>
      </c>
      <c r="AB52" s="18" t="s">
        <v>11317</v>
      </c>
      <c r="AC52" s="18" t="s">
        <v>11318</v>
      </c>
      <c r="AD52" s="18" t="s">
        <v>11319</v>
      </c>
      <c r="AE52" s="18" t="s">
        <v>11315</v>
      </c>
      <c r="AF52" s="18" t="str">
        <f>AB52</f>
        <v>0473384573</v>
      </c>
      <c r="AG52" s="18" t="s">
        <v>11318</v>
      </c>
      <c r="AH52" s="29" t="s">
        <v>310</v>
      </c>
      <c r="AL52" s="29" t="s">
        <v>311</v>
      </c>
      <c r="AM52" s="29" t="s">
        <v>312</v>
      </c>
      <c r="AQ52" s="29" t="s">
        <v>312</v>
      </c>
      <c r="AR52" s="31" t="s">
        <v>492</v>
      </c>
      <c r="AS52" s="32" t="s">
        <v>11320</v>
      </c>
      <c r="AT52" s="32">
        <v>100000</v>
      </c>
      <c r="AU52" s="25" t="s">
        <v>499</v>
      </c>
      <c r="AV52" s="32" t="s">
        <v>11321</v>
      </c>
      <c r="AW52" s="32">
        <v>190000</v>
      </c>
      <c r="AX52" t="s">
        <v>513</v>
      </c>
      <c r="AY52" s="32" t="s">
        <v>11322</v>
      </c>
      <c r="AZ52" s="32">
        <v>100000</v>
      </c>
      <c r="GC52">
        <v>290000</v>
      </c>
      <c r="GD52" s="13" t="s">
        <v>1344</v>
      </c>
      <c r="GE52" t="s">
        <v>333</v>
      </c>
      <c r="GF52" t="s">
        <v>333</v>
      </c>
      <c r="GG52" t="s">
        <v>333</v>
      </c>
      <c r="GH52" t="s">
        <v>333</v>
      </c>
      <c r="GI52">
        <f>(2/3)*GC52</f>
        <v>193333.33333333331</v>
      </c>
      <c r="GK52" t="str">
        <f t="shared" si="10"/>
        <v>RUE PIERRE ET MARIE CURIE</v>
      </c>
      <c r="GL52">
        <f t="shared" si="11"/>
        <v>63200</v>
      </c>
      <c r="GM52" t="str">
        <f t="shared" si="12"/>
        <v>RIOM</v>
      </c>
      <c r="GO52">
        <f t="shared" si="4"/>
        <v>9</v>
      </c>
      <c r="GP52">
        <f t="shared" si="5"/>
        <v>3</v>
      </c>
      <c r="GQ52" t="e">
        <f>VLOOKUP(A52,'[1]Nbr FR_lot'!$A$6:$I$501,8,FALSE)</f>
        <v>#N/A</v>
      </c>
      <c r="GR52" t="e">
        <f t="shared" si="6"/>
        <v>#N/A</v>
      </c>
      <c r="GS52" t="e">
        <f>VLOOKUP(C52,'[1]Nbr FR_lot'!$B$6:$I$501,8,FALSE)</f>
        <v>#N/A</v>
      </c>
      <c r="GT52" t="e">
        <f t="shared" si="14"/>
        <v>#N/A</v>
      </c>
    </row>
    <row r="53" spans="1:202" x14ac:dyDescent="0.35">
      <c r="A53" t="s">
        <v>10344</v>
      </c>
      <c r="B53" t="s">
        <v>10345</v>
      </c>
      <c r="C53" t="s">
        <v>10346</v>
      </c>
      <c r="D53" t="e">
        <f>VLOOKUP(C53,#REF!,1,FALSE)</f>
        <v>#REF!</v>
      </c>
      <c r="E53" s="19" t="s">
        <v>10347</v>
      </c>
      <c r="F53" s="17" t="s">
        <v>10346</v>
      </c>
      <c r="G53" s="17" t="s">
        <v>10347</v>
      </c>
      <c r="H53" s="17" t="str">
        <f t="shared" si="0"/>
        <v>ok</v>
      </c>
      <c r="I53" s="17" t="s">
        <v>10347</v>
      </c>
      <c r="J53" s="17">
        <v>728006</v>
      </c>
      <c r="K53" s="17">
        <v>728006</v>
      </c>
      <c r="L53" s="17" t="s">
        <v>202</v>
      </c>
      <c r="M53" t="s">
        <v>203</v>
      </c>
      <c r="N53" s="14" t="s">
        <v>10344</v>
      </c>
      <c r="O53" s="14" t="s">
        <v>205</v>
      </c>
      <c r="P53" s="14" t="s">
        <v>10348</v>
      </c>
      <c r="Q53" s="14" t="s">
        <v>10349</v>
      </c>
      <c r="R53" s="14" t="s">
        <v>10350</v>
      </c>
      <c r="S53" s="14" t="s">
        <v>646</v>
      </c>
      <c r="T53" s="15">
        <v>2500000</v>
      </c>
      <c r="U53" s="14" t="s">
        <v>10351</v>
      </c>
      <c r="V53" s="14" t="s">
        <v>10352</v>
      </c>
      <c r="W53" s="14" t="s">
        <v>10353</v>
      </c>
      <c r="X53" t="s">
        <v>10354</v>
      </c>
      <c r="Y53" t="s">
        <v>213</v>
      </c>
      <c r="Z53" t="s">
        <v>10355</v>
      </c>
      <c r="AA53" s="18" t="s">
        <v>10356</v>
      </c>
      <c r="AB53" s="18" t="s">
        <v>10357</v>
      </c>
      <c r="AC53" s="18" t="s">
        <v>10358</v>
      </c>
      <c r="AD53" s="18" t="s">
        <v>10359</v>
      </c>
      <c r="AE53" s="18" t="s">
        <v>10354</v>
      </c>
      <c r="AF53" s="18" t="s">
        <v>10360</v>
      </c>
      <c r="AG53" s="18" t="s">
        <v>10361</v>
      </c>
      <c r="AH53" s="29" t="s">
        <v>310</v>
      </c>
      <c r="AL53" s="29" t="s">
        <v>311</v>
      </c>
      <c r="AM53" s="29" t="s">
        <v>312</v>
      </c>
      <c r="AQ53" s="29" t="s">
        <v>312</v>
      </c>
      <c r="AR53" t="s">
        <v>313</v>
      </c>
      <c r="AS53" s="32" t="s">
        <v>10362</v>
      </c>
      <c r="AT53" s="32">
        <v>375000</v>
      </c>
      <c r="AU53" t="s">
        <v>1443</v>
      </c>
      <c r="AV53" s="32" t="s">
        <v>10363</v>
      </c>
      <c r="AW53" s="32">
        <v>185000</v>
      </c>
      <c r="AX53" t="s">
        <v>657</v>
      </c>
      <c r="AY53" s="32" t="s">
        <v>10364</v>
      </c>
      <c r="AZ53" s="32">
        <v>100000</v>
      </c>
      <c r="BA53" t="s">
        <v>317</v>
      </c>
      <c r="BB53" s="32" t="s">
        <v>10365</v>
      </c>
      <c r="BC53" s="32">
        <v>935000</v>
      </c>
      <c r="BD53" t="s">
        <v>1447</v>
      </c>
      <c r="BE53" s="32" t="s">
        <v>10366</v>
      </c>
      <c r="BF53" s="32">
        <v>455000</v>
      </c>
      <c r="BG53" t="s">
        <v>659</v>
      </c>
      <c r="BH53" s="32" t="s">
        <v>10367</v>
      </c>
      <c r="BI53" s="32">
        <v>185000</v>
      </c>
      <c r="BJ53" t="s">
        <v>321</v>
      </c>
      <c r="BK53" s="14" t="s">
        <v>10368</v>
      </c>
      <c r="BL53" s="15">
        <v>375000</v>
      </c>
      <c r="BM53" t="s">
        <v>1451</v>
      </c>
      <c r="BN53" s="14" t="s">
        <v>10369</v>
      </c>
      <c r="BO53" s="15">
        <v>182000</v>
      </c>
      <c r="BP53" t="s">
        <v>661</v>
      </c>
      <c r="BQ53" s="14" t="s">
        <v>10370</v>
      </c>
      <c r="BR53" s="15">
        <v>100000</v>
      </c>
      <c r="BS53" t="s">
        <v>325</v>
      </c>
      <c r="BT53" s="14" t="s">
        <v>10371</v>
      </c>
      <c r="BU53" s="15">
        <v>470000</v>
      </c>
      <c r="BV53" t="s">
        <v>1455</v>
      </c>
      <c r="BW53" s="11" t="s">
        <v>10372</v>
      </c>
      <c r="BX53" s="11">
        <v>230000</v>
      </c>
      <c r="BY53" t="s">
        <v>663</v>
      </c>
      <c r="BZ53" s="11" t="s">
        <v>10373</v>
      </c>
      <c r="CA53" s="11">
        <v>100000</v>
      </c>
      <c r="CB53" t="s">
        <v>329</v>
      </c>
      <c r="CC53" s="11" t="s">
        <v>10374</v>
      </c>
      <c r="CD53" s="11">
        <v>625000</v>
      </c>
      <c r="CE53" t="s">
        <v>1459</v>
      </c>
      <c r="CF53" s="11" t="s">
        <v>10375</v>
      </c>
      <c r="CG53" s="11">
        <v>300000</v>
      </c>
      <c r="CH53" t="s">
        <v>665</v>
      </c>
      <c r="CI53" s="11" t="s">
        <v>10376</v>
      </c>
      <c r="CJ53" s="11">
        <v>123000</v>
      </c>
      <c r="CK53" t="s">
        <v>1067</v>
      </c>
      <c r="CL53" s="32" t="s">
        <v>10377</v>
      </c>
      <c r="CM53" s="32">
        <v>3430000</v>
      </c>
      <c r="GC53" s="12">
        <v>8070000</v>
      </c>
      <c r="GD53" t="s">
        <v>238</v>
      </c>
      <c r="GE53">
        <v>45</v>
      </c>
      <c r="GF53">
        <v>50</v>
      </c>
      <c r="GG53">
        <v>55</v>
      </c>
      <c r="GH53">
        <v>70</v>
      </c>
      <c r="GI53" s="13">
        <v>5380000</v>
      </c>
      <c r="GK53" t="str">
        <f t="shared" ref="GK53:GK72" si="15">P53</f>
        <v xml:space="preserve">12 route de Saint-Mathieu  </v>
      </c>
      <c r="GL53" t="str">
        <f t="shared" ref="GL53:GL72" si="16">Q53</f>
        <v>06130</v>
      </c>
      <c r="GM53" t="str">
        <f t="shared" ref="GM53:GM72" si="17">R53</f>
        <v>Grasse</v>
      </c>
      <c r="GO53">
        <f t="shared" si="4"/>
        <v>48</v>
      </c>
      <c r="GP53">
        <f t="shared" si="5"/>
        <v>16</v>
      </c>
      <c r="GQ53">
        <f>GP53-1</f>
        <v>15</v>
      </c>
      <c r="GR53" s="28" t="str">
        <f t="shared" si="6"/>
        <v>ko</v>
      </c>
      <c r="GS53" t="e">
        <f>VLOOKUP(C53,'[1]Nbr FR_lot'!$B$6:$I$501,8,FALSE)</f>
        <v>#N/A</v>
      </c>
      <c r="GT53" t="e">
        <f>IF(GQ53=GS53,"ok","ko")</f>
        <v>#N/A</v>
      </c>
    </row>
    <row r="54" spans="1:202" x14ac:dyDescent="0.35">
      <c r="A54" t="s">
        <v>9079</v>
      </c>
      <c r="B54" t="s">
        <v>9080</v>
      </c>
      <c r="C54" t="s">
        <v>9081</v>
      </c>
      <c r="D54" t="e">
        <f>VLOOKUP(C54,#REF!,1,FALSE)</f>
        <v>#REF!</v>
      </c>
      <c r="E54" s="16" t="s">
        <v>9082</v>
      </c>
      <c r="F54" s="17" t="s">
        <v>9081</v>
      </c>
      <c r="G54" s="17" t="s">
        <v>9082</v>
      </c>
      <c r="H54" s="17" t="str">
        <f t="shared" si="0"/>
        <v>ok</v>
      </c>
      <c r="I54" s="17" t="s">
        <v>9082</v>
      </c>
      <c r="J54" s="17">
        <v>586657</v>
      </c>
      <c r="K54" s="17">
        <v>586657</v>
      </c>
      <c r="L54" s="17" t="s">
        <v>202</v>
      </c>
      <c r="M54" t="s">
        <v>203</v>
      </c>
      <c r="N54" s="14" t="s">
        <v>9083</v>
      </c>
      <c r="O54" s="14" t="s">
        <v>205</v>
      </c>
      <c r="P54" s="14" t="s">
        <v>9084</v>
      </c>
      <c r="Q54" s="14">
        <v>78570</v>
      </c>
      <c r="R54" s="14" t="s">
        <v>9085</v>
      </c>
      <c r="S54" s="14" t="s">
        <v>9086</v>
      </c>
      <c r="T54" s="15">
        <v>1500000</v>
      </c>
      <c r="U54" s="14" t="s">
        <v>9087</v>
      </c>
      <c r="V54" s="14" t="s">
        <v>3671</v>
      </c>
      <c r="W54" s="14" t="s">
        <v>9088</v>
      </c>
      <c r="X54" t="s">
        <v>9089</v>
      </c>
      <c r="Y54" t="s">
        <v>213</v>
      </c>
      <c r="Z54" t="s">
        <v>9090</v>
      </c>
      <c r="AA54" s="18" t="s">
        <v>9089</v>
      </c>
      <c r="AB54" s="18" t="s">
        <v>9091</v>
      </c>
      <c r="AC54" s="18" t="s">
        <v>9092</v>
      </c>
      <c r="AD54" s="18" t="s">
        <v>9093</v>
      </c>
      <c r="AE54" s="18" t="s">
        <v>9094</v>
      </c>
      <c r="AF54" s="18" t="s">
        <v>9091</v>
      </c>
      <c r="AG54" s="18" t="s">
        <v>9092</v>
      </c>
      <c r="AH54" s="29" t="s">
        <v>219</v>
      </c>
      <c r="AL54" s="29" t="s">
        <v>220</v>
      </c>
      <c r="AM54" s="29" t="s">
        <v>221</v>
      </c>
      <c r="AQ54" s="29" t="s">
        <v>221</v>
      </c>
      <c r="AR54" t="s">
        <v>545</v>
      </c>
      <c r="AS54" s="32" t="s">
        <v>9095</v>
      </c>
      <c r="AT54" s="32">
        <v>235000</v>
      </c>
      <c r="AU54" t="s">
        <v>557</v>
      </c>
      <c r="AV54" s="32" t="s">
        <v>9096</v>
      </c>
      <c r="AW54" s="32">
        <v>120000</v>
      </c>
      <c r="AX54" t="s">
        <v>568</v>
      </c>
      <c r="AY54" s="32" t="s">
        <v>9097</v>
      </c>
      <c r="AZ54" s="32">
        <v>100000</v>
      </c>
      <c r="BA54" t="s">
        <v>1156</v>
      </c>
      <c r="BB54" s="32" t="s">
        <v>9098</v>
      </c>
      <c r="BC54" s="32">
        <v>100000</v>
      </c>
      <c r="BD54" t="s">
        <v>1162</v>
      </c>
      <c r="BE54" s="32" t="s">
        <v>9099</v>
      </c>
      <c r="BF54" s="32">
        <v>160000</v>
      </c>
      <c r="BL54" s="15"/>
      <c r="BO54" s="15"/>
      <c r="BR54" s="15"/>
      <c r="BU54" s="15"/>
      <c r="BW54" s="11"/>
      <c r="BX54" s="11"/>
      <c r="BZ54" s="11"/>
      <c r="CA54" s="11"/>
      <c r="CC54" s="11"/>
      <c r="CD54" s="11"/>
      <c r="CF54" s="11"/>
      <c r="CG54" s="11"/>
      <c r="CI54" s="11"/>
      <c r="CJ54" s="11"/>
      <c r="GC54" s="12">
        <v>615000</v>
      </c>
      <c r="GD54" t="s">
        <v>238</v>
      </c>
      <c r="GE54">
        <v>25</v>
      </c>
      <c r="GF54">
        <v>30</v>
      </c>
      <c r="GG54">
        <v>35</v>
      </c>
      <c r="GH54">
        <v>25</v>
      </c>
      <c r="GI54" s="13">
        <v>410000</v>
      </c>
      <c r="GK54" t="str">
        <f t="shared" si="15"/>
        <v xml:space="preserve">7 Rue Emile baudot -  </v>
      </c>
      <c r="GL54">
        <f t="shared" si="16"/>
        <v>78570</v>
      </c>
      <c r="GM54" t="str">
        <f t="shared" si="17"/>
        <v>Chanteloup Les Vignes</v>
      </c>
      <c r="GO54">
        <f t="shared" si="4"/>
        <v>15</v>
      </c>
      <c r="GP54">
        <f t="shared" si="5"/>
        <v>5</v>
      </c>
      <c r="GQ54" t="e">
        <f>VLOOKUP(A54,'[1]Nbr FR_lot'!$A$6:$I$501,8,FALSE)</f>
        <v>#N/A</v>
      </c>
      <c r="GR54" t="e">
        <f t="shared" si="6"/>
        <v>#N/A</v>
      </c>
      <c r="GS54" t="e">
        <f>VLOOKUP(C54,'[1]Nbr FR_lot'!$B$6:$I$501,8,FALSE)</f>
        <v>#N/A</v>
      </c>
      <c r="GT54" t="e">
        <f t="shared" ref="GT54:GT80" si="18">IF(GP54=GS54,"ok","ko")</f>
        <v>#N/A</v>
      </c>
    </row>
    <row r="55" spans="1:202" x14ac:dyDescent="0.35">
      <c r="A55" t="s">
        <v>10829</v>
      </c>
      <c r="B55" t="s">
        <v>10830</v>
      </c>
      <c r="C55" t="s">
        <v>10831</v>
      </c>
      <c r="D55" t="e">
        <f>VLOOKUP(C55,#REF!,1,FALSE)</f>
        <v>#REF!</v>
      </c>
      <c r="E55" s="17" t="s">
        <v>10832</v>
      </c>
      <c r="F55" s="17" t="s">
        <v>10831</v>
      </c>
      <c r="G55" s="17" t="s">
        <v>10832</v>
      </c>
      <c r="H55" s="17" t="str">
        <f t="shared" si="0"/>
        <v>ok</v>
      </c>
      <c r="I55" s="17" t="s">
        <v>10832</v>
      </c>
      <c r="J55" s="17">
        <v>722653</v>
      </c>
      <c r="K55" s="17">
        <v>722653</v>
      </c>
      <c r="L55" s="17" t="s">
        <v>202</v>
      </c>
      <c r="M55" t="s">
        <v>203</v>
      </c>
      <c r="N55" s="14" t="s">
        <v>10829</v>
      </c>
      <c r="O55" s="14" t="s">
        <v>205</v>
      </c>
      <c r="P55" s="14" t="s">
        <v>10833</v>
      </c>
      <c r="Q55" s="14">
        <v>73350</v>
      </c>
      <c r="R55" s="14" t="s">
        <v>10834</v>
      </c>
      <c r="S55" s="14" t="s">
        <v>531</v>
      </c>
      <c r="T55" s="15">
        <v>12670</v>
      </c>
      <c r="U55" s="14" t="s">
        <v>10835</v>
      </c>
      <c r="V55" s="14" t="s">
        <v>4207</v>
      </c>
      <c r="W55" s="14" t="s">
        <v>10836</v>
      </c>
      <c r="X55" t="s">
        <v>10837</v>
      </c>
      <c r="Y55" t="s">
        <v>213</v>
      </c>
      <c r="Z55" t="s">
        <v>6928</v>
      </c>
      <c r="AA55" s="18" t="s">
        <v>6927</v>
      </c>
      <c r="AB55" s="18" t="s">
        <v>10838</v>
      </c>
      <c r="AC55" s="18" t="s">
        <v>10839</v>
      </c>
      <c r="AD55" s="18" t="s">
        <v>10840</v>
      </c>
      <c r="AE55" s="18" t="s">
        <v>10841</v>
      </c>
      <c r="AF55" s="18" t="s">
        <v>10838</v>
      </c>
      <c r="AG55" s="18" t="s">
        <v>10839</v>
      </c>
      <c r="AH55" s="29" t="s">
        <v>219</v>
      </c>
      <c r="AL55" s="29" t="s">
        <v>220</v>
      </c>
      <c r="AM55" s="29" t="s">
        <v>221</v>
      </c>
      <c r="AQ55" s="29" t="s">
        <v>221</v>
      </c>
      <c r="AR55" s="31" t="s">
        <v>613</v>
      </c>
      <c r="AS55" s="32" t="s">
        <v>10842</v>
      </c>
      <c r="AT55" s="32">
        <v>950000</v>
      </c>
      <c r="AU55" s="25" t="s">
        <v>615</v>
      </c>
      <c r="AV55" s="32" t="s">
        <v>10843</v>
      </c>
      <c r="AW55" s="32">
        <v>750000</v>
      </c>
      <c r="AX55" t="s">
        <v>547</v>
      </c>
      <c r="AY55" s="32" t="s">
        <v>10844</v>
      </c>
      <c r="AZ55" s="32">
        <v>100000</v>
      </c>
      <c r="BA55" t="s">
        <v>549</v>
      </c>
      <c r="BB55" s="32" t="s">
        <v>10845</v>
      </c>
      <c r="BC55" s="32">
        <v>100000</v>
      </c>
      <c r="GC55">
        <v>1800000</v>
      </c>
      <c r="GD55" s="13" t="s">
        <v>238</v>
      </c>
      <c r="GE55">
        <v>45</v>
      </c>
      <c r="GF55">
        <v>47</v>
      </c>
      <c r="GG55">
        <v>50</v>
      </c>
      <c r="GH55">
        <v>60</v>
      </c>
      <c r="GI55">
        <f>(2/3)*GC55</f>
        <v>1200000</v>
      </c>
      <c r="GK55" t="str">
        <f t="shared" si="15"/>
        <v>38  IMPASSE DE RAMBORD EST</v>
      </c>
      <c r="GL55">
        <f t="shared" si="16"/>
        <v>73350</v>
      </c>
      <c r="GM55" t="str">
        <f t="shared" si="17"/>
        <v>PLANAY</v>
      </c>
      <c r="GO55">
        <f t="shared" si="4"/>
        <v>12</v>
      </c>
      <c r="GP55">
        <f t="shared" si="5"/>
        <v>4</v>
      </c>
      <c r="GQ55" t="e">
        <f>VLOOKUP(A55,'[1]Nbr FR_lot'!$A$6:$I$501,8,FALSE)</f>
        <v>#N/A</v>
      </c>
      <c r="GR55" t="e">
        <f t="shared" si="6"/>
        <v>#N/A</v>
      </c>
      <c r="GS55" t="e">
        <f>VLOOKUP(C55,'[1]Nbr FR_lot'!$B$6:$I$501,8,FALSE)</f>
        <v>#N/A</v>
      </c>
      <c r="GT55" t="e">
        <f t="shared" si="18"/>
        <v>#N/A</v>
      </c>
    </row>
    <row r="56" spans="1:202" x14ac:dyDescent="0.35">
      <c r="A56" t="s">
        <v>3775</v>
      </c>
      <c r="B56" t="s">
        <v>3776</v>
      </c>
      <c r="C56" t="s">
        <v>3777</v>
      </c>
      <c r="D56" t="e">
        <f>VLOOKUP(C56,#REF!,1,FALSE)</f>
        <v>#REF!</v>
      </c>
      <c r="E56" s="19" t="s">
        <v>3778</v>
      </c>
      <c r="F56" s="17" t="s">
        <v>3777</v>
      </c>
      <c r="G56" s="17" t="s">
        <v>3778</v>
      </c>
      <c r="H56" s="17" t="str">
        <f t="shared" si="0"/>
        <v>ok</v>
      </c>
      <c r="I56" s="17" t="s">
        <v>3778</v>
      </c>
      <c r="J56" s="17">
        <v>543612</v>
      </c>
      <c r="K56" s="17">
        <v>543612</v>
      </c>
      <c r="L56" s="17" t="s">
        <v>202</v>
      </c>
      <c r="M56" t="s">
        <v>203</v>
      </c>
      <c r="N56" s="14" t="s">
        <v>3775</v>
      </c>
      <c r="O56" s="14" t="s">
        <v>205</v>
      </c>
      <c r="P56" s="14" t="s">
        <v>3779</v>
      </c>
      <c r="Q56" s="14">
        <v>12110</v>
      </c>
      <c r="R56" s="14" t="s">
        <v>3780</v>
      </c>
      <c r="S56" s="14" t="s">
        <v>249</v>
      </c>
      <c r="T56" s="15">
        <v>500000</v>
      </c>
      <c r="U56" s="14" t="s">
        <v>3781</v>
      </c>
      <c r="V56" s="14" t="s">
        <v>1722</v>
      </c>
      <c r="W56" s="14" t="s">
        <v>3782</v>
      </c>
      <c r="X56" t="s">
        <v>3783</v>
      </c>
      <c r="Y56" t="s">
        <v>213</v>
      </c>
      <c r="Z56" t="s">
        <v>3784</v>
      </c>
      <c r="AA56" s="18" t="s">
        <v>3785</v>
      </c>
      <c r="AB56" s="18" t="s">
        <v>3786</v>
      </c>
      <c r="AC56" s="18" t="s">
        <v>3787</v>
      </c>
      <c r="AD56" s="18" t="s">
        <v>3788</v>
      </c>
      <c r="AE56" s="18" t="s">
        <v>3789</v>
      </c>
      <c r="AF56" s="18" t="s">
        <v>3786</v>
      </c>
      <c r="AG56" s="18" t="s">
        <v>3787</v>
      </c>
      <c r="AH56" s="29" t="s">
        <v>261</v>
      </c>
      <c r="AL56" s="29" t="s">
        <v>262</v>
      </c>
      <c r="AM56" s="29" t="s">
        <v>263</v>
      </c>
      <c r="AQ56" s="29" t="s">
        <v>263</v>
      </c>
      <c r="AR56" t="s">
        <v>703</v>
      </c>
      <c r="AS56" s="32" t="s">
        <v>3790</v>
      </c>
      <c r="AT56" s="32">
        <v>100000</v>
      </c>
      <c r="AU56" t="s">
        <v>421</v>
      </c>
      <c r="AV56" s="32" t="s">
        <v>3791</v>
      </c>
      <c r="AW56" s="32">
        <v>100000</v>
      </c>
      <c r="AX56" t="s">
        <v>363</v>
      </c>
      <c r="AY56" s="32" t="s">
        <v>3792</v>
      </c>
      <c r="AZ56" s="32">
        <v>250000</v>
      </c>
      <c r="BA56" t="s">
        <v>1575</v>
      </c>
      <c r="BB56" s="32" t="s">
        <v>3793</v>
      </c>
      <c r="BC56" s="32">
        <v>100000</v>
      </c>
      <c r="BD56" t="s">
        <v>714</v>
      </c>
      <c r="BE56" s="32" t="s">
        <v>3794</v>
      </c>
      <c r="BF56" s="32">
        <v>100000</v>
      </c>
      <c r="BG56" t="s">
        <v>367</v>
      </c>
      <c r="BH56" s="32" t="s">
        <v>3795</v>
      </c>
      <c r="BI56" s="32">
        <v>330000</v>
      </c>
      <c r="BL56" s="15"/>
      <c r="BO56" s="15"/>
      <c r="BR56" s="15"/>
      <c r="BU56" s="15"/>
      <c r="BW56" s="11"/>
      <c r="BX56" s="11"/>
      <c r="BZ56" s="11"/>
      <c r="CA56" s="11"/>
      <c r="CC56" s="11"/>
      <c r="CD56" s="11"/>
      <c r="CF56" s="11"/>
      <c r="CG56" s="11"/>
      <c r="CI56" s="11"/>
      <c r="CJ56" s="11"/>
      <c r="GC56" s="12">
        <v>730000</v>
      </c>
      <c r="GD56" t="s">
        <v>238</v>
      </c>
      <c r="GE56">
        <v>56</v>
      </c>
      <c r="GF56">
        <v>60</v>
      </c>
      <c r="GG56">
        <v>65</v>
      </c>
      <c r="GH56" t="s">
        <v>333</v>
      </c>
      <c r="GI56" s="13">
        <v>486666.66666666663</v>
      </c>
      <c r="GK56" t="str">
        <f t="shared" si="15"/>
        <v>RUAU</v>
      </c>
      <c r="GL56">
        <f t="shared" si="16"/>
        <v>12110</v>
      </c>
      <c r="GM56" t="str">
        <f t="shared" si="17"/>
        <v>AUBIN</v>
      </c>
      <c r="GO56">
        <f t="shared" si="4"/>
        <v>18</v>
      </c>
      <c r="GP56">
        <f t="shared" si="5"/>
        <v>6</v>
      </c>
      <c r="GQ56" t="e">
        <f>VLOOKUP(A56,'[1]Nbr FR_lot'!$A$6:$I$501,8,FALSE)</f>
        <v>#N/A</v>
      </c>
      <c r="GR56" t="e">
        <f t="shared" si="6"/>
        <v>#N/A</v>
      </c>
      <c r="GS56" t="e">
        <f>VLOOKUP(C56,'[1]Nbr FR_lot'!$B$6:$I$501,8,FALSE)</f>
        <v>#N/A</v>
      </c>
      <c r="GT56" t="e">
        <f t="shared" si="18"/>
        <v>#N/A</v>
      </c>
    </row>
    <row r="57" spans="1:202" x14ac:dyDescent="0.35">
      <c r="A57" t="s">
        <v>9345</v>
      </c>
      <c r="B57" t="s">
        <v>9346</v>
      </c>
      <c r="C57" t="s">
        <v>9347</v>
      </c>
      <c r="D57" t="e">
        <f>VLOOKUP(C57,#REF!,1,FALSE)</f>
        <v>#REF!</v>
      </c>
      <c r="E57" s="19" t="s">
        <v>9348</v>
      </c>
      <c r="F57" s="17" t="s">
        <v>9347</v>
      </c>
      <c r="G57" s="17" t="s">
        <v>9348</v>
      </c>
      <c r="H57" s="17" t="str">
        <f t="shared" si="0"/>
        <v>ok</v>
      </c>
      <c r="I57" s="17" t="s">
        <v>9348</v>
      </c>
      <c r="J57" s="17">
        <v>463401</v>
      </c>
      <c r="K57" s="17">
        <v>463401</v>
      </c>
      <c r="L57" s="17" t="s">
        <v>202</v>
      </c>
      <c r="M57" t="s">
        <v>203</v>
      </c>
      <c r="N57" s="14" t="s">
        <v>9345</v>
      </c>
      <c r="O57" s="14" t="s">
        <v>205</v>
      </c>
      <c r="P57" s="14" t="s">
        <v>9349</v>
      </c>
      <c r="Q57" s="14">
        <v>73470</v>
      </c>
      <c r="R57" s="14" t="s">
        <v>9350</v>
      </c>
      <c r="S57" s="14" t="s">
        <v>5389</v>
      </c>
      <c r="T57" s="15">
        <v>8000</v>
      </c>
      <c r="U57" s="14" t="s">
        <v>9351</v>
      </c>
      <c r="V57" s="14" t="s">
        <v>1354</v>
      </c>
      <c r="W57" s="14" t="s">
        <v>9352</v>
      </c>
      <c r="X57" t="s">
        <v>9353</v>
      </c>
      <c r="Y57" t="s">
        <v>213</v>
      </c>
      <c r="Z57" t="s">
        <v>9354</v>
      </c>
      <c r="AA57" s="18" t="s">
        <v>9353</v>
      </c>
      <c r="AB57" s="18" t="s">
        <v>9355</v>
      </c>
      <c r="AC57" s="18" t="s">
        <v>9356</v>
      </c>
      <c r="AD57" s="18" t="s">
        <v>9357</v>
      </c>
      <c r="AE57" s="18" t="s">
        <v>9358</v>
      </c>
      <c r="AF57" s="18" t="s">
        <v>9359</v>
      </c>
      <c r="AG57" s="18" t="s">
        <v>9360</v>
      </c>
      <c r="AH57" s="29" t="s">
        <v>261</v>
      </c>
      <c r="AL57" s="29" t="s">
        <v>262</v>
      </c>
      <c r="AM57" s="29" t="s">
        <v>263</v>
      </c>
      <c r="AQ57" s="29" t="s">
        <v>263</v>
      </c>
      <c r="AR57" t="s">
        <v>685</v>
      </c>
      <c r="AS57" s="32" t="s">
        <v>9361</v>
      </c>
      <c r="AT57" s="32">
        <v>100000</v>
      </c>
      <c r="AU57" t="s">
        <v>979</v>
      </c>
      <c r="AV57" s="32" t="s">
        <v>9362</v>
      </c>
      <c r="AW57" s="32">
        <v>100000</v>
      </c>
      <c r="AX57" t="s">
        <v>692</v>
      </c>
      <c r="AY57" s="32" t="s">
        <v>9363</v>
      </c>
      <c r="AZ57" s="32">
        <v>125000</v>
      </c>
      <c r="BA57" t="s">
        <v>276</v>
      </c>
      <c r="BB57" s="32" t="s">
        <v>9364</v>
      </c>
      <c r="BC57" s="32">
        <v>125000</v>
      </c>
      <c r="BD57" t="s">
        <v>278</v>
      </c>
      <c r="BE57" s="32" t="s">
        <v>9365</v>
      </c>
      <c r="BF57" s="32">
        <v>100000</v>
      </c>
      <c r="BG57" t="s">
        <v>290</v>
      </c>
      <c r="BH57" s="32" t="s">
        <v>9366</v>
      </c>
      <c r="BI57" s="32">
        <v>100000</v>
      </c>
      <c r="BJ57" t="s">
        <v>703</v>
      </c>
      <c r="BK57" s="14" t="s">
        <v>9367</v>
      </c>
      <c r="BL57" s="15">
        <v>100000</v>
      </c>
      <c r="BM57" t="s">
        <v>1116</v>
      </c>
      <c r="BN57" s="14" t="s">
        <v>9368</v>
      </c>
      <c r="BO57" s="15">
        <v>100000</v>
      </c>
      <c r="BP57" t="s">
        <v>1575</v>
      </c>
      <c r="BQ57" s="14" t="s">
        <v>9369</v>
      </c>
      <c r="BR57" s="15">
        <v>100000</v>
      </c>
      <c r="BS57" t="s">
        <v>1190</v>
      </c>
      <c r="BT57" s="14" t="s">
        <v>9370</v>
      </c>
      <c r="BU57" s="15">
        <v>100000</v>
      </c>
      <c r="BW57" s="11"/>
      <c r="BX57" s="11"/>
      <c r="BZ57" s="11"/>
      <c r="CA57" s="11"/>
      <c r="CC57" s="11"/>
      <c r="CD57" s="11"/>
      <c r="CF57" s="11"/>
      <c r="CG57" s="11"/>
      <c r="CI57" s="11"/>
      <c r="CJ57" s="11"/>
      <c r="GC57" s="12">
        <v>925000</v>
      </c>
      <c r="GD57" t="s">
        <v>1344</v>
      </c>
      <c r="GE57" t="s">
        <v>333</v>
      </c>
      <c r="GF57" t="s">
        <v>333</v>
      </c>
      <c r="GG57" t="s">
        <v>333</v>
      </c>
      <c r="GH57" t="s">
        <v>333</v>
      </c>
      <c r="GI57" s="13">
        <v>616666.66666666663</v>
      </c>
      <c r="GK57" t="str">
        <f t="shared" si="15"/>
        <v xml:space="preserve"> ZAE DU GOUTIER</v>
      </c>
      <c r="GL57">
        <f t="shared" si="16"/>
        <v>73470</v>
      </c>
      <c r="GM57" t="str">
        <f t="shared" si="17"/>
        <v>NOVALAISE</v>
      </c>
      <c r="GO57">
        <f t="shared" si="4"/>
        <v>30</v>
      </c>
      <c r="GP57">
        <f t="shared" si="5"/>
        <v>10</v>
      </c>
      <c r="GQ57" t="e">
        <f>VLOOKUP(A57,'[1]Nbr FR_lot'!$A$6:$I$501,8,FALSE)</f>
        <v>#N/A</v>
      </c>
      <c r="GR57" t="e">
        <f t="shared" si="6"/>
        <v>#N/A</v>
      </c>
      <c r="GS57" t="e">
        <f>VLOOKUP(C57,'[1]Nbr FR_lot'!$B$6:$I$501,8,FALSE)</f>
        <v>#N/A</v>
      </c>
      <c r="GT57" t="e">
        <f t="shared" si="18"/>
        <v>#N/A</v>
      </c>
    </row>
    <row r="58" spans="1:202" x14ac:dyDescent="0.35">
      <c r="A58" t="s">
        <v>3499</v>
      </c>
      <c r="B58" t="s">
        <v>3500</v>
      </c>
      <c r="C58" t="s">
        <v>3501</v>
      </c>
      <c r="D58" t="e">
        <f>VLOOKUP(C58,#REF!,1,FALSE)</f>
        <v>#REF!</v>
      </c>
      <c r="E58" s="19" t="s">
        <v>3502</v>
      </c>
      <c r="F58" s="17" t="s">
        <v>3503</v>
      </c>
      <c r="G58" s="17" t="s">
        <v>3502</v>
      </c>
      <c r="H58" s="17" t="str">
        <f t="shared" si="0"/>
        <v>ok</v>
      </c>
      <c r="I58" s="17" t="s">
        <v>3502</v>
      </c>
      <c r="J58" s="17">
        <v>20023717</v>
      </c>
      <c r="K58" s="17" t="e">
        <v>#N/A</v>
      </c>
      <c r="L58" s="17" t="e">
        <v>#N/A</v>
      </c>
      <c r="M58" t="s">
        <v>203</v>
      </c>
      <c r="N58" s="14" t="s">
        <v>3499</v>
      </c>
      <c r="O58" s="14" t="s">
        <v>1022</v>
      </c>
      <c r="P58" s="14" t="s">
        <v>3504</v>
      </c>
      <c r="Q58" s="14">
        <v>45000</v>
      </c>
      <c r="R58" s="14" t="s">
        <v>3505</v>
      </c>
      <c r="S58" s="14" t="s">
        <v>3506</v>
      </c>
      <c r="T58" s="15">
        <v>412500</v>
      </c>
      <c r="U58" s="14" t="s">
        <v>3507</v>
      </c>
      <c r="V58" s="14" t="s">
        <v>3505</v>
      </c>
      <c r="W58" s="14" t="s">
        <v>3508</v>
      </c>
      <c r="X58" t="e">
        <v>#N/A</v>
      </c>
      <c r="Y58" t="s">
        <v>213</v>
      </c>
      <c r="Z58" t="s">
        <v>3509</v>
      </c>
      <c r="AA58" s="18" t="s">
        <v>3510</v>
      </c>
      <c r="AB58" s="18" t="s">
        <v>3511</v>
      </c>
      <c r="AC58" s="18" t="s">
        <v>3512</v>
      </c>
      <c r="AD58" s="18" t="s">
        <v>3513</v>
      </c>
      <c r="AE58" s="18" t="s">
        <v>3514</v>
      </c>
      <c r="AF58" s="18" t="s">
        <v>3511</v>
      </c>
      <c r="AG58" s="18" t="s">
        <v>3515</v>
      </c>
      <c r="AH58" s="29" t="s">
        <v>854</v>
      </c>
      <c r="AL58" s="29" t="s">
        <v>855</v>
      </c>
      <c r="AM58" s="29" t="s">
        <v>738</v>
      </c>
      <c r="AQ58" s="29" t="s">
        <v>738</v>
      </c>
      <c r="AR58" t="s">
        <v>879</v>
      </c>
      <c r="AS58" s="32" t="s">
        <v>3516</v>
      </c>
      <c r="AT58" s="32">
        <v>125000</v>
      </c>
      <c r="AU58" t="s">
        <v>952</v>
      </c>
      <c r="AV58" s="32" t="s">
        <v>3517</v>
      </c>
      <c r="AW58" s="32">
        <v>165000</v>
      </c>
      <c r="BL58" s="15"/>
      <c r="BO58" s="15"/>
      <c r="BR58" s="15"/>
      <c r="BU58" s="15"/>
      <c r="BW58" s="11"/>
      <c r="BX58" s="11"/>
      <c r="BZ58" s="11"/>
      <c r="CA58" s="11"/>
      <c r="CC58" s="11"/>
      <c r="CD58" s="11"/>
      <c r="CF58" s="11"/>
      <c r="CG58" s="11"/>
      <c r="CI58" s="11"/>
      <c r="CJ58" s="11"/>
      <c r="GC58" s="12">
        <v>290000</v>
      </c>
      <c r="GD58" t="s">
        <v>238</v>
      </c>
      <c r="GE58">
        <v>60</v>
      </c>
      <c r="GF58">
        <v>70</v>
      </c>
      <c r="GG58">
        <v>70</v>
      </c>
      <c r="GH58">
        <v>65</v>
      </c>
      <c r="GI58" s="13">
        <v>193333.33333333331</v>
      </c>
      <c r="GK58" t="str">
        <f t="shared" si="15"/>
        <v>110 Bis Rue du Nécotin</v>
      </c>
      <c r="GL58">
        <f t="shared" si="16"/>
        <v>45000</v>
      </c>
      <c r="GM58" t="str">
        <f t="shared" si="17"/>
        <v>ORLEANS</v>
      </c>
      <c r="GO58">
        <f t="shared" si="4"/>
        <v>6</v>
      </c>
      <c r="GP58">
        <f t="shared" si="5"/>
        <v>2</v>
      </c>
      <c r="GQ58" t="e">
        <f>VLOOKUP(A58,'[1]Nbr FR_lot'!$A$6:$I$501,8,FALSE)</f>
        <v>#N/A</v>
      </c>
      <c r="GR58" t="e">
        <f t="shared" si="6"/>
        <v>#N/A</v>
      </c>
      <c r="GS58" t="e">
        <f>VLOOKUP(C58,'[1]Nbr FR_lot'!$B$6:$I$501,8,FALSE)</f>
        <v>#N/A</v>
      </c>
      <c r="GT58" t="e">
        <f t="shared" si="18"/>
        <v>#N/A</v>
      </c>
    </row>
    <row r="59" spans="1:202" x14ac:dyDescent="0.35">
      <c r="A59" t="s">
        <v>7561</v>
      </c>
      <c r="B59" t="s">
        <v>7562</v>
      </c>
      <c r="C59" t="s">
        <v>7563</v>
      </c>
      <c r="D59" t="e">
        <f>VLOOKUP(C59,#REF!,1,FALSE)</f>
        <v>#REF!</v>
      </c>
      <c r="E59" s="19" t="s">
        <v>7564</v>
      </c>
      <c r="F59" s="17" t="s">
        <v>7563</v>
      </c>
      <c r="G59" s="17" t="s">
        <v>7565</v>
      </c>
      <c r="H59" s="17" t="str">
        <f t="shared" si="0"/>
        <v>ko</v>
      </c>
      <c r="I59" s="24" t="s">
        <v>7566</v>
      </c>
      <c r="J59" s="17" t="e">
        <v>#N/A</v>
      </c>
      <c r="K59" s="17">
        <v>611503</v>
      </c>
      <c r="L59" s="17" t="s">
        <v>202</v>
      </c>
      <c r="M59" t="s">
        <v>203</v>
      </c>
      <c r="N59" s="14" t="s">
        <v>7561</v>
      </c>
      <c r="O59" s="14" t="s">
        <v>1022</v>
      </c>
      <c r="P59" s="14" t="s">
        <v>7567</v>
      </c>
      <c r="Q59" s="14">
        <v>76600</v>
      </c>
      <c r="R59" s="14" t="s">
        <v>2654</v>
      </c>
      <c r="S59" s="14" t="s">
        <v>646</v>
      </c>
      <c r="T59" s="15">
        <v>25000</v>
      </c>
      <c r="U59" s="14" t="s">
        <v>7568</v>
      </c>
      <c r="V59" s="14" t="s">
        <v>2654</v>
      </c>
      <c r="W59" s="14" t="s">
        <v>7569</v>
      </c>
      <c r="X59" t="s">
        <v>7570</v>
      </c>
      <c r="Y59" t="s">
        <v>1253</v>
      </c>
      <c r="Z59" t="s">
        <v>7571</v>
      </c>
      <c r="AA59" s="18" t="s">
        <v>7572</v>
      </c>
      <c r="AB59" s="18" t="s">
        <v>7573</v>
      </c>
      <c r="AC59" s="18" t="s">
        <v>7574</v>
      </c>
      <c r="AD59" s="18" t="s">
        <v>7575</v>
      </c>
      <c r="AE59" s="18" t="s">
        <v>7576</v>
      </c>
      <c r="AF59" s="18" t="s">
        <v>7577</v>
      </c>
      <c r="AG59" s="18" t="s">
        <v>7578</v>
      </c>
      <c r="AH59" s="29" t="s">
        <v>854</v>
      </c>
      <c r="AL59" s="29" t="s">
        <v>855</v>
      </c>
      <c r="AM59" s="29" t="s">
        <v>738</v>
      </c>
      <c r="AQ59" s="29" t="s">
        <v>738</v>
      </c>
      <c r="AR59" t="s">
        <v>746</v>
      </c>
      <c r="AS59" s="32" t="s">
        <v>7579</v>
      </c>
      <c r="AT59" s="32">
        <v>150000</v>
      </c>
      <c r="AU59" t="s">
        <v>857</v>
      </c>
      <c r="AV59" s="32" t="s">
        <v>7580</v>
      </c>
      <c r="AW59" s="32">
        <v>145000</v>
      </c>
      <c r="AX59" t="s">
        <v>748</v>
      </c>
      <c r="AY59" s="32" t="s">
        <v>7581</v>
      </c>
      <c r="AZ59" s="32">
        <v>380000</v>
      </c>
      <c r="BA59" t="s">
        <v>860</v>
      </c>
      <c r="BB59" s="32" t="s">
        <v>7582</v>
      </c>
      <c r="BC59" s="32">
        <v>365000</v>
      </c>
      <c r="BD59" t="s">
        <v>750</v>
      </c>
      <c r="BE59" s="32" t="s">
        <v>7583</v>
      </c>
      <c r="BF59" s="32">
        <v>150000</v>
      </c>
      <c r="BG59" t="s">
        <v>863</v>
      </c>
      <c r="BH59" s="32" t="s">
        <v>7584</v>
      </c>
      <c r="BI59" s="32">
        <v>145000</v>
      </c>
      <c r="BJ59" t="s">
        <v>752</v>
      </c>
      <c r="BK59" s="14" t="s">
        <v>7585</v>
      </c>
      <c r="BL59" s="15">
        <v>190000</v>
      </c>
      <c r="BM59" t="s">
        <v>866</v>
      </c>
      <c r="BN59" s="14" t="s">
        <v>7586</v>
      </c>
      <c r="BO59" s="15">
        <v>180000</v>
      </c>
      <c r="BP59" t="s">
        <v>754</v>
      </c>
      <c r="BQ59" s="14" t="s">
        <v>7587</v>
      </c>
      <c r="BR59" s="15">
        <v>250000</v>
      </c>
      <c r="BS59" t="s">
        <v>869</v>
      </c>
      <c r="BT59" s="14" t="s">
        <v>7588</v>
      </c>
      <c r="BU59" s="15">
        <v>245000</v>
      </c>
      <c r="BW59" s="11"/>
      <c r="BX59" s="11"/>
      <c r="BZ59" s="11"/>
      <c r="CA59" s="11"/>
      <c r="CC59" s="11"/>
      <c r="CD59" s="11"/>
      <c r="CF59" s="11"/>
      <c r="CG59" s="11"/>
      <c r="CI59" s="11"/>
      <c r="CJ59" s="11"/>
      <c r="GC59" s="12">
        <v>1820000</v>
      </c>
      <c r="GD59" t="s">
        <v>238</v>
      </c>
      <c r="GE59">
        <v>75</v>
      </c>
      <c r="GF59">
        <v>81.25</v>
      </c>
      <c r="GG59">
        <v>81.25</v>
      </c>
      <c r="GH59">
        <v>75</v>
      </c>
      <c r="GI59" s="13">
        <v>1213333.3333333333</v>
      </c>
      <c r="GK59" t="str">
        <f t="shared" si="15"/>
        <v>3 RUE SAINT NICOLAS</v>
      </c>
      <c r="GL59">
        <f t="shared" si="16"/>
        <v>76600</v>
      </c>
      <c r="GM59" t="str">
        <f t="shared" si="17"/>
        <v>LE HAVRE</v>
      </c>
      <c r="GO59">
        <f t="shared" si="4"/>
        <v>30</v>
      </c>
      <c r="GP59">
        <f t="shared" si="5"/>
        <v>10</v>
      </c>
      <c r="GQ59" t="e">
        <f>VLOOKUP(A59,'[1]Nbr FR_lot'!$A$6:$I$501,8,FALSE)</f>
        <v>#N/A</v>
      </c>
      <c r="GR59" t="e">
        <f t="shared" si="6"/>
        <v>#N/A</v>
      </c>
      <c r="GS59" t="e">
        <f>VLOOKUP(C59,'[1]Nbr FR_lot'!$B$6:$I$501,8,FALSE)</f>
        <v>#N/A</v>
      </c>
      <c r="GT59" t="e">
        <f t="shared" si="18"/>
        <v>#N/A</v>
      </c>
    </row>
    <row r="60" spans="1:202" x14ac:dyDescent="0.35">
      <c r="A60" t="s">
        <v>10615</v>
      </c>
      <c r="B60" t="s">
        <v>10616</v>
      </c>
      <c r="C60" t="s">
        <v>10617</v>
      </c>
      <c r="D60" t="e">
        <f>VLOOKUP(C60,#REF!,1,FALSE)</f>
        <v>#REF!</v>
      </c>
      <c r="E60" s="16" t="s">
        <v>10618</v>
      </c>
      <c r="F60" s="17" t="s">
        <v>10617</v>
      </c>
      <c r="G60" s="17" t="s">
        <v>10619</v>
      </c>
      <c r="H60" s="17" t="str">
        <f t="shared" si="0"/>
        <v>ko</v>
      </c>
      <c r="I60" s="17" t="s">
        <v>10619</v>
      </c>
      <c r="J60" s="17" t="e">
        <v>#N/A</v>
      </c>
      <c r="K60" s="17" t="s">
        <v>5298</v>
      </c>
      <c r="L60" s="17" t="e">
        <v>#N/A</v>
      </c>
      <c r="M60" t="s">
        <v>203</v>
      </c>
      <c r="N60" s="14" t="s">
        <v>10615</v>
      </c>
      <c r="O60" s="14" t="s">
        <v>1022</v>
      </c>
      <c r="P60" s="14" t="s">
        <v>10620</v>
      </c>
      <c r="Q60" s="14">
        <v>83600</v>
      </c>
      <c r="R60" s="14" t="s">
        <v>10621</v>
      </c>
      <c r="S60" s="14" t="s">
        <v>208</v>
      </c>
      <c r="T60" s="15">
        <v>50000</v>
      </c>
      <c r="U60" s="14" t="s">
        <v>10622</v>
      </c>
      <c r="V60" s="14" t="s">
        <v>10621</v>
      </c>
      <c r="W60" s="14">
        <v>419264452</v>
      </c>
      <c r="X60" t="s">
        <v>10623</v>
      </c>
      <c r="Y60" t="s">
        <v>213</v>
      </c>
      <c r="Z60" t="s">
        <v>10624</v>
      </c>
      <c r="AA60" s="18" t="s">
        <v>10623</v>
      </c>
      <c r="AB60" s="18" t="s">
        <v>10625</v>
      </c>
      <c r="AC60" s="18" t="s">
        <v>10626</v>
      </c>
      <c r="AD60" s="18" t="s">
        <v>10627</v>
      </c>
      <c r="AE60" s="18" t="s">
        <v>10623</v>
      </c>
      <c r="AF60" s="18" t="s">
        <v>10625</v>
      </c>
      <c r="AG60" s="18" t="s">
        <v>10628</v>
      </c>
      <c r="AH60" s="29" t="s">
        <v>219</v>
      </c>
      <c r="AL60" s="29" t="s">
        <v>220</v>
      </c>
      <c r="AM60" s="29" t="s">
        <v>221</v>
      </c>
      <c r="AQ60" s="29" t="s">
        <v>221</v>
      </c>
      <c r="AR60" t="s">
        <v>781</v>
      </c>
      <c r="AS60" s="32" t="s">
        <v>10629</v>
      </c>
      <c r="AT60" s="32">
        <v>100000</v>
      </c>
      <c r="BL60" s="15"/>
      <c r="BO60" s="15"/>
      <c r="BR60" s="15"/>
      <c r="BU60" s="15"/>
      <c r="BW60" s="11"/>
      <c r="BX60" s="11"/>
      <c r="BZ60" s="11"/>
      <c r="CA60" s="11"/>
      <c r="CC60" s="11"/>
      <c r="CD60" s="11"/>
      <c r="CF60" s="11"/>
      <c r="CG60" s="11"/>
      <c r="CI60" s="11"/>
      <c r="CJ60" s="11"/>
      <c r="GC60" s="12">
        <v>100000</v>
      </c>
      <c r="GD60" t="s">
        <v>238</v>
      </c>
      <c r="GE60">
        <v>55</v>
      </c>
      <c r="GF60">
        <v>65</v>
      </c>
      <c r="GG60">
        <v>75</v>
      </c>
      <c r="GH60">
        <v>85</v>
      </c>
      <c r="GI60" s="13">
        <v>66666.666666666657</v>
      </c>
      <c r="GK60" t="str">
        <f t="shared" si="15"/>
        <v>PORT FREJUS</v>
      </c>
      <c r="GL60">
        <f t="shared" si="16"/>
        <v>83600</v>
      </c>
      <c r="GM60" t="str">
        <f t="shared" si="17"/>
        <v>FREJUS</v>
      </c>
      <c r="GO60">
        <f t="shared" si="4"/>
        <v>3</v>
      </c>
      <c r="GP60">
        <f t="shared" si="5"/>
        <v>1</v>
      </c>
      <c r="GQ60" t="e">
        <f>VLOOKUP(A60,'[1]Nbr FR_lot'!$A$6:$I$501,8,FALSE)</f>
        <v>#N/A</v>
      </c>
      <c r="GR60" t="e">
        <f t="shared" si="6"/>
        <v>#N/A</v>
      </c>
      <c r="GS60" t="e">
        <f>VLOOKUP(C60,'[1]Nbr FR_lot'!$B$6:$I$501,8,FALSE)</f>
        <v>#N/A</v>
      </c>
      <c r="GT60" t="e">
        <f t="shared" si="18"/>
        <v>#N/A</v>
      </c>
    </row>
    <row r="61" spans="1:202" x14ac:dyDescent="0.35">
      <c r="A61" t="s">
        <v>6049</v>
      </c>
      <c r="B61" t="s">
        <v>6050</v>
      </c>
      <c r="C61" t="s">
        <v>6051</v>
      </c>
      <c r="D61" t="e">
        <f>VLOOKUP(C61,#REF!,1,FALSE)</f>
        <v>#REF!</v>
      </c>
      <c r="E61" s="16" t="s">
        <v>6052</v>
      </c>
      <c r="F61" s="17" t="s">
        <v>6051</v>
      </c>
      <c r="G61" s="17" t="s">
        <v>6053</v>
      </c>
      <c r="H61" s="17" t="str">
        <f t="shared" si="0"/>
        <v>ko</v>
      </c>
      <c r="I61" s="17" t="s">
        <v>6052</v>
      </c>
      <c r="J61" s="17">
        <v>399123</v>
      </c>
      <c r="K61" s="17">
        <v>625409</v>
      </c>
      <c r="L61" s="17" t="s">
        <v>202</v>
      </c>
      <c r="M61" t="s">
        <v>203</v>
      </c>
      <c r="N61" s="14" t="s">
        <v>6054</v>
      </c>
      <c r="O61" s="14" t="s">
        <v>205</v>
      </c>
      <c r="P61" s="14" t="s">
        <v>6055</v>
      </c>
      <c r="Q61" s="14">
        <v>69760</v>
      </c>
      <c r="R61" s="14" t="s">
        <v>6056</v>
      </c>
      <c r="S61" s="14" t="s">
        <v>1226</v>
      </c>
      <c r="T61" s="15">
        <v>37500</v>
      </c>
      <c r="U61" s="14" t="s">
        <v>6057</v>
      </c>
      <c r="V61" s="14" t="s">
        <v>406</v>
      </c>
      <c r="W61" s="14" t="s">
        <v>6058</v>
      </c>
      <c r="X61" t="s">
        <v>6059</v>
      </c>
      <c r="Y61" t="s">
        <v>213</v>
      </c>
      <c r="Z61" t="s">
        <v>6060</v>
      </c>
      <c r="AA61" s="18" t="s">
        <v>6061</v>
      </c>
      <c r="AB61" s="18" t="s">
        <v>6062</v>
      </c>
      <c r="AC61" s="18" t="s">
        <v>6063</v>
      </c>
      <c r="AD61" s="18" t="s">
        <v>6064</v>
      </c>
      <c r="AE61" s="18" t="s">
        <v>6065</v>
      </c>
      <c r="AF61" s="18" t="s">
        <v>6066</v>
      </c>
      <c r="AG61" s="18" t="s">
        <v>6067</v>
      </c>
      <c r="AH61" s="29" t="s">
        <v>261</v>
      </c>
      <c r="AL61" s="29" t="s">
        <v>262</v>
      </c>
      <c r="AM61" s="29" t="s">
        <v>263</v>
      </c>
      <c r="AQ61" s="29" t="s">
        <v>263</v>
      </c>
      <c r="AR61" t="s">
        <v>353</v>
      </c>
      <c r="AS61" s="32" t="s">
        <v>6068</v>
      </c>
      <c r="AT61" s="32">
        <v>200000</v>
      </c>
      <c r="AU61" t="s">
        <v>272</v>
      </c>
      <c r="AV61" s="32" t="s">
        <v>6069</v>
      </c>
      <c r="AW61" s="32">
        <v>495000</v>
      </c>
      <c r="AX61" t="s">
        <v>286</v>
      </c>
      <c r="AY61" s="32" t="s">
        <v>6070</v>
      </c>
      <c r="AZ61" s="32">
        <v>200000</v>
      </c>
      <c r="BA61" t="s">
        <v>361</v>
      </c>
      <c r="BB61" s="32" t="s">
        <v>6071</v>
      </c>
      <c r="BC61" s="32">
        <v>250000</v>
      </c>
      <c r="BD61" t="s">
        <v>365</v>
      </c>
      <c r="BE61" s="32" t="s">
        <v>6072</v>
      </c>
      <c r="BF61" s="32">
        <v>330000</v>
      </c>
      <c r="BL61" s="15"/>
      <c r="BO61" s="15"/>
      <c r="BR61" s="15"/>
      <c r="BU61" s="15"/>
      <c r="BW61" s="11"/>
      <c r="BX61" s="11"/>
      <c r="BZ61" s="11"/>
      <c r="CA61" s="11"/>
      <c r="CC61" s="11"/>
      <c r="CD61" s="11"/>
      <c r="CF61" s="11"/>
      <c r="CG61" s="11"/>
      <c r="CI61" s="11"/>
      <c r="CJ61" s="11"/>
      <c r="GC61" s="12">
        <v>1275000</v>
      </c>
      <c r="GD61" t="s">
        <v>1344</v>
      </c>
      <c r="GE61" t="s">
        <v>333</v>
      </c>
      <c r="GF61" t="s">
        <v>333</v>
      </c>
      <c r="GG61" t="s">
        <v>333</v>
      </c>
      <c r="GH61" t="s">
        <v>333</v>
      </c>
      <c r="GI61" s="13">
        <v>850000</v>
      </c>
      <c r="GK61" t="str">
        <f t="shared" si="15"/>
        <v>68 Chemin des ormeaux - Parc des Activités -</v>
      </c>
      <c r="GL61">
        <f t="shared" si="16"/>
        <v>69760</v>
      </c>
      <c r="GM61" t="str">
        <f t="shared" si="17"/>
        <v xml:space="preserve"> Limonest</v>
      </c>
      <c r="GO61">
        <f t="shared" si="4"/>
        <v>15</v>
      </c>
      <c r="GP61">
        <f t="shared" si="5"/>
        <v>5</v>
      </c>
      <c r="GQ61" t="e">
        <f>VLOOKUP(A61,'[1]Nbr FR_lot'!$A$6:$I$501,8,FALSE)</f>
        <v>#N/A</v>
      </c>
      <c r="GR61" t="e">
        <f t="shared" si="6"/>
        <v>#N/A</v>
      </c>
      <c r="GS61" t="e">
        <f>VLOOKUP(C61,'[1]Nbr FR_lot'!$B$6:$I$501,8,FALSE)</f>
        <v>#N/A</v>
      </c>
      <c r="GT61" t="e">
        <f t="shared" si="18"/>
        <v>#N/A</v>
      </c>
    </row>
    <row r="62" spans="1:202" x14ac:dyDescent="0.35">
      <c r="A62" t="s">
        <v>1745</v>
      </c>
      <c r="B62" t="s">
        <v>1746</v>
      </c>
      <c r="C62" t="s">
        <v>1747</v>
      </c>
      <c r="D62" t="e">
        <f>VLOOKUP(C62,#REF!,1,FALSE)</f>
        <v>#REF!</v>
      </c>
      <c r="E62" s="19" t="s">
        <v>1748</v>
      </c>
      <c r="F62" s="17" t="s">
        <v>1747</v>
      </c>
      <c r="G62" s="17" t="s">
        <v>1748</v>
      </c>
      <c r="H62" s="17" t="str">
        <f t="shared" si="0"/>
        <v>ok</v>
      </c>
      <c r="I62" s="17" t="s">
        <v>1748</v>
      </c>
      <c r="J62" s="17">
        <v>706384</v>
      </c>
      <c r="K62" s="17">
        <v>706384</v>
      </c>
      <c r="L62" s="17" t="s">
        <v>202</v>
      </c>
      <c r="M62" t="s">
        <v>203</v>
      </c>
      <c r="N62" s="14" t="s">
        <v>1745</v>
      </c>
      <c r="O62" s="14" t="s">
        <v>205</v>
      </c>
      <c r="P62" s="14" t="s">
        <v>1749</v>
      </c>
      <c r="Q62" s="14">
        <v>33600</v>
      </c>
      <c r="R62" s="14" t="s">
        <v>1750</v>
      </c>
      <c r="S62" s="14" t="s">
        <v>208</v>
      </c>
      <c r="T62" s="15">
        <v>2120000</v>
      </c>
      <c r="U62" s="14" t="s">
        <v>1751</v>
      </c>
      <c r="V62" s="14" t="s">
        <v>1752</v>
      </c>
      <c r="W62" s="14" t="s">
        <v>1753</v>
      </c>
      <c r="X62" t="s">
        <v>1754</v>
      </c>
      <c r="Y62" t="s">
        <v>213</v>
      </c>
      <c r="Z62" t="s">
        <v>1755</v>
      </c>
      <c r="AA62" s="18" t="s">
        <v>1754</v>
      </c>
      <c r="AB62" s="18" t="s">
        <v>1756</v>
      </c>
      <c r="AC62" s="18" t="s">
        <v>1757</v>
      </c>
      <c r="AD62" s="18" t="s">
        <v>1758</v>
      </c>
      <c r="AE62" s="18" t="s">
        <v>1759</v>
      </c>
      <c r="AF62" s="18" t="s">
        <v>1760</v>
      </c>
      <c r="AG62" s="18" t="s">
        <v>1761</v>
      </c>
      <c r="AH62" s="29" t="s">
        <v>219</v>
      </c>
      <c r="AL62" s="29" t="s">
        <v>220</v>
      </c>
      <c r="AM62" s="29" t="s">
        <v>221</v>
      </c>
      <c r="AQ62" s="29" t="s">
        <v>221</v>
      </c>
      <c r="AR62" t="s">
        <v>230</v>
      </c>
      <c r="AS62" s="32" t="s">
        <v>1762</v>
      </c>
      <c r="AT62" s="32">
        <v>100000</v>
      </c>
      <c r="AU62" t="s">
        <v>232</v>
      </c>
      <c r="AV62" s="32" t="s">
        <v>1763</v>
      </c>
      <c r="AW62" s="32">
        <v>160000</v>
      </c>
      <c r="BL62" s="15"/>
      <c r="BO62" s="15"/>
      <c r="BR62" s="15"/>
      <c r="BU62" s="15"/>
      <c r="BW62" s="11"/>
      <c r="BX62" s="11"/>
      <c r="BZ62" s="11"/>
      <c r="CA62" s="11"/>
      <c r="CC62" s="11"/>
      <c r="CD62" s="11"/>
      <c r="CF62" s="11"/>
      <c r="CG62" s="11"/>
      <c r="CI62" s="11"/>
      <c r="CJ62" s="11"/>
      <c r="GC62" s="12">
        <v>260000</v>
      </c>
      <c r="GD62" t="s">
        <v>238</v>
      </c>
      <c r="GE62">
        <v>61.6</v>
      </c>
      <c r="GF62">
        <v>61.6</v>
      </c>
      <c r="GG62">
        <v>72.900000000000006</v>
      </c>
      <c r="GH62">
        <v>56.6</v>
      </c>
      <c r="GI62" s="13">
        <v>173333.33333333331</v>
      </c>
      <c r="GK62" t="str">
        <f t="shared" si="15"/>
        <v>3 AV PAUL LANGEVIN</v>
      </c>
      <c r="GL62">
        <f t="shared" si="16"/>
        <v>33600</v>
      </c>
      <c r="GM62" t="str">
        <f t="shared" si="17"/>
        <v>PESSAC</v>
      </c>
      <c r="GO62">
        <f t="shared" si="4"/>
        <v>6</v>
      </c>
      <c r="GP62">
        <f t="shared" si="5"/>
        <v>2</v>
      </c>
      <c r="GQ62" t="e">
        <f>VLOOKUP(A62,'[1]Nbr FR_lot'!$A$6:$I$501,8,FALSE)</f>
        <v>#N/A</v>
      </c>
      <c r="GR62" t="e">
        <f t="shared" si="6"/>
        <v>#N/A</v>
      </c>
      <c r="GS62" t="e">
        <f>VLOOKUP(C62,'[1]Nbr FR_lot'!$B$6:$I$501,8,FALSE)</f>
        <v>#N/A</v>
      </c>
      <c r="GT62" t="e">
        <f t="shared" si="18"/>
        <v>#N/A</v>
      </c>
    </row>
    <row r="63" spans="1:202" x14ac:dyDescent="0.35">
      <c r="A63" t="s">
        <v>6919</v>
      </c>
      <c r="B63" t="s">
        <v>6920</v>
      </c>
      <c r="C63" t="s">
        <v>6921</v>
      </c>
      <c r="D63" t="e">
        <f>VLOOKUP(C63,#REF!,1,FALSE)</f>
        <v>#REF!</v>
      </c>
      <c r="E63" s="19" t="s">
        <v>6922</v>
      </c>
      <c r="F63" s="17" t="s">
        <v>6921</v>
      </c>
      <c r="G63" s="17" t="s">
        <v>6922</v>
      </c>
      <c r="H63" s="17" t="str">
        <f t="shared" si="0"/>
        <v>ok</v>
      </c>
      <c r="I63" s="17" t="s">
        <v>6922</v>
      </c>
      <c r="J63" s="17">
        <v>754281</v>
      </c>
      <c r="K63" s="17">
        <v>754281</v>
      </c>
      <c r="L63" s="17" t="s">
        <v>202</v>
      </c>
      <c r="M63" t="s">
        <v>203</v>
      </c>
      <c r="N63" s="14" t="s">
        <v>6923</v>
      </c>
      <c r="O63" s="14" t="s">
        <v>205</v>
      </c>
      <c r="P63" s="14" t="s">
        <v>6924</v>
      </c>
      <c r="Q63" s="14">
        <v>73400</v>
      </c>
      <c r="R63" s="14" t="s">
        <v>3707</v>
      </c>
      <c r="S63" s="14" t="s">
        <v>1352</v>
      </c>
      <c r="T63" s="15">
        <v>160000</v>
      </c>
      <c r="U63" s="14" t="s">
        <v>6925</v>
      </c>
      <c r="V63" s="14" t="s">
        <v>1354</v>
      </c>
      <c r="W63" s="14" t="s">
        <v>6926</v>
      </c>
      <c r="X63" t="s">
        <v>6927</v>
      </c>
      <c r="Y63" t="s">
        <v>213</v>
      </c>
      <c r="Z63" t="s">
        <v>6928</v>
      </c>
      <c r="AA63" s="18" t="s">
        <v>6927</v>
      </c>
      <c r="AB63" s="18" t="s">
        <v>6929</v>
      </c>
      <c r="AC63" s="18" t="s">
        <v>6930</v>
      </c>
      <c r="AD63" s="18" t="s">
        <v>6931</v>
      </c>
      <c r="AE63" s="18" t="s">
        <v>6927</v>
      </c>
      <c r="AF63" s="18" t="s">
        <v>6929</v>
      </c>
      <c r="AG63" s="18" t="s">
        <v>6930</v>
      </c>
      <c r="AH63" s="29" t="s">
        <v>219</v>
      </c>
      <c r="AL63" s="29" t="s">
        <v>220</v>
      </c>
      <c r="AM63" s="29" t="s">
        <v>221</v>
      </c>
      <c r="AQ63" s="29" t="s">
        <v>221</v>
      </c>
      <c r="AR63" t="s">
        <v>613</v>
      </c>
      <c r="AS63" s="32" t="s">
        <v>6932</v>
      </c>
      <c r="AT63" s="32">
        <v>950000</v>
      </c>
      <c r="AU63" t="s">
        <v>615</v>
      </c>
      <c r="AV63" s="32" t="s">
        <v>6933</v>
      </c>
      <c r="AW63" s="32">
        <v>750000</v>
      </c>
      <c r="AX63" t="s">
        <v>549</v>
      </c>
      <c r="AY63" s="32" t="s">
        <v>6934</v>
      </c>
      <c r="AZ63" s="32">
        <v>100000</v>
      </c>
      <c r="BA63" t="s">
        <v>1291</v>
      </c>
      <c r="BB63" s="32" t="s">
        <v>6935</v>
      </c>
      <c r="BC63" s="32">
        <v>100000</v>
      </c>
      <c r="BL63" s="15"/>
      <c r="BO63" s="15"/>
      <c r="BR63" s="15"/>
      <c r="BU63" s="15"/>
      <c r="BW63" s="11"/>
      <c r="BX63" s="11"/>
      <c r="BZ63" s="11"/>
      <c r="CA63" s="11"/>
      <c r="CC63" s="11"/>
      <c r="CD63" s="11"/>
      <c r="CF63" s="11"/>
      <c r="CG63" s="11"/>
      <c r="CI63" s="11"/>
      <c r="CJ63" s="11"/>
      <c r="GC63" s="12">
        <v>1800000</v>
      </c>
      <c r="GD63" t="s">
        <v>238</v>
      </c>
      <c r="GE63">
        <v>49</v>
      </c>
      <c r="GF63">
        <v>59</v>
      </c>
      <c r="GG63">
        <v>69</v>
      </c>
      <c r="GH63">
        <v>59</v>
      </c>
      <c r="GI63" s="13">
        <v>1200000</v>
      </c>
      <c r="GK63" t="str">
        <f t="shared" si="15"/>
        <v>RUE AMBROISE CROIZAT</v>
      </c>
      <c r="GL63">
        <f t="shared" si="16"/>
        <v>73400</v>
      </c>
      <c r="GM63" t="str">
        <f t="shared" si="17"/>
        <v>UGINE</v>
      </c>
      <c r="GO63">
        <f t="shared" si="4"/>
        <v>12</v>
      </c>
      <c r="GP63">
        <f t="shared" si="5"/>
        <v>4</v>
      </c>
      <c r="GQ63" t="e">
        <f>VLOOKUP(A63,'[1]Nbr FR_lot'!$A$6:$I$501,8,FALSE)</f>
        <v>#N/A</v>
      </c>
      <c r="GR63" t="e">
        <f t="shared" si="6"/>
        <v>#N/A</v>
      </c>
      <c r="GS63" t="e">
        <f>VLOOKUP(C63,'[1]Nbr FR_lot'!$B$6:$I$501,8,FALSE)</f>
        <v>#N/A</v>
      </c>
      <c r="GT63" t="e">
        <f t="shared" si="18"/>
        <v>#N/A</v>
      </c>
    </row>
    <row r="64" spans="1:202" x14ac:dyDescent="0.35">
      <c r="A64" t="s">
        <v>5089</v>
      </c>
      <c r="B64" t="s">
        <v>5090</v>
      </c>
      <c r="C64" t="s">
        <v>5091</v>
      </c>
      <c r="D64" t="e">
        <f>VLOOKUP(C64,#REF!,1,FALSE)</f>
        <v>#REF!</v>
      </c>
      <c r="E64" s="16" t="s">
        <v>5092</v>
      </c>
      <c r="F64" s="17" t="s">
        <v>5091</v>
      </c>
      <c r="G64" s="17" t="s">
        <v>5092</v>
      </c>
      <c r="H64" s="17" t="str">
        <f t="shared" si="0"/>
        <v>ok</v>
      </c>
      <c r="I64" s="17" t="s">
        <v>5092</v>
      </c>
      <c r="J64" s="17">
        <v>537016</v>
      </c>
      <c r="K64" s="17">
        <v>537016</v>
      </c>
      <c r="L64" s="17" t="s">
        <v>202</v>
      </c>
      <c r="M64" t="s">
        <v>203</v>
      </c>
      <c r="N64" s="14" t="s">
        <v>5089</v>
      </c>
      <c r="O64" s="14" t="s">
        <v>3143</v>
      </c>
      <c r="P64" s="14" t="s">
        <v>5093</v>
      </c>
      <c r="Q64" s="14">
        <v>69400</v>
      </c>
      <c r="R64" s="14" t="s">
        <v>5094</v>
      </c>
      <c r="S64" s="14" t="s">
        <v>646</v>
      </c>
      <c r="T64" s="15">
        <v>60000</v>
      </c>
      <c r="U64" s="14" t="s">
        <v>5095</v>
      </c>
      <c r="V64" s="14" t="s">
        <v>5096</v>
      </c>
      <c r="W64" s="14" t="s">
        <v>5097</v>
      </c>
      <c r="X64" t="s">
        <v>5098</v>
      </c>
      <c r="Y64" t="s">
        <v>213</v>
      </c>
      <c r="Z64" t="s">
        <v>5099</v>
      </c>
      <c r="AA64" s="18" t="s">
        <v>5098</v>
      </c>
      <c r="AB64" s="18" t="s">
        <v>5100</v>
      </c>
      <c r="AC64" s="18" t="s">
        <v>5101</v>
      </c>
      <c r="AD64" s="18" t="s">
        <v>5102</v>
      </c>
      <c r="AE64" s="18" t="s">
        <v>5098</v>
      </c>
      <c r="AF64" s="18" t="s">
        <v>5100</v>
      </c>
      <c r="AG64" s="18" t="s">
        <v>5101</v>
      </c>
      <c r="AH64" s="29" t="s">
        <v>854</v>
      </c>
      <c r="AL64" s="29" t="s">
        <v>855</v>
      </c>
      <c r="AM64" s="29" t="s">
        <v>738</v>
      </c>
      <c r="AQ64" s="29" t="s">
        <v>738</v>
      </c>
      <c r="AR64" t="s">
        <v>937</v>
      </c>
      <c r="AS64" s="32" t="s">
        <v>5103</v>
      </c>
      <c r="AT64" s="32">
        <v>100000</v>
      </c>
      <c r="AU64" t="s">
        <v>857</v>
      </c>
      <c r="AV64" s="32" t="s">
        <v>5104</v>
      </c>
      <c r="AW64" s="32">
        <v>145000</v>
      </c>
      <c r="AX64" t="s">
        <v>941</v>
      </c>
      <c r="AY64" s="32" t="s">
        <v>5105</v>
      </c>
      <c r="AZ64" s="32">
        <v>250000</v>
      </c>
      <c r="BA64" t="s">
        <v>860</v>
      </c>
      <c r="BB64" s="32" t="s">
        <v>5106</v>
      </c>
      <c r="BC64" s="32">
        <v>365000</v>
      </c>
      <c r="BD64" t="s">
        <v>945</v>
      </c>
      <c r="BE64" s="32" t="s">
        <v>5107</v>
      </c>
      <c r="BF64" s="32">
        <v>100000</v>
      </c>
      <c r="BG64" t="s">
        <v>863</v>
      </c>
      <c r="BH64" s="32" t="s">
        <v>5108</v>
      </c>
      <c r="BI64" s="32">
        <v>145000</v>
      </c>
      <c r="BJ64" t="s">
        <v>879</v>
      </c>
      <c r="BK64" s="14" t="s">
        <v>5109</v>
      </c>
      <c r="BL64" s="15">
        <v>125000</v>
      </c>
      <c r="BM64" t="s">
        <v>866</v>
      </c>
      <c r="BN64" s="14" t="s">
        <v>5110</v>
      </c>
      <c r="BO64" s="15">
        <v>180000</v>
      </c>
      <c r="BP64" t="s">
        <v>952</v>
      </c>
      <c r="BQ64" s="14" t="s">
        <v>5111</v>
      </c>
      <c r="BR64" s="15">
        <v>165000</v>
      </c>
      <c r="BS64" t="s">
        <v>869</v>
      </c>
      <c r="BT64" s="14" t="s">
        <v>5112</v>
      </c>
      <c r="BU64" s="15">
        <v>245000</v>
      </c>
      <c r="BW64" s="11"/>
      <c r="BX64" s="11"/>
      <c r="BZ64" s="11"/>
      <c r="CA64" s="11"/>
      <c r="CC64" s="11"/>
      <c r="CD64" s="11"/>
      <c r="CF64" s="11"/>
      <c r="CG64" s="11"/>
      <c r="CI64" s="11"/>
      <c r="CJ64" s="11"/>
      <c r="GC64" s="12">
        <v>1570000</v>
      </c>
      <c r="GD64" t="s">
        <v>238</v>
      </c>
      <c r="GE64">
        <v>32</v>
      </c>
      <c r="GF64">
        <v>40</v>
      </c>
      <c r="GG64">
        <v>45</v>
      </c>
      <c r="GH64">
        <v>45</v>
      </c>
      <c r="GI64" s="13">
        <v>1046666.6666666666</v>
      </c>
      <c r="GK64" t="str">
        <f t="shared" si="15"/>
        <v>241 MTE DE CHERVINGES</v>
      </c>
      <c r="GL64">
        <f t="shared" si="16"/>
        <v>69400</v>
      </c>
      <c r="GM64" t="str">
        <f t="shared" si="17"/>
        <v>GLEIZE</v>
      </c>
      <c r="GO64">
        <f t="shared" si="4"/>
        <v>30</v>
      </c>
      <c r="GP64">
        <f t="shared" si="5"/>
        <v>10</v>
      </c>
      <c r="GQ64" t="e">
        <f>VLOOKUP(A64,'[1]Nbr FR_lot'!$A$6:$I$501,8,FALSE)</f>
        <v>#N/A</v>
      </c>
      <c r="GR64" t="e">
        <f t="shared" si="6"/>
        <v>#N/A</v>
      </c>
      <c r="GS64" t="e">
        <f>VLOOKUP(C64,'[1]Nbr FR_lot'!$B$6:$I$501,8,FALSE)</f>
        <v>#N/A</v>
      </c>
      <c r="GT64" t="e">
        <f t="shared" si="18"/>
        <v>#N/A</v>
      </c>
    </row>
    <row r="65" spans="1:202" x14ac:dyDescent="0.35">
      <c r="A65" t="s">
        <v>1384</v>
      </c>
      <c r="B65" t="s">
        <v>1385</v>
      </c>
      <c r="C65" t="s">
        <v>1386</v>
      </c>
      <c r="D65" t="e">
        <f>VLOOKUP(C65,#REF!,1,FALSE)</f>
        <v>#REF!</v>
      </c>
      <c r="E65" s="16" t="s">
        <v>1387</v>
      </c>
      <c r="F65" s="17" t="s">
        <v>1388</v>
      </c>
      <c r="G65" s="17" t="s">
        <v>1387</v>
      </c>
      <c r="H65" s="17" t="str">
        <f t="shared" si="0"/>
        <v>ok</v>
      </c>
      <c r="I65" s="17" t="s">
        <v>1387</v>
      </c>
      <c r="J65" s="17" t="e">
        <v>#N/A</v>
      </c>
      <c r="K65" s="17">
        <v>329807</v>
      </c>
      <c r="L65" s="17" t="s">
        <v>202</v>
      </c>
      <c r="M65" t="s">
        <v>203</v>
      </c>
      <c r="N65" s="14" t="s">
        <v>1389</v>
      </c>
      <c r="O65" s="14" t="s">
        <v>205</v>
      </c>
      <c r="P65" s="14" t="s">
        <v>1390</v>
      </c>
      <c r="Q65" s="14">
        <v>94250</v>
      </c>
      <c r="R65" s="14" t="s">
        <v>1391</v>
      </c>
      <c r="S65" s="14" t="s">
        <v>1392</v>
      </c>
      <c r="T65" s="15">
        <v>73160</v>
      </c>
      <c r="U65" s="14" t="s">
        <v>1393</v>
      </c>
      <c r="V65" s="14" t="s">
        <v>210</v>
      </c>
      <c r="W65" s="14" t="s">
        <v>1394</v>
      </c>
      <c r="X65" t="e">
        <v>#N/A</v>
      </c>
      <c r="Y65" t="s">
        <v>213</v>
      </c>
      <c r="Z65" t="s">
        <v>1395</v>
      </c>
      <c r="AA65" s="18" t="s">
        <v>1396</v>
      </c>
      <c r="AB65" s="18" t="s">
        <v>1397</v>
      </c>
      <c r="AC65" s="18" t="s">
        <v>1398</v>
      </c>
      <c r="AD65" s="18" t="s">
        <v>1399</v>
      </c>
      <c r="AE65" s="18" t="s">
        <v>1400</v>
      </c>
      <c r="AF65" s="18" t="s">
        <v>1397</v>
      </c>
      <c r="AG65" s="18" t="s">
        <v>1398</v>
      </c>
      <c r="AH65" s="29" t="s">
        <v>310</v>
      </c>
      <c r="AL65" s="29" t="s">
        <v>311</v>
      </c>
      <c r="AM65" s="29" t="s">
        <v>312</v>
      </c>
      <c r="AQ65" s="29" t="s">
        <v>312</v>
      </c>
      <c r="AR65" t="s">
        <v>389</v>
      </c>
      <c r="AS65" s="32" t="s">
        <v>1401</v>
      </c>
      <c r="AT65" s="32">
        <v>575000</v>
      </c>
      <c r="AU65" t="s">
        <v>391</v>
      </c>
      <c r="AV65" s="32" t="s">
        <v>1402</v>
      </c>
      <c r="AW65" s="32">
        <v>1430000</v>
      </c>
      <c r="AX65" t="s">
        <v>395</v>
      </c>
      <c r="AY65" s="32" t="s">
        <v>1403</v>
      </c>
      <c r="AZ65" s="32">
        <v>715000</v>
      </c>
      <c r="BL65" s="15"/>
      <c r="BO65" s="15"/>
      <c r="BR65" s="15"/>
      <c r="BU65" s="15"/>
      <c r="BW65" s="11"/>
      <c r="BX65" s="11"/>
      <c r="BZ65" s="11"/>
      <c r="CA65" s="11"/>
      <c r="CC65" s="11"/>
      <c r="CD65" s="11"/>
      <c r="CF65" s="11"/>
      <c r="CG65" s="11"/>
      <c r="CI65" s="11"/>
      <c r="CJ65" s="11"/>
      <c r="GC65" s="12">
        <v>2005000</v>
      </c>
      <c r="GD65" t="s">
        <v>238</v>
      </c>
      <c r="GE65">
        <v>67</v>
      </c>
      <c r="GF65">
        <v>71</v>
      </c>
      <c r="GG65">
        <v>73</v>
      </c>
      <c r="GH65">
        <v>71</v>
      </c>
      <c r="GI65" s="13">
        <v>1336666.6666666665</v>
      </c>
      <c r="GK65" t="str">
        <f t="shared" si="15"/>
        <v>17 RUE LAFOUGE</v>
      </c>
      <c r="GL65">
        <f t="shared" si="16"/>
        <v>94250</v>
      </c>
      <c r="GM65" t="str">
        <f t="shared" si="17"/>
        <v xml:space="preserve"> GENTILLY</v>
      </c>
      <c r="GO65">
        <f t="shared" si="4"/>
        <v>9</v>
      </c>
      <c r="GP65">
        <f t="shared" si="5"/>
        <v>3</v>
      </c>
      <c r="GQ65">
        <v>3</v>
      </c>
      <c r="GR65" t="str">
        <f t="shared" si="6"/>
        <v>ok</v>
      </c>
      <c r="GS65" t="e">
        <f>VLOOKUP(C65,'[1]Nbr FR_lot'!$B$6:$I$501,8,FALSE)</f>
        <v>#N/A</v>
      </c>
      <c r="GT65" t="e">
        <f t="shared" si="18"/>
        <v>#N/A</v>
      </c>
    </row>
    <row r="66" spans="1:202" x14ac:dyDescent="0.35">
      <c r="A66" t="s">
        <v>2286</v>
      </c>
      <c r="B66" t="s">
        <v>2287</v>
      </c>
      <c r="C66" t="s">
        <v>2288</v>
      </c>
      <c r="D66" t="e">
        <f>VLOOKUP(C66,#REF!,1,FALSE)</f>
        <v>#REF!</v>
      </c>
      <c r="E66" s="16" t="s">
        <v>2289</v>
      </c>
      <c r="F66" s="17" t="s">
        <v>2288</v>
      </c>
      <c r="G66" s="17" t="s">
        <v>2289</v>
      </c>
      <c r="H66" s="17" t="str">
        <f t="shared" ref="H66:H129" si="19">IF(E66=G66,"ok","ko")</f>
        <v>ok</v>
      </c>
      <c r="I66" s="17" t="s">
        <v>2289</v>
      </c>
      <c r="J66" s="17">
        <v>331012</v>
      </c>
      <c r="K66" s="17">
        <v>331012</v>
      </c>
      <c r="L66" s="17" t="s">
        <v>202</v>
      </c>
      <c r="M66" t="s">
        <v>203</v>
      </c>
      <c r="N66" s="14" t="s">
        <v>2286</v>
      </c>
      <c r="O66" s="14" t="s">
        <v>205</v>
      </c>
      <c r="P66" s="14" t="s">
        <v>2290</v>
      </c>
      <c r="Q66" s="14">
        <v>94700</v>
      </c>
      <c r="R66" s="14" t="s">
        <v>2291</v>
      </c>
      <c r="S66" s="14" t="s">
        <v>1125</v>
      </c>
      <c r="T66" s="15">
        <v>560000</v>
      </c>
      <c r="U66" s="14" t="s">
        <v>2292</v>
      </c>
      <c r="V66" s="14" t="s">
        <v>2293</v>
      </c>
      <c r="W66" s="14" t="s">
        <v>2294</v>
      </c>
      <c r="X66" t="s">
        <v>2295</v>
      </c>
      <c r="Y66" t="s">
        <v>213</v>
      </c>
      <c r="Z66" t="s">
        <v>2296</v>
      </c>
      <c r="AA66" s="18" t="s">
        <v>2297</v>
      </c>
      <c r="AB66" s="18" t="s">
        <v>2298</v>
      </c>
      <c r="AC66" s="18" t="s">
        <v>2299</v>
      </c>
      <c r="AD66" s="18" t="s">
        <v>2300</v>
      </c>
      <c r="AE66" s="18" t="s">
        <v>2297</v>
      </c>
      <c r="AF66" s="18" t="s">
        <v>2298</v>
      </c>
      <c r="AG66" s="18" t="s">
        <v>2299</v>
      </c>
      <c r="AH66" s="29" t="s">
        <v>219</v>
      </c>
      <c r="AL66" s="29" t="s">
        <v>220</v>
      </c>
      <c r="AM66" s="29" t="s">
        <v>221</v>
      </c>
      <c r="AQ66" s="29" t="s">
        <v>221</v>
      </c>
      <c r="AR66" t="s">
        <v>545</v>
      </c>
      <c r="AS66" s="32" t="s">
        <v>2301</v>
      </c>
      <c r="AT66" s="32">
        <v>235000</v>
      </c>
      <c r="AU66" t="s">
        <v>557</v>
      </c>
      <c r="AV66" s="32" t="s">
        <v>2302</v>
      </c>
      <c r="AW66" s="32">
        <v>120000</v>
      </c>
      <c r="AX66" t="s">
        <v>568</v>
      </c>
      <c r="AY66" s="32" t="s">
        <v>2303</v>
      </c>
      <c r="AZ66" s="32">
        <v>100000</v>
      </c>
      <c r="BA66" t="s">
        <v>1156</v>
      </c>
      <c r="BB66" s="32" t="s">
        <v>2304</v>
      </c>
      <c r="BC66" s="32">
        <v>100000</v>
      </c>
      <c r="BD66" t="s">
        <v>1162</v>
      </c>
      <c r="BE66" s="32" t="s">
        <v>2305</v>
      </c>
      <c r="BF66" s="32">
        <v>160000</v>
      </c>
      <c r="BL66" s="15"/>
      <c r="BO66" s="15"/>
      <c r="BR66" s="15"/>
      <c r="BU66" s="15"/>
      <c r="BW66" s="11"/>
      <c r="BX66" s="11"/>
      <c r="BZ66" s="11"/>
      <c r="CA66" s="11"/>
      <c r="CC66" s="11"/>
      <c r="CD66" s="11"/>
      <c r="CF66" s="11"/>
      <c r="CG66" s="11"/>
      <c r="CI66" s="11"/>
      <c r="CJ66" s="11"/>
      <c r="GC66" s="12">
        <v>615000</v>
      </c>
      <c r="GD66" t="s">
        <v>238</v>
      </c>
      <c r="GE66">
        <v>68.900000000000006</v>
      </c>
      <c r="GF66">
        <v>76.73</v>
      </c>
      <c r="GG66">
        <v>81.94</v>
      </c>
      <c r="GH66">
        <v>109.25</v>
      </c>
      <c r="GI66" s="13">
        <v>410000</v>
      </c>
      <c r="GK66" t="str">
        <f t="shared" si="15"/>
        <v>187 AV DU GENERAL LECLERC</v>
      </c>
      <c r="GL66">
        <f t="shared" si="16"/>
        <v>94700</v>
      </c>
      <c r="GM66" t="str">
        <f t="shared" si="17"/>
        <v>MAISONS-ALFORT</v>
      </c>
      <c r="GO66">
        <f t="shared" ref="GO66:GO129" si="20">COUNTA(AR66:GB66)</f>
        <v>15</v>
      </c>
      <c r="GP66">
        <f t="shared" ref="GP66:GP129" si="21">GO66/3</f>
        <v>5</v>
      </c>
      <c r="GQ66" t="e">
        <f>VLOOKUP(A66,'[1]Nbr FR_lot'!$A$6:$I$501,8,FALSE)</f>
        <v>#N/A</v>
      </c>
      <c r="GR66" t="e">
        <f t="shared" ref="GR66:GR129" si="22">IF(GP66=GQ66,"ok","ko")</f>
        <v>#N/A</v>
      </c>
      <c r="GS66" t="e">
        <f>VLOOKUP(C66,'[1]Nbr FR_lot'!$B$6:$I$501,8,FALSE)</f>
        <v>#N/A</v>
      </c>
      <c r="GT66" t="e">
        <f t="shared" si="18"/>
        <v>#N/A</v>
      </c>
    </row>
    <row r="67" spans="1:202" x14ac:dyDescent="0.35">
      <c r="A67" t="s">
        <v>10102</v>
      </c>
      <c r="B67" t="s">
        <v>10103</v>
      </c>
      <c r="C67" t="s">
        <v>10104</v>
      </c>
      <c r="D67" t="e">
        <f>VLOOKUP(C67,#REF!,1,FALSE)</f>
        <v>#REF!</v>
      </c>
      <c r="E67" s="19" t="s">
        <v>10105</v>
      </c>
      <c r="F67" s="17" t="s">
        <v>10104</v>
      </c>
      <c r="G67" s="17" t="s">
        <v>10105</v>
      </c>
      <c r="H67" s="17" t="str">
        <f t="shared" si="19"/>
        <v>ok</v>
      </c>
      <c r="I67" s="17" t="s">
        <v>10105</v>
      </c>
      <c r="J67" s="17">
        <v>657195</v>
      </c>
      <c r="K67" s="17">
        <v>657195</v>
      </c>
      <c r="L67" s="17" t="s">
        <v>202</v>
      </c>
      <c r="M67" t="s">
        <v>203</v>
      </c>
      <c r="N67" s="14" t="s">
        <v>10102</v>
      </c>
      <c r="O67" s="14" t="s">
        <v>205</v>
      </c>
      <c r="P67" s="14" t="s">
        <v>10106</v>
      </c>
      <c r="Q67" s="14">
        <v>49170</v>
      </c>
      <c r="R67" s="14" t="s">
        <v>10107</v>
      </c>
      <c r="S67" s="14" t="s">
        <v>887</v>
      </c>
      <c r="T67" s="15">
        <v>252000</v>
      </c>
      <c r="U67" s="14" t="s">
        <v>10108</v>
      </c>
      <c r="V67" s="14" t="s">
        <v>2422</v>
      </c>
      <c r="W67" s="14" t="s">
        <v>10109</v>
      </c>
      <c r="X67" t="s">
        <v>10110</v>
      </c>
      <c r="Y67" t="s">
        <v>1253</v>
      </c>
      <c r="Z67" t="s">
        <v>10111</v>
      </c>
      <c r="AA67" s="18" t="s">
        <v>10112</v>
      </c>
      <c r="AB67" s="18" t="s">
        <v>10113</v>
      </c>
      <c r="AC67" s="18" t="s">
        <v>10114</v>
      </c>
      <c r="AD67" s="18" t="s">
        <v>10115</v>
      </c>
      <c r="AE67" s="18" t="s">
        <v>10116</v>
      </c>
      <c r="AF67" s="18" t="s">
        <v>10117</v>
      </c>
      <c r="AG67" s="18" t="s">
        <v>10118</v>
      </c>
      <c r="AH67" s="29" t="s">
        <v>219</v>
      </c>
      <c r="AL67" s="29" t="s">
        <v>220</v>
      </c>
      <c r="AM67" s="29" t="s">
        <v>221</v>
      </c>
      <c r="AQ67" s="29" t="s">
        <v>221</v>
      </c>
      <c r="AR67" t="s">
        <v>545</v>
      </c>
      <c r="AS67" s="32" t="s">
        <v>10119</v>
      </c>
      <c r="AT67" s="32">
        <v>235000</v>
      </c>
      <c r="AU67" t="s">
        <v>557</v>
      </c>
      <c r="AV67" s="32" t="s">
        <v>10120</v>
      </c>
      <c r="AW67" s="32">
        <v>120000</v>
      </c>
      <c r="AX67" t="s">
        <v>1156</v>
      </c>
      <c r="AY67" s="32" t="s">
        <v>10121</v>
      </c>
      <c r="AZ67" s="32">
        <v>100000</v>
      </c>
      <c r="BA67" t="s">
        <v>1162</v>
      </c>
      <c r="BB67" s="32" t="s">
        <v>10122</v>
      </c>
      <c r="BC67" s="32">
        <v>160000</v>
      </c>
      <c r="BL67" s="15"/>
      <c r="BO67" s="15"/>
      <c r="BR67" s="15"/>
      <c r="BU67" s="15"/>
      <c r="BW67" s="11"/>
      <c r="BX67" s="11"/>
      <c r="BZ67" s="11"/>
      <c r="CA67" s="11"/>
      <c r="CC67" s="11"/>
      <c r="CD67" s="11"/>
      <c r="CF67" s="11"/>
      <c r="CG67" s="11"/>
      <c r="CI67" s="11"/>
      <c r="CJ67" s="11"/>
      <c r="GC67" s="12">
        <v>515000</v>
      </c>
      <c r="GD67" t="s">
        <v>238</v>
      </c>
      <c r="GE67">
        <v>45.18</v>
      </c>
      <c r="GF67">
        <v>60</v>
      </c>
      <c r="GG67">
        <v>73.930000000000007</v>
      </c>
      <c r="GH67">
        <v>60</v>
      </c>
      <c r="GI67" s="13">
        <v>343333.33333333331</v>
      </c>
      <c r="GK67" t="str">
        <f t="shared" si="15"/>
        <v>LA PERIERE</v>
      </c>
      <c r="GL67">
        <f t="shared" si="16"/>
        <v>49170</v>
      </c>
      <c r="GM67" t="str">
        <f t="shared" si="17"/>
        <v>SAINT-GERMAIN-DES-PRES</v>
      </c>
      <c r="GO67">
        <f t="shared" si="20"/>
        <v>12</v>
      </c>
      <c r="GP67">
        <f t="shared" si="21"/>
        <v>4</v>
      </c>
      <c r="GQ67" t="e">
        <f>VLOOKUP(A67,'[1]Nbr FR_lot'!$A$6:$I$501,8,FALSE)</f>
        <v>#N/A</v>
      </c>
      <c r="GR67" t="e">
        <f t="shared" si="22"/>
        <v>#N/A</v>
      </c>
      <c r="GS67" t="e">
        <f>VLOOKUP(C67,'[1]Nbr FR_lot'!$B$6:$I$501,8,FALSE)</f>
        <v>#N/A</v>
      </c>
      <c r="GT67" t="e">
        <f t="shared" si="18"/>
        <v>#N/A</v>
      </c>
    </row>
    <row r="68" spans="1:202" x14ac:dyDescent="0.35">
      <c r="A68" t="s">
        <v>5264</v>
      </c>
      <c r="B68" t="s">
        <v>5265</v>
      </c>
      <c r="C68" t="s">
        <v>5266</v>
      </c>
      <c r="D68" t="e">
        <f>VLOOKUP(C68,#REF!,1,FALSE)</f>
        <v>#REF!</v>
      </c>
      <c r="E68" s="19" t="s">
        <v>5267</v>
      </c>
      <c r="F68" s="17" t="s">
        <v>5266</v>
      </c>
      <c r="G68" s="17" t="s">
        <v>5267</v>
      </c>
      <c r="H68" s="17" t="str">
        <f t="shared" si="19"/>
        <v>ok</v>
      </c>
      <c r="I68" s="17" t="s">
        <v>5267</v>
      </c>
      <c r="J68" s="17">
        <v>504189</v>
      </c>
      <c r="K68" s="17">
        <v>504189</v>
      </c>
      <c r="L68" s="17" t="s">
        <v>5608</v>
      </c>
      <c r="M68" t="s">
        <v>203</v>
      </c>
      <c r="N68" s="14" t="s">
        <v>5268</v>
      </c>
      <c r="O68" s="14" t="s">
        <v>205</v>
      </c>
      <c r="P68" s="14" t="s">
        <v>5269</v>
      </c>
      <c r="Q68" s="14">
        <v>26200</v>
      </c>
      <c r="R68" s="14" t="s">
        <v>5270</v>
      </c>
      <c r="S68" s="14" t="s">
        <v>1516</v>
      </c>
      <c r="T68" s="15">
        <v>1000000</v>
      </c>
      <c r="U68" s="14" t="s">
        <v>5271</v>
      </c>
      <c r="V68" s="14" t="s">
        <v>816</v>
      </c>
      <c r="W68" s="14" t="s">
        <v>5272</v>
      </c>
      <c r="X68" t="s">
        <v>5273</v>
      </c>
      <c r="Y68" t="s">
        <v>213</v>
      </c>
      <c r="Z68" t="s">
        <v>5274</v>
      </c>
      <c r="AA68" s="18" t="s">
        <v>5273</v>
      </c>
      <c r="AB68" s="18" t="s">
        <v>5275</v>
      </c>
      <c r="AC68" s="18" t="s">
        <v>5276</v>
      </c>
      <c r="AD68" s="18" t="s">
        <v>5277</v>
      </c>
      <c r="AE68" s="18" t="s">
        <v>5278</v>
      </c>
      <c r="AF68" s="18" t="s">
        <v>5279</v>
      </c>
      <c r="AG68" s="18" t="s">
        <v>5280</v>
      </c>
      <c r="AH68" s="29" t="s">
        <v>219</v>
      </c>
      <c r="AL68" s="29" t="s">
        <v>220</v>
      </c>
      <c r="AM68" s="29" t="s">
        <v>221</v>
      </c>
      <c r="AQ68" s="29" t="s">
        <v>221</v>
      </c>
      <c r="AR68" t="s">
        <v>613</v>
      </c>
      <c r="AS68" s="32" t="s">
        <v>5281</v>
      </c>
      <c r="AT68" s="32">
        <v>950000</v>
      </c>
      <c r="BL68" s="15"/>
      <c r="BO68" s="15"/>
      <c r="BR68" s="15"/>
      <c r="BU68" s="15"/>
      <c r="BW68" s="11"/>
      <c r="BX68" s="11"/>
      <c r="BZ68" s="11"/>
      <c r="CA68" s="11"/>
      <c r="CC68" s="11"/>
      <c r="CD68" s="11"/>
      <c r="CF68" s="11"/>
      <c r="CG68" s="11"/>
      <c r="CI68" s="11"/>
      <c r="CJ68" s="11"/>
      <c r="GC68" s="12">
        <v>950000</v>
      </c>
      <c r="GD68" t="s">
        <v>238</v>
      </c>
      <c r="GE68">
        <v>56</v>
      </c>
      <c r="GF68">
        <v>65</v>
      </c>
      <c r="GG68">
        <v>70</v>
      </c>
      <c r="GH68">
        <v>65</v>
      </c>
      <c r="GI68" s="13">
        <v>633333.33333333326</v>
      </c>
      <c r="GK68" t="str">
        <f t="shared" si="15"/>
        <v>18 RUE DE DION BOUTON</v>
      </c>
      <c r="GL68">
        <f t="shared" si="16"/>
        <v>26200</v>
      </c>
      <c r="GM68" t="str">
        <f t="shared" si="17"/>
        <v>MONTELIMAR</v>
      </c>
      <c r="GO68">
        <f t="shared" si="20"/>
        <v>3</v>
      </c>
      <c r="GP68">
        <f t="shared" si="21"/>
        <v>1</v>
      </c>
      <c r="GQ68" t="e">
        <f>VLOOKUP(A68,'[1]Nbr FR_lot'!$A$6:$I$501,8,FALSE)</f>
        <v>#N/A</v>
      </c>
      <c r="GR68" t="e">
        <f t="shared" si="22"/>
        <v>#N/A</v>
      </c>
      <c r="GS68" t="e">
        <f>VLOOKUP(C68,'[1]Nbr FR_lot'!$B$6:$I$501,8,FALSE)</f>
        <v>#N/A</v>
      </c>
      <c r="GT68" t="e">
        <f t="shared" si="18"/>
        <v>#N/A</v>
      </c>
    </row>
    <row r="69" spans="1:202" x14ac:dyDescent="0.35">
      <c r="A69" t="s">
        <v>2197</v>
      </c>
      <c r="B69" t="s">
        <v>2198</v>
      </c>
      <c r="C69" t="s">
        <v>2199</v>
      </c>
      <c r="D69" t="e">
        <f>VLOOKUP(C69,#REF!,1,FALSE)</f>
        <v>#REF!</v>
      </c>
      <c r="E69" s="16" t="s">
        <v>2200</v>
      </c>
      <c r="F69" s="17" t="s">
        <v>2199</v>
      </c>
      <c r="G69" s="17" t="s">
        <v>2201</v>
      </c>
      <c r="H69" s="17" t="str">
        <f t="shared" si="19"/>
        <v>ko</v>
      </c>
      <c r="I69" s="17" t="s">
        <v>2201</v>
      </c>
      <c r="J69" s="17">
        <v>306400</v>
      </c>
      <c r="K69" s="17">
        <v>306400</v>
      </c>
      <c r="L69" s="17" t="s">
        <v>202</v>
      </c>
      <c r="M69" t="s">
        <v>203</v>
      </c>
      <c r="N69" s="14" t="s">
        <v>2197</v>
      </c>
      <c r="O69" s="14" t="s">
        <v>205</v>
      </c>
      <c r="P69" s="14" t="s">
        <v>2202</v>
      </c>
      <c r="Q69" s="14">
        <v>73200</v>
      </c>
      <c r="R69" s="14" t="s">
        <v>2203</v>
      </c>
      <c r="S69" s="14" t="s">
        <v>2204</v>
      </c>
      <c r="T69" s="15">
        <v>3811225</v>
      </c>
      <c r="U69" s="14" t="s">
        <v>2205</v>
      </c>
      <c r="V69" s="14" t="s">
        <v>1354</v>
      </c>
      <c r="W69" s="14" t="s">
        <v>2206</v>
      </c>
      <c r="X69" t="s">
        <v>2207</v>
      </c>
      <c r="Y69" t="s">
        <v>213</v>
      </c>
      <c r="Z69" t="s">
        <v>2208</v>
      </c>
      <c r="AA69" s="18" t="s">
        <v>2208</v>
      </c>
      <c r="AB69" s="18" t="s">
        <v>2209</v>
      </c>
      <c r="AC69" s="18" t="s">
        <v>2210</v>
      </c>
      <c r="AD69" s="18" t="s">
        <v>2211</v>
      </c>
      <c r="AE69" s="18" t="s">
        <v>2208</v>
      </c>
      <c r="AF69" s="18" t="s">
        <v>2209</v>
      </c>
      <c r="AG69" s="18" t="s">
        <v>2210</v>
      </c>
      <c r="AH69" s="29" t="s">
        <v>310</v>
      </c>
      <c r="AL69" s="29" t="s">
        <v>311</v>
      </c>
      <c r="AM69" s="29" t="s">
        <v>312</v>
      </c>
      <c r="AQ69" s="29" t="s">
        <v>312</v>
      </c>
      <c r="AR69" t="s">
        <v>657</v>
      </c>
      <c r="AS69" s="32" t="s">
        <v>2212</v>
      </c>
      <c r="AT69" s="32">
        <v>100000</v>
      </c>
      <c r="AU69" t="s">
        <v>659</v>
      </c>
      <c r="AV69" s="32" t="s">
        <v>2213</v>
      </c>
      <c r="AW69" s="32">
        <v>185000</v>
      </c>
      <c r="BL69" s="15"/>
      <c r="BO69" s="15"/>
      <c r="BR69" s="15"/>
      <c r="BU69" s="15"/>
      <c r="BW69" s="11"/>
      <c r="BX69" s="11"/>
      <c r="BZ69" s="11"/>
      <c r="CA69" s="11"/>
      <c r="CC69" s="11"/>
      <c r="CD69" s="11"/>
      <c r="CF69" s="11"/>
      <c r="CG69" s="11"/>
      <c r="CI69" s="11"/>
      <c r="CJ69" s="11"/>
      <c r="GC69" s="12">
        <v>285000</v>
      </c>
      <c r="GD69" t="s">
        <v>238</v>
      </c>
      <c r="GE69">
        <v>50</v>
      </c>
      <c r="GF69">
        <v>55</v>
      </c>
      <c r="GG69">
        <v>65</v>
      </c>
      <c r="GH69">
        <v>50</v>
      </c>
      <c r="GI69" s="13">
        <v>190000</v>
      </c>
      <c r="GK69" t="str">
        <f t="shared" si="15"/>
        <v>523 RTE DES CHENES</v>
      </c>
      <c r="GL69">
        <f t="shared" si="16"/>
        <v>73200</v>
      </c>
      <c r="GM69" t="str">
        <f t="shared" si="17"/>
        <v>GILLY-SUR-ISERE</v>
      </c>
      <c r="GO69">
        <f t="shared" si="20"/>
        <v>6</v>
      </c>
      <c r="GP69">
        <f t="shared" si="21"/>
        <v>2</v>
      </c>
      <c r="GQ69" t="e">
        <f>VLOOKUP(A69,'[1]Nbr FR_lot'!$A$6:$I$501,8,FALSE)</f>
        <v>#N/A</v>
      </c>
      <c r="GR69" t="e">
        <f t="shared" si="22"/>
        <v>#N/A</v>
      </c>
      <c r="GS69" t="e">
        <f>VLOOKUP(C69,'[1]Nbr FR_lot'!$B$6:$I$501,8,FALSE)</f>
        <v>#N/A</v>
      </c>
      <c r="GT69" t="e">
        <f t="shared" si="18"/>
        <v>#N/A</v>
      </c>
    </row>
    <row r="70" spans="1:202" x14ac:dyDescent="0.35">
      <c r="A70" t="s">
        <v>10477</v>
      </c>
      <c r="B70" t="s">
        <v>10478</v>
      </c>
      <c r="C70" t="s">
        <v>10479</v>
      </c>
      <c r="D70" t="e">
        <f>VLOOKUP(C70,#REF!,1,FALSE)</f>
        <v>#REF!</v>
      </c>
      <c r="E70" s="19" t="s">
        <v>10480</v>
      </c>
      <c r="F70" s="17" t="s">
        <v>10479</v>
      </c>
      <c r="G70" s="17" t="s">
        <v>10481</v>
      </c>
      <c r="H70" s="17" t="str">
        <f t="shared" si="19"/>
        <v>ko</v>
      </c>
      <c r="I70" s="17" t="s">
        <v>10480</v>
      </c>
      <c r="J70" s="17">
        <v>20010695</v>
      </c>
      <c r="K70" s="17">
        <v>20010695</v>
      </c>
      <c r="L70" s="17" t="s">
        <v>202</v>
      </c>
      <c r="M70" t="s">
        <v>203</v>
      </c>
      <c r="N70" s="14" t="s">
        <v>10477</v>
      </c>
      <c r="O70" s="14" t="s">
        <v>205</v>
      </c>
      <c r="P70" s="14" t="s">
        <v>10482</v>
      </c>
      <c r="Q70" s="14">
        <v>90000</v>
      </c>
      <c r="R70" s="14" t="s">
        <v>6630</v>
      </c>
      <c r="S70" s="14" t="s">
        <v>340</v>
      </c>
      <c r="T70" s="15">
        <v>331000</v>
      </c>
      <c r="U70" s="14" t="s">
        <v>10483</v>
      </c>
      <c r="V70" s="14" t="s">
        <v>10484</v>
      </c>
      <c r="W70" s="14" t="s">
        <v>10485</v>
      </c>
      <c r="X70" t="s">
        <v>10486</v>
      </c>
      <c r="Y70" t="s">
        <v>213</v>
      </c>
      <c r="Z70" t="s">
        <v>10487</v>
      </c>
      <c r="AA70" s="18" t="s">
        <v>10488</v>
      </c>
      <c r="AB70" s="18" t="s">
        <v>10489</v>
      </c>
      <c r="AC70" s="18" t="s">
        <v>10490</v>
      </c>
      <c r="AD70" s="18" t="s">
        <v>10491</v>
      </c>
      <c r="AE70" s="18" t="s">
        <v>10486</v>
      </c>
      <c r="AF70" s="18" t="s">
        <v>10492</v>
      </c>
      <c r="AG70" s="18" t="s">
        <v>10493</v>
      </c>
      <c r="AH70" s="29" t="s">
        <v>261</v>
      </c>
      <c r="AL70" s="29" t="s">
        <v>262</v>
      </c>
      <c r="AM70" s="29" t="s">
        <v>263</v>
      </c>
      <c r="AQ70" s="29" t="s">
        <v>263</v>
      </c>
      <c r="AR70" t="s">
        <v>353</v>
      </c>
      <c r="AS70" s="32" t="s">
        <v>10494</v>
      </c>
      <c r="AT70" s="32">
        <v>200000</v>
      </c>
      <c r="AU70" t="s">
        <v>979</v>
      </c>
      <c r="AV70" s="32" t="s">
        <v>10495</v>
      </c>
      <c r="AW70" s="32">
        <v>100000</v>
      </c>
      <c r="AX70" t="s">
        <v>272</v>
      </c>
      <c r="AY70" s="32" t="s">
        <v>10496</v>
      </c>
      <c r="AZ70" s="32">
        <v>495000</v>
      </c>
      <c r="BA70" t="s">
        <v>276</v>
      </c>
      <c r="BB70" s="32" t="s">
        <v>10497</v>
      </c>
      <c r="BC70" s="32">
        <v>125000</v>
      </c>
      <c r="BD70" t="s">
        <v>286</v>
      </c>
      <c r="BE70" s="32" t="s">
        <v>10498</v>
      </c>
      <c r="BF70" s="32">
        <v>200000</v>
      </c>
      <c r="BG70" t="s">
        <v>290</v>
      </c>
      <c r="BH70" s="32" t="s">
        <v>10499</v>
      </c>
      <c r="BI70" s="32">
        <v>100000</v>
      </c>
      <c r="BJ70" t="s">
        <v>361</v>
      </c>
      <c r="BK70" s="14" t="s">
        <v>10500</v>
      </c>
      <c r="BL70" s="15">
        <v>250000</v>
      </c>
      <c r="BM70" t="s">
        <v>1116</v>
      </c>
      <c r="BN70" s="14" t="s">
        <v>10501</v>
      </c>
      <c r="BO70" s="15">
        <v>100000</v>
      </c>
      <c r="BP70" t="s">
        <v>365</v>
      </c>
      <c r="BQ70" s="14" t="s">
        <v>10502</v>
      </c>
      <c r="BR70" s="15">
        <v>330000</v>
      </c>
      <c r="BS70" t="s">
        <v>1190</v>
      </c>
      <c r="BT70" s="14" t="s">
        <v>10503</v>
      </c>
      <c r="BU70" s="15">
        <v>100000</v>
      </c>
      <c r="BW70" s="11"/>
      <c r="BX70" s="11"/>
      <c r="BZ70" s="11"/>
      <c r="CA70" s="11"/>
      <c r="CC70" s="11"/>
      <c r="CD70" s="11"/>
      <c r="CF70" s="11"/>
      <c r="CG70" s="11"/>
      <c r="CI70" s="11"/>
      <c r="CJ70" s="11"/>
      <c r="GC70" s="12">
        <v>1505000</v>
      </c>
      <c r="GD70" t="s">
        <v>238</v>
      </c>
      <c r="GE70">
        <v>39.6</v>
      </c>
      <c r="GF70">
        <v>48.9</v>
      </c>
      <c r="GG70">
        <v>58.2</v>
      </c>
      <c r="GH70">
        <v>39.6</v>
      </c>
      <c r="GI70" s="13">
        <v>1003333.3333333333</v>
      </c>
      <c r="GK70" t="str">
        <f t="shared" si="15"/>
        <v>12 Rue Becquerel</v>
      </c>
      <c r="GL70">
        <f t="shared" si="16"/>
        <v>90000</v>
      </c>
      <c r="GM70" t="str">
        <f t="shared" si="17"/>
        <v>BELFORT</v>
      </c>
      <c r="GO70">
        <f t="shared" si="20"/>
        <v>30</v>
      </c>
      <c r="GP70">
        <f t="shared" si="21"/>
        <v>10</v>
      </c>
      <c r="GQ70" t="e">
        <f>VLOOKUP(A70,'[1]Nbr FR_lot'!$A$6:$I$501,8,FALSE)</f>
        <v>#N/A</v>
      </c>
      <c r="GR70" t="e">
        <f t="shared" si="22"/>
        <v>#N/A</v>
      </c>
      <c r="GS70" t="e">
        <f>VLOOKUP(C70,'[1]Nbr FR_lot'!$B$6:$I$501,8,FALSE)</f>
        <v>#N/A</v>
      </c>
      <c r="GT70" t="e">
        <f t="shared" si="18"/>
        <v>#N/A</v>
      </c>
    </row>
    <row r="71" spans="1:202" x14ac:dyDescent="0.35">
      <c r="A71" t="s">
        <v>8695</v>
      </c>
      <c r="B71" t="s">
        <v>8696</v>
      </c>
      <c r="C71" t="s">
        <v>8697</v>
      </c>
      <c r="D71" t="e">
        <f>VLOOKUP(C71,#REF!,1,FALSE)</f>
        <v>#REF!</v>
      </c>
      <c r="E71" s="16" t="s">
        <v>8698</v>
      </c>
      <c r="F71" s="17" t="s">
        <v>8697</v>
      </c>
      <c r="G71" s="17" t="s">
        <v>8699</v>
      </c>
      <c r="H71" s="17" t="str">
        <f t="shared" si="19"/>
        <v>ko</v>
      </c>
      <c r="I71" s="17" t="s">
        <v>8699</v>
      </c>
      <c r="J71" s="17" t="e">
        <v>#N/A</v>
      </c>
      <c r="K71" s="17">
        <v>335703</v>
      </c>
      <c r="L71" s="17" t="s">
        <v>202</v>
      </c>
      <c r="M71" t="s">
        <v>203</v>
      </c>
      <c r="N71" s="14" t="s">
        <v>8700</v>
      </c>
      <c r="O71" s="14" t="s">
        <v>205</v>
      </c>
      <c r="P71" s="14" t="s">
        <v>8701</v>
      </c>
      <c r="Q71" s="14">
        <v>73400</v>
      </c>
      <c r="R71" s="14" t="s">
        <v>8702</v>
      </c>
      <c r="S71" s="14" t="s">
        <v>1700</v>
      </c>
      <c r="T71" s="15">
        <v>914695</v>
      </c>
      <c r="U71" s="14" t="s">
        <v>8703</v>
      </c>
      <c r="V71" s="14" t="s">
        <v>4207</v>
      </c>
      <c r="W71" s="14" t="s">
        <v>8704</v>
      </c>
      <c r="X71" t="s">
        <v>8705</v>
      </c>
      <c r="Y71" t="s">
        <v>213</v>
      </c>
      <c r="Z71" t="s">
        <v>8706</v>
      </c>
      <c r="AA71" s="18" t="s">
        <v>8707</v>
      </c>
      <c r="AB71" s="18" t="s">
        <v>8708</v>
      </c>
      <c r="AC71" s="18" t="s">
        <v>8709</v>
      </c>
      <c r="AD71" s="18" t="s">
        <v>8710</v>
      </c>
      <c r="AE71" s="18" t="s">
        <v>8711</v>
      </c>
      <c r="AF71" s="18" t="s">
        <v>8712</v>
      </c>
      <c r="AG71" s="18" t="s">
        <v>8713</v>
      </c>
      <c r="AH71" s="29" t="s">
        <v>219</v>
      </c>
      <c r="AL71" s="29" t="s">
        <v>220</v>
      </c>
      <c r="AM71" s="29" t="s">
        <v>221</v>
      </c>
      <c r="AQ71" s="29" t="s">
        <v>221</v>
      </c>
      <c r="AR71" t="s">
        <v>613</v>
      </c>
      <c r="AS71" s="32" t="s">
        <v>8714</v>
      </c>
      <c r="AT71" s="32">
        <v>950000</v>
      </c>
      <c r="AU71" t="s">
        <v>615</v>
      </c>
      <c r="AV71" s="32" t="s">
        <v>8715</v>
      </c>
      <c r="AW71" s="32">
        <v>750000</v>
      </c>
      <c r="AX71" t="s">
        <v>1291</v>
      </c>
      <c r="AY71" s="32" t="s">
        <v>8716</v>
      </c>
      <c r="AZ71" s="32">
        <v>100000</v>
      </c>
      <c r="BL71" s="15"/>
      <c r="BO71" s="15"/>
      <c r="BR71" s="15"/>
      <c r="BU71" s="15"/>
      <c r="BW71" s="11"/>
      <c r="BX71" s="11"/>
      <c r="BZ71" s="11"/>
      <c r="CA71" s="11"/>
      <c r="CC71" s="11"/>
      <c r="CD71" s="11"/>
      <c r="CF71" s="11"/>
      <c r="CG71" s="11"/>
      <c r="CI71" s="11"/>
      <c r="CJ71" s="11"/>
      <c r="GC71" s="12">
        <v>1700000</v>
      </c>
      <c r="GD71" t="s">
        <v>238</v>
      </c>
      <c r="GE71">
        <v>49</v>
      </c>
      <c r="GF71">
        <v>55</v>
      </c>
      <c r="GG71">
        <v>70</v>
      </c>
      <c r="GH71">
        <v>50</v>
      </c>
      <c r="GI71" s="13">
        <v>1133333.3333333333</v>
      </c>
      <c r="GK71" t="str">
        <f t="shared" si="15"/>
        <v>69 RTE DU CHEF LIEU</v>
      </c>
      <c r="GL71">
        <f t="shared" si="16"/>
        <v>73400</v>
      </c>
      <c r="GM71" t="str">
        <f t="shared" si="17"/>
        <v>MARTHOD</v>
      </c>
      <c r="GO71">
        <f t="shared" si="20"/>
        <v>9</v>
      </c>
      <c r="GP71">
        <f t="shared" si="21"/>
        <v>3</v>
      </c>
      <c r="GQ71" t="e">
        <f>VLOOKUP(A71,'[1]Nbr FR_lot'!$A$6:$I$501,8,FALSE)</f>
        <v>#N/A</v>
      </c>
      <c r="GR71" t="e">
        <f t="shared" si="22"/>
        <v>#N/A</v>
      </c>
      <c r="GS71" t="e">
        <f>VLOOKUP(C71,'[1]Nbr FR_lot'!$B$6:$I$501,8,FALSE)</f>
        <v>#N/A</v>
      </c>
      <c r="GT71" t="e">
        <f t="shared" si="18"/>
        <v>#N/A</v>
      </c>
    </row>
    <row r="72" spans="1:202" x14ac:dyDescent="0.35">
      <c r="A72" s="26" t="s">
        <v>7985</v>
      </c>
      <c r="B72" t="s">
        <v>7986</v>
      </c>
      <c r="C72" t="s">
        <v>7987</v>
      </c>
      <c r="D72" t="e">
        <f>VLOOKUP(C72,#REF!,1,FALSE)</f>
        <v>#REF!</v>
      </c>
      <c r="E72" s="16" t="s">
        <v>7988</v>
      </c>
      <c r="F72" s="17" t="s">
        <v>7987</v>
      </c>
      <c r="G72" s="17" t="s">
        <v>7989</v>
      </c>
      <c r="H72" s="17" t="str">
        <f t="shared" si="19"/>
        <v>ko</v>
      </c>
      <c r="I72" s="17" t="s">
        <v>7988</v>
      </c>
      <c r="J72" s="17">
        <v>305427</v>
      </c>
      <c r="K72" s="17">
        <v>305427</v>
      </c>
      <c r="L72" s="17" t="s">
        <v>202</v>
      </c>
      <c r="M72" t="s">
        <v>203</v>
      </c>
      <c r="N72" s="14" t="s">
        <v>7985</v>
      </c>
      <c r="O72" s="14" t="s">
        <v>205</v>
      </c>
      <c r="P72" s="14" t="s">
        <v>7990</v>
      </c>
      <c r="Q72" s="14">
        <v>69120</v>
      </c>
      <c r="R72" s="14" t="s">
        <v>7991</v>
      </c>
      <c r="S72" s="14" t="s">
        <v>4116</v>
      </c>
      <c r="T72" s="15">
        <v>50000</v>
      </c>
      <c r="U72" s="14" t="s">
        <v>7992</v>
      </c>
      <c r="V72" s="14" t="s">
        <v>406</v>
      </c>
      <c r="W72" s="14" t="s">
        <v>7993</v>
      </c>
      <c r="X72" t="s">
        <v>7994</v>
      </c>
      <c r="Y72" t="s">
        <v>1253</v>
      </c>
      <c r="Z72" t="s">
        <v>7995</v>
      </c>
      <c r="AA72" s="18" t="s">
        <v>7996</v>
      </c>
      <c r="AB72" s="18" t="s">
        <v>7997</v>
      </c>
      <c r="AC72" s="18" t="s">
        <v>7998</v>
      </c>
      <c r="AD72" s="18" t="s">
        <v>7999</v>
      </c>
      <c r="AE72" s="18" t="s">
        <v>7996</v>
      </c>
      <c r="AF72" s="18" t="s">
        <v>7997</v>
      </c>
      <c r="AG72" s="18" t="s">
        <v>7998</v>
      </c>
      <c r="AH72" s="29" t="s">
        <v>310</v>
      </c>
      <c r="AL72" s="29" t="s">
        <v>311</v>
      </c>
      <c r="AM72" s="29" t="s">
        <v>312</v>
      </c>
      <c r="AQ72" s="29" t="s">
        <v>312</v>
      </c>
      <c r="AR72" t="s">
        <v>315</v>
      </c>
      <c r="AS72" s="32" t="s">
        <v>8000</v>
      </c>
      <c r="AT72" s="32">
        <v>100000</v>
      </c>
      <c r="AU72" t="s">
        <v>319</v>
      </c>
      <c r="AV72" s="32" t="s">
        <v>8001</v>
      </c>
      <c r="AW72" s="32">
        <v>185000</v>
      </c>
      <c r="AX72" t="s">
        <v>323</v>
      </c>
      <c r="AY72" s="32" t="s">
        <v>8002</v>
      </c>
      <c r="AZ72" s="32">
        <v>100000</v>
      </c>
      <c r="BA72" t="s">
        <v>327</v>
      </c>
      <c r="BB72" s="32" t="s">
        <v>8003</v>
      </c>
      <c r="BC72" s="32">
        <v>100000</v>
      </c>
      <c r="BD72" t="s">
        <v>331</v>
      </c>
      <c r="BE72" s="32" t="s">
        <v>8004</v>
      </c>
      <c r="BF72" s="32">
        <v>123000</v>
      </c>
      <c r="BG72" t="s">
        <v>523</v>
      </c>
      <c r="BH72" s="32" t="s">
        <v>8005</v>
      </c>
      <c r="BI72" s="32">
        <v>100000</v>
      </c>
      <c r="BL72" s="15"/>
      <c r="BO72" s="15"/>
      <c r="BR72" s="15"/>
      <c r="BU72" s="15"/>
      <c r="BW72" s="11"/>
      <c r="BX72" s="11"/>
      <c r="BZ72" s="11"/>
      <c r="CA72" s="11"/>
      <c r="CC72" s="11"/>
      <c r="CD72" s="11"/>
      <c r="CF72" s="11"/>
      <c r="CG72" s="11"/>
      <c r="CI72" s="11"/>
      <c r="CJ72" s="11"/>
      <c r="GC72" s="12">
        <v>608000</v>
      </c>
      <c r="GD72" t="s">
        <v>1344</v>
      </c>
      <c r="GE72" t="s">
        <v>333</v>
      </c>
      <c r="GF72" t="s">
        <v>333</v>
      </c>
      <c r="GG72" t="s">
        <v>333</v>
      </c>
      <c r="GH72" t="s">
        <v>333</v>
      </c>
      <c r="GI72" s="13">
        <v>405333.33333333331</v>
      </c>
      <c r="GK72" t="str">
        <f t="shared" si="15"/>
        <v>24 RUE PIERRE MENDES FRANCE</v>
      </c>
      <c r="GL72">
        <f t="shared" si="16"/>
        <v>69120</v>
      </c>
      <c r="GM72" t="str">
        <f t="shared" si="17"/>
        <v>VAULX EN VELIN</v>
      </c>
      <c r="GO72">
        <f t="shared" si="20"/>
        <v>18</v>
      </c>
      <c r="GP72">
        <f t="shared" si="21"/>
        <v>6</v>
      </c>
      <c r="GQ72">
        <f>VLOOKUP(A72,'[1]Nbr FR_lot'!$A$6:$I$501,8,FALSE)</f>
        <v>1</v>
      </c>
      <c r="GR72" t="str">
        <f t="shared" si="22"/>
        <v>ko</v>
      </c>
      <c r="GS72">
        <f>VLOOKUP(C72,'[1]Nbr FR_lot'!$B$6:$I$501,8,FALSE)</f>
        <v>6</v>
      </c>
      <c r="GT72" t="str">
        <f t="shared" si="18"/>
        <v>ok</v>
      </c>
    </row>
    <row r="73" spans="1:202" x14ac:dyDescent="0.35">
      <c r="A73" t="s">
        <v>2819</v>
      </c>
      <c r="B73" t="s">
        <v>2820</v>
      </c>
      <c r="C73" t="s">
        <v>2821</v>
      </c>
      <c r="D73" t="e">
        <f>VLOOKUP(C73,#REF!,1,FALSE)</f>
        <v>#REF!</v>
      </c>
      <c r="E73" s="16" t="s">
        <v>2822</v>
      </c>
      <c r="F73" s="17" t="s">
        <v>2821</v>
      </c>
      <c r="G73" s="17" t="s">
        <v>2822</v>
      </c>
      <c r="H73" s="17" t="str">
        <f t="shared" si="19"/>
        <v>ok</v>
      </c>
      <c r="I73" s="17" t="s">
        <v>2822</v>
      </c>
      <c r="J73" s="17">
        <v>362033</v>
      </c>
      <c r="K73" s="17">
        <v>362033</v>
      </c>
      <c r="L73" s="17" t="s">
        <v>202</v>
      </c>
      <c r="M73" t="s">
        <v>203</v>
      </c>
      <c r="N73" s="14" t="s">
        <v>2819</v>
      </c>
      <c r="O73" s="14" t="s">
        <v>838</v>
      </c>
      <c r="P73" s="14" t="s">
        <v>2823</v>
      </c>
      <c r="Q73" s="14">
        <v>78280</v>
      </c>
      <c r="R73" s="14" t="s">
        <v>2824</v>
      </c>
      <c r="S73" s="14" t="s">
        <v>249</v>
      </c>
      <c r="T73" s="15">
        <v>61936288</v>
      </c>
      <c r="U73" s="14" t="s">
        <v>2825</v>
      </c>
      <c r="V73" s="14" t="s">
        <v>2826</v>
      </c>
      <c r="W73" s="14" t="s">
        <v>2827</v>
      </c>
      <c r="X73" t="s">
        <v>2828</v>
      </c>
      <c r="Y73" t="s">
        <v>213</v>
      </c>
      <c r="Z73" t="s">
        <v>2829</v>
      </c>
      <c r="AA73" s="18" t="s">
        <v>2828</v>
      </c>
      <c r="AB73" s="18" t="s">
        <v>2830</v>
      </c>
      <c r="AC73" s="18" t="s">
        <v>2831</v>
      </c>
      <c r="AD73" s="18" t="s">
        <v>2832</v>
      </c>
      <c r="AE73" s="18" t="s">
        <v>2833</v>
      </c>
      <c r="AF73" s="18" t="s">
        <v>2834</v>
      </c>
      <c r="AG73" s="18" t="s">
        <v>2835</v>
      </c>
      <c r="AH73" s="29" t="s">
        <v>261</v>
      </c>
      <c r="AL73" s="29" t="s">
        <v>262</v>
      </c>
      <c r="AM73" s="29" t="s">
        <v>263</v>
      </c>
      <c r="AQ73" s="29" t="s">
        <v>263</v>
      </c>
      <c r="AR73" t="s">
        <v>274</v>
      </c>
      <c r="AS73" s="32" t="s">
        <v>2836</v>
      </c>
      <c r="AT73" s="32">
        <v>495000</v>
      </c>
      <c r="BL73" s="15"/>
      <c r="BO73" s="15"/>
      <c r="BR73" s="15"/>
      <c r="BU73" s="15"/>
      <c r="BW73" s="11"/>
      <c r="BX73" s="11"/>
      <c r="BZ73" s="11"/>
      <c r="CA73" s="11"/>
      <c r="CC73" s="11"/>
      <c r="CD73" s="11"/>
      <c r="CF73" s="11"/>
      <c r="CG73" s="11"/>
      <c r="CI73" s="11"/>
      <c r="CJ73" s="11"/>
      <c r="GC73" s="12">
        <v>495000</v>
      </c>
      <c r="GD73" t="s">
        <v>238</v>
      </c>
      <c r="GE73">
        <v>82.7</v>
      </c>
      <c r="GF73">
        <v>86.4</v>
      </c>
      <c r="GG73">
        <v>97.7</v>
      </c>
      <c r="GH73">
        <v>82.7</v>
      </c>
      <c r="GI73" s="13">
        <v>330000</v>
      </c>
      <c r="GK73" t="s">
        <v>2837</v>
      </c>
      <c r="GL73">
        <v>73800</v>
      </c>
      <c r="GM73" t="s">
        <v>2838</v>
      </c>
      <c r="GO73">
        <f t="shared" si="20"/>
        <v>3</v>
      </c>
      <c r="GP73">
        <f t="shared" si="21"/>
        <v>1</v>
      </c>
      <c r="GQ73" t="e">
        <f>VLOOKUP(A73,'[1]Nbr FR_lot'!$A$6:$I$501,8,FALSE)</f>
        <v>#N/A</v>
      </c>
      <c r="GR73" t="e">
        <f t="shared" si="22"/>
        <v>#N/A</v>
      </c>
      <c r="GS73" t="e">
        <f>VLOOKUP(C73,'[1]Nbr FR_lot'!$B$6:$I$501,8,FALSE)</f>
        <v>#N/A</v>
      </c>
      <c r="GT73" t="e">
        <f t="shared" si="18"/>
        <v>#N/A</v>
      </c>
    </row>
    <row r="74" spans="1:202" x14ac:dyDescent="0.35">
      <c r="A74" t="s">
        <v>3796</v>
      </c>
      <c r="B74" t="s">
        <v>3797</v>
      </c>
      <c r="C74" t="s">
        <v>3798</v>
      </c>
      <c r="D74" t="e">
        <f>VLOOKUP(C74,#REF!,1,FALSE)</f>
        <v>#REF!</v>
      </c>
      <c r="E74" s="19" t="s">
        <v>3799</v>
      </c>
      <c r="F74" s="17" t="s">
        <v>3798</v>
      </c>
      <c r="G74" s="17" t="s">
        <v>3799</v>
      </c>
      <c r="H74" s="17" t="str">
        <f t="shared" si="19"/>
        <v>ok</v>
      </c>
      <c r="I74" s="17" t="s">
        <v>3799</v>
      </c>
      <c r="J74" s="17">
        <v>522080</v>
      </c>
      <c r="K74" s="17">
        <v>522080</v>
      </c>
      <c r="L74" s="17" t="s">
        <v>202</v>
      </c>
      <c r="M74" t="s">
        <v>203</v>
      </c>
      <c r="N74" s="14" t="s">
        <v>3796</v>
      </c>
      <c r="O74" s="14" t="s">
        <v>205</v>
      </c>
      <c r="P74" s="14" t="s">
        <v>3800</v>
      </c>
      <c r="Q74" s="14">
        <v>19200</v>
      </c>
      <c r="R74" s="14" t="s">
        <v>3801</v>
      </c>
      <c r="S74" s="14" t="s">
        <v>3221</v>
      </c>
      <c r="T74" s="15">
        <v>36000</v>
      </c>
      <c r="U74" s="14" t="s">
        <v>3802</v>
      </c>
      <c r="V74" s="14" t="s">
        <v>3803</v>
      </c>
      <c r="W74" s="14" t="s">
        <v>3804</v>
      </c>
      <c r="X74" t="s">
        <v>3805</v>
      </c>
      <c r="Y74" t="s">
        <v>213</v>
      </c>
      <c r="Z74" t="s">
        <v>3806</v>
      </c>
      <c r="AA74" s="18" t="s">
        <v>3805</v>
      </c>
      <c r="AB74" s="18" t="s">
        <v>3807</v>
      </c>
      <c r="AC74" s="18" t="s">
        <v>3808</v>
      </c>
      <c r="AD74" s="18" t="s">
        <v>3809</v>
      </c>
      <c r="AE74" s="18" t="s">
        <v>3810</v>
      </c>
      <c r="AF74" s="18" t="s">
        <v>3811</v>
      </c>
      <c r="AG74" s="18" t="s">
        <v>3808</v>
      </c>
      <c r="AH74" s="29" t="s">
        <v>219</v>
      </c>
      <c r="AL74" s="29" t="s">
        <v>220</v>
      </c>
      <c r="AM74" s="29" t="s">
        <v>221</v>
      </c>
      <c r="AQ74" s="29" t="s">
        <v>221</v>
      </c>
      <c r="AR74" t="s">
        <v>1142</v>
      </c>
      <c r="AS74" s="32" t="s">
        <v>3812</v>
      </c>
      <c r="AT74" s="32">
        <v>395000</v>
      </c>
      <c r="AU74" t="s">
        <v>555</v>
      </c>
      <c r="AV74" s="32" t="s">
        <v>3813</v>
      </c>
      <c r="AW74" s="32">
        <v>120000</v>
      </c>
      <c r="BL74" s="15"/>
      <c r="BO74" s="15"/>
      <c r="BR74" s="15"/>
      <c r="BU74" s="15"/>
      <c r="BW74" s="11"/>
      <c r="BX74" s="11"/>
      <c r="BZ74" s="11"/>
      <c r="CA74" s="11"/>
      <c r="CC74" s="11"/>
      <c r="CD74" s="11"/>
      <c r="CF74" s="11"/>
      <c r="CG74" s="11"/>
      <c r="CI74" s="11"/>
      <c r="CJ74" s="11"/>
      <c r="GC74" s="12">
        <v>515000</v>
      </c>
      <c r="GD74" t="s">
        <v>238</v>
      </c>
      <c r="GE74">
        <v>60</v>
      </c>
      <c r="GF74">
        <v>66</v>
      </c>
      <c r="GG74">
        <v>66</v>
      </c>
      <c r="GH74">
        <v>50</v>
      </c>
      <c r="GI74" s="13">
        <v>343333.33333333331</v>
      </c>
      <c r="GK74" t="str">
        <f t="shared" ref="GK74:GK105" si="23">P74</f>
        <v>LA PETITE BORDE</v>
      </c>
      <c r="GL74">
        <f t="shared" ref="GL74:GL105" si="24">Q74</f>
        <v>19200</v>
      </c>
      <c r="GM74" t="str">
        <f t="shared" ref="GM74:GM105" si="25">R74</f>
        <v>USSEL</v>
      </c>
      <c r="GO74">
        <f t="shared" si="20"/>
        <v>6</v>
      </c>
      <c r="GP74">
        <f t="shared" si="21"/>
        <v>2</v>
      </c>
      <c r="GQ74" t="e">
        <f>VLOOKUP(A74,'[1]Nbr FR_lot'!$A$6:$I$501,8,FALSE)</f>
        <v>#N/A</v>
      </c>
      <c r="GR74" t="e">
        <f t="shared" si="22"/>
        <v>#N/A</v>
      </c>
      <c r="GS74" t="e">
        <f>VLOOKUP(C74,'[1]Nbr FR_lot'!$B$6:$I$501,8,FALSE)</f>
        <v>#N/A</v>
      </c>
      <c r="GT74" t="e">
        <f t="shared" si="18"/>
        <v>#N/A</v>
      </c>
    </row>
    <row r="75" spans="1:202" x14ac:dyDescent="0.35">
      <c r="A75" t="s">
        <v>4858</v>
      </c>
      <c r="B75" t="s">
        <v>4859</v>
      </c>
      <c r="C75" t="s">
        <v>4860</v>
      </c>
      <c r="D75" t="e">
        <f>VLOOKUP(C75,#REF!,1,FALSE)</f>
        <v>#REF!</v>
      </c>
      <c r="E75" s="19" t="s">
        <v>4861</v>
      </c>
      <c r="F75" s="17" t="s">
        <v>4860</v>
      </c>
      <c r="G75" s="17" t="s">
        <v>4861</v>
      </c>
      <c r="H75" s="17" t="str">
        <f t="shared" si="19"/>
        <v>ok</v>
      </c>
      <c r="I75" s="17" t="s">
        <v>4861</v>
      </c>
      <c r="J75" s="17">
        <v>481028</v>
      </c>
      <c r="K75" s="17">
        <v>481028</v>
      </c>
      <c r="L75" s="17" t="s">
        <v>202</v>
      </c>
      <c r="M75" t="s">
        <v>203</v>
      </c>
      <c r="N75" s="14" t="s">
        <v>4858</v>
      </c>
      <c r="O75" s="14" t="s">
        <v>205</v>
      </c>
      <c r="P75" s="14" t="s">
        <v>4862</v>
      </c>
      <c r="Q75" s="14">
        <v>73270</v>
      </c>
      <c r="R75" s="14" t="s">
        <v>4863</v>
      </c>
      <c r="S75" s="14" t="s">
        <v>531</v>
      </c>
      <c r="T75" s="15">
        <v>100000</v>
      </c>
      <c r="U75" s="14" t="s">
        <v>4864</v>
      </c>
      <c r="V75" s="14" t="s">
        <v>4207</v>
      </c>
      <c r="W75" s="14" t="s">
        <v>4865</v>
      </c>
      <c r="X75" t="s">
        <v>4866</v>
      </c>
      <c r="Y75" t="s">
        <v>213</v>
      </c>
      <c r="Z75" t="s">
        <v>4858</v>
      </c>
      <c r="AA75" s="18" t="s">
        <v>4866</v>
      </c>
      <c r="AB75" s="18" t="s">
        <v>4867</v>
      </c>
      <c r="AC75" s="18" t="s">
        <v>4868</v>
      </c>
      <c r="AD75" s="18" t="s">
        <v>4869</v>
      </c>
      <c r="AE75" s="18" t="s">
        <v>4866</v>
      </c>
      <c r="AF75" s="18" t="s">
        <v>4867</v>
      </c>
      <c r="AG75" s="18" t="s">
        <v>4868</v>
      </c>
      <c r="AH75" s="29" t="s">
        <v>219</v>
      </c>
      <c r="AL75" s="29" t="s">
        <v>220</v>
      </c>
      <c r="AM75" s="29" t="s">
        <v>221</v>
      </c>
      <c r="AQ75" s="29" t="s">
        <v>221</v>
      </c>
      <c r="AR75" t="s">
        <v>613</v>
      </c>
      <c r="AS75" s="32" t="s">
        <v>4870</v>
      </c>
      <c r="AT75" s="32">
        <v>950000</v>
      </c>
      <c r="AU75" t="s">
        <v>1137</v>
      </c>
      <c r="AV75" s="32" t="s">
        <v>4871</v>
      </c>
      <c r="AW75" s="32">
        <v>790000</v>
      </c>
      <c r="AX75" t="s">
        <v>615</v>
      </c>
      <c r="AY75" s="32" t="s">
        <v>4872</v>
      </c>
      <c r="AZ75" s="32">
        <v>750000</v>
      </c>
      <c r="BA75" t="s">
        <v>549</v>
      </c>
      <c r="BB75" s="32" t="s">
        <v>4873</v>
      </c>
      <c r="BC75" s="32">
        <v>100000</v>
      </c>
      <c r="BD75" t="s">
        <v>1291</v>
      </c>
      <c r="BE75" s="32" t="s">
        <v>4874</v>
      </c>
      <c r="BF75" s="32">
        <v>100000</v>
      </c>
      <c r="BL75" s="15"/>
      <c r="BO75" s="15"/>
      <c r="BR75" s="15"/>
      <c r="BU75" s="15"/>
      <c r="BW75" s="11"/>
      <c r="BX75" s="11"/>
      <c r="BZ75" s="11"/>
      <c r="CA75" s="11"/>
      <c r="CC75" s="11"/>
      <c r="CD75" s="11"/>
      <c r="CF75" s="11"/>
      <c r="CG75" s="11"/>
      <c r="CI75" s="11"/>
      <c r="CJ75" s="11"/>
      <c r="GC75" s="12">
        <v>1940000</v>
      </c>
      <c r="GD75" t="s">
        <v>238</v>
      </c>
      <c r="GE75">
        <v>60</v>
      </c>
      <c r="GF75">
        <v>60</v>
      </c>
      <c r="GG75">
        <v>60</v>
      </c>
      <c r="GH75" t="s">
        <v>333</v>
      </c>
      <c r="GI75" s="13">
        <v>1293333.3333333333</v>
      </c>
      <c r="GK75" t="str">
        <f t="shared" si="23"/>
        <v>2299 RTE DES CURTILLETS</v>
      </c>
      <c r="GL75">
        <f t="shared" si="24"/>
        <v>73270</v>
      </c>
      <c r="GM75" t="str">
        <f t="shared" si="25"/>
        <v>BEAUFORT</v>
      </c>
      <c r="GO75">
        <f t="shared" si="20"/>
        <v>15</v>
      </c>
      <c r="GP75">
        <f t="shared" si="21"/>
        <v>5</v>
      </c>
      <c r="GQ75" t="e">
        <f>VLOOKUP(A75,'[1]Nbr FR_lot'!$A$6:$I$501,8,FALSE)</f>
        <v>#N/A</v>
      </c>
      <c r="GR75" t="e">
        <f t="shared" si="22"/>
        <v>#N/A</v>
      </c>
      <c r="GS75" t="e">
        <f>VLOOKUP(C75,'[1]Nbr FR_lot'!$B$6:$I$501,8,FALSE)</f>
        <v>#N/A</v>
      </c>
      <c r="GT75" t="e">
        <f t="shared" si="18"/>
        <v>#N/A</v>
      </c>
    </row>
    <row r="76" spans="1:202" x14ac:dyDescent="0.35">
      <c r="A76" t="s">
        <v>1937</v>
      </c>
      <c r="B76" t="s">
        <v>1938</v>
      </c>
      <c r="C76" t="s">
        <v>1939</v>
      </c>
      <c r="D76" t="e">
        <f>VLOOKUP(C76,#REF!,1,FALSE)</f>
        <v>#REF!</v>
      </c>
      <c r="E76" s="16" t="s">
        <v>1940</v>
      </c>
      <c r="F76" s="17" t="s">
        <v>1939</v>
      </c>
      <c r="G76" s="17" t="s">
        <v>1940</v>
      </c>
      <c r="H76" s="17" t="str">
        <f t="shared" si="19"/>
        <v>ok</v>
      </c>
      <c r="I76" s="17" t="s">
        <v>1940</v>
      </c>
      <c r="J76" s="17">
        <v>441248</v>
      </c>
      <c r="K76" s="17">
        <v>441248</v>
      </c>
      <c r="L76" s="17" t="s">
        <v>202</v>
      </c>
      <c r="M76" t="s">
        <v>203</v>
      </c>
      <c r="N76" s="14" t="s">
        <v>1937</v>
      </c>
      <c r="O76" s="14" t="s">
        <v>205</v>
      </c>
      <c r="P76" s="14" t="s">
        <v>1941</v>
      </c>
      <c r="Q76" s="14">
        <v>34420</v>
      </c>
      <c r="R76" s="14" t="s">
        <v>1942</v>
      </c>
      <c r="S76" s="14" t="s">
        <v>1943</v>
      </c>
      <c r="T76" s="15">
        <v>1500000</v>
      </c>
      <c r="U76" s="14" t="s">
        <v>1944</v>
      </c>
      <c r="V76" s="14" t="s">
        <v>1945</v>
      </c>
      <c r="W76" s="14" t="s">
        <v>1946</v>
      </c>
      <c r="X76" t="s">
        <v>1947</v>
      </c>
      <c r="Y76" t="s">
        <v>213</v>
      </c>
      <c r="Z76" t="s">
        <v>1948</v>
      </c>
      <c r="AA76" s="18" t="s">
        <v>1947</v>
      </c>
      <c r="AB76" s="18" t="s">
        <v>1949</v>
      </c>
      <c r="AC76" s="18" t="s">
        <v>1950</v>
      </c>
      <c r="AD76" s="18" t="s">
        <v>1951</v>
      </c>
      <c r="AE76" s="18" t="s">
        <v>1947</v>
      </c>
      <c r="AF76" s="18" t="s">
        <v>1949</v>
      </c>
      <c r="AG76" s="18" t="s">
        <v>1950</v>
      </c>
      <c r="AH76" s="29" t="s">
        <v>219</v>
      </c>
      <c r="AL76" s="29" t="s">
        <v>220</v>
      </c>
      <c r="AM76" s="29" t="s">
        <v>221</v>
      </c>
      <c r="AQ76" s="29" t="s">
        <v>221</v>
      </c>
      <c r="AR76" t="s">
        <v>545</v>
      </c>
      <c r="AS76" s="32" t="s">
        <v>1952</v>
      </c>
      <c r="AT76" s="32">
        <v>235000</v>
      </c>
      <c r="AU76" t="s">
        <v>615</v>
      </c>
      <c r="AV76" s="32" t="s">
        <v>1953</v>
      </c>
      <c r="AW76" s="32">
        <v>750000</v>
      </c>
      <c r="AX76" t="s">
        <v>1291</v>
      </c>
      <c r="AY76" s="32" t="s">
        <v>1954</v>
      </c>
      <c r="AZ76" s="32">
        <v>100000</v>
      </c>
      <c r="BA76" t="s">
        <v>557</v>
      </c>
      <c r="BB76" s="32" t="s">
        <v>1955</v>
      </c>
      <c r="BC76" s="32">
        <v>120000</v>
      </c>
      <c r="BD76" t="s">
        <v>1732</v>
      </c>
      <c r="BE76" s="32" t="s">
        <v>1956</v>
      </c>
      <c r="BF76" s="32">
        <v>375000</v>
      </c>
      <c r="BG76" t="s">
        <v>228</v>
      </c>
      <c r="BH76" s="32" t="s">
        <v>1957</v>
      </c>
      <c r="BI76" s="32">
        <v>100000</v>
      </c>
      <c r="BJ76" t="s">
        <v>568</v>
      </c>
      <c r="BK76" s="14" t="s">
        <v>1958</v>
      </c>
      <c r="BL76" s="15">
        <v>100000</v>
      </c>
      <c r="BM76" t="s">
        <v>465</v>
      </c>
      <c r="BN76" s="14" t="s">
        <v>1959</v>
      </c>
      <c r="BO76" s="15">
        <v>300000</v>
      </c>
      <c r="BP76" t="s">
        <v>467</v>
      </c>
      <c r="BQ76" s="14" t="s">
        <v>1960</v>
      </c>
      <c r="BR76" s="15">
        <v>100000</v>
      </c>
      <c r="BS76" t="s">
        <v>1156</v>
      </c>
      <c r="BT76" s="14" t="s">
        <v>1961</v>
      </c>
      <c r="BU76" s="15">
        <v>100000</v>
      </c>
      <c r="BV76" t="s">
        <v>234</v>
      </c>
      <c r="BW76" s="11" t="s">
        <v>1962</v>
      </c>
      <c r="BX76" s="11">
        <v>100000</v>
      </c>
      <c r="BY76" t="s">
        <v>1162</v>
      </c>
      <c r="BZ76" s="11" t="s">
        <v>1963</v>
      </c>
      <c r="CA76" s="11">
        <v>160000</v>
      </c>
      <c r="CB76" t="s">
        <v>1016</v>
      </c>
      <c r="CC76" s="11" t="s">
        <v>1964</v>
      </c>
      <c r="CD76" s="11">
        <v>500000</v>
      </c>
      <c r="CF76" s="11"/>
      <c r="CG76" s="11"/>
      <c r="CI76" s="11"/>
      <c r="CJ76" s="11"/>
      <c r="GC76" s="12">
        <v>2940000</v>
      </c>
      <c r="GD76" t="s">
        <v>238</v>
      </c>
      <c r="GE76">
        <v>60</v>
      </c>
      <c r="GF76">
        <v>80</v>
      </c>
      <c r="GG76">
        <v>100</v>
      </c>
      <c r="GH76">
        <v>100</v>
      </c>
      <c r="GI76" s="13">
        <v>1960000</v>
      </c>
      <c r="GK76" t="str">
        <f t="shared" si="23"/>
        <v>6 RUE RENE GOMEZ</v>
      </c>
      <c r="GL76">
        <f t="shared" si="24"/>
        <v>34420</v>
      </c>
      <c r="GM76" t="str">
        <f t="shared" si="25"/>
        <v>VILLENEUVE-LES-BEZIERS</v>
      </c>
      <c r="GO76">
        <f t="shared" si="20"/>
        <v>39</v>
      </c>
      <c r="GP76">
        <f t="shared" si="21"/>
        <v>13</v>
      </c>
      <c r="GQ76" t="e">
        <f>VLOOKUP(A76,'[1]Nbr FR_lot'!$A$6:$I$501,8,FALSE)</f>
        <v>#N/A</v>
      </c>
      <c r="GR76" t="e">
        <f t="shared" si="22"/>
        <v>#N/A</v>
      </c>
      <c r="GS76" t="e">
        <f>VLOOKUP(C76,'[1]Nbr FR_lot'!$B$6:$I$501,8,FALSE)</f>
        <v>#N/A</v>
      </c>
      <c r="GT76" t="e">
        <f t="shared" si="18"/>
        <v>#N/A</v>
      </c>
    </row>
    <row r="77" spans="1:202" x14ac:dyDescent="0.35">
      <c r="A77" t="s">
        <v>9830</v>
      </c>
      <c r="B77" t="s">
        <v>9831</v>
      </c>
      <c r="C77" t="s">
        <v>9832</v>
      </c>
      <c r="D77" t="e">
        <f>VLOOKUP(C77,#REF!,1,FALSE)</f>
        <v>#REF!</v>
      </c>
      <c r="E77" s="19" t="s">
        <v>9833</v>
      </c>
      <c r="F77" s="17" t="s">
        <v>9832</v>
      </c>
      <c r="G77" s="17" t="s">
        <v>9833</v>
      </c>
      <c r="H77" s="17" t="str">
        <f t="shared" si="19"/>
        <v>ok</v>
      </c>
      <c r="I77" s="17" t="s">
        <v>9833</v>
      </c>
      <c r="J77" s="17">
        <v>737518</v>
      </c>
      <c r="K77" s="17">
        <v>737518</v>
      </c>
      <c r="L77" s="17" t="s">
        <v>202</v>
      </c>
      <c r="M77" t="s">
        <v>203</v>
      </c>
      <c r="N77" s="14" t="s">
        <v>9834</v>
      </c>
      <c r="O77" s="14" t="s">
        <v>838</v>
      </c>
      <c r="P77" s="14" t="s">
        <v>9835</v>
      </c>
      <c r="Q77" s="14">
        <v>34420</v>
      </c>
      <c r="R77" s="14" t="s">
        <v>1942</v>
      </c>
      <c r="S77" s="14" t="s">
        <v>208</v>
      </c>
      <c r="T77" s="15">
        <v>900000</v>
      </c>
      <c r="U77" s="14" t="s">
        <v>9836</v>
      </c>
      <c r="V77" s="14" t="s">
        <v>1945</v>
      </c>
      <c r="W77" s="14" t="s">
        <v>9837</v>
      </c>
      <c r="X77" t="s">
        <v>9838</v>
      </c>
      <c r="Y77" t="s">
        <v>213</v>
      </c>
      <c r="Z77" t="s">
        <v>1948</v>
      </c>
      <c r="AA77" s="18" t="s">
        <v>9838</v>
      </c>
      <c r="AB77" s="18" t="s">
        <v>1949</v>
      </c>
      <c r="AC77" s="18" t="s">
        <v>9839</v>
      </c>
      <c r="AD77" s="18" t="s">
        <v>9840</v>
      </c>
      <c r="AE77" s="18" t="s">
        <v>9838</v>
      </c>
      <c r="AF77" s="18" t="s">
        <v>1949</v>
      </c>
      <c r="AG77" s="18" t="s">
        <v>9839</v>
      </c>
      <c r="AH77" s="29" t="s">
        <v>219</v>
      </c>
      <c r="AL77" s="29" t="s">
        <v>220</v>
      </c>
      <c r="AM77" s="29" t="s">
        <v>221</v>
      </c>
      <c r="AQ77" s="29" t="s">
        <v>221</v>
      </c>
      <c r="AR77" t="s">
        <v>778</v>
      </c>
      <c r="AS77" s="32" t="s">
        <v>9841</v>
      </c>
      <c r="AT77" s="32">
        <v>230000</v>
      </c>
      <c r="AU77" t="s">
        <v>226</v>
      </c>
      <c r="AV77" s="32" t="s">
        <v>9842</v>
      </c>
      <c r="AW77" s="32">
        <v>115000</v>
      </c>
      <c r="AX77" t="s">
        <v>909</v>
      </c>
      <c r="AY77" s="32" t="s">
        <v>9843</v>
      </c>
      <c r="AZ77" s="32">
        <v>100000</v>
      </c>
      <c r="BA77" t="s">
        <v>781</v>
      </c>
      <c r="BB77" s="32" t="s">
        <v>9844</v>
      </c>
      <c r="BC77" s="32">
        <v>100000</v>
      </c>
      <c r="BD77" t="s">
        <v>232</v>
      </c>
      <c r="BE77" s="32" t="s">
        <v>9845</v>
      </c>
      <c r="BF77" s="32">
        <v>160000</v>
      </c>
      <c r="BL77" s="15"/>
      <c r="BO77" s="15"/>
      <c r="BR77" s="15"/>
      <c r="BU77" s="15"/>
      <c r="BW77" s="11"/>
      <c r="BX77" s="11"/>
      <c r="BZ77" s="11"/>
      <c r="CA77" s="11"/>
      <c r="CC77" s="11"/>
      <c r="CD77" s="11"/>
      <c r="CF77" s="11"/>
      <c r="CG77" s="11"/>
      <c r="CI77" s="11"/>
      <c r="CJ77" s="11"/>
      <c r="GC77" s="12">
        <v>605000</v>
      </c>
      <c r="GD77" t="s">
        <v>238</v>
      </c>
      <c r="GE77">
        <v>60</v>
      </c>
      <c r="GF77">
        <v>80</v>
      </c>
      <c r="GG77">
        <v>100</v>
      </c>
      <c r="GH77">
        <v>100</v>
      </c>
      <c r="GI77" s="13">
        <v>403333.33333333331</v>
      </c>
      <c r="GK77" t="str">
        <f t="shared" si="23"/>
        <v>RUE RENE GOMEZ</v>
      </c>
      <c r="GL77">
        <f t="shared" si="24"/>
        <v>34420</v>
      </c>
      <c r="GM77" t="str">
        <f t="shared" si="25"/>
        <v>VILLENEUVE-LES-BEZIERS</v>
      </c>
      <c r="GO77">
        <f t="shared" si="20"/>
        <v>15</v>
      </c>
      <c r="GP77">
        <f t="shared" si="21"/>
        <v>5</v>
      </c>
      <c r="GQ77" t="e">
        <f>VLOOKUP(A77,'[1]Nbr FR_lot'!$A$6:$I$501,8,FALSE)</f>
        <v>#N/A</v>
      </c>
      <c r="GR77" t="e">
        <f t="shared" si="22"/>
        <v>#N/A</v>
      </c>
      <c r="GS77" t="e">
        <f>VLOOKUP(C77,'[1]Nbr FR_lot'!$B$6:$I$501,8,FALSE)</f>
        <v>#N/A</v>
      </c>
      <c r="GT77" t="e">
        <f t="shared" si="18"/>
        <v>#N/A</v>
      </c>
    </row>
    <row r="78" spans="1:202" x14ac:dyDescent="0.35">
      <c r="A78" t="s">
        <v>7440</v>
      </c>
      <c r="B78" t="s">
        <v>7441</v>
      </c>
      <c r="C78" t="s">
        <v>7442</v>
      </c>
      <c r="D78" t="e">
        <f>VLOOKUP(C78,#REF!,1,FALSE)</f>
        <v>#REF!</v>
      </c>
      <c r="E78" s="16" t="s">
        <v>7443</v>
      </c>
      <c r="F78" s="17" t="s">
        <v>7442</v>
      </c>
      <c r="G78" s="17" t="s">
        <v>7444</v>
      </c>
      <c r="H78" s="17" t="str">
        <f t="shared" si="19"/>
        <v>ko</v>
      </c>
      <c r="I78" s="17" t="s">
        <v>7443</v>
      </c>
      <c r="J78" s="17">
        <v>659133</v>
      </c>
      <c r="K78" s="17">
        <v>324966</v>
      </c>
      <c r="L78" s="17" t="s">
        <v>202</v>
      </c>
      <c r="M78" t="s">
        <v>203</v>
      </c>
      <c r="N78" s="14" t="s">
        <v>7440</v>
      </c>
      <c r="O78" s="14" t="s">
        <v>205</v>
      </c>
      <c r="P78" s="14" t="s">
        <v>7445</v>
      </c>
      <c r="Q78" s="14">
        <v>74940</v>
      </c>
      <c r="R78" s="14" t="s">
        <v>7446</v>
      </c>
      <c r="S78" s="14" t="s">
        <v>724</v>
      </c>
      <c r="T78" s="15">
        <v>2000000</v>
      </c>
      <c r="U78" s="14" t="s">
        <v>7447</v>
      </c>
      <c r="V78" s="14" t="s">
        <v>7446</v>
      </c>
      <c r="W78" s="14" t="s">
        <v>7448</v>
      </c>
      <c r="X78" t="s">
        <v>7449</v>
      </c>
      <c r="Y78" t="s">
        <v>1253</v>
      </c>
      <c r="Z78" t="s">
        <v>7450</v>
      </c>
      <c r="AA78" s="18" t="s">
        <v>7451</v>
      </c>
      <c r="AB78" s="18" t="s">
        <v>7452</v>
      </c>
      <c r="AC78" s="18" t="s">
        <v>7453</v>
      </c>
      <c r="AD78" s="18" t="s">
        <v>7454</v>
      </c>
      <c r="AE78" s="18" t="s">
        <v>7455</v>
      </c>
      <c r="AF78" s="18" t="s">
        <v>7456</v>
      </c>
      <c r="AG78" s="18" t="s">
        <v>7457</v>
      </c>
      <c r="AH78" s="29" t="s">
        <v>310</v>
      </c>
      <c r="AL78" s="29" t="s">
        <v>311</v>
      </c>
      <c r="AM78" s="29" t="s">
        <v>312</v>
      </c>
      <c r="AQ78" s="29" t="s">
        <v>312</v>
      </c>
      <c r="AR78" t="s">
        <v>657</v>
      </c>
      <c r="AS78" s="32" t="s">
        <v>7458</v>
      </c>
      <c r="AT78" s="32">
        <v>100000</v>
      </c>
      <c r="AU78" t="s">
        <v>659</v>
      </c>
      <c r="AV78" s="32" t="s">
        <v>7459</v>
      </c>
      <c r="AW78" s="32">
        <v>185000</v>
      </c>
      <c r="AX78" t="s">
        <v>661</v>
      </c>
      <c r="AY78" s="32" t="s">
        <v>7460</v>
      </c>
      <c r="AZ78" s="32">
        <v>100000</v>
      </c>
      <c r="BA78" t="s">
        <v>663</v>
      </c>
      <c r="BB78" s="32" t="s">
        <v>7461</v>
      </c>
      <c r="BC78" s="32">
        <v>100000</v>
      </c>
      <c r="BD78" t="s">
        <v>665</v>
      </c>
      <c r="BE78" s="32" t="s">
        <v>7462</v>
      </c>
      <c r="BF78" s="32">
        <v>123000</v>
      </c>
      <c r="BL78" s="15"/>
      <c r="BO78" s="15"/>
      <c r="BR78" s="15"/>
      <c r="BU78" s="15"/>
      <c r="BW78" s="11"/>
      <c r="BX78" s="11"/>
      <c r="BZ78" s="11"/>
      <c r="CA78" s="11"/>
      <c r="CC78" s="11"/>
      <c r="CD78" s="11"/>
      <c r="CF78" s="11"/>
      <c r="CG78" s="11"/>
      <c r="CI78" s="11"/>
      <c r="CJ78" s="11"/>
      <c r="GC78" s="12">
        <v>508000</v>
      </c>
      <c r="GD78" t="s">
        <v>238</v>
      </c>
      <c r="GE78">
        <v>0</v>
      </c>
      <c r="GF78">
        <v>0</v>
      </c>
      <c r="GG78">
        <v>0</v>
      </c>
      <c r="GH78" t="s">
        <v>333</v>
      </c>
      <c r="GI78" s="13">
        <v>338666.66666666663</v>
      </c>
      <c r="GK78" t="str">
        <f t="shared" si="23"/>
        <v>3  LES GLAISINS</v>
      </c>
      <c r="GL78">
        <f t="shared" si="24"/>
        <v>74940</v>
      </c>
      <c r="GM78" t="str">
        <f t="shared" si="25"/>
        <v>ANNECY</v>
      </c>
      <c r="GO78">
        <f t="shared" si="20"/>
        <v>15</v>
      </c>
      <c r="GP78">
        <f t="shared" si="21"/>
        <v>5</v>
      </c>
      <c r="GQ78" t="e">
        <f>VLOOKUP(A78,'[1]Nbr FR_lot'!$A$6:$I$501,8,FALSE)</f>
        <v>#N/A</v>
      </c>
      <c r="GR78" t="e">
        <f t="shared" si="22"/>
        <v>#N/A</v>
      </c>
      <c r="GS78" t="e">
        <f>VLOOKUP(C78,'[1]Nbr FR_lot'!$B$6:$I$501,8,FALSE)</f>
        <v>#N/A</v>
      </c>
      <c r="GT78" t="e">
        <f t="shared" si="18"/>
        <v>#N/A</v>
      </c>
    </row>
    <row r="79" spans="1:202" x14ac:dyDescent="0.35">
      <c r="A79" t="s">
        <v>6970</v>
      </c>
      <c r="B79" t="s">
        <v>6971</v>
      </c>
      <c r="C79" t="s">
        <v>6972</v>
      </c>
      <c r="D79" t="e">
        <f>VLOOKUP(C79,#REF!,1,FALSE)</f>
        <v>#REF!</v>
      </c>
      <c r="E79" s="19" t="s">
        <v>6973</v>
      </c>
      <c r="F79" s="17" t="s">
        <v>6972</v>
      </c>
      <c r="G79" s="17" t="s">
        <v>6973</v>
      </c>
      <c r="H79" s="17" t="str">
        <f t="shared" si="19"/>
        <v>ok</v>
      </c>
      <c r="I79" s="17" t="s">
        <v>6973</v>
      </c>
      <c r="J79" s="17">
        <v>524407</v>
      </c>
      <c r="K79" s="17">
        <v>524407</v>
      </c>
      <c r="L79" s="17" t="s">
        <v>202</v>
      </c>
      <c r="M79" t="s">
        <v>203</v>
      </c>
      <c r="N79" s="14" t="s">
        <v>6970</v>
      </c>
      <c r="O79" s="14" t="s">
        <v>1022</v>
      </c>
      <c r="P79" s="14" t="s">
        <v>6974</v>
      </c>
      <c r="Q79" s="14">
        <v>31100</v>
      </c>
      <c r="R79" s="14" t="s">
        <v>1469</v>
      </c>
      <c r="S79" s="14" t="s">
        <v>4205</v>
      </c>
      <c r="T79" s="15">
        <v>7622.45</v>
      </c>
      <c r="U79" s="14" t="s">
        <v>6975</v>
      </c>
      <c r="V79" s="14" t="s">
        <v>1469</v>
      </c>
      <c r="W79" s="14" t="s">
        <v>6976</v>
      </c>
      <c r="X79" t="s">
        <v>6977</v>
      </c>
      <c r="Y79" t="s">
        <v>213</v>
      </c>
      <c r="Z79" t="s">
        <v>6978</v>
      </c>
      <c r="AA79" s="18" t="s">
        <v>6977</v>
      </c>
      <c r="AB79" s="18" t="s">
        <v>6979</v>
      </c>
      <c r="AC79" s="18" t="s">
        <v>6980</v>
      </c>
      <c r="AD79" s="18" t="s">
        <v>6981</v>
      </c>
      <c r="AE79" s="18" t="s">
        <v>6982</v>
      </c>
      <c r="AF79" s="18" t="s">
        <v>6983</v>
      </c>
      <c r="AG79" s="18" t="s">
        <v>6984</v>
      </c>
      <c r="AH79" s="29" t="s">
        <v>261</v>
      </c>
      <c r="AL79" s="29" t="s">
        <v>262</v>
      </c>
      <c r="AM79" s="29" t="s">
        <v>263</v>
      </c>
      <c r="AQ79" s="29" t="s">
        <v>263</v>
      </c>
      <c r="AR79" t="s">
        <v>414</v>
      </c>
      <c r="AS79" s="32" t="s">
        <v>6985</v>
      </c>
      <c r="AT79" s="32">
        <v>100000</v>
      </c>
      <c r="AU79" t="s">
        <v>353</v>
      </c>
      <c r="AV79" s="32" t="s">
        <v>6986</v>
      </c>
      <c r="AW79" s="32">
        <v>200000</v>
      </c>
      <c r="AX79" t="s">
        <v>266</v>
      </c>
      <c r="AY79" s="32" t="s">
        <v>6987</v>
      </c>
      <c r="AZ79" s="32">
        <v>745000</v>
      </c>
      <c r="BA79" t="s">
        <v>270</v>
      </c>
      <c r="BB79" s="32" t="s">
        <v>6988</v>
      </c>
      <c r="BC79" s="32">
        <v>125000</v>
      </c>
      <c r="BD79" t="s">
        <v>272</v>
      </c>
      <c r="BE79" s="32" t="s">
        <v>6989</v>
      </c>
      <c r="BF79" s="32">
        <v>495000</v>
      </c>
      <c r="BG79" t="s">
        <v>280</v>
      </c>
      <c r="BH79" s="32" t="s">
        <v>6990</v>
      </c>
      <c r="BI79" s="32">
        <v>300000</v>
      </c>
      <c r="BJ79" t="s">
        <v>284</v>
      </c>
      <c r="BK79" s="14" t="s">
        <v>6991</v>
      </c>
      <c r="BL79" s="15">
        <v>100000</v>
      </c>
      <c r="BM79" t="s">
        <v>286</v>
      </c>
      <c r="BN79" s="14" t="s">
        <v>6992</v>
      </c>
      <c r="BO79" s="15">
        <v>200000</v>
      </c>
      <c r="BP79" t="s">
        <v>705</v>
      </c>
      <c r="BQ79" s="14" t="s">
        <v>6993</v>
      </c>
      <c r="BR79" s="15">
        <v>375000</v>
      </c>
      <c r="BS79" t="s">
        <v>421</v>
      </c>
      <c r="BT79" s="14" t="s">
        <v>6994</v>
      </c>
      <c r="BU79" s="15">
        <v>100000</v>
      </c>
      <c r="BV79" t="s">
        <v>361</v>
      </c>
      <c r="BW79" s="31" t="s">
        <v>6995</v>
      </c>
      <c r="BX79" s="31">
        <v>250000</v>
      </c>
      <c r="BY79" t="s">
        <v>712</v>
      </c>
      <c r="BZ79" s="31" t="s">
        <v>6996</v>
      </c>
      <c r="CA79" s="31">
        <v>495000</v>
      </c>
      <c r="CB79" t="s">
        <v>714</v>
      </c>
      <c r="CC79" s="31" t="s">
        <v>6997</v>
      </c>
      <c r="CD79" s="31">
        <v>100000</v>
      </c>
      <c r="CE79" t="s">
        <v>365</v>
      </c>
      <c r="CF79" s="31" t="s">
        <v>6998</v>
      </c>
      <c r="CG79" s="31">
        <v>330000</v>
      </c>
      <c r="CH79" t="s">
        <v>687</v>
      </c>
      <c r="CI79" s="31" t="s">
        <v>6999</v>
      </c>
      <c r="CJ79" s="31">
        <v>300000</v>
      </c>
      <c r="GC79" s="30">
        <v>3170000</v>
      </c>
      <c r="GD79" t="s">
        <v>1344</v>
      </c>
      <c r="GE79" t="s">
        <v>333</v>
      </c>
      <c r="GF79" t="s">
        <v>333</v>
      </c>
      <c r="GG79" t="s">
        <v>333</v>
      </c>
      <c r="GH79" t="s">
        <v>333</v>
      </c>
      <c r="GI79" s="13">
        <v>2113333.333333333</v>
      </c>
      <c r="GK79" t="str">
        <f t="shared" si="23"/>
        <v>25 RUE JEAN MERMOZ</v>
      </c>
      <c r="GL79">
        <f t="shared" si="24"/>
        <v>31100</v>
      </c>
      <c r="GM79" t="str">
        <f t="shared" si="25"/>
        <v>TOULOUSE</v>
      </c>
      <c r="GO79">
        <f t="shared" si="20"/>
        <v>45</v>
      </c>
      <c r="GP79">
        <f t="shared" si="21"/>
        <v>15</v>
      </c>
      <c r="GQ79" t="e">
        <f>VLOOKUP(A79,'[1]Nbr FR_lot'!$A$6:$I$501,8,FALSE)</f>
        <v>#N/A</v>
      </c>
      <c r="GR79" t="e">
        <f t="shared" si="22"/>
        <v>#N/A</v>
      </c>
      <c r="GS79" t="e">
        <f>VLOOKUP(C79,'[1]Nbr FR_lot'!$B$6:$I$501,8,FALSE)</f>
        <v>#N/A</v>
      </c>
      <c r="GT79" t="e">
        <f t="shared" si="18"/>
        <v>#N/A</v>
      </c>
    </row>
    <row r="80" spans="1:202" x14ac:dyDescent="0.35">
      <c r="A80" t="s">
        <v>2765</v>
      </c>
      <c r="B80" t="s">
        <v>2766</v>
      </c>
      <c r="C80" t="s">
        <v>2767</v>
      </c>
      <c r="D80" t="e">
        <f>VLOOKUP(C80,#REF!,1,FALSE)</f>
        <v>#REF!</v>
      </c>
      <c r="E80" s="19" t="s">
        <v>2768</v>
      </c>
      <c r="F80" s="17" t="s">
        <v>2767</v>
      </c>
      <c r="G80" s="17" t="s">
        <v>2768</v>
      </c>
      <c r="H80" s="17" t="str">
        <f t="shared" si="19"/>
        <v>ok</v>
      </c>
      <c r="I80" s="17" t="s">
        <v>2768</v>
      </c>
      <c r="J80" s="17">
        <v>439281</v>
      </c>
      <c r="K80" s="17">
        <v>439281</v>
      </c>
      <c r="L80" s="17" t="s">
        <v>202</v>
      </c>
      <c r="M80" t="s">
        <v>203</v>
      </c>
      <c r="N80" s="14" t="s">
        <v>2765</v>
      </c>
      <c r="O80" s="14" t="s">
        <v>1428</v>
      </c>
      <c r="P80" s="14" t="s">
        <v>2769</v>
      </c>
      <c r="Q80" s="14" t="s">
        <v>2770</v>
      </c>
      <c r="R80" s="14" t="s">
        <v>2771</v>
      </c>
      <c r="S80" s="14" t="s">
        <v>603</v>
      </c>
      <c r="T80" s="15">
        <v>60979.61</v>
      </c>
      <c r="U80" s="14" t="s">
        <v>2772</v>
      </c>
      <c r="V80" s="14" t="s">
        <v>2773</v>
      </c>
      <c r="W80" s="14" t="s">
        <v>2774</v>
      </c>
      <c r="X80" t="s">
        <v>2775</v>
      </c>
      <c r="Y80" t="s">
        <v>213</v>
      </c>
      <c r="Z80" t="s">
        <v>2776</v>
      </c>
      <c r="AA80" s="18" t="s">
        <v>2777</v>
      </c>
      <c r="AB80" s="18" t="s">
        <v>2778</v>
      </c>
      <c r="AC80" s="18" t="s">
        <v>2779</v>
      </c>
      <c r="AD80" s="18" t="s">
        <v>2780</v>
      </c>
      <c r="AE80" s="18" t="s">
        <v>2777</v>
      </c>
      <c r="AF80" s="18" t="s">
        <v>2778</v>
      </c>
      <c r="AG80" s="18" t="s">
        <v>2779</v>
      </c>
      <c r="AH80" s="29" t="s">
        <v>261</v>
      </c>
      <c r="AL80" s="29" t="s">
        <v>262</v>
      </c>
      <c r="AM80" s="29" t="s">
        <v>263</v>
      </c>
      <c r="AQ80" s="29" t="s">
        <v>263</v>
      </c>
      <c r="AR80" t="s">
        <v>1575</v>
      </c>
      <c r="AS80" s="32" t="s">
        <v>2781</v>
      </c>
      <c r="AT80" s="32">
        <v>100000</v>
      </c>
      <c r="AU80" t="s">
        <v>712</v>
      </c>
      <c r="AV80" s="32" t="s">
        <v>2782</v>
      </c>
      <c r="AW80" s="32">
        <v>495000</v>
      </c>
      <c r="AX80" t="s">
        <v>714</v>
      </c>
      <c r="AY80" s="32" t="s">
        <v>2783</v>
      </c>
      <c r="AZ80" s="32">
        <v>100000</v>
      </c>
      <c r="BA80" t="s">
        <v>365</v>
      </c>
      <c r="BB80" s="32" t="s">
        <v>2784</v>
      </c>
      <c r="BC80" s="32">
        <v>330000</v>
      </c>
      <c r="BD80" t="s">
        <v>367</v>
      </c>
      <c r="BE80" s="32" t="s">
        <v>2785</v>
      </c>
      <c r="BF80" s="32">
        <v>330000</v>
      </c>
      <c r="BL80" s="15"/>
      <c r="BO80" s="15"/>
      <c r="BR80" s="15"/>
      <c r="BU80" s="15"/>
      <c r="BW80" s="11"/>
      <c r="BX80" s="11"/>
      <c r="BZ80" s="11"/>
      <c r="CA80" s="11"/>
      <c r="CC80" s="11"/>
      <c r="CD80" s="11"/>
      <c r="CF80" s="11"/>
      <c r="CG80" s="11"/>
      <c r="CI80" s="11"/>
      <c r="CJ80" s="11"/>
      <c r="GC80" s="12">
        <v>1255000</v>
      </c>
      <c r="GD80" t="s">
        <v>238</v>
      </c>
      <c r="GE80">
        <v>75</v>
      </c>
      <c r="GF80">
        <v>85</v>
      </c>
      <c r="GG80">
        <v>85</v>
      </c>
      <c r="GH80">
        <v>85</v>
      </c>
      <c r="GI80" s="13">
        <v>836666.66666666663</v>
      </c>
      <c r="GK80" t="str">
        <f t="shared" si="23"/>
        <v>2 RUE DES CHEMINOTS</v>
      </c>
      <c r="GL80" t="str">
        <f t="shared" si="24"/>
        <v>09100</v>
      </c>
      <c r="GM80" t="str">
        <f t="shared" si="25"/>
        <v>PAMIERS</v>
      </c>
      <c r="GO80">
        <f t="shared" si="20"/>
        <v>15</v>
      </c>
      <c r="GP80">
        <f t="shared" si="21"/>
        <v>5</v>
      </c>
      <c r="GQ80" t="e">
        <f>VLOOKUP(A80,'[1]Nbr FR_lot'!$A$6:$I$501,8,FALSE)</f>
        <v>#N/A</v>
      </c>
      <c r="GR80" t="e">
        <f t="shared" si="22"/>
        <v>#N/A</v>
      </c>
      <c r="GS80" t="e">
        <f>VLOOKUP(C80,'[1]Nbr FR_lot'!$B$6:$I$501,8,FALSE)</f>
        <v>#N/A</v>
      </c>
      <c r="GT80" t="e">
        <f t="shared" si="18"/>
        <v>#N/A</v>
      </c>
    </row>
    <row r="81" spans="1:202" x14ac:dyDescent="0.35">
      <c r="A81" t="s">
        <v>9942</v>
      </c>
      <c r="B81" t="s">
        <v>9943</v>
      </c>
      <c r="C81" t="s">
        <v>9944</v>
      </c>
      <c r="D81" t="e">
        <f>VLOOKUP(C81,#REF!,1,FALSE)</f>
        <v>#REF!</v>
      </c>
      <c r="E81" s="19" t="s">
        <v>9945</v>
      </c>
      <c r="F81" s="17" t="s">
        <v>9944</v>
      </c>
      <c r="G81" s="17" t="s">
        <v>9945</v>
      </c>
      <c r="H81" s="17" t="str">
        <f t="shared" si="19"/>
        <v>ok</v>
      </c>
      <c r="I81" s="17" t="s">
        <v>9945</v>
      </c>
      <c r="J81" s="17">
        <v>690409</v>
      </c>
      <c r="K81" s="17">
        <v>690409</v>
      </c>
      <c r="L81" s="17" t="s">
        <v>202</v>
      </c>
      <c r="M81" t="s">
        <v>203</v>
      </c>
      <c r="N81" s="14" t="s">
        <v>9942</v>
      </c>
      <c r="O81" s="14" t="s">
        <v>9946</v>
      </c>
      <c r="P81" s="14" t="s">
        <v>9947</v>
      </c>
      <c r="Q81" s="14">
        <v>64400</v>
      </c>
      <c r="R81" s="14" t="s">
        <v>9948</v>
      </c>
      <c r="S81" s="14" t="s">
        <v>298</v>
      </c>
      <c r="T81" s="15">
        <v>350100</v>
      </c>
      <c r="U81" s="14" t="s">
        <v>9949</v>
      </c>
      <c r="V81" s="14" t="s">
        <v>1004</v>
      </c>
      <c r="W81" s="14" t="s">
        <v>9950</v>
      </c>
      <c r="X81" t="s">
        <v>9951</v>
      </c>
      <c r="Y81" t="s">
        <v>213</v>
      </c>
      <c r="Z81" t="s">
        <v>9952</v>
      </c>
      <c r="AA81" s="18" t="s">
        <v>9951</v>
      </c>
      <c r="AB81" s="18" t="s">
        <v>9953</v>
      </c>
      <c r="AC81" s="18" t="s">
        <v>9954</v>
      </c>
      <c r="AD81" s="18" t="s">
        <v>9955</v>
      </c>
      <c r="AE81" s="18" t="s">
        <v>9951</v>
      </c>
      <c r="AF81" s="18" t="s">
        <v>9953</v>
      </c>
      <c r="AG81" s="18" t="s">
        <v>9954</v>
      </c>
      <c r="AH81" s="29" t="s">
        <v>310</v>
      </c>
      <c r="AL81" s="29" t="s">
        <v>311</v>
      </c>
      <c r="AM81" s="29" t="s">
        <v>312</v>
      </c>
      <c r="AQ81" s="29" t="s">
        <v>312</v>
      </c>
      <c r="AR81" t="s">
        <v>516</v>
      </c>
      <c r="AS81" s="32" t="s">
        <v>9956</v>
      </c>
      <c r="AT81" s="32">
        <v>120000</v>
      </c>
      <c r="AU81" t="s">
        <v>329</v>
      </c>
      <c r="AV81" s="32" t="s">
        <v>9957</v>
      </c>
      <c r="AW81" s="32">
        <v>625000</v>
      </c>
      <c r="AX81" t="s">
        <v>1067</v>
      </c>
      <c r="AY81" s="32" t="s">
        <v>9958</v>
      </c>
      <c r="AZ81" s="32">
        <v>3430000</v>
      </c>
      <c r="BA81" t="s">
        <v>331</v>
      </c>
      <c r="BB81" s="32" t="s">
        <v>9959</v>
      </c>
      <c r="BC81" s="32">
        <v>123000</v>
      </c>
      <c r="BL81" s="15"/>
      <c r="BO81" s="15"/>
      <c r="BR81" s="15"/>
      <c r="BU81" s="15"/>
      <c r="BW81" s="11"/>
      <c r="BX81" s="11"/>
      <c r="BZ81" s="11"/>
      <c r="CA81" s="11"/>
      <c r="CC81" s="11"/>
      <c r="CD81" s="11"/>
      <c r="CF81" s="11"/>
      <c r="CG81" s="11"/>
      <c r="CI81" s="11"/>
      <c r="CJ81" s="11"/>
      <c r="GC81" s="12">
        <v>745000</v>
      </c>
      <c r="GD81" t="s">
        <v>238</v>
      </c>
      <c r="GE81">
        <v>55</v>
      </c>
      <c r="GF81">
        <v>55</v>
      </c>
      <c r="GG81">
        <v>55</v>
      </c>
      <c r="GH81">
        <v>55</v>
      </c>
      <c r="GI81" s="13">
        <v>496666.66666666663</v>
      </c>
      <c r="GK81" t="str">
        <f t="shared" si="23"/>
        <v>11 CHE D ILHASSE</v>
      </c>
      <c r="GL81">
        <f t="shared" si="24"/>
        <v>64400</v>
      </c>
      <c r="GM81" t="str">
        <f t="shared" si="25"/>
        <v>OLORON-SAINTE-MARIE</v>
      </c>
      <c r="GO81">
        <f t="shared" si="20"/>
        <v>12</v>
      </c>
      <c r="GP81">
        <f t="shared" si="21"/>
        <v>4</v>
      </c>
      <c r="GQ81">
        <f>GP81-1</f>
        <v>3</v>
      </c>
      <c r="GR81" s="28" t="str">
        <f t="shared" si="22"/>
        <v>ko</v>
      </c>
      <c r="GS81">
        <f>VLOOKUP(C81,'[1]Nbr FR_lot'!$B$6:$I$501,8,FALSE)</f>
        <v>1</v>
      </c>
      <c r="GT81" t="str">
        <f>IF(GQ81=GS81,"ok","ko")</f>
        <v>ko</v>
      </c>
    </row>
    <row r="82" spans="1:202" x14ac:dyDescent="0.35">
      <c r="A82" t="s">
        <v>8377</v>
      </c>
      <c r="B82" t="s">
        <v>8378</v>
      </c>
      <c r="C82" t="s">
        <v>8379</v>
      </c>
      <c r="D82" t="e">
        <f>VLOOKUP(C82,#REF!,1,FALSE)</f>
        <v>#REF!</v>
      </c>
      <c r="E82" s="16" t="s">
        <v>8380</v>
      </c>
      <c r="F82" s="17" t="s">
        <v>8379</v>
      </c>
      <c r="G82" s="17" t="s">
        <v>8380</v>
      </c>
      <c r="H82" s="17" t="str">
        <f t="shared" si="19"/>
        <v>ok</v>
      </c>
      <c r="I82" s="17" t="s">
        <v>8380</v>
      </c>
      <c r="J82" s="17">
        <v>20000041</v>
      </c>
      <c r="K82" s="17">
        <v>20000041</v>
      </c>
      <c r="L82" s="17" t="s">
        <v>202</v>
      </c>
      <c r="M82" t="s">
        <v>203</v>
      </c>
      <c r="N82" s="14" t="s">
        <v>8381</v>
      </c>
      <c r="O82" s="14" t="s">
        <v>205</v>
      </c>
      <c r="P82" s="14" t="s">
        <v>8382</v>
      </c>
      <c r="Q82" s="14">
        <v>69100</v>
      </c>
      <c r="R82" s="14" t="s">
        <v>8383</v>
      </c>
      <c r="S82" s="14" t="s">
        <v>5351</v>
      </c>
      <c r="T82" s="15">
        <v>1390000</v>
      </c>
      <c r="U82" s="14" t="s">
        <v>8384</v>
      </c>
      <c r="V82" s="14" t="s">
        <v>406</v>
      </c>
      <c r="W82" s="14" t="s">
        <v>8385</v>
      </c>
      <c r="X82" t="s">
        <v>8386</v>
      </c>
      <c r="Y82" t="s">
        <v>213</v>
      </c>
      <c r="Z82" t="s">
        <v>8387</v>
      </c>
      <c r="AA82" s="18" t="s">
        <v>8388</v>
      </c>
      <c r="AB82" s="18" t="s">
        <v>8389</v>
      </c>
      <c r="AC82" s="18" t="s">
        <v>8390</v>
      </c>
      <c r="AD82" s="18" t="s">
        <v>8391</v>
      </c>
      <c r="AE82" s="18" t="s">
        <v>8388</v>
      </c>
      <c r="AF82" s="18" t="s">
        <v>8389</v>
      </c>
      <c r="AG82" s="18" t="s">
        <v>8390</v>
      </c>
      <c r="AH82" s="29" t="s">
        <v>854</v>
      </c>
      <c r="AL82" s="29" t="s">
        <v>855</v>
      </c>
      <c r="AM82" s="29" t="s">
        <v>738</v>
      </c>
      <c r="AQ82" s="29" t="s">
        <v>738</v>
      </c>
      <c r="AR82" t="s">
        <v>746</v>
      </c>
      <c r="AS82" s="32" t="s">
        <v>8392</v>
      </c>
      <c r="AT82" s="32">
        <v>150000</v>
      </c>
      <c r="AU82" t="s">
        <v>857</v>
      </c>
      <c r="AV82" s="32" t="s">
        <v>8393</v>
      </c>
      <c r="AW82" s="32">
        <v>145000</v>
      </c>
      <c r="AX82" t="s">
        <v>748</v>
      </c>
      <c r="AY82" s="32" t="s">
        <v>8394</v>
      </c>
      <c r="AZ82" s="32">
        <v>380000</v>
      </c>
      <c r="BA82" t="s">
        <v>860</v>
      </c>
      <c r="BB82" s="32" t="s">
        <v>8395</v>
      </c>
      <c r="BC82" s="32">
        <v>365000</v>
      </c>
      <c r="BD82" t="s">
        <v>750</v>
      </c>
      <c r="BE82" s="32" t="s">
        <v>8396</v>
      </c>
      <c r="BF82" s="32">
        <v>150000</v>
      </c>
      <c r="BG82" t="s">
        <v>863</v>
      </c>
      <c r="BH82" s="32" t="s">
        <v>8397</v>
      </c>
      <c r="BI82" s="32">
        <v>145000</v>
      </c>
      <c r="BJ82" t="s">
        <v>754</v>
      </c>
      <c r="BK82" s="14" t="s">
        <v>8398</v>
      </c>
      <c r="BL82" s="15">
        <v>250000</v>
      </c>
      <c r="BM82" t="s">
        <v>869</v>
      </c>
      <c r="BN82" s="14" t="s">
        <v>8399</v>
      </c>
      <c r="BO82" s="15">
        <v>245000</v>
      </c>
      <c r="BR82" s="15"/>
      <c r="BU82" s="15"/>
      <c r="BW82" s="11"/>
      <c r="BX82" s="11"/>
      <c r="BZ82" s="11"/>
      <c r="CA82" s="11"/>
      <c r="CC82" s="11"/>
      <c r="CD82" s="11"/>
      <c r="CF82" s="11"/>
      <c r="CG82" s="11"/>
      <c r="CI82" s="11"/>
      <c r="CJ82" s="11"/>
      <c r="GC82" s="12">
        <v>1450000</v>
      </c>
      <c r="GD82" t="s">
        <v>238</v>
      </c>
      <c r="GE82">
        <v>65</v>
      </c>
      <c r="GF82">
        <v>75</v>
      </c>
      <c r="GG82">
        <v>90</v>
      </c>
      <c r="GH82">
        <v>80</v>
      </c>
      <c r="GI82" s="13">
        <v>966666.66666666663</v>
      </c>
      <c r="GK82" t="str">
        <f t="shared" si="23"/>
        <v>34 RUE ANTOINE PRIMAT</v>
      </c>
      <c r="GL82">
        <f t="shared" si="24"/>
        <v>69100</v>
      </c>
      <c r="GM82" t="str">
        <f t="shared" si="25"/>
        <v>VILLEURBANNE</v>
      </c>
      <c r="GO82">
        <f t="shared" si="20"/>
        <v>24</v>
      </c>
      <c r="GP82">
        <f t="shared" si="21"/>
        <v>8</v>
      </c>
      <c r="GQ82" t="e">
        <f>VLOOKUP(A82,'[1]Nbr FR_lot'!$A$6:$I$501,8,FALSE)</f>
        <v>#N/A</v>
      </c>
      <c r="GR82" t="e">
        <f t="shared" si="22"/>
        <v>#N/A</v>
      </c>
      <c r="GS82" t="e">
        <f>VLOOKUP(C82,'[1]Nbr FR_lot'!$B$6:$I$501,8,FALSE)</f>
        <v>#N/A</v>
      </c>
      <c r="GT82" t="e">
        <f t="shared" ref="GT82:GT99" si="26">IF(GP82=GS82,"ok","ko")</f>
        <v>#N/A</v>
      </c>
    </row>
    <row r="83" spans="1:202" x14ac:dyDescent="0.35">
      <c r="A83" t="s">
        <v>809</v>
      </c>
      <c r="B83" t="s">
        <v>810</v>
      </c>
      <c r="C83" t="s">
        <v>811</v>
      </c>
      <c r="D83" t="e">
        <f>VLOOKUP(C83,#REF!,1,FALSE)</f>
        <v>#REF!</v>
      </c>
      <c r="E83" s="16" t="s">
        <v>812</v>
      </c>
      <c r="F83" s="17" t="s">
        <v>811</v>
      </c>
      <c r="G83" s="17" t="s">
        <v>812</v>
      </c>
      <c r="H83" s="17" t="str">
        <f t="shared" si="19"/>
        <v>ok</v>
      </c>
      <c r="I83" s="17" t="s">
        <v>812</v>
      </c>
      <c r="J83" s="17">
        <v>329377</v>
      </c>
      <c r="K83" s="17">
        <v>329377</v>
      </c>
      <c r="L83" s="17" t="s">
        <v>202</v>
      </c>
      <c r="M83" t="s">
        <v>203</v>
      </c>
      <c r="N83" s="14" t="s">
        <v>809</v>
      </c>
      <c r="O83" s="14" t="s">
        <v>205</v>
      </c>
      <c r="P83" s="14" t="s">
        <v>813</v>
      </c>
      <c r="Q83" s="14">
        <v>26270</v>
      </c>
      <c r="R83" s="14" t="s">
        <v>814</v>
      </c>
      <c r="S83" s="14" t="s">
        <v>531</v>
      </c>
      <c r="T83" s="15">
        <v>519200</v>
      </c>
      <c r="U83" s="14" t="s">
        <v>815</v>
      </c>
      <c r="V83" s="14" t="s">
        <v>816</v>
      </c>
      <c r="W83" s="14" t="s">
        <v>817</v>
      </c>
      <c r="X83" t="s">
        <v>818</v>
      </c>
      <c r="Y83" t="s">
        <v>213</v>
      </c>
      <c r="Z83" t="s">
        <v>819</v>
      </c>
      <c r="AA83" s="18" t="s">
        <v>818</v>
      </c>
      <c r="AB83" s="18" t="s">
        <v>820</v>
      </c>
      <c r="AC83" s="18" t="s">
        <v>821</v>
      </c>
      <c r="AD83" s="18" t="s">
        <v>822</v>
      </c>
      <c r="AE83" s="18" t="s">
        <v>823</v>
      </c>
      <c r="AF83" s="18" t="s">
        <v>820</v>
      </c>
      <c r="AG83" s="18" t="s">
        <v>821</v>
      </c>
      <c r="AH83" s="29" t="s">
        <v>219</v>
      </c>
      <c r="AL83" s="29" t="s">
        <v>220</v>
      </c>
      <c r="AM83" s="29" t="s">
        <v>221</v>
      </c>
      <c r="AQ83" s="29" t="s">
        <v>221</v>
      </c>
      <c r="AR83" t="s">
        <v>541</v>
      </c>
      <c r="AS83" s="32" t="s">
        <v>824</v>
      </c>
      <c r="AT83" s="32">
        <v>630000</v>
      </c>
      <c r="AU83" t="s">
        <v>543</v>
      </c>
      <c r="AV83" s="32" t="s">
        <v>825</v>
      </c>
      <c r="AW83" s="32">
        <v>240000</v>
      </c>
      <c r="AX83" t="s">
        <v>826</v>
      </c>
      <c r="AY83" s="32" t="s">
        <v>827</v>
      </c>
      <c r="AZ83" s="32">
        <v>250000</v>
      </c>
      <c r="BA83" t="s">
        <v>828</v>
      </c>
      <c r="BB83" s="32" t="s">
        <v>829</v>
      </c>
      <c r="BC83" s="32">
        <v>100000</v>
      </c>
      <c r="BD83" t="s">
        <v>830</v>
      </c>
      <c r="BE83" s="32" t="s">
        <v>831</v>
      </c>
      <c r="BF83" s="32">
        <v>420000</v>
      </c>
      <c r="BG83" t="s">
        <v>832</v>
      </c>
      <c r="BH83" s="32" t="s">
        <v>833</v>
      </c>
      <c r="BI83" s="32">
        <v>160000</v>
      </c>
      <c r="BL83" s="15"/>
      <c r="BO83" s="15"/>
      <c r="BR83" s="15"/>
      <c r="BU83" s="15"/>
      <c r="BW83" s="11"/>
      <c r="BX83" s="11"/>
      <c r="BZ83" s="11"/>
      <c r="CA83" s="11"/>
      <c r="CC83" s="11"/>
      <c r="CD83" s="11"/>
      <c r="CF83" s="11"/>
      <c r="CG83" s="11"/>
      <c r="CI83" s="11"/>
      <c r="CJ83" s="11"/>
      <c r="GC83" s="12">
        <v>1550000</v>
      </c>
      <c r="GD83" t="s">
        <v>238</v>
      </c>
      <c r="GE83">
        <v>79</v>
      </c>
      <c r="GF83">
        <v>96</v>
      </c>
      <c r="GG83">
        <v>96</v>
      </c>
      <c r="GH83">
        <v>96</v>
      </c>
      <c r="GI83" s="13">
        <v>1033333.3333333333</v>
      </c>
      <c r="GK83" t="str">
        <f t="shared" si="23"/>
        <v>140 CHE DE RELUT</v>
      </c>
      <c r="GL83">
        <f t="shared" si="24"/>
        <v>26270</v>
      </c>
      <c r="GM83" t="str">
        <f t="shared" si="25"/>
        <v>MIRMANDE</v>
      </c>
      <c r="GO83">
        <f t="shared" si="20"/>
        <v>18</v>
      </c>
      <c r="GP83">
        <f t="shared" si="21"/>
        <v>6</v>
      </c>
      <c r="GQ83" t="e">
        <f>VLOOKUP(A83,'[1]Nbr FR_lot'!$A$6:$I$501,8,FALSE)</f>
        <v>#N/A</v>
      </c>
      <c r="GR83" t="e">
        <f t="shared" si="22"/>
        <v>#N/A</v>
      </c>
      <c r="GS83" t="e">
        <f>VLOOKUP(C83,'[1]Nbr FR_lot'!$B$6:$I$501,8,FALSE)</f>
        <v>#N/A</v>
      </c>
      <c r="GT83" t="e">
        <f t="shared" si="26"/>
        <v>#N/A</v>
      </c>
    </row>
    <row r="84" spans="1:202" x14ac:dyDescent="0.35">
      <c r="A84" t="s">
        <v>5893</v>
      </c>
      <c r="B84" t="s">
        <v>5894</v>
      </c>
      <c r="C84" t="s">
        <v>5895</v>
      </c>
      <c r="D84" t="e">
        <f>VLOOKUP(C84,#REF!,1,FALSE)</f>
        <v>#REF!</v>
      </c>
      <c r="E84" s="19" t="s">
        <v>5896</v>
      </c>
      <c r="F84" s="17" t="s">
        <v>5895</v>
      </c>
      <c r="G84" s="17" t="s">
        <v>5897</v>
      </c>
      <c r="H84" s="17" t="str">
        <f t="shared" si="19"/>
        <v>ko</v>
      </c>
      <c r="I84" s="17" t="s">
        <v>5897</v>
      </c>
      <c r="J84" s="17">
        <v>593936</v>
      </c>
      <c r="K84" s="17">
        <v>593936</v>
      </c>
      <c r="L84" s="17" t="s">
        <v>202</v>
      </c>
      <c r="M84" t="s">
        <v>203</v>
      </c>
      <c r="N84" s="14" t="s">
        <v>5893</v>
      </c>
      <c r="O84" s="14" t="s">
        <v>205</v>
      </c>
      <c r="P84" s="14" t="s">
        <v>5898</v>
      </c>
      <c r="Q84" s="14" t="s">
        <v>5899</v>
      </c>
      <c r="R84" s="14" t="s">
        <v>5900</v>
      </c>
      <c r="S84" s="14" t="s">
        <v>5901</v>
      </c>
      <c r="T84" s="15">
        <v>250000</v>
      </c>
      <c r="U84" s="14" t="s">
        <v>5902</v>
      </c>
      <c r="V84" s="14" t="s">
        <v>5900</v>
      </c>
      <c r="W84" s="14" t="s">
        <v>5903</v>
      </c>
      <c r="X84" t="s">
        <v>5904</v>
      </c>
      <c r="Y84" t="s">
        <v>213</v>
      </c>
      <c r="Z84" t="s">
        <v>5905</v>
      </c>
      <c r="AA84" s="18" t="s">
        <v>5904</v>
      </c>
      <c r="AB84" s="18" t="s">
        <v>5906</v>
      </c>
      <c r="AC84" s="18" t="s">
        <v>5907</v>
      </c>
      <c r="AD84" s="18" t="s">
        <v>5908</v>
      </c>
      <c r="AE84" s="18" t="s">
        <v>5909</v>
      </c>
      <c r="AF84" s="18" t="s">
        <v>5910</v>
      </c>
      <c r="AG84" s="18" t="s">
        <v>5911</v>
      </c>
      <c r="AH84" s="29" t="s">
        <v>261</v>
      </c>
      <c r="AL84" s="29" t="s">
        <v>262</v>
      </c>
      <c r="AM84" s="29" t="s">
        <v>263</v>
      </c>
      <c r="AQ84" s="29" t="s">
        <v>263</v>
      </c>
      <c r="AR84" t="s">
        <v>685</v>
      </c>
      <c r="AS84" s="32" t="s">
        <v>5912</v>
      </c>
      <c r="AT84" s="32">
        <v>100000</v>
      </c>
      <c r="AU84" t="s">
        <v>414</v>
      </c>
      <c r="AV84" s="32" t="s">
        <v>5913</v>
      </c>
      <c r="AW84" s="32">
        <v>100000</v>
      </c>
      <c r="AX84" t="s">
        <v>355</v>
      </c>
      <c r="AY84" s="32" t="s">
        <v>5914</v>
      </c>
      <c r="AZ84" s="32">
        <v>200000</v>
      </c>
      <c r="BA84" t="s">
        <v>692</v>
      </c>
      <c r="BB84" s="32" t="s">
        <v>5915</v>
      </c>
      <c r="BC84" s="32">
        <v>125000</v>
      </c>
      <c r="BD84" t="s">
        <v>270</v>
      </c>
      <c r="BE84" s="32" t="s">
        <v>5916</v>
      </c>
      <c r="BF84" s="32">
        <v>125000</v>
      </c>
      <c r="BG84" t="s">
        <v>274</v>
      </c>
      <c r="BH84" s="32" t="s">
        <v>5917</v>
      </c>
      <c r="BI84" s="32">
        <v>495000</v>
      </c>
      <c r="BJ84" t="s">
        <v>278</v>
      </c>
      <c r="BK84" s="14" t="s">
        <v>5918</v>
      </c>
      <c r="BL84" s="15">
        <v>100000</v>
      </c>
      <c r="BM84" t="s">
        <v>284</v>
      </c>
      <c r="BN84" s="14" t="s">
        <v>5919</v>
      </c>
      <c r="BO84" s="15">
        <v>100000</v>
      </c>
      <c r="BP84" t="s">
        <v>288</v>
      </c>
      <c r="BQ84" s="14" t="s">
        <v>5920</v>
      </c>
      <c r="BR84" s="15">
        <v>200000</v>
      </c>
      <c r="BS84" t="s">
        <v>4599</v>
      </c>
      <c r="BT84" s="14" t="s">
        <v>5921</v>
      </c>
      <c r="BU84" s="15">
        <v>100000</v>
      </c>
      <c r="BV84" t="s">
        <v>421</v>
      </c>
      <c r="BW84" s="11" t="s">
        <v>5922</v>
      </c>
      <c r="BX84" s="11">
        <v>100000</v>
      </c>
      <c r="BY84" t="s">
        <v>363</v>
      </c>
      <c r="BZ84" s="11" t="s">
        <v>5923</v>
      </c>
      <c r="CA84" s="11">
        <v>250000</v>
      </c>
      <c r="CB84" t="s">
        <v>1575</v>
      </c>
      <c r="CC84" s="11" t="s">
        <v>5924</v>
      </c>
      <c r="CD84" s="11">
        <v>100000</v>
      </c>
      <c r="CE84" t="s">
        <v>714</v>
      </c>
      <c r="CF84" s="11" t="s">
        <v>5925</v>
      </c>
      <c r="CG84" s="11">
        <v>100000</v>
      </c>
      <c r="CH84" t="s">
        <v>367</v>
      </c>
      <c r="CI84" s="11" t="s">
        <v>5926</v>
      </c>
      <c r="CJ84" s="11">
        <v>330000</v>
      </c>
      <c r="GC84" s="12">
        <v>2325000</v>
      </c>
      <c r="GD84" t="s">
        <v>238</v>
      </c>
      <c r="GE84">
        <v>63</v>
      </c>
      <c r="GF84">
        <v>69</v>
      </c>
      <c r="GG84">
        <v>69</v>
      </c>
      <c r="GH84">
        <v>72</v>
      </c>
      <c r="GI84" s="13">
        <v>1550000</v>
      </c>
      <c r="GK84" t="str">
        <f t="shared" si="23"/>
        <v>2 ALL DES GABIANS</v>
      </c>
      <c r="GL84" t="str">
        <f t="shared" si="24"/>
        <v>06150</v>
      </c>
      <c r="GM84" t="str">
        <f t="shared" si="25"/>
        <v>CANNES</v>
      </c>
      <c r="GO84">
        <f t="shared" si="20"/>
        <v>45</v>
      </c>
      <c r="GP84">
        <f t="shared" si="21"/>
        <v>15</v>
      </c>
      <c r="GQ84" t="e">
        <f>VLOOKUP(A84,'[1]Nbr FR_lot'!$A$6:$I$501,8,FALSE)</f>
        <v>#N/A</v>
      </c>
      <c r="GR84" t="e">
        <f t="shared" si="22"/>
        <v>#N/A</v>
      </c>
      <c r="GS84" t="e">
        <f>VLOOKUP(C84,'[1]Nbr FR_lot'!$B$6:$I$501,8,FALSE)</f>
        <v>#N/A</v>
      </c>
      <c r="GT84" t="e">
        <f t="shared" si="26"/>
        <v>#N/A</v>
      </c>
    </row>
    <row r="85" spans="1:202" x14ac:dyDescent="0.35">
      <c r="A85" t="s">
        <v>11555</v>
      </c>
      <c r="B85" t="s">
        <v>11556</v>
      </c>
      <c r="C85" t="s">
        <v>11557</v>
      </c>
      <c r="D85" t="e">
        <f>VLOOKUP(C85,#REF!,1,FALSE)</f>
        <v>#REF!</v>
      </c>
      <c r="E85" s="17" t="s">
        <v>11558</v>
      </c>
      <c r="F85" s="17" t="s">
        <v>11557</v>
      </c>
      <c r="G85" s="17" t="s">
        <v>11558</v>
      </c>
      <c r="H85" s="17" t="str">
        <f t="shared" si="19"/>
        <v>ok</v>
      </c>
      <c r="I85" s="17" t="s">
        <v>11558</v>
      </c>
      <c r="J85" s="17">
        <v>735530</v>
      </c>
      <c r="K85" s="17">
        <v>735530</v>
      </c>
      <c r="L85" s="17" t="s">
        <v>202</v>
      </c>
      <c r="M85" t="s">
        <v>203</v>
      </c>
      <c r="N85" s="14" t="s">
        <v>11555</v>
      </c>
      <c r="O85" s="14" t="s">
        <v>205</v>
      </c>
      <c r="P85" s="14" t="s">
        <v>11559</v>
      </c>
      <c r="Q85" s="14">
        <v>65100</v>
      </c>
      <c r="R85" s="14" t="s">
        <v>8915</v>
      </c>
      <c r="S85" s="14" t="s">
        <v>1431</v>
      </c>
      <c r="T85" s="15">
        <v>7622</v>
      </c>
      <c r="U85" s="14" t="s">
        <v>11560</v>
      </c>
      <c r="V85" s="14" t="s">
        <v>2752</v>
      </c>
      <c r="W85" s="14" t="s">
        <v>11561</v>
      </c>
      <c r="X85" t="s">
        <v>11562</v>
      </c>
      <c r="Y85" t="s">
        <v>213</v>
      </c>
      <c r="Z85" t="s">
        <v>11563</v>
      </c>
      <c r="AA85" s="18" t="s">
        <v>11562</v>
      </c>
      <c r="AB85" s="18" t="s">
        <v>11564</v>
      </c>
      <c r="AC85" s="18" t="s">
        <v>11565</v>
      </c>
      <c r="AD85" s="18" t="s">
        <v>11566</v>
      </c>
      <c r="AE85" s="18" t="s">
        <v>11562</v>
      </c>
      <c r="AF85" s="18" t="s">
        <v>11564</v>
      </c>
      <c r="AG85" s="18" t="s">
        <v>11565</v>
      </c>
      <c r="AH85" s="29" t="s">
        <v>310</v>
      </c>
      <c r="AL85" s="29" t="s">
        <v>311</v>
      </c>
      <c r="AM85" s="29" t="s">
        <v>312</v>
      </c>
      <c r="AQ85" s="29" t="s">
        <v>312</v>
      </c>
      <c r="AR85" s="31" t="s">
        <v>443</v>
      </c>
      <c r="AS85" s="32" t="s">
        <v>11567</v>
      </c>
      <c r="AT85" s="32">
        <v>595000</v>
      </c>
      <c r="AU85" s="25" t="s">
        <v>1459</v>
      </c>
      <c r="AV85" s="32" t="s">
        <v>11568</v>
      </c>
      <c r="AW85" s="32">
        <v>300000</v>
      </c>
      <c r="GC85">
        <v>895000</v>
      </c>
      <c r="GD85" s="13" t="s">
        <v>238</v>
      </c>
      <c r="GE85">
        <v>0</v>
      </c>
      <c r="GF85">
        <v>0</v>
      </c>
      <c r="GG85">
        <v>0</v>
      </c>
      <c r="GH85" t="s">
        <v>333</v>
      </c>
      <c r="GI85">
        <f>(2/3)*GC85</f>
        <v>596666.66666666663</v>
      </c>
      <c r="GK85" t="str">
        <f t="shared" si="23"/>
        <v>11 RUE AMPERE</v>
      </c>
      <c r="GL85">
        <f t="shared" si="24"/>
        <v>65100</v>
      </c>
      <c r="GM85" t="str">
        <f t="shared" si="25"/>
        <v>LOURDES</v>
      </c>
      <c r="GO85">
        <f t="shared" si="20"/>
        <v>6</v>
      </c>
      <c r="GP85">
        <f t="shared" si="21"/>
        <v>2</v>
      </c>
      <c r="GQ85" t="e">
        <f>VLOOKUP(A85,'[1]Nbr FR_lot'!$A$6:$I$501,8,FALSE)</f>
        <v>#N/A</v>
      </c>
      <c r="GR85" t="e">
        <f t="shared" si="22"/>
        <v>#N/A</v>
      </c>
      <c r="GS85" t="e">
        <f>VLOOKUP(C85,'[1]Nbr FR_lot'!$B$6:$I$501,8,FALSE)</f>
        <v>#N/A</v>
      </c>
      <c r="GT85" t="e">
        <f t="shared" si="26"/>
        <v>#N/A</v>
      </c>
    </row>
    <row r="86" spans="1:202" x14ac:dyDescent="0.35">
      <c r="A86" s="26" t="s">
        <v>3215</v>
      </c>
      <c r="B86" t="s">
        <v>3216</v>
      </c>
      <c r="C86" t="s">
        <v>3217</v>
      </c>
      <c r="D86" t="e">
        <f>VLOOKUP(C86,#REF!,1,FALSE)</f>
        <v>#REF!</v>
      </c>
      <c r="E86" s="19" t="s">
        <v>3218</v>
      </c>
      <c r="F86" s="17" t="s">
        <v>3217</v>
      </c>
      <c r="G86" s="17" t="s">
        <v>3218</v>
      </c>
      <c r="H86" s="17" t="str">
        <f t="shared" si="19"/>
        <v>ok</v>
      </c>
      <c r="I86" s="17" t="s">
        <v>3218</v>
      </c>
      <c r="J86" s="17" t="e">
        <v>#N/A</v>
      </c>
      <c r="K86" s="17">
        <v>300457</v>
      </c>
      <c r="L86" s="17" t="s">
        <v>202</v>
      </c>
      <c r="M86" t="s">
        <v>203</v>
      </c>
      <c r="N86" s="14" t="s">
        <v>3219</v>
      </c>
      <c r="O86" s="14" t="s">
        <v>205</v>
      </c>
      <c r="P86" s="14" t="s">
        <v>3220</v>
      </c>
      <c r="Q86" s="14">
        <v>38920</v>
      </c>
      <c r="R86" s="14" t="s">
        <v>2401</v>
      </c>
      <c r="S86" s="14" t="s">
        <v>3221</v>
      </c>
      <c r="T86" s="15">
        <v>309792</v>
      </c>
      <c r="U86" s="14" t="s">
        <v>3222</v>
      </c>
      <c r="V86" s="14" t="s">
        <v>625</v>
      </c>
      <c r="W86" s="14" t="s">
        <v>3223</v>
      </c>
      <c r="X86" t="s">
        <v>3224</v>
      </c>
      <c r="Y86" t="s">
        <v>213</v>
      </c>
      <c r="Z86" t="s">
        <v>3225</v>
      </c>
      <c r="AA86" s="18" t="s">
        <v>3224</v>
      </c>
      <c r="AB86" s="18" t="s">
        <v>3226</v>
      </c>
      <c r="AC86" s="18" t="s">
        <v>3227</v>
      </c>
      <c r="AD86" s="18" t="s">
        <v>3228</v>
      </c>
      <c r="AE86" s="18" t="s">
        <v>3229</v>
      </c>
      <c r="AF86" s="18" t="s">
        <v>3230</v>
      </c>
      <c r="AG86" s="18" t="s">
        <v>3231</v>
      </c>
      <c r="AH86" s="29" t="s">
        <v>310</v>
      </c>
      <c r="AL86" s="29" t="s">
        <v>311</v>
      </c>
      <c r="AM86" s="29" t="s">
        <v>312</v>
      </c>
      <c r="AQ86" s="29" t="s">
        <v>312</v>
      </c>
      <c r="AR86" t="s">
        <v>391</v>
      </c>
      <c r="AS86" s="32" t="s">
        <v>3232</v>
      </c>
      <c r="AT86" s="32">
        <v>1430000</v>
      </c>
      <c r="AU86" t="s">
        <v>319</v>
      </c>
      <c r="AV86" s="32" t="s">
        <v>3233</v>
      </c>
      <c r="AW86" s="32">
        <v>100000</v>
      </c>
      <c r="BL86" s="15"/>
      <c r="BO86" s="15"/>
      <c r="BR86" s="15"/>
      <c r="BU86" s="15"/>
      <c r="BW86" s="11"/>
      <c r="BX86" s="11"/>
      <c r="BZ86" s="11"/>
      <c r="CA86" s="11"/>
      <c r="CC86" s="11"/>
      <c r="CD86" s="11"/>
      <c r="CF86" s="11"/>
      <c r="CG86" s="11"/>
      <c r="CI86" s="11"/>
      <c r="CJ86" s="11"/>
      <c r="GC86" s="12">
        <v>1530000</v>
      </c>
      <c r="GD86" t="s">
        <v>238</v>
      </c>
      <c r="GE86">
        <v>52</v>
      </c>
      <c r="GF86">
        <v>55</v>
      </c>
      <c r="GG86">
        <v>60</v>
      </c>
      <c r="GH86">
        <v>58</v>
      </c>
      <c r="GI86" s="13">
        <v>1020000</v>
      </c>
      <c r="GK86" t="str">
        <f t="shared" si="23"/>
        <v>RUE DES SOURCES</v>
      </c>
      <c r="GL86">
        <f t="shared" si="24"/>
        <v>38920</v>
      </c>
      <c r="GM86" t="str">
        <f t="shared" si="25"/>
        <v>CROLLES</v>
      </c>
      <c r="GO86">
        <f t="shared" si="20"/>
        <v>6</v>
      </c>
      <c r="GP86">
        <f t="shared" si="21"/>
        <v>2</v>
      </c>
      <c r="GQ86">
        <f>VLOOKUP(A86,'[1]Nbr FR_lot'!$A$6:$I$501,8,FALSE)</f>
        <v>0</v>
      </c>
      <c r="GR86" t="str">
        <f t="shared" si="22"/>
        <v>ko</v>
      </c>
      <c r="GS86">
        <f>VLOOKUP(C86,'[1]Nbr FR_lot'!$B$6:$I$501,8,FALSE)</f>
        <v>1</v>
      </c>
      <c r="GT86" t="str">
        <f t="shared" si="26"/>
        <v>ko</v>
      </c>
    </row>
    <row r="87" spans="1:202" x14ac:dyDescent="0.35">
      <c r="A87" t="s">
        <v>11066</v>
      </c>
      <c r="B87" t="s">
        <v>11067</v>
      </c>
      <c r="C87" t="s">
        <v>11068</v>
      </c>
      <c r="D87" t="e">
        <f>VLOOKUP(C87,#REF!,1,FALSE)</f>
        <v>#REF!</v>
      </c>
      <c r="E87" s="17" t="s">
        <v>11069</v>
      </c>
      <c r="F87" s="17" t="s">
        <v>11068</v>
      </c>
      <c r="G87" s="17" t="s">
        <v>11069</v>
      </c>
      <c r="H87" s="17" t="str">
        <f t="shared" si="19"/>
        <v>ok</v>
      </c>
      <c r="I87" s="17" t="s">
        <v>11069</v>
      </c>
      <c r="J87" s="17">
        <v>20023138</v>
      </c>
      <c r="K87" s="17">
        <v>20023138</v>
      </c>
      <c r="L87" s="17" t="s">
        <v>202</v>
      </c>
      <c r="M87" t="s">
        <v>203</v>
      </c>
      <c r="N87" s="14" t="s">
        <v>11066</v>
      </c>
      <c r="O87" s="14" t="s">
        <v>1022</v>
      </c>
      <c r="P87" s="14" t="s">
        <v>11070</v>
      </c>
      <c r="Q87" s="14">
        <v>38380</v>
      </c>
      <c r="R87" s="14" t="s">
        <v>11071</v>
      </c>
      <c r="S87" s="14" t="s">
        <v>1799</v>
      </c>
      <c r="T87" s="15">
        <v>50000</v>
      </c>
      <c r="U87" s="14" t="s">
        <v>11072</v>
      </c>
      <c r="V87" s="14" t="s">
        <v>625</v>
      </c>
      <c r="W87" s="14" t="s">
        <v>11073</v>
      </c>
      <c r="X87" t="s">
        <v>11074</v>
      </c>
      <c r="Y87" t="s">
        <v>213</v>
      </c>
      <c r="Z87" t="s">
        <v>11075</v>
      </c>
      <c r="AA87" s="18" t="s">
        <v>11074</v>
      </c>
      <c r="AB87" s="18" t="s">
        <v>11076</v>
      </c>
      <c r="AC87" s="18" t="s">
        <v>11077</v>
      </c>
      <c r="AD87" s="18" t="s">
        <v>11078</v>
      </c>
      <c r="AE87" s="18" t="s">
        <v>11074</v>
      </c>
      <c r="AF87" s="18" t="s">
        <v>11076</v>
      </c>
      <c r="AG87" s="18" t="s">
        <v>11077</v>
      </c>
      <c r="AH87" s="29" t="s">
        <v>219</v>
      </c>
      <c r="AL87" s="29" t="s">
        <v>220</v>
      </c>
      <c r="AM87" s="29" t="s">
        <v>221</v>
      </c>
      <c r="AQ87" s="29" t="s">
        <v>221</v>
      </c>
      <c r="AR87" s="31" t="s">
        <v>1137</v>
      </c>
      <c r="AS87" s="32" t="s">
        <v>11079</v>
      </c>
      <c r="AT87" s="32">
        <v>790000</v>
      </c>
      <c r="AU87" s="25" t="s">
        <v>541</v>
      </c>
      <c r="AV87" s="32" t="s">
        <v>11080</v>
      </c>
      <c r="AW87" s="32">
        <v>630000</v>
      </c>
      <c r="AX87" t="s">
        <v>545</v>
      </c>
      <c r="AY87" s="32" t="s">
        <v>11081</v>
      </c>
      <c r="AZ87" s="32">
        <v>235000</v>
      </c>
      <c r="BA87" t="s">
        <v>1142</v>
      </c>
      <c r="BB87" s="32" t="s">
        <v>11082</v>
      </c>
      <c r="BC87" s="32">
        <v>395000</v>
      </c>
      <c r="BD87" t="s">
        <v>553</v>
      </c>
      <c r="BE87" s="32" t="s">
        <v>11083</v>
      </c>
      <c r="BF87" s="32">
        <v>315000</v>
      </c>
      <c r="BG87" t="s">
        <v>557</v>
      </c>
      <c r="BH87" s="32" t="s">
        <v>11084</v>
      </c>
      <c r="BI87" s="32">
        <v>120000</v>
      </c>
      <c r="BJ87" t="s">
        <v>1147</v>
      </c>
      <c r="BK87" s="14" t="s">
        <v>11085</v>
      </c>
      <c r="BL87" s="14">
        <v>315000</v>
      </c>
      <c r="BM87" t="s">
        <v>564</v>
      </c>
      <c r="BN87" s="14" t="s">
        <v>11086</v>
      </c>
      <c r="BO87" s="14">
        <v>250000</v>
      </c>
      <c r="BP87" t="s">
        <v>568</v>
      </c>
      <c r="BQ87" s="14" t="s">
        <v>11087</v>
      </c>
      <c r="BR87" s="14">
        <v>100000</v>
      </c>
      <c r="BS87" t="s">
        <v>1152</v>
      </c>
      <c r="BT87" s="14" t="s">
        <v>11088</v>
      </c>
      <c r="BU87" s="14">
        <v>315000</v>
      </c>
      <c r="BV87" t="s">
        <v>826</v>
      </c>
      <c r="BW87" s="25" t="s">
        <v>11089</v>
      </c>
      <c r="BX87" s="25">
        <v>250000</v>
      </c>
      <c r="BY87" t="s">
        <v>1156</v>
      </c>
      <c r="BZ87" s="25" t="s">
        <v>11090</v>
      </c>
      <c r="CA87" s="25">
        <v>100000</v>
      </c>
      <c r="GC87">
        <v>3580000</v>
      </c>
      <c r="GD87" s="13" t="s">
        <v>238</v>
      </c>
      <c r="GE87">
        <v>58</v>
      </c>
      <c r="GF87">
        <v>72</v>
      </c>
      <c r="GG87">
        <v>80</v>
      </c>
      <c r="GH87">
        <v>64</v>
      </c>
      <c r="GI87">
        <f>(2/3)*GC87</f>
        <v>2386666.6666666665</v>
      </c>
      <c r="GK87" t="str">
        <f t="shared" si="23"/>
        <v>7  ZONE DACTIVITE GRANGE VENIN</v>
      </c>
      <c r="GL87">
        <f t="shared" si="24"/>
        <v>38380</v>
      </c>
      <c r="GM87" t="str">
        <f t="shared" si="25"/>
        <v>SAINT-LAURENT-DU-PONT</v>
      </c>
      <c r="GO87">
        <f t="shared" si="20"/>
        <v>36</v>
      </c>
      <c r="GP87">
        <f t="shared" si="21"/>
        <v>12</v>
      </c>
      <c r="GQ87" t="e">
        <f>VLOOKUP(A87,'[1]Nbr FR_lot'!$A$6:$I$501,8,FALSE)</f>
        <v>#N/A</v>
      </c>
      <c r="GR87" t="e">
        <f t="shared" si="22"/>
        <v>#N/A</v>
      </c>
      <c r="GS87" t="e">
        <f>VLOOKUP(C87,'[1]Nbr FR_lot'!$B$6:$I$501,8,FALSE)</f>
        <v>#N/A</v>
      </c>
      <c r="GT87" t="e">
        <f t="shared" si="26"/>
        <v>#N/A</v>
      </c>
    </row>
    <row r="88" spans="1:202" x14ac:dyDescent="0.35">
      <c r="A88" t="s">
        <v>3108</v>
      </c>
      <c r="B88" t="s">
        <v>3109</v>
      </c>
      <c r="C88" t="s">
        <v>3110</v>
      </c>
      <c r="D88" t="e">
        <f>VLOOKUP(C88,#REF!,1,FALSE)</f>
        <v>#REF!</v>
      </c>
      <c r="E88" s="19" t="s">
        <v>3111</v>
      </c>
      <c r="F88" s="17" t="s">
        <v>3110</v>
      </c>
      <c r="G88" s="17" t="s">
        <v>3111</v>
      </c>
      <c r="H88" s="17" t="str">
        <f t="shared" si="19"/>
        <v>ok</v>
      </c>
      <c r="I88" s="17" t="s">
        <v>3111</v>
      </c>
      <c r="J88" s="17">
        <v>308872</v>
      </c>
      <c r="K88" s="17">
        <v>308872</v>
      </c>
      <c r="L88" s="17" t="s">
        <v>202</v>
      </c>
      <c r="M88" t="s">
        <v>203</v>
      </c>
      <c r="N88" s="14" t="s">
        <v>3108</v>
      </c>
      <c r="O88" s="14" t="s">
        <v>205</v>
      </c>
      <c r="P88" s="14" t="s">
        <v>3112</v>
      </c>
      <c r="Q88" s="14">
        <v>81120</v>
      </c>
      <c r="R88" s="14" t="s">
        <v>3113</v>
      </c>
      <c r="S88" s="14" t="s">
        <v>1352</v>
      </c>
      <c r="T88" s="15">
        <v>160000</v>
      </c>
      <c r="U88" s="14" t="s">
        <v>3114</v>
      </c>
      <c r="V88" s="14" t="s">
        <v>2185</v>
      </c>
      <c r="W88" s="14" t="s">
        <v>3115</v>
      </c>
      <c r="X88" t="s">
        <v>3116</v>
      </c>
      <c r="Y88" t="s">
        <v>213</v>
      </c>
      <c r="Z88" t="s">
        <v>3116</v>
      </c>
      <c r="AA88" s="18" t="s">
        <v>3116</v>
      </c>
      <c r="AB88" s="18" t="s">
        <v>3117</v>
      </c>
      <c r="AC88" s="18" t="s">
        <v>3118</v>
      </c>
      <c r="AD88" s="18" t="s">
        <v>3119</v>
      </c>
      <c r="AE88" s="18" t="s">
        <v>3116</v>
      </c>
      <c r="AF88" s="18" t="s">
        <v>3117</v>
      </c>
      <c r="AG88" s="18" t="s">
        <v>3118</v>
      </c>
      <c r="AH88" s="29" t="s">
        <v>219</v>
      </c>
      <c r="AL88" s="29" t="s">
        <v>220</v>
      </c>
      <c r="AM88" s="29" t="s">
        <v>221</v>
      </c>
      <c r="AQ88" s="29" t="s">
        <v>221</v>
      </c>
      <c r="AR88" t="s">
        <v>1016</v>
      </c>
      <c r="AS88" s="32" t="s">
        <v>3120</v>
      </c>
      <c r="AT88" s="32">
        <v>500000</v>
      </c>
      <c r="BL88" s="15"/>
      <c r="BO88" s="15"/>
      <c r="BR88" s="15"/>
      <c r="BU88" s="15"/>
      <c r="BW88" s="11"/>
      <c r="BX88" s="11"/>
      <c r="BZ88" s="11"/>
      <c r="CA88" s="11"/>
      <c r="CC88" s="11"/>
      <c r="CD88" s="11"/>
      <c r="CF88" s="11"/>
      <c r="CG88" s="11"/>
      <c r="CI88" s="11"/>
      <c r="CJ88" s="11"/>
      <c r="GC88" s="12">
        <v>500000</v>
      </c>
      <c r="GD88" t="s">
        <v>238</v>
      </c>
      <c r="GE88">
        <v>0</v>
      </c>
      <c r="GF88">
        <v>0</v>
      </c>
      <c r="GG88">
        <v>0</v>
      </c>
      <c r="GH88" t="s">
        <v>333</v>
      </c>
      <c r="GI88" s="13">
        <v>333333.33333333331</v>
      </c>
      <c r="GK88" t="str">
        <f t="shared" si="23"/>
        <v>636 RTE D ALBI</v>
      </c>
      <c r="GL88">
        <f t="shared" si="24"/>
        <v>81120</v>
      </c>
      <c r="GM88" t="str">
        <f t="shared" si="25"/>
        <v>LAMILLARIE</v>
      </c>
      <c r="GO88">
        <f t="shared" si="20"/>
        <v>3</v>
      </c>
      <c r="GP88">
        <f t="shared" si="21"/>
        <v>1</v>
      </c>
      <c r="GQ88" t="e">
        <f>VLOOKUP(A88,'[1]Nbr FR_lot'!$A$6:$I$501,8,FALSE)</f>
        <v>#N/A</v>
      </c>
      <c r="GR88" t="e">
        <f t="shared" si="22"/>
        <v>#N/A</v>
      </c>
      <c r="GS88" t="e">
        <f>VLOOKUP(C88,'[1]Nbr FR_lot'!$B$6:$I$501,8,FALSE)</f>
        <v>#N/A</v>
      </c>
      <c r="GT88" t="e">
        <f t="shared" si="26"/>
        <v>#N/A</v>
      </c>
    </row>
    <row r="89" spans="1:202" x14ac:dyDescent="0.35">
      <c r="A89" t="s">
        <v>5326</v>
      </c>
      <c r="B89" t="s">
        <v>5327</v>
      </c>
      <c r="C89" t="s">
        <v>5328</v>
      </c>
      <c r="D89" t="e">
        <f>VLOOKUP(C89,#REF!,1,FALSE)</f>
        <v>#REF!</v>
      </c>
      <c r="E89" s="16" t="s">
        <v>5329</v>
      </c>
      <c r="F89" s="17" t="s">
        <v>5328</v>
      </c>
      <c r="G89" s="17" t="s">
        <v>5329</v>
      </c>
      <c r="H89" s="17" t="str">
        <f t="shared" si="19"/>
        <v>ok</v>
      </c>
      <c r="I89" s="17" t="s">
        <v>5329</v>
      </c>
      <c r="J89" s="17">
        <v>479291</v>
      </c>
      <c r="K89" s="17">
        <v>479291</v>
      </c>
      <c r="L89" s="17" t="s">
        <v>202</v>
      </c>
      <c r="M89" t="s">
        <v>203</v>
      </c>
      <c r="N89" s="14" t="s">
        <v>5326</v>
      </c>
      <c r="O89" s="14" t="s">
        <v>205</v>
      </c>
      <c r="P89" s="14" t="s">
        <v>5330</v>
      </c>
      <c r="Q89" s="14">
        <v>11410</v>
      </c>
      <c r="R89" s="14" t="s">
        <v>5331</v>
      </c>
      <c r="S89" s="14" t="s">
        <v>1700</v>
      </c>
      <c r="T89" s="15">
        <v>2000000</v>
      </c>
      <c r="U89" s="14" t="s">
        <v>5332</v>
      </c>
      <c r="V89" s="14" t="s">
        <v>5333</v>
      </c>
      <c r="W89" s="14" t="s">
        <v>5334</v>
      </c>
      <c r="X89" t="s">
        <v>5335</v>
      </c>
      <c r="Y89" t="s">
        <v>213</v>
      </c>
      <c r="Z89" t="s">
        <v>5336</v>
      </c>
      <c r="AA89" s="18" t="s">
        <v>5335</v>
      </c>
      <c r="AB89" s="18" t="s">
        <v>5337</v>
      </c>
      <c r="AC89" s="33" t="s">
        <v>5338</v>
      </c>
      <c r="AD89" s="18" t="s">
        <v>5339</v>
      </c>
      <c r="AE89" s="18" t="s">
        <v>5335</v>
      </c>
      <c r="AF89" s="18" t="str">
        <f>AB89</f>
        <v>06 80 21 51 91 / 04 68 60 30 07</v>
      </c>
      <c r="AG89" s="18" t="s">
        <v>5340</v>
      </c>
      <c r="AH89" s="29" t="s">
        <v>219</v>
      </c>
      <c r="AL89" s="29" t="s">
        <v>220</v>
      </c>
      <c r="AM89" s="29" t="s">
        <v>221</v>
      </c>
      <c r="AQ89" s="29" t="s">
        <v>221</v>
      </c>
      <c r="AR89" t="s">
        <v>232</v>
      </c>
      <c r="AS89" s="32" t="s">
        <v>5341</v>
      </c>
      <c r="AT89" s="32">
        <v>160000</v>
      </c>
      <c r="AU89" t="s">
        <v>234</v>
      </c>
      <c r="AV89" s="32" t="s">
        <v>5342</v>
      </c>
      <c r="AW89" s="32">
        <v>100000</v>
      </c>
      <c r="AX89" t="s">
        <v>236</v>
      </c>
      <c r="AY89" s="32" t="s">
        <v>5343</v>
      </c>
      <c r="AZ89" s="32">
        <v>630000</v>
      </c>
      <c r="BA89" t="s">
        <v>1016</v>
      </c>
      <c r="BB89" s="32" t="s">
        <v>5344</v>
      </c>
      <c r="BC89" s="32">
        <v>500000</v>
      </c>
      <c r="BL89" s="15"/>
      <c r="BO89" s="15"/>
      <c r="BR89" s="15"/>
      <c r="BU89" s="15"/>
      <c r="BW89" s="11"/>
      <c r="BX89" s="11"/>
      <c r="BZ89" s="11"/>
      <c r="CA89" s="11"/>
      <c r="CC89" s="11"/>
      <c r="CD89" s="11"/>
      <c r="CF89" s="11"/>
      <c r="CG89" s="11"/>
      <c r="CI89" s="11"/>
      <c r="CJ89" s="11"/>
      <c r="GC89" s="12">
        <v>760000</v>
      </c>
      <c r="GD89" t="s">
        <v>238</v>
      </c>
      <c r="GE89">
        <v>45</v>
      </c>
      <c r="GF89">
        <v>50</v>
      </c>
      <c r="GG89">
        <v>55</v>
      </c>
      <c r="GH89">
        <v>55</v>
      </c>
      <c r="GI89" s="13">
        <v>506666.66666666663</v>
      </c>
      <c r="GK89" t="str">
        <f t="shared" si="23"/>
        <v>8  Z A CARDONA</v>
      </c>
      <c r="GL89">
        <f t="shared" si="24"/>
        <v>11410</v>
      </c>
      <c r="GM89" t="str">
        <f t="shared" si="25"/>
        <v>SALLES SUR L'HERS</v>
      </c>
      <c r="GO89">
        <f t="shared" si="20"/>
        <v>12</v>
      </c>
      <c r="GP89">
        <f t="shared" si="21"/>
        <v>4</v>
      </c>
      <c r="GQ89" t="e">
        <f>VLOOKUP(A89,'[1]Nbr FR_lot'!$A$6:$I$501,8,FALSE)</f>
        <v>#N/A</v>
      </c>
      <c r="GR89" t="e">
        <f t="shared" si="22"/>
        <v>#N/A</v>
      </c>
      <c r="GS89" t="e">
        <f>VLOOKUP(C89,'[1]Nbr FR_lot'!$B$6:$I$501,8,FALSE)</f>
        <v>#N/A</v>
      </c>
      <c r="GT89" t="e">
        <f t="shared" si="26"/>
        <v>#N/A</v>
      </c>
    </row>
    <row r="90" spans="1:202" x14ac:dyDescent="0.35">
      <c r="A90" t="s">
        <v>5927</v>
      </c>
      <c r="B90" t="s">
        <v>5928</v>
      </c>
      <c r="C90" t="s">
        <v>5929</v>
      </c>
      <c r="D90" t="e">
        <f>VLOOKUP(C90,#REF!,1,FALSE)</f>
        <v>#REF!</v>
      </c>
      <c r="E90" s="19" t="s">
        <v>5930</v>
      </c>
      <c r="F90" s="17" t="s">
        <v>5929</v>
      </c>
      <c r="G90" s="17" t="s">
        <v>5931</v>
      </c>
      <c r="H90" s="17" t="str">
        <f t="shared" si="19"/>
        <v>ko</v>
      </c>
      <c r="I90" s="17" t="s">
        <v>5931</v>
      </c>
      <c r="J90" s="17">
        <v>658052</v>
      </c>
      <c r="K90" s="17">
        <v>658052</v>
      </c>
      <c r="L90" s="17" t="s">
        <v>202</v>
      </c>
      <c r="M90" t="s">
        <v>203</v>
      </c>
      <c r="N90" s="14" t="s">
        <v>5927</v>
      </c>
      <c r="O90" s="14" t="s">
        <v>1022</v>
      </c>
      <c r="P90" s="14" t="s">
        <v>5932</v>
      </c>
      <c r="Q90" s="14">
        <v>38180</v>
      </c>
      <c r="R90" s="14" t="s">
        <v>5933</v>
      </c>
      <c r="S90" s="14" t="s">
        <v>646</v>
      </c>
      <c r="T90" s="15">
        <v>33310</v>
      </c>
      <c r="U90" s="14" t="s">
        <v>5934</v>
      </c>
      <c r="V90" s="14" t="s">
        <v>625</v>
      </c>
      <c r="W90" s="14" t="s">
        <v>5930</v>
      </c>
      <c r="X90" t="s">
        <v>5935</v>
      </c>
      <c r="Y90" t="s">
        <v>213</v>
      </c>
      <c r="Z90" t="s">
        <v>5936</v>
      </c>
      <c r="AA90" s="18" t="s">
        <v>5936</v>
      </c>
      <c r="AB90" s="18" t="s">
        <v>5937</v>
      </c>
      <c r="AC90" s="18" t="s">
        <v>5938</v>
      </c>
      <c r="AD90" s="18" t="s">
        <v>5939</v>
      </c>
      <c r="AE90" s="18" t="s">
        <v>5940</v>
      </c>
      <c r="AF90" s="18" t="s">
        <v>5937</v>
      </c>
      <c r="AG90" s="18" t="s">
        <v>5941</v>
      </c>
      <c r="AH90" s="29" t="s">
        <v>736</v>
      </c>
      <c r="AI90" s="29" t="s">
        <v>310</v>
      </c>
      <c r="AL90" s="29" t="s">
        <v>737</v>
      </c>
      <c r="AM90" s="29" t="s">
        <v>738</v>
      </c>
      <c r="AN90" s="29" t="s">
        <v>739</v>
      </c>
      <c r="AQ90" s="29" t="s">
        <v>740</v>
      </c>
      <c r="AR90" t="s">
        <v>657</v>
      </c>
      <c r="AS90" s="32" t="s">
        <v>5942</v>
      </c>
      <c r="AT90" s="32">
        <v>100000</v>
      </c>
      <c r="AU90" t="s">
        <v>659</v>
      </c>
      <c r="AV90" s="32" t="s">
        <v>5943</v>
      </c>
      <c r="AW90" s="32">
        <v>185000</v>
      </c>
      <c r="AX90" t="s">
        <v>661</v>
      </c>
      <c r="AY90" s="32" t="s">
        <v>5944</v>
      </c>
      <c r="AZ90" s="32">
        <v>100000</v>
      </c>
      <c r="BA90" t="s">
        <v>663</v>
      </c>
      <c r="BB90" s="32" t="s">
        <v>5945</v>
      </c>
      <c r="BC90" s="32">
        <v>100000</v>
      </c>
      <c r="BD90" t="s">
        <v>665</v>
      </c>
      <c r="BE90" s="32" t="s">
        <v>5946</v>
      </c>
      <c r="BF90" s="32">
        <v>123000</v>
      </c>
      <c r="BG90" t="s">
        <v>746</v>
      </c>
      <c r="BH90" s="32" t="s">
        <v>5947</v>
      </c>
      <c r="BI90" s="32">
        <v>150000</v>
      </c>
      <c r="BJ90" t="s">
        <v>748</v>
      </c>
      <c r="BK90" s="14" t="s">
        <v>5948</v>
      </c>
      <c r="BL90" s="15">
        <v>380000</v>
      </c>
      <c r="BM90" t="s">
        <v>750</v>
      </c>
      <c r="BN90" s="14" t="s">
        <v>5949</v>
      </c>
      <c r="BO90" s="15">
        <v>150000</v>
      </c>
      <c r="BP90" t="s">
        <v>752</v>
      </c>
      <c r="BQ90" s="14" t="s">
        <v>5950</v>
      </c>
      <c r="BR90" s="15">
        <v>190000</v>
      </c>
      <c r="BS90" t="s">
        <v>754</v>
      </c>
      <c r="BT90" s="14" t="s">
        <v>5951</v>
      </c>
      <c r="BU90" s="15">
        <v>250000</v>
      </c>
      <c r="BW90" s="11"/>
      <c r="BX90" s="11"/>
      <c r="BZ90" s="11"/>
      <c r="CA90" s="11"/>
      <c r="CC90" s="11"/>
      <c r="CD90" s="11"/>
      <c r="CF90" s="11"/>
      <c r="CG90" s="11"/>
      <c r="CI90" s="11"/>
      <c r="CJ90" s="11"/>
      <c r="GC90" s="12">
        <v>1628000</v>
      </c>
      <c r="GD90" t="s">
        <v>1344</v>
      </c>
      <c r="GE90" t="s">
        <v>333</v>
      </c>
      <c r="GF90" t="s">
        <v>333</v>
      </c>
      <c r="GG90" t="s">
        <v>333</v>
      </c>
      <c r="GH90" t="s">
        <v>333</v>
      </c>
      <c r="GI90" s="13">
        <v>1085333.3333333333</v>
      </c>
      <c r="GK90" t="str">
        <f t="shared" si="23"/>
        <v>4 RUE HENRI DUNANT</v>
      </c>
      <c r="GL90">
        <f t="shared" si="24"/>
        <v>38180</v>
      </c>
      <c r="GM90" t="str">
        <f t="shared" si="25"/>
        <v>SEYSSINS</v>
      </c>
      <c r="GO90">
        <f t="shared" si="20"/>
        <v>30</v>
      </c>
      <c r="GP90">
        <f t="shared" si="21"/>
        <v>10</v>
      </c>
      <c r="GQ90" t="e">
        <f>VLOOKUP(A90,'[1]Nbr FR_lot'!$A$6:$I$501,8,FALSE)</f>
        <v>#N/A</v>
      </c>
      <c r="GR90" t="e">
        <f t="shared" si="22"/>
        <v>#N/A</v>
      </c>
      <c r="GS90" t="e">
        <f>VLOOKUP(C90,'[1]Nbr FR_lot'!$B$6:$I$501,8,FALSE)</f>
        <v>#N/A</v>
      </c>
      <c r="GT90" t="e">
        <f t="shared" si="26"/>
        <v>#N/A</v>
      </c>
    </row>
    <row r="91" spans="1:202" x14ac:dyDescent="0.35">
      <c r="A91" t="s">
        <v>6854</v>
      </c>
      <c r="B91" t="s">
        <v>6855</v>
      </c>
      <c r="C91" t="s">
        <v>6856</v>
      </c>
      <c r="D91" t="e">
        <f>VLOOKUP(C91,#REF!,1,FALSE)</f>
        <v>#REF!</v>
      </c>
      <c r="E91" s="19" t="s">
        <v>6857</v>
      </c>
      <c r="F91" s="17" t="s">
        <v>6856</v>
      </c>
      <c r="G91" s="17" t="s">
        <v>6857</v>
      </c>
      <c r="H91" s="17" t="str">
        <f t="shared" si="19"/>
        <v>ok</v>
      </c>
      <c r="I91" s="17" t="s">
        <v>6857</v>
      </c>
      <c r="J91" s="17">
        <v>619506</v>
      </c>
      <c r="K91" s="17">
        <v>619506</v>
      </c>
      <c r="L91" s="17" t="s">
        <v>202</v>
      </c>
      <c r="M91" t="s">
        <v>203</v>
      </c>
      <c r="N91" s="14" t="s">
        <v>6854</v>
      </c>
      <c r="O91" s="14" t="s">
        <v>205</v>
      </c>
      <c r="P91" s="14" t="s">
        <v>6858</v>
      </c>
      <c r="Q91" s="14">
        <v>26600</v>
      </c>
      <c r="R91" s="14" t="s">
        <v>6859</v>
      </c>
      <c r="S91" s="14" t="s">
        <v>1310</v>
      </c>
      <c r="T91" s="15">
        <v>54000</v>
      </c>
      <c r="U91" s="14" t="s">
        <v>6860</v>
      </c>
      <c r="V91" s="14" t="s">
        <v>4490</v>
      </c>
      <c r="W91" s="14" t="s">
        <v>6861</v>
      </c>
      <c r="X91" t="s">
        <v>6862</v>
      </c>
      <c r="Y91" t="s">
        <v>213</v>
      </c>
      <c r="Z91" t="s">
        <v>6863</v>
      </c>
      <c r="AA91" s="18" t="s">
        <v>6862</v>
      </c>
      <c r="AB91" s="18" t="s">
        <v>6864</v>
      </c>
      <c r="AC91" s="18" t="s">
        <v>6865</v>
      </c>
      <c r="AD91" s="18" t="s">
        <v>6866</v>
      </c>
      <c r="AE91" s="18" t="s">
        <v>6862</v>
      </c>
      <c r="AF91" s="18" t="s">
        <v>6864</v>
      </c>
      <c r="AG91" s="18" t="s">
        <v>6865</v>
      </c>
      <c r="AH91" s="29" t="s">
        <v>310</v>
      </c>
      <c r="AL91" s="29" t="s">
        <v>311</v>
      </c>
      <c r="AM91" s="29" t="s">
        <v>312</v>
      </c>
      <c r="AQ91" s="29" t="s">
        <v>312</v>
      </c>
      <c r="AR91" t="s">
        <v>389</v>
      </c>
      <c r="AS91" s="32" t="s">
        <v>6867</v>
      </c>
      <c r="AT91" s="32">
        <v>575000</v>
      </c>
      <c r="AU91" t="s">
        <v>391</v>
      </c>
      <c r="AV91" s="32" t="s">
        <v>6868</v>
      </c>
      <c r="AW91" s="32">
        <v>1430000</v>
      </c>
      <c r="AX91" t="s">
        <v>393</v>
      </c>
      <c r="AY91" s="32" t="s">
        <v>6869</v>
      </c>
      <c r="AZ91" s="32">
        <v>575000</v>
      </c>
      <c r="BA91" t="s">
        <v>395</v>
      </c>
      <c r="BB91" s="32" t="s">
        <v>6870</v>
      </c>
      <c r="BC91" s="32">
        <v>715000</v>
      </c>
      <c r="BL91" s="15"/>
      <c r="BO91" s="15"/>
      <c r="BR91" s="15"/>
      <c r="BU91" s="15"/>
      <c r="BW91" s="11"/>
      <c r="BX91" s="11"/>
      <c r="BZ91" s="11"/>
      <c r="CA91" s="11"/>
      <c r="CC91" s="11"/>
      <c r="CD91" s="11"/>
      <c r="CF91" s="11"/>
      <c r="CG91" s="11"/>
      <c r="CI91" s="11"/>
      <c r="CJ91" s="11"/>
      <c r="GC91" s="12">
        <v>2720000</v>
      </c>
      <c r="GD91" t="s">
        <v>238</v>
      </c>
      <c r="GE91">
        <v>75</v>
      </c>
      <c r="GF91">
        <v>90</v>
      </c>
      <c r="GG91">
        <v>90</v>
      </c>
      <c r="GH91">
        <v>85</v>
      </c>
      <c r="GI91" s="13">
        <v>1813333.3333333333</v>
      </c>
      <c r="GK91" t="str">
        <f t="shared" si="23"/>
        <v>1535 CHE DES LEVEES</v>
      </c>
      <c r="GL91">
        <f t="shared" si="24"/>
        <v>26600</v>
      </c>
      <c r="GM91" t="str">
        <f t="shared" si="25"/>
        <v>TAIN L'HERMITAGE</v>
      </c>
      <c r="GO91">
        <f t="shared" si="20"/>
        <v>12</v>
      </c>
      <c r="GP91">
        <f t="shared" si="21"/>
        <v>4</v>
      </c>
      <c r="GQ91" t="e">
        <f>VLOOKUP(A91,'[1]Nbr FR_lot'!$A$6:$I$501,8,FALSE)</f>
        <v>#N/A</v>
      </c>
      <c r="GR91" t="e">
        <f t="shared" si="22"/>
        <v>#N/A</v>
      </c>
      <c r="GS91" t="e">
        <f>VLOOKUP(C91,'[1]Nbr FR_lot'!$B$6:$I$501,8,FALSE)</f>
        <v>#N/A</v>
      </c>
      <c r="GT91" t="e">
        <f t="shared" si="26"/>
        <v>#N/A</v>
      </c>
    </row>
    <row r="92" spans="1:202" x14ac:dyDescent="0.35">
      <c r="A92" t="s">
        <v>10304</v>
      </c>
      <c r="B92" t="s">
        <v>10305</v>
      </c>
      <c r="C92" t="s">
        <v>10306</v>
      </c>
      <c r="D92" t="e">
        <f>VLOOKUP(C92,#REF!,1,FALSE)</f>
        <v>#REF!</v>
      </c>
      <c r="E92" s="19" t="s">
        <v>10307</v>
      </c>
      <c r="F92" s="17" t="s">
        <v>10306</v>
      </c>
      <c r="G92" s="17" t="s">
        <v>10307</v>
      </c>
      <c r="H92" s="17" t="str">
        <f t="shared" si="19"/>
        <v>ok</v>
      </c>
      <c r="I92" s="17" t="s">
        <v>10307</v>
      </c>
      <c r="J92" s="17">
        <v>678156</v>
      </c>
      <c r="K92" s="17">
        <v>678156</v>
      </c>
      <c r="L92" s="17" t="s">
        <v>202</v>
      </c>
      <c r="M92" t="s">
        <v>203</v>
      </c>
      <c r="N92" s="14" t="s">
        <v>10304</v>
      </c>
      <c r="O92" s="14" t="s">
        <v>205</v>
      </c>
      <c r="P92" s="14" t="s">
        <v>10308</v>
      </c>
      <c r="Q92" s="14">
        <v>38600</v>
      </c>
      <c r="R92" s="14" t="s">
        <v>10309</v>
      </c>
      <c r="S92" s="14" t="s">
        <v>646</v>
      </c>
      <c r="T92" s="15">
        <v>10000</v>
      </c>
      <c r="U92" s="14" t="s">
        <v>10310</v>
      </c>
      <c r="V92" s="14" t="s">
        <v>764</v>
      </c>
      <c r="W92" s="14" t="s">
        <v>10311</v>
      </c>
      <c r="X92" t="s">
        <v>10312</v>
      </c>
      <c r="Y92" t="s">
        <v>1253</v>
      </c>
      <c r="Z92" t="s">
        <v>10313</v>
      </c>
      <c r="AA92" s="18" t="s">
        <v>10314</v>
      </c>
      <c r="AB92" s="18" t="s">
        <v>10315</v>
      </c>
      <c r="AC92" s="18" t="s">
        <v>10316</v>
      </c>
      <c r="AD92" s="18" t="s">
        <v>10317</v>
      </c>
      <c r="AE92" s="18" t="s">
        <v>10312</v>
      </c>
      <c r="AF92" s="18" t="s">
        <v>10318</v>
      </c>
      <c r="AG92" s="18" t="s">
        <v>10319</v>
      </c>
      <c r="AH92" s="29" t="s">
        <v>854</v>
      </c>
      <c r="AL92" s="29" t="s">
        <v>855</v>
      </c>
      <c r="AM92" s="29" t="s">
        <v>738</v>
      </c>
      <c r="AQ92" s="29" t="s">
        <v>738</v>
      </c>
      <c r="AR92" t="s">
        <v>748</v>
      </c>
      <c r="AS92" s="32" t="s">
        <v>10320</v>
      </c>
      <c r="AT92" s="32">
        <v>380000</v>
      </c>
      <c r="BL92" s="15"/>
      <c r="BO92" s="15"/>
      <c r="BR92" s="15"/>
      <c r="BU92" s="15"/>
      <c r="BW92" s="11"/>
      <c r="BX92" s="11"/>
      <c r="BZ92" s="11"/>
      <c r="CA92" s="11"/>
      <c r="CC92" s="11"/>
      <c r="CD92" s="11"/>
      <c r="CF92" s="11"/>
      <c r="CG92" s="11"/>
      <c r="CI92" s="11"/>
      <c r="CJ92" s="11"/>
      <c r="GC92" s="12">
        <v>380000</v>
      </c>
      <c r="GD92" t="s">
        <v>238</v>
      </c>
      <c r="GE92">
        <v>35</v>
      </c>
      <c r="GF92">
        <v>40</v>
      </c>
      <c r="GG92">
        <v>45</v>
      </c>
      <c r="GH92">
        <v>40</v>
      </c>
      <c r="GI92" s="13">
        <v>253333.33333333331</v>
      </c>
      <c r="GK92" t="str">
        <f t="shared" si="23"/>
        <v>122 AV DU VERCORS</v>
      </c>
      <c r="GL92">
        <f t="shared" si="24"/>
        <v>38600</v>
      </c>
      <c r="GM92" t="str">
        <f t="shared" si="25"/>
        <v>FONTAINE</v>
      </c>
      <c r="GO92">
        <f t="shared" si="20"/>
        <v>3</v>
      </c>
      <c r="GP92">
        <f t="shared" si="21"/>
        <v>1</v>
      </c>
      <c r="GQ92" t="e">
        <f>VLOOKUP(A92,'[1]Nbr FR_lot'!$A$6:$I$501,8,FALSE)</f>
        <v>#N/A</v>
      </c>
      <c r="GR92" t="e">
        <f t="shared" si="22"/>
        <v>#N/A</v>
      </c>
      <c r="GS92" t="e">
        <f>VLOOKUP(C92,'[1]Nbr FR_lot'!$B$6:$I$501,8,FALSE)</f>
        <v>#N/A</v>
      </c>
      <c r="GT92" t="e">
        <f t="shared" si="26"/>
        <v>#N/A</v>
      </c>
    </row>
    <row r="93" spans="1:202" x14ac:dyDescent="0.35">
      <c r="A93" t="s">
        <v>3437</v>
      </c>
      <c r="B93" t="s">
        <v>3438</v>
      </c>
      <c r="C93" t="s">
        <v>3439</v>
      </c>
      <c r="D93" t="e">
        <f>VLOOKUP(C93,#REF!,1,FALSE)</f>
        <v>#REF!</v>
      </c>
      <c r="E93" s="16" t="s">
        <v>3440</v>
      </c>
      <c r="F93" s="17" t="s">
        <v>3439</v>
      </c>
      <c r="G93" s="17" t="s">
        <v>3441</v>
      </c>
      <c r="H93" s="17" t="str">
        <f t="shared" si="19"/>
        <v>ko</v>
      </c>
      <c r="I93" s="17" t="s">
        <v>3441</v>
      </c>
      <c r="J93" s="17">
        <v>20015959</v>
      </c>
      <c r="K93" s="17">
        <v>20015959</v>
      </c>
      <c r="L93" s="17" t="s">
        <v>202</v>
      </c>
      <c r="M93" t="s">
        <v>203</v>
      </c>
      <c r="N93" s="14" t="s">
        <v>3442</v>
      </c>
      <c r="O93" s="14" t="s">
        <v>838</v>
      </c>
      <c r="P93" s="14" t="s">
        <v>3443</v>
      </c>
      <c r="Q93" s="14">
        <v>13127</v>
      </c>
      <c r="R93" s="14" t="s">
        <v>3444</v>
      </c>
      <c r="S93" s="14" t="s">
        <v>249</v>
      </c>
      <c r="T93" s="15">
        <v>2730960</v>
      </c>
      <c r="U93" s="14" t="s">
        <v>3445</v>
      </c>
      <c r="V93" s="14" t="s">
        <v>3446</v>
      </c>
      <c r="W93" s="14" t="s">
        <v>3447</v>
      </c>
      <c r="X93" t="s">
        <v>3448</v>
      </c>
      <c r="Y93" t="s">
        <v>213</v>
      </c>
      <c r="Z93" t="s">
        <v>3449</v>
      </c>
      <c r="AA93" s="18" t="s">
        <v>3448</v>
      </c>
      <c r="AB93" s="18" t="s">
        <v>3450</v>
      </c>
      <c r="AC93" s="18" t="s">
        <v>3451</v>
      </c>
      <c r="AD93" s="18" t="s">
        <v>3452</v>
      </c>
      <c r="AE93" s="18" t="s">
        <v>3453</v>
      </c>
      <c r="AF93" s="18" t="s">
        <v>3454</v>
      </c>
      <c r="AG93" s="18" t="s">
        <v>3455</v>
      </c>
      <c r="AH93" s="29" t="s">
        <v>261</v>
      </c>
      <c r="AL93" s="29" t="s">
        <v>262</v>
      </c>
      <c r="AM93" s="29" t="s">
        <v>263</v>
      </c>
      <c r="AQ93" s="29" t="s">
        <v>263</v>
      </c>
      <c r="AR93" t="s">
        <v>414</v>
      </c>
      <c r="AS93" s="32" t="s">
        <v>3456</v>
      </c>
      <c r="AT93" s="32">
        <v>100000</v>
      </c>
      <c r="AU93" t="s">
        <v>687</v>
      </c>
      <c r="AV93" s="32" t="s">
        <v>3457</v>
      </c>
      <c r="AW93" s="32">
        <v>300000</v>
      </c>
      <c r="BL93" s="15"/>
      <c r="BO93" s="15"/>
      <c r="BR93" s="15"/>
      <c r="BU93" s="15"/>
      <c r="BW93" s="31"/>
      <c r="BX93" s="31"/>
      <c r="BZ93" s="31"/>
      <c r="CA93" s="31"/>
      <c r="CC93" s="31"/>
      <c r="CD93" s="31"/>
      <c r="CF93" s="31"/>
      <c r="CG93" s="31"/>
      <c r="CI93" s="31"/>
      <c r="CJ93" s="31"/>
      <c r="GC93" s="30">
        <v>100000</v>
      </c>
      <c r="GD93" t="s">
        <v>238</v>
      </c>
      <c r="GE93">
        <v>55</v>
      </c>
      <c r="GF93">
        <v>60</v>
      </c>
      <c r="GG93">
        <v>85</v>
      </c>
      <c r="GH93">
        <v>40</v>
      </c>
      <c r="GI93" s="13">
        <v>66666.666666666657</v>
      </c>
      <c r="GK93" t="str">
        <f t="shared" si="23"/>
        <v xml:space="preserve">9/11 Rue de Lisbonne-ZI Des Estroublans -      </v>
      </c>
      <c r="GL93">
        <f t="shared" si="24"/>
        <v>13127</v>
      </c>
      <c r="GM93" t="str">
        <f t="shared" si="25"/>
        <v>VITROLLES</v>
      </c>
      <c r="GO93">
        <f t="shared" si="20"/>
        <v>6</v>
      </c>
      <c r="GP93">
        <f t="shared" si="21"/>
        <v>2</v>
      </c>
      <c r="GQ93" t="e">
        <f>VLOOKUP(A93,'[1]Nbr FR_lot'!$A$6:$I$501,8,FALSE)</f>
        <v>#N/A</v>
      </c>
      <c r="GR93" t="e">
        <f t="shared" si="22"/>
        <v>#N/A</v>
      </c>
      <c r="GS93" t="e">
        <f>VLOOKUP(C93,'[1]Nbr FR_lot'!$B$6:$I$501,8,FALSE)</f>
        <v>#N/A</v>
      </c>
      <c r="GT93" t="e">
        <f t="shared" si="26"/>
        <v>#N/A</v>
      </c>
    </row>
    <row r="94" spans="1:202" x14ac:dyDescent="0.35">
      <c r="A94" t="s">
        <v>5641</v>
      </c>
      <c r="B94" t="s">
        <v>5642</v>
      </c>
      <c r="C94" t="s">
        <v>5643</v>
      </c>
      <c r="D94" t="e">
        <f>VLOOKUP(C94,#REF!,1,FALSE)</f>
        <v>#REF!</v>
      </c>
      <c r="E94" s="19" t="s">
        <v>5644</v>
      </c>
      <c r="F94" s="17" t="s">
        <v>5643</v>
      </c>
      <c r="G94" s="17" t="s">
        <v>5644</v>
      </c>
      <c r="H94" s="17" t="str">
        <f t="shared" si="19"/>
        <v>ok</v>
      </c>
      <c r="I94" s="17" t="s">
        <v>5644</v>
      </c>
      <c r="J94" s="17">
        <v>688371</v>
      </c>
      <c r="K94" s="17">
        <v>688371</v>
      </c>
      <c r="L94" s="17" t="s">
        <v>202</v>
      </c>
      <c r="M94" t="s">
        <v>203</v>
      </c>
      <c r="N94" s="14" t="s">
        <v>5641</v>
      </c>
      <c r="O94" s="14" t="s">
        <v>1022</v>
      </c>
      <c r="P94" s="14" t="s">
        <v>5645</v>
      </c>
      <c r="Q94" s="14">
        <v>24120</v>
      </c>
      <c r="R94" s="14" t="s">
        <v>5646</v>
      </c>
      <c r="S94" s="14" t="s">
        <v>298</v>
      </c>
      <c r="T94" s="15">
        <v>76000</v>
      </c>
      <c r="U94" s="14" t="s">
        <v>5647</v>
      </c>
      <c r="V94" s="14" t="s">
        <v>5648</v>
      </c>
      <c r="W94" s="14" t="s">
        <v>5649</v>
      </c>
      <c r="X94" t="s">
        <v>5650</v>
      </c>
      <c r="Y94" t="s">
        <v>213</v>
      </c>
      <c r="Z94" t="s">
        <v>5651</v>
      </c>
      <c r="AA94" s="18" t="s">
        <v>5650</v>
      </c>
      <c r="AB94" s="18" t="s">
        <v>5652</v>
      </c>
      <c r="AC94" s="18" t="s">
        <v>5653</v>
      </c>
      <c r="AD94" s="18" t="s">
        <v>5654</v>
      </c>
      <c r="AE94" s="18" t="s">
        <v>5650</v>
      </c>
      <c r="AF94" s="18" t="s">
        <v>5652</v>
      </c>
      <c r="AG94" s="18" t="s">
        <v>5653</v>
      </c>
      <c r="AH94" s="29" t="s">
        <v>219</v>
      </c>
      <c r="AL94" s="29" t="s">
        <v>220</v>
      </c>
      <c r="AM94" s="29" t="s">
        <v>221</v>
      </c>
      <c r="AQ94" s="29" t="s">
        <v>221</v>
      </c>
      <c r="AR94" t="s">
        <v>555</v>
      </c>
      <c r="AS94" s="32" t="s">
        <v>5655</v>
      </c>
      <c r="AT94" s="32">
        <v>120000</v>
      </c>
      <c r="AU94" t="s">
        <v>832</v>
      </c>
      <c r="AV94" s="32" t="s">
        <v>5656</v>
      </c>
      <c r="AW94" s="32">
        <v>160000</v>
      </c>
      <c r="BL94" s="15"/>
      <c r="BO94" s="15"/>
      <c r="BR94" s="15"/>
      <c r="BU94" s="15"/>
      <c r="BW94" s="11"/>
      <c r="BX94" s="11"/>
      <c r="BZ94" s="11"/>
      <c r="CA94" s="11"/>
      <c r="CC94" s="11"/>
      <c r="CD94" s="11"/>
      <c r="CF94" s="11"/>
      <c r="CG94" s="11"/>
      <c r="CI94" s="11"/>
      <c r="CJ94" s="11"/>
      <c r="GC94" s="12">
        <v>280000</v>
      </c>
      <c r="GD94" t="s">
        <v>238</v>
      </c>
      <c r="GE94">
        <v>60</v>
      </c>
      <c r="GF94">
        <v>65</v>
      </c>
      <c r="GG94">
        <v>65</v>
      </c>
      <c r="GH94">
        <v>60</v>
      </c>
      <c r="GI94" s="13">
        <v>186666.66666666666</v>
      </c>
      <c r="GK94" t="str">
        <f t="shared" si="23"/>
        <v>LES FAURIES</v>
      </c>
      <c r="GL94">
        <f t="shared" si="24"/>
        <v>24120</v>
      </c>
      <c r="GM94" t="str">
        <f t="shared" si="25"/>
        <v>TERRASSON-LAVILLEDIEU</v>
      </c>
      <c r="GO94">
        <f t="shared" si="20"/>
        <v>6</v>
      </c>
      <c r="GP94">
        <f t="shared" si="21"/>
        <v>2</v>
      </c>
      <c r="GQ94" t="e">
        <f>VLOOKUP(A94,'[1]Nbr FR_lot'!$A$6:$I$501,8,FALSE)</f>
        <v>#N/A</v>
      </c>
      <c r="GR94" t="e">
        <f t="shared" si="22"/>
        <v>#N/A</v>
      </c>
      <c r="GS94" t="e">
        <f>VLOOKUP(C94,'[1]Nbr FR_lot'!$B$6:$I$501,8,FALSE)</f>
        <v>#N/A</v>
      </c>
      <c r="GT94" t="e">
        <f t="shared" si="26"/>
        <v>#N/A</v>
      </c>
    </row>
    <row r="95" spans="1:202" x14ac:dyDescent="0.35">
      <c r="A95" t="s">
        <v>10452</v>
      </c>
      <c r="B95" t="s">
        <v>10453</v>
      </c>
      <c r="C95" t="s">
        <v>10454</v>
      </c>
      <c r="D95" t="e">
        <f>VLOOKUP(C95,#REF!,1,FALSE)</f>
        <v>#REF!</v>
      </c>
      <c r="E95" s="19" t="s">
        <v>10455</v>
      </c>
      <c r="F95" s="17" t="s">
        <v>10454</v>
      </c>
      <c r="G95" s="17" t="s">
        <v>10456</v>
      </c>
      <c r="H95" s="17" t="str">
        <f t="shared" si="19"/>
        <v>ko</v>
      </c>
      <c r="I95" s="17" t="s">
        <v>10455</v>
      </c>
      <c r="J95" s="17" t="e">
        <v>#N/A</v>
      </c>
      <c r="K95" s="17">
        <v>20005898</v>
      </c>
      <c r="L95" s="17" t="s">
        <v>202</v>
      </c>
      <c r="M95" t="s">
        <v>203</v>
      </c>
      <c r="N95" s="14" t="s">
        <v>10452</v>
      </c>
      <c r="O95" s="14" t="s">
        <v>205</v>
      </c>
      <c r="P95" s="14" t="s">
        <v>10457</v>
      </c>
      <c r="Q95" s="14">
        <v>26110</v>
      </c>
      <c r="R95" s="14" t="s">
        <v>10458</v>
      </c>
      <c r="S95" s="14" t="s">
        <v>3506</v>
      </c>
      <c r="T95" s="15">
        <v>120000</v>
      </c>
      <c r="U95" s="14" t="s">
        <v>10459</v>
      </c>
      <c r="V95" s="14" t="s">
        <v>816</v>
      </c>
      <c r="W95" s="14" t="s">
        <v>10460</v>
      </c>
      <c r="X95" t="s">
        <v>10461</v>
      </c>
      <c r="Y95" t="s">
        <v>213</v>
      </c>
      <c r="Z95" t="s">
        <v>10462</v>
      </c>
      <c r="AA95" s="18" t="s">
        <v>10461</v>
      </c>
      <c r="AB95" s="18" t="s">
        <v>10463</v>
      </c>
      <c r="AC95" s="18" t="s">
        <v>10464</v>
      </c>
      <c r="AD95" s="18" t="s">
        <v>10465</v>
      </c>
      <c r="AE95" s="18" t="s">
        <v>10466</v>
      </c>
      <c r="AF95" s="18" t="s">
        <v>10467</v>
      </c>
      <c r="AG95" s="18" t="s">
        <v>10468</v>
      </c>
      <c r="AH95" s="29" t="s">
        <v>854</v>
      </c>
      <c r="AL95" s="29" t="s">
        <v>855</v>
      </c>
      <c r="AM95" s="29" t="s">
        <v>738</v>
      </c>
      <c r="AQ95" s="29" t="s">
        <v>738</v>
      </c>
      <c r="AR95" t="s">
        <v>937</v>
      </c>
      <c r="AS95" s="32" t="s">
        <v>10469</v>
      </c>
      <c r="AT95" s="32">
        <v>100000</v>
      </c>
      <c r="AU95" t="s">
        <v>746</v>
      </c>
      <c r="AV95" s="32" t="s">
        <v>10470</v>
      </c>
      <c r="AW95" s="32">
        <v>150000</v>
      </c>
      <c r="AX95" t="s">
        <v>941</v>
      </c>
      <c r="AY95" s="32" t="s">
        <v>10471</v>
      </c>
      <c r="AZ95" s="32">
        <v>250000</v>
      </c>
      <c r="BA95" t="s">
        <v>748</v>
      </c>
      <c r="BB95" s="32" t="s">
        <v>10472</v>
      </c>
      <c r="BC95" s="32">
        <v>380000</v>
      </c>
      <c r="BD95" t="s">
        <v>945</v>
      </c>
      <c r="BE95" s="32" t="s">
        <v>10473</v>
      </c>
      <c r="BF95" s="32">
        <v>100000</v>
      </c>
      <c r="BG95" t="s">
        <v>750</v>
      </c>
      <c r="BH95" s="32" t="s">
        <v>10474</v>
      </c>
      <c r="BI95" s="32">
        <v>150000</v>
      </c>
      <c r="BJ95" t="s">
        <v>754</v>
      </c>
      <c r="BK95" s="14" t="s">
        <v>10475</v>
      </c>
      <c r="BL95" s="15">
        <v>250000</v>
      </c>
      <c r="BM95" t="s">
        <v>952</v>
      </c>
      <c r="BN95" s="14" t="s">
        <v>10476</v>
      </c>
      <c r="BO95" s="15">
        <v>165000</v>
      </c>
      <c r="BR95" s="15"/>
      <c r="BU95" s="15"/>
      <c r="BW95" s="11"/>
      <c r="BX95" s="11"/>
      <c r="BZ95" s="11"/>
      <c r="CA95" s="11"/>
      <c r="CC95" s="11"/>
      <c r="CD95" s="11"/>
      <c r="CF95" s="11"/>
      <c r="CG95" s="11"/>
      <c r="CI95" s="11"/>
      <c r="CJ95" s="11"/>
      <c r="GC95" s="12">
        <v>1295000</v>
      </c>
      <c r="GD95" t="s">
        <v>238</v>
      </c>
      <c r="GE95">
        <v>70</v>
      </c>
      <c r="GF95">
        <v>75</v>
      </c>
      <c r="GG95">
        <v>85</v>
      </c>
      <c r="GH95">
        <v>70</v>
      </c>
      <c r="GI95" s="13">
        <v>863333.33333333326</v>
      </c>
      <c r="GK95" t="str">
        <f t="shared" si="23"/>
        <v xml:space="preserve">61 Montée des amandiers </v>
      </c>
      <c r="GL95">
        <f t="shared" si="24"/>
        <v>26110</v>
      </c>
      <c r="GM95" t="str">
        <f t="shared" si="25"/>
        <v>Saint maurice sur eygues</v>
      </c>
      <c r="GO95">
        <f t="shared" si="20"/>
        <v>24</v>
      </c>
      <c r="GP95">
        <f t="shared" si="21"/>
        <v>8</v>
      </c>
      <c r="GQ95" t="e">
        <f>VLOOKUP(A95,'[1]Nbr FR_lot'!$A$6:$I$501,8,FALSE)</f>
        <v>#N/A</v>
      </c>
      <c r="GR95" t="e">
        <f t="shared" si="22"/>
        <v>#N/A</v>
      </c>
      <c r="GS95" t="e">
        <f>VLOOKUP(C95,'[1]Nbr FR_lot'!$B$6:$I$501,8,FALSE)</f>
        <v>#N/A</v>
      </c>
      <c r="GT95" t="e">
        <f t="shared" si="26"/>
        <v>#N/A</v>
      </c>
    </row>
    <row r="96" spans="1:202" x14ac:dyDescent="0.35">
      <c r="A96" t="s">
        <v>1461</v>
      </c>
      <c r="B96" t="s">
        <v>1462</v>
      </c>
      <c r="C96" t="s">
        <v>1463</v>
      </c>
      <c r="D96" t="e">
        <f>VLOOKUP(C96,#REF!,1,FALSE)</f>
        <v>#REF!</v>
      </c>
      <c r="E96" s="19" t="s">
        <v>1464</v>
      </c>
      <c r="F96" s="17" t="s">
        <v>1463</v>
      </c>
      <c r="G96" s="17" t="s">
        <v>1464</v>
      </c>
      <c r="H96" s="17" t="str">
        <f t="shared" si="19"/>
        <v>ok</v>
      </c>
      <c r="I96" s="17" t="s">
        <v>1464</v>
      </c>
      <c r="J96" s="17">
        <v>315950</v>
      </c>
      <c r="K96" s="17">
        <v>315950</v>
      </c>
      <c r="L96" s="17" t="s">
        <v>202</v>
      </c>
      <c r="M96" t="s">
        <v>203</v>
      </c>
      <c r="N96" s="14" t="s">
        <v>1465</v>
      </c>
      <c r="O96" s="14" t="s">
        <v>205</v>
      </c>
      <c r="P96" s="14" t="s">
        <v>1466</v>
      </c>
      <c r="Q96" s="14">
        <v>31140</v>
      </c>
      <c r="R96" s="14" t="s">
        <v>1467</v>
      </c>
      <c r="S96" s="14" t="s">
        <v>1226</v>
      </c>
      <c r="T96" s="15">
        <v>100000</v>
      </c>
      <c r="U96" s="14" t="s">
        <v>1468</v>
      </c>
      <c r="V96" s="14" t="s">
        <v>1469</v>
      </c>
      <c r="W96" s="14" t="s">
        <v>1470</v>
      </c>
      <c r="X96" t="s">
        <v>1471</v>
      </c>
      <c r="Y96" t="s">
        <v>213</v>
      </c>
      <c r="Z96" t="s">
        <v>1472</v>
      </c>
      <c r="AA96" s="18" t="s">
        <v>1473</v>
      </c>
      <c r="AB96" s="18" t="s">
        <v>1474</v>
      </c>
      <c r="AC96" s="18" t="s">
        <v>1475</v>
      </c>
      <c r="AD96" s="18" t="s">
        <v>1476</v>
      </c>
      <c r="AE96" s="18" t="s">
        <v>1477</v>
      </c>
      <c r="AF96" s="18" t="s">
        <v>1478</v>
      </c>
      <c r="AG96" s="18" t="s">
        <v>1479</v>
      </c>
      <c r="AH96" s="29" t="s">
        <v>310</v>
      </c>
      <c r="AL96" s="29" t="s">
        <v>311</v>
      </c>
      <c r="AM96" s="29" t="s">
        <v>312</v>
      </c>
      <c r="AQ96" s="29" t="s">
        <v>312</v>
      </c>
      <c r="AR96" t="s">
        <v>509</v>
      </c>
      <c r="AS96" s="32" t="s">
        <v>1480</v>
      </c>
      <c r="AT96" s="32">
        <v>100000</v>
      </c>
      <c r="AU96" t="s">
        <v>516</v>
      </c>
      <c r="AV96" s="32" t="s">
        <v>1481</v>
      </c>
      <c r="AW96" s="32">
        <v>120000</v>
      </c>
      <c r="BL96" s="15"/>
      <c r="BO96" s="15"/>
      <c r="BR96" s="15"/>
      <c r="BU96" s="15"/>
      <c r="BW96" s="11"/>
      <c r="BX96" s="11"/>
      <c r="BZ96" s="11"/>
      <c r="CA96" s="11"/>
      <c r="CC96" s="11"/>
      <c r="CD96" s="11"/>
      <c r="CF96" s="11"/>
      <c r="CG96" s="11"/>
      <c r="CI96" s="11"/>
      <c r="CJ96" s="11"/>
      <c r="GC96" s="12">
        <v>220000</v>
      </c>
      <c r="GD96" t="s">
        <v>238</v>
      </c>
      <c r="GE96">
        <v>60</v>
      </c>
      <c r="GF96">
        <v>70</v>
      </c>
      <c r="GG96">
        <v>80</v>
      </c>
      <c r="GH96">
        <v>80</v>
      </c>
      <c r="GI96" s="13">
        <v>146666.66666666666</v>
      </c>
      <c r="GK96" t="str">
        <f t="shared" si="23"/>
        <v>12 RUE EIFFEL</v>
      </c>
      <c r="GL96">
        <f t="shared" si="24"/>
        <v>31140</v>
      </c>
      <c r="GM96" t="str">
        <f t="shared" si="25"/>
        <v>AUCAMVILLE</v>
      </c>
      <c r="GO96">
        <f t="shared" si="20"/>
        <v>6</v>
      </c>
      <c r="GP96">
        <f t="shared" si="21"/>
        <v>2</v>
      </c>
      <c r="GQ96" t="e">
        <f>VLOOKUP(A96,'[1]Nbr FR_lot'!$A$6:$I$501,8,FALSE)</f>
        <v>#N/A</v>
      </c>
      <c r="GR96" t="e">
        <f t="shared" si="22"/>
        <v>#N/A</v>
      </c>
      <c r="GS96" t="e">
        <f>VLOOKUP(C96,'[1]Nbr FR_lot'!$B$6:$I$501,8,FALSE)</f>
        <v>#N/A</v>
      </c>
      <c r="GT96" t="e">
        <f t="shared" si="26"/>
        <v>#N/A</v>
      </c>
    </row>
    <row r="97" spans="1:202" x14ac:dyDescent="0.35">
      <c r="A97" t="s">
        <v>4285</v>
      </c>
      <c r="B97" t="s">
        <v>4286</v>
      </c>
      <c r="C97" t="s">
        <v>4287</v>
      </c>
      <c r="D97" t="e">
        <f>VLOOKUP(C97,#REF!,1,FALSE)</f>
        <v>#REF!</v>
      </c>
      <c r="E97" s="19" t="s">
        <v>4288</v>
      </c>
      <c r="F97" s="17" t="s">
        <v>4287</v>
      </c>
      <c r="G97" s="17" t="s">
        <v>4289</v>
      </c>
      <c r="H97" s="17" t="str">
        <f t="shared" si="19"/>
        <v>ko</v>
      </c>
      <c r="I97" s="17" t="s">
        <v>4289</v>
      </c>
      <c r="J97" s="17">
        <v>316334</v>
      </c>
      <c r="K97" s="17">
        <v>316334</v>
      </c>
      <c r="L97" s="17" t="s">
        <v>202</v>
      </c>
      <c r="M97" t="s">
        <v>203</v>
      </c>
      <c r="N97" s="14" t="s">
        <v>4285</v>
      </c>
      <c r="O97" s="14" t="s">
        <v>4290</v>
      </c>
      <c r="P97" s="14" t="s">
        <v>4291</v>
      </c>
      <c r="Q97" s="14">
        <v>60300</v>
      </c>
      <c r="R97" s="14" t="s">
        <v>4292</v>
      </c>
      <c r="S97" s="14" t="s">
        <v>4293</v>
      </c>
      <c r="T97" s="15" t="s">
        <v>4294</v>
      </c>
      <c r="U97" s="14" t="s">
        <v>4295</v>
      </c>
      <c r="V97" s="14" t="s">
        <v>4294</v>
      </c>
      <c r="W97" s="14" t="s">
        <v>4294</v>
      </c>
      <c r="X97" t="s">
        <v>4296</v>
      </c>
      <c r="Y97" t="s">
        <v>213</v>
      </c>
      <c r="Z97" t="s">
        <v>4297</v>
      </c>
      <c r="AA97" s="18" t="s">
        <v>4298</v>
      </c>
      <c r="AB97" s="18" t="s">
        <v>4299</v>
      </c>
      <c r="AC97" s="18" t="s">
        <v>4300</v>
      </c>
      <c r="AD97" s="18" t="s">
        <v>4301</v>
      </c>
      <c r="AE97" s="18" t="s">
        <v>4302</v>
      </c>
      <c r="AF97" s="18" t="s">
        <v>4303</v>
      </c>
      <c r="AG97" s="18" t="s">
        <v>4304</v>
      </c>
      <c r="AH97" s="29" t="s">
        <v>310</v>
      </c>
      <c r="AL97" s="29" t="s">
        <v>311</v>
      </c>
      <c r="AM97" s="29" t="s">
        <v>312</v>
      </c>
      <c r="AQ97" s="29" t="s">
        <v>312</v>
      </c>
      <c r="AR97" t="s">
        <v>657</v>
      </c>
      <c r="AS97" s="32" t="s">
        <v>4305</v>
      </c>
      <c r="AT97" s="32">
        <v>100000</v>
      </c>
      <c r="AU97" t="s">
        <v>659</v>
      </c>
      <c r="AV97" s="32" t="s">
        <v>4306</v>
      </c>
      <c r="AW97" s="32">
        <v>185000</v>
      </c>
      <c r="AX97" t="s">
        <v>661</v>
      </c>
      <c r="AY97" s="32" t="s">
        <v>4307</v>
      </c>
      <c r="AZ97" s="32">
        <v>100000</v>
      </c>
      <c r="BA97" t="s">
        <v>663</v>
      </c>
      <c r="BB97" s="32" t="s">
        <v>4308</v>
      </c>
      <c r="BC97" s="32">
        <v>100000</v>
      </c>
      <c r="BD97" t="s">
        <v>665</v>
      </c>
      <c r="BE97" s="32" t="s">
        <v>4309</v>
      </c>
      <c r="BF97" s="32">
        <v>123000</v>
      </c>
      <c r="BL97" s="15"/>
      <c r="BO97" s="15"/>
      <c r="BR97" s="15"/>
      <c r="BU97" s="15"/>
      <c r="BW97" s="11"/>
      <c r="BX97" s="11"/>
      <c r="BZ97" s="11"/>
      <c r="CA97" s="11"/>
      <c r="CC97" s="11"/>
      <c r="CD97" s="11"/>
      <c r="CF97" s="11"/>
      <c r="CG97" s="11"/>
      <c r="CI97" s="11"/>
      <c r="CJ97" s="11"/>
      <c r="GC97" s="12">
        <v>508000</v>
      </c>
      <c r="GD97" t="s">
        <v>238</v>
      </c>
      <c r="GE97">
        <v>75</v>
      </c>
      <c r="GF97">
        <v>81</v>
      </c>
      <c r="GG97">
        <v>81</v>
      </c>
      <c r="GH97">
        <v>75</v>
      </c>
      <c r="GI97" s="13">
        <v>338666.66666666663</v>
      </c>
      <c r="GK97" t="str">
        <f t="shared" si="23"/>
        <v>52 AV FELIX LOUAT</v>
      </c>
      <c r="GL97">
        <f t="shared" si="24"/>
        <v>60300</v>
      </c>
      <c r="GM97" t="str">
        <f t="shared" si="25"/>
        <v>SENLIS</v>
      </c>
      <c r="GO97">
        <f t="shared" si="20"/>
        <v>15</v>
      </c>
      <c r="GP97">
        <f t="shared" si="21"/>
        <v>5</v>
      </c>
      <c r="GQ97" t="e">
        <f>VLOOKUP(A97,'[1]Nbr FR_lot'!$A$6:$I$501,8,FALSE)</f>
        <v>#N/A</v>
      </c>
      <c r="GR97" t="e">
        <f t="shared" si="22"/>
        <v>#N/A</v>
      </c>
      <c r="GS97" t="e">
        <f>VLOOKUP(C97,'[1]Nbr FR_lot'!$B$6:$I$501,8,FALSE)</f>
        <v>#N/A</v>
      </c>
      <c r="GT97" t="e">
        <f t="shared" si="26"/>
        <v>#N/A</v>
      </c>
    </row>
    <row r="98" spans="1:202" x14ac:dyDescent="0.35">
      <c r="A98" t="s">
        <v>6754</v>
      </c>
      <c r="B98" t="s">
        <v>6755</v>
      </c>
      <c r="C98" t="s">
        <v>6756</v>
      </c>
      <c r="D98" t="e">
        <f>VLOOKUP(C98,#REF!,1,FALSE)</f>
        <v>#REF!</v>
      </c>
      <c r="E98" s="16" t="s">
        <v>6757</v>
      </c>
      <c r="F98" s="17" t="s">
        <v>6756</v>
      </c>
      <c r="G98" s="17" t="s">
        <v>6757</v>
      </c>
      <c r="H98" s="17" t="str">
        <f t="shared" si="19"/>
        <v>ok</v>
      </c>
      <c r="I98" s="17" t="s">
        <v>6757</v>
      </c>
      <c r="J98" s="17">
        <v>743798</v>
      </c>
      <c r="K98" s="17">
        <v>743798</v>
      </c>
      <c r="L98" s="17" t="s">
        <v>202</v>
      </c>
      <c r="M98" t="s">
        <v>203</v>
      </c>
      <c r="N98" s="14" t="s">
        <v>6758</v>
      </c>
      <c r="O98" s="14" t="s">
        <v>205</v>
      </c>
      <c r="P98" s="14" t="s">
        <v>6759</v>
      </c>
      <c r="Q98" s="14">
        <v>76430</v>
      </c>
      <c r="R98" s="14" t="s">
        <v>6760</v>
      </c>
      <c r="S98" s="14" t="s">
        <v>404</v>
      </c>
      <c r="T98" s="15">
        <v>880000</v>
      </c>
      <c r="U98" s="14" t="s">
        <v>6761</v>
      </c>
      <c r="V98" s="14" t="s">
        <v>2654</v>
      </c>
      <c r="W98" s="14" t="s">
        <v>6762</v>
      </c>
      <c r="X98" t="s">
        <v>6763</v>
      </c>
      <c r="Y98" t="s">
        <v>213</v>
      </c>
      <c r="Z98" t="s">
        <v>6764</v>
      </c>
      <c r="AA98" s="18" t="s">
        <v>6763</v>
      </c>
      <c r="AB98" s="18" t="s">
        <v>6765</v>
      </c>
      <c r="AC98" s="18" t="s">
        <v>6766</v>
      </c>
      <c r="AD98" s="18" t="s">
        <v>6767</v>
      </c>
      <c r="AE98" s="18" t="s">
        <v>6768</v>
      </c>
      <c r="AF98" s="18" t="s">
        <v>6769</v>
      </c>
      <c r="AG98" s="18" t="s">
        <v>6766</v>
      </c>
      <c r="AH98" s="29" t="s">
        <v>261</v>
      </c>
      <c r="AL98" s="29" t="s">
        <v>262</v>
      </c>
      <c r="AM98" s="29" t="s">
        <v>263</v>
      </c>
      <c r="AQ98" s="29" t="s">
        <v>263</v>
      </c>
      <c r="AR98" t="s">
        <v>270</v>
      </c>
      <c r="AS98" s="32" t="s">
        <v>6770</v>
      </c>
      <c r="AT98" s="32">
        <v>125000</v>
      </c>
      <c r="AU98" t="s">
        <v>274</v>
      </c>
      <c r="AV98" s="32" t="s">
        <v>6771</v>
      </c>
      <c r="AW98" s="32">
        <v>495000</v>
      </c>
      <c r="AX98" t="s">
        <v>284</v>
      </c>
      <c r="AY98" s="32" t="s">
        <v>6772</v>
      </c>
      <c r="AZ98" s="32">
        <v>100000</v>
      </c>
      <c r="BA98" t="s">
        <v>288</v>
      </c>
      <c r="BB98" s="32" t="s">
        <v>6773</v>
      </c>
      <c r="BC98" s="32">
        <v>200000</v>
      </c>
      <c r="BD98" t="s">
        <v>421</v>
      </c>
      <c r="BE98" s="32" t="s">
        <v>6774</v>
      </c>
      <c r="BF98" s="32">
        <v>100000</v>
      </c>
      <c r="BG98" t="s">
        <v>363</v>
      </c>
      <c r="BH98" s="32" t="s">
        <v>6775</v>
      </c>
      <c r="BI98" s="32">
        <v>250000</v>
      </c>
      <c r="BL98" s="15"/>
      <c r="BO98" s="15"/>
      <c r="BR98" s="15"/>
      <c r="BU98" s="15"/>
      <c r="BW98" s="11"/>
      <c r="BX98" s="11"/>
      <c r="BZ98" s="11"/>
      <c r="CA98" s="11"/>
      <c r="CC98" s="11"/>
      <c r="CD98" s="11"/>
      <c r="CF98" s="11"/>
      <c r="CG98" s="11"/>
      <c r="CI98" s="11"/>
      <c r="CJ98" s="11"/>
      <c r="GC98" s="12">
        <v>1170000</v>
      </c>
      <c r="GD98" t="s">
        <v>238</v>
      </c>
      <c r="GE98">
        <v>95</v>
      </c>
      <c r="GF98">
        <v>95</v>
      </c>
      <c r="GG98">
        <v>95</v>
      </c>
      <c r="GH98">
        <v>95</v>
      </c>
      <c r="GI98" s="13">
        <v>780000</v>
      </c>
      <c r="GK98" t="str">
        <f t="shared" si="23"/>
        <v>5358  VOIE DES SARCELLES</v>
      </c>
      <c r="GL98">
        <f t="shared" si="24"/>
        <v>76430</v>
      </c>
      <c r="GM98" t="str">
        <f t="shared" si="25"/>
        <v>SANDOUVILLE</v>
      </c>
      <c r="GO98">
        <f t="shared" si="20"/>
        <v>18</v>
      </c>
      <c r="GP98">
        <f t="shared" si="21"/>
        <v>6</v>
      </c>
      <c r="GQ98" t="e">
        <f>VLOOKUP(A98,'[1]Nbr FR_lot'!$A$6:$I$501,8,FALSE)</f>
        <v>#N/A</v>
      </c>
      <c r="GR98" t="e">
        <f t="shared" si="22"/>
        <v>#N/A</v>
      </c>
      <c r="GS98" t="e">
        <f>VLOOKUP(C98,'[1]Nbr FR_lot'!$B$6:$I$501,8,FALSE)</f>
        <v>#N/A</v>
      </c>
      <c r="GT98" t="e">
        <f t="shared" si="26"/>
        <v>#N/A</v>
      </c>
    </row>
    <row r="99" spans="1:202" x14ac:dyDescent="0.35">
      <c r="A99" t="s">
        <v>8166</v>
      </c>
      <c r="B99" t="s">
        <v>8167</v>
      </c>
      <c r="C99" t="s">
        <v>8168</v>
      </c>
      <c r="D99" t="e">
        <f>VLOOKUP(C99,#REF!,1,FALSE)</f>
        <v>#REF!</v>
      </c>
      <c r="E99" s="19" t="s">
        <v>8169</v>
      </c>
      <c r="F99" s="17" t="s">
        <v>8168</v>
      </c>
      <c r="G99" s="17" t="s">
        <v>8169</v>
      </c>
      <c r="H99" s="17" t="str">
        <f t="shared" si="19"/>
        <v>ok</v>
      </c>
      <c r="I99" s="17" t="s">
        <v>8169</v>
      </c>
      <c r="J99" s="17" t="e">
        <v>#N/A</v>
      </c>
      <c r="K99" s="17">
        <v>307290</v>
      </c>
      <c r="L99" s="17" t="s">
        <v>5608</v>
      </c>
      <c r="M99" t="s">
        <v>203</v>
      </c>
      <c r="N99" s="14" t="s">
        <v>8170</v>
      </c>
      <c r="O99" s="14" t="s">
        <v>838</v>
      </c>
      <c r="P99" s="14" t="s">
        <v>8171</v>
      </c>
      <c r="Q99" s="14">
        <v>44100</v>
      </c>
      <c r="R99" s="14" t="s">
        <v>2444</v>
      </c>
      <c r="S99" s="14" t="s">
        <v>2465</v>
      </c>
      <c r="T99" s="15">
        <v>594750</v>
      </c>
      <c r="U99" s="14" t="s">
        <v>8172</v>
      </c>
      <c r="V99" s="14" t="s">
        <v>5610</v>
      </c>
      <c r="W99" s="14" t="s">
        <v>8173</v>
      </c>
      <c r="X99" t="s">
        <v>8174</v>
      </c>
      <c r="Y99" t="s">
        <v>213</v>
      </c>
      <c r="Z99" t="s">
        <v>8175</v>
      </c>
      <c r="AA99" s="18" t="s">
        <v>8174</v>
      </c>
      <c r="AB99" s="18" t="s">
        <v>8176</v>
      </c>
      <c r="AC99" s="18" t="s">
        <v>8177</v>
      </c>
      <c r="AD99" s="18" t="s">
        <v>8178</v>
      </c>
      <c r="AE99" s="18" t="s">
        <v>8174</v>
      </c>
      <c r="AF99" s="18" t="s">
        <v>8176</v>
      </c>
      <c r="AG99" s="18" t="s">
        <v>8177</v>
      </c>
      <c r="AH99" s="29" t="s">
        <v>310</v>
      </c>
      <c r="AL99" s="29" t="s">
        <v>311</v>
      </c>
      <c r="AM99" s="29" t="s">
        <v>312</v>
      </c>
      <c r="AQ99" s="29" t="s">
        <v>312</v>
      </c>
      <c r="AR99" t="s">
        <v>492</v>
      </c>
      <c r="AS99" s="32" t="s">
        <v>8179</v>
      </c>
      <c r="AT99" s="32">
        <v>100000</v>
      </c>
      <c r="AU99" t="s">
        <v>499</v>
      </c>
      <c r="AV99" s="32" t="s">
        <v>8180</v>
      </c>
      <c r="AW99" s="32">
        <v>190000</v>
      </c>
      <c r="AX99" t="s">
        <v>506</v>
      </c>
      <c r="AY99" s="32" t="s">
        <v>8181</v>
      </c>
      <c r="AZ99" s="32">
        <v>100000</v>
      </c>
      <c r="BA99" t="s">
        <v>513</v>
      </c>
      <c r="BB99" s="32" t="s">
        <v>8182</v>
      </c>
      <c r="BC99" s="32">
        <v>100000</v>
      </c>
      <c r="BD99" t="s">
        <v>520</v>
      </c>
      <c r="BE99" s="32" t="s">
        <v>8183</v>
      </c>
      <c r="BF99" s="32">
        <v>130000</v>
      </c>
      <c r="BL99" s="15"/>
      <c r="BO99" s="15"/>
      <c r="BR99" s="15"/>
      <c r="BU99" s="15"/>
      <c r="BW99" s="11"/>
      <c r="BX99" s="11"/>
      <c r="BZ99" s="11"/>
      <c r="CA99" s="11"/>
      <c r="CC99" s="11"/>
      <c r="CD99" s="11"/>
      <c r="CF99" s="11"/>
      <c r="CG99" s="11"/>
      <c r="CI99" s="11"/>
      <c r="CJ99" s="11"/>
      <c r="GC99" s="12">
        <v>520000</v>
      </c>
      <c r="GD99" t="s">
        <v>238</v>
      </c>
      <c r="GE99">
        <v>93.5</v>
      </c>
      <c r="GF99">
        <v>93.5</v>
      </c>
      <c r="GG99">
        <v>110</v>
      </c>
      <c r="GH99">
        <v>110</v>
      </c>
      <c r="GI99" s="13">
        <v>346666.66666666663</v>
      </c>
      <c r="GK99" t="str">
        <f t="shared" si="23"/>
        <v>3 RUE JOSEPH CHOLET</v>
      </c>
      <c r="GL99">
        <f t="shared" si="24"/>
        <v>44100</v>
      </c>
      <c r="GM99" t="str">
        <f t="shared" si="25"/>
        <v>NANTES</v>
      </c>
      <c r="GO99">
        <f t="shared" si="20"/>
        <v>15</v>
      </c>
      <c r="GP99">
        <f t="shared" si="21"/>
        <v>5</v>
      </c>
      <c r="GQ99" t="e">
        <f>VLOOKUP(A99,'[1]Nbr FR_lot'!$A$6:$I$501,8,FALSE)</f>
        <v>#N/A</v>
      </c>
      <c r="GR99" t="e">
        <f t="shared" si="22"/>
        <v>#N/A</v>
      </c>
      <c r="GS99" t="e">
        <f>VLOOKUP(C99,'[1]Nbr FR_lot'!$B$6:$I$501,8,FALSE)</f>
        <v>#N/A</v>
      </c>
      <c r="GT99" t="e">
        <f t="shared" si="26"/>
        <v>#N/A</v>
      </c>
    </row>
    <row r="100" spans="1:202" x14ac:dyDescent="0.35">
      <c r="A100" t="s">
        <v>11533</v>
      </c>
      <c r="B100" t="s">
        <v>11534</v>
      </c>
      <c r="C100" t="s">
        <v>11535</v>
      </c>
      <c r="D100" t="e">
        <f>VLOOKUP(C100,#REF!,1,FALSE)</f>
        <v>#REF!</v>
      </c>
      <c r="E100" s="17" t="s">
        <v>11536</v>
      </c>
      <c r="F100" s="17" t="s">
        <v>11535</v>
      </c>
      <c r="G100" s="17" t="s">
        <v>11536</v>
      </c>
      <c r="H100" s="17" t="str">
        <f t="shared" si="19"/>
        <v>ok</v>
      </c>
      <c r="I100" s="17" t="s">
        <v>11536</v>
      </c>
      <c r="J100" s="17">
        <v>20016918</v>
      </c>
      <c r="K100" s="17">
        <v>20016918</v>
      </c>
      <c r="L100" s="17" t="s">
        <v>202</v>
      </c>
      <c r="M100" t="s">
        <v>203</v>
      </c>
      <c r="N100" s="14" t="s">
        <v>11533</v>
      </c>
      <c r="O100" s="14" t="s">
        <v>205</v>
      </c>
      <c r="P100" s="14" t="s">
        <v>11537</v>
      </c>
      <c r="Q100" s="14">
        <v>87410</v>
      </c>
      <c r="R100" s="14" t="s">
        <v>11538</v>
      </c>
      <c r="S100" s="14" t="s">
        <v>1431</v>
      </c>
      <c r="T100" s="15">
        <v>900100</v>
      </c>
      <c r="U100" s="14" t="s">
        <v>11539</v>
      </c>
      <c r="V100" s="14" t="s">
        <v>3752</v>
      </c>
      <c r="W100" s="14" t="s">
        <v>11540</v>
      </c>
      <c r="X100" t="s">
        <v>11541</v>
      </c>
      <c r="Y100" t="s">
        <v>213</v>
      </c>
      <c r="Z100" t="s">
        <v>11542</v>
      </c>
      <c r="AA100" s="18" t="s">
        <v>11541</v>
      </c>
      <c r="AB100" s="18" t="s">
        <v>11543</v>
      </c>
      <c r="AC100" s="18" t="s">
        <v>11544</v>
      </c>
      <c r="AD100" s="18" t="s">
        <v>11545</v>
      </c>
      <c r="AE100" s="18" t="s">
        <v>11546</v>
      </c>
      <c r="AF100" s="18" t="s">
        <v>11547</v>
      </c>
      <c r="AG100" s="18" t="s">
        <v>11548</v>
      </c>
      <c r="AH100" s="29" t="s">
        <v>310</v>
      </c>
      <c r="AL100" s="29" t="s">
        <v>311</v>
      </c>
      <c r="AM100" s="29" t="s">
        <v>312</v>
      </c>
      <c r="AQ100" s="29" t="s">
        <v>312</v>
      </c>
      <c r="AR100" s="31" t="s">
        <v>439</v>
      </c>
      <c r="AS100" s="32" t="s">
        <v>11549</v>
      </c>
      <c r="AT100" s="32">
        <v>445000</v>
      </c>
      <c r="AU100" s="25" t="s">
        <v>395</v>
      </c>
      <c r="AV100" s="32" t="s">
        <v>11550</v>
      </c>
      <c r="AW100" s="32">
        <v>715000</v>
      </c>
      <c r="AX100" t="s">
        <v>513</v>
      </c>
      <c r="AY100" s="32" t="s">
        <v>11551</v>
      </c>
      <c r="AZ100" s="32">
        <v>100000</v>
      </c>
      <c r="BA100" t="s">
        <v>1455</v>
      </c>
      <c r="BB100" s="32" t="s">
        <v>11552</v>
      </c>
      <c r="BC100" s="32">
        <v>230000</v>
      </c>
      <c r="BD100" t="s">
        <v>663</v>
      </c>
      <c r="BE100" s="32" t="s">
        <v>11553</v>
      </c>
      <c r="BF100" s="32">
        <v>100000</v>
      </c>
      <c r="BG100" t="s">
        <v>1067</v>
      </c>
      <c r="BH100" s="32" t="s">
        <v>11554</v>
      </c>
      <c r="BI100" s="32">
        <v>3430000</v>
      </c>
      <c r="GC100">
        <v>4920000</v>
      </c>
      <c r="GD100" s="13" t="s">
        <v>1344</v>
      </c>
      <c r="GE100" t="s">
        <v>333</v>
      </c>
      <c r="GF100" t="s">
        <v>333</v>
      </c>
      <c r="GG100" t="s">
        <v>333</v>
      </c>
      <c r="GH100" t="s">
        <v>333</v>
      </c>
      <c r="GI100">
        <f>(2/3)*GC100</f>
        <v>3280000</v>
      </c>
      <c r="GK100" t="str">
        <f t="shared" si="23"/>
        <v>8 ALL DE MAISON ROUGE</v>
      </c>
      <c r="GL100">
        <f t="shared" si="24"/>
        <v>87410</v>
      </c>
      <c r="GM100" t="str">
        <f t="shared" si="25"/>
        <v>LE PALAIS-SUR-VIENNE</v>
      </c>
      <c r="GO100">
        <f t="shared" si="20"/>
        <v>18</v>
      </c>
      <c r="GP100">
        <f t="shared" si="21"/>
        <v>6</v>
      </c>
      <c r="GQ100">
        <f>GP100-1</f>
        <v>5</v>
      </c>
      <c r="GR100" s="28" t="str">
        <f t="shared" si="22"/>
        <v>ko</v>
      </c>
      <c r="GS100" t="e">
        <f>VLOOKUP(C100,'[1]Nbr FR_lot'!$B$6:$I$501,8,FALSE)</f>
        <v>#N/A</v>
      </c>
      <c r="GT100" t="e">
        <f>IF(GQ100=GS100,"ok","ko")</f>
        <v>#N/A</v>
      </c>
    </row>
    <row r="101" spans="1:202" x14ac:dyDescent="0.35">
      <c r="A101" t="s">
        <v>6492</v>
      </c>
      <c r="B101" t="s">
        <v>6493</v>
      </c>
      <c r="C101" t="s">
        <v>6494</v>
      </c>
      <c r="D101" t="e">
        <f>VLOOKUP(C101,#REF!,1,FALSE)</f>
        <v>#REF!</v>
      </c>
      <c r="E101" s="19" t="s">
        <v>6495</v>
      </c>
      <c r="F101" s="17" t="s">
        <v>6494</v>
      </c>
      <c r="G101" s="17" t="s">
        <v>6495</v>
      </c>
      <c r="H101" s="17" t="str">
        <f t="shared" si="19"/>
        <v>ok</v>
      </c>
      <c r="I101" s="17" t="s">
        <v>6495</v>
      </c>
      <c r="J101" s="17">
        <v>467176</v>
      </c>
      <c r="K101" s="17">
        <v>467176</v>
      </c>
      <c r="L101" s="17" t="s">
        <v>202</v>
      </c>
      <c r="M101" t="s">
        <v>203</v>
      </c>
      <c r="N101" s="14" t="s">
        <v>6496</v>
      </c>
      <c r="O101" s="14" t="s">
        <v>6497</v>
      </c>
      <c r="P101" s="14" t="s">
        <v>6498</v>
      </c>
      <c r="Q101" s="14">
        <v>48250</v>
      </c>
      <c r="R101" s="14" t="s">
        <v>6499</v>
      </c>
      <c r="S101" s="14" t="s">
        <v>6500</v>
      </c>
      <c r="T101" s="15" t="s">
        <v>4294</v>
      </c>
      <c r="U101" s="14" t="s">
        <v>6501</v>
      </c>
      <c r="V101" s="14" t="s">
        <v>6502</v>
      </c>
      <c r="W101" s="14" t="s">
        <v>6495</v>
      </c>
      <c r="X101" t="s">
        <v>6503</v>
      </c>
      <c r="Y101" t="s">
        <v>213</v>
      </c>
      <c r="Z101" t="s">
        <v>6492</v>
      </c>
      <c r="AA101" s="18" t="s">
        <v>6504</v>
      </c>
      <c r="AB101" s="18" t="s">
        <v>6505</v>
      </c>
      <c r="AC101" s="18" t="s">
        <v>6506</v>
      </c>
      <c r="AD101" s="18" t="s">
        <v>6507</v>
      </c>
      <c r="AE101" s="18" t="s">
        <v>6504</v>
      </c>
      <c r="AF101" s="18" t="s">
        <v>6505</v>
      </c>
      <c r="AG101" s="18" t="s">
        <v>6506</v>
      </c>
      <c r="AH101" s="29" t="s">
        <v>219</v>
      </c>
      <c r="AL101" s="29" t="s">
        <v>220</v>
      </c>
      <c r="AM101" s="29" t="s">
        <v>221</v>
      </c>
      <c r="AQ101" s="29" t="s">
        <v>221</v>
      </c>
      <c r="AR101" t="s">
        <v>222</v>
      </c>
      <c r="AS101" s="32" t="s">
        <v>6508</v>
      </c>
      <c r="AT101" s="32">
        <v>400000</v>
      </c>
      <c r="AU101" t="s">
        <v>1732</v>
      </c>
      <c r="AV101" s="32" t="s">
        <v>6509</v>
      </c>
      <c r="AW101" s="32">
        <v>375000</v>
      </c>
      <c r="AX101" t="s">
        <v>560</v>
      </c>
      <c r="AY101" s="32" t="s">
        <v>6510</v>
      </c>
      <c r="AZ101" s="32">
        <v>100000</v>
      </c>
      <c r="BA101" t="s">
        <v>1737</v>
      </c>
      <c r="BB101" s="32" t="s">
        <v>6511</v>
      </c>
      <c r="BC101" s="32">
        <v>100000</v>
      </c>
      <c r="BD101" t="s">
        <v>236</v>
      </c>
      <c r="BE101" s="32" t="s">
        <v>6512</v>
      </c>
      <c r="BF101" s="32">
        <v>630000</v>
      </c>
      <c r="BG101" t="s">
        <v>1016</v>
      </c>
      <c r="BH101" s="32" t="s">
        <v>6513</v>
      </c>
      <c r="BI101" s="32">
        <v>500000</v>
      </c>
      <c r="BL101" s="15"/>
      <c r="BO101" s="15"/>
      <c r="BR101" s="15"/>
      <c r="BU101" s="15"/>
      <c r="BW101" s="11"/>
      <c r="BX101" s="11"/>
      <c r="BZ101" s="11"/>
      <c r="CA101" s="11"/>
      <c r="CC101" s="11"/>
      <c r="CD101" s="11"/>
      <c r="CF101" s="11"/>
      <c r="CG101" s="11"/>
      <c r="CI101" s="11"/>
      <c r="CJ101" s="11"/>
      <c r="GC101" s="12">
        <v>2005000</v>
      </c>
      <c r="GD101" t="s">
        <v>238</v>
      </c>
      <c r="GE101">
        <v>30</v>
      </c>
      <c r="GF101">
        <v>32</v>
      </c>
      <c r="GG101">
        <v>34.5</v>
      </c>
      <c r="GH101">
        <v>30</v>
      </c>
      <c r="GI101" s="13">
        <v>1336666.6666666665</v>
      </c>
      <c r="GK101" t="str">
        <f t="shared" si="23"/>
        <v>LE THORT</v>
      </c>
      <c r="GL101">
        <f t="shared" si="24"/>
        <v>48250</v>
      </c>
      <c r="GM101" t="str">
        <f t="shared" si="25"/>
        <v>LA BASTIDE-PUYLAURENT</v>
      </c>
      <c r="GO101">
        <f t="shared" si="20"/>
        <v>18</v>
      </c>
      <c r="GP101">
        <f t="shared" si="21"/>
        <v>6</v>
      </c>
      <c r="GQ101" t="e">
        <f>VLOOKUP(A101,'[1]Nbr FR_lot'!$A$6:$I$501,8,FALSE)</f>
        <v>#N/A</v>
      </c>
      <c r="GR101" t="e">
        <f t="shared" si="22"/>
        <v>#N/A</v>
      </c>
      <c r="GS101" t="e">
        <f>VLOOKUP(C101,'[1]Nbr FR_lot'!$B$6:$I$501,8,FALSE)</f>
        <v>#N/A</v>
      </c>
      <c r="GT101" t="e">
        <f>IF(GP101=GS101,"ok","ko")</f>
        <v>#N/A</v>
      </c>
    </row>
    <row r="102" spans="1:202" x14ac:dyDescent="0.35">
      <c r="A102" t="s">
        <v>4163</v>
      </c>
      <c r="B102" t="s">
        <v>4164</v>
      </c>
      <c r="C102" t="s">
        <v>4165</v>
      </c>
      <c r="D102" t="e">
        <f>VLOOKUP(C102,#REF!,1,FALSE)</f>
        <v>#REF!</v>
      </c>
      <c r="E102" s="19" t="s">
        <v>4166</v>
      </c>
      <c r="F102" s="17" t="s">
        <v>4165</v>
      </c>
      <c r="G102" s="17" t="s">
        <v>4166</v>
      </c>
      <c r="H102" s="17" t="str">
        <f t="shared" si="19"/>
        <v>ok</v>
      </c>
      <c r="I102" s="17" t="s">
        <v>4166</v>
      </c>
      <c r="J102" s="17">
        <v>323552</v>
      </c>
      <c r="K102" s="17">
        <v>323552</v>
      </c>
      <c r="L102" s="17" t="s">
        <v>202</v>
      </c>
      <c r="M102" t="s">
        <v>203</v>
      </c>
      <c r="N102" s="14" t="s">
        <v>4163</v>
      </c>
      <c r="O102" s="14" t="s">
        <v>1022</v>
      </c>
      <c r="P102" s="14" t="s">
        <v>4167</v>
      </c>
      <c r="Q102" s="14">
        <v>38220</v>
      </c>
      <c r="R102" s="14" t="s">
        <v>4168</v>
      </c>
      <c r="S102" s="14" t="s">
        <v>3221</v>
      </c>
      <c r="T102" s="15">
        <v>118000</v>
      </c>
      <c r="U102" s="14" t="s">
        <v>4169</v>
      </c>
      <c r="V102" s="14" t="s">
        <v>625</v>
      </c>
      <c r="W102" s="14" t="s">
        <v>4170</v>
      </c>
      <c r="X102" t="s">
        <v>4171</v>
      </c>
      <c r="Y102" t="s">
        <v>213</v>
      </c>
      <c r="Z102" t="s">
        <v>4172</v>
      </c>
      <c r="AA102" s="18" t="s">
        <v>4173</v>
      </c>
      <c r="AB102" s="18" t="s">
        <v>4174</v>
      </c>
      <c r="AC102" s="18" t="s">
        <v>4175</v>
      </c>
      <c r="AD102" s="18" t="s">
        <v>4176</v>
      </c>
      <c r="AE102" s="18" t="s">
        <v>4173</v>
      </c>
      <c r="AF102" s="18" t="s">
        <v>4174</v>
      </c>
      <c r="AG102" s="18" t="s">
        <v>4175</v>
      </c>
      <c r="AH102" s="29" t="s">
        <v>219</v>
      </c>
      <c r="AL102" s="29" t="s">
        <v>220</v>
      </c>
      <c r="AM102" s="29" t="s">
        <v>221</v>
      </c>
      <c r="AQ102" s="29" t="s">
        <v>221</v>
      </c>
      <c r="AR102" t="s">
        <v>543</v>
      </c>
      <c r="AS102" s="32" t="s">
        <v>4177</v>
      </c>
      <c r="AT102" s="32">
        <v>240000</v>
      </c>
      <c r="BL102" s="15"/>
      <c r="BO102" s="15"/>
      <c r="BR102" s="15"/>
      <c r="BU102" s="15"/>
      <c r="BW102" s="11"/>
      <c r="BX102" s="11"/>
      <c r="BZ102" s="11"/>
      <c r="CA102" s="11"/>
      <c r="CC102" s="11"/>
      <c r="CD102" s="11"/>
      <c r="CF102" s="11"/>
      <c r="CG102" s="11"/>
      <c r="CI102" s="11"/>
      <c r="CJ102" s="11"/>
      <c r="GC102" s="12">
        <v>240000</v>
      </c>
      <c r="GD102" t="s">
        <v>238</v>
      </c>
      <c r="GE102">
        <v>60</v>
      </c>
      <c r="GF102">
        <v>60</v>
      </c>
      <c r="GG102">
        <v>60</v>
      </c>
      <c r="GH102">
        <v>60</v>
      </c>
      <c r="GI102" s="13">
        <v>160000</v>
      </c>
      <c r="GK102" t="str">
        <f t="shared" si="23"/>
        <v>ZA LILA</v>
      </c>
      <c r="GL102">
        <f t="shared" si="24"/>
        <v>38220</v>
      </c>
      <c r="GM102" t="str">
        <f t="shared" si="25"/>
        <v>LIVET-ET-GAVET</v>
      </c>
      <c r="GO102">
        <f t="shared" si="20"/>
        <v>3</v>
      </c>
      <c r="GP102">
        <f t="shared" si="21"/>
        <v>1</v>
      </c>
      <c r="GQ102" t="e">
        <f>VLOOKUP(A102,'[1]Nbr FR_lot'!$A$6:$I$501,8,FALSE)</f>
        <v>#N/A</v>
      </c>
      <c r="GR102" t="e">
        <f t="shared" si="22"/>
        <v>#N/A</v>
      </c>
      <c r="GS102" t="e">
        <f>VLOOKUP(C102,'[1]Nbr FR_lot'!$B$6:$I$501,8,FALSE)</f>
        <v>#N/A</v>
      </c>
      <c r="GT102" t="e">
        <f>IF(GP102=GS102,"ok","ko")</f>
        <v>#N/A</v>
      </c>
    </row>
    <row r="103" spans="1:202" x14ac:dyDescent="0.35">
      <c r="A103" t="s">
        <v>9587</v>
      </c>
      <c r="B103" t="s">
        <v>9588</v>
      </c>
      <c r="C103" t="s">
        <v>9589</v>
      </c>
      <c r="D103" t="e">
        <f>VLOOKUP(C103,#REF!,1,FALSE)</f>
        <v>#REF!</v>
      </c>
      <c r="E103" s="16" t="s">
        <v>9590</v>
      </c>
      <c r="F103" s="17" t="s">
        <v>9589</v>
      </c>
      <c r="G103" s="17" t="s">
        <v>9590</v>
      </c>
      <c r="H103" s="17" t="str">
        <f t="shared" si="19"/>
        <v>ok</v>
      </c>
      <c r="I103" s="17" t="s">
        <v>9590</v>
      </c>
      <c r="J103" s="17">
        <v>750437</v>
      </c>
      <c r="K103" s="17">
        <v>750437</v>
      </c>
      <c r="L103" s="17" t="s">
        <v>202</v>
      </c>
      <c r="M103" t="s">
        <v>203</v>
      </c>
      <c r="N103" s="14" t="s">
        <v>9587</v>
      </c>
      <c r="O103" s="14" t="s">
        <v>205</v>
      </c>
      <c r="P103" s="14" t="s">
        <v>9591</v>
      </c>
      <c r="Q103" s="14">
        <v>69530</v>
      </c>
      <c r="R103" s="14" t="s">
        <v>9592</v>
      </c>
      <c r="S103" s="14" t="s">
        <v>2923</v>
      </c>
      <c r="T103" s="15">
        <v>762187</v>
      </c>
      <c r="U103" s="14" t="s">
        <v>9593</v>
      </c>
      <c r="V103" s="14" t="s">
        <v>1228</v>
      </c>
      <c r="W103" s="14" t="s">
        <v>9594</v>
      </c>
      <c r="X103" t="s">
        <v>9595</v>
      </c>
      <c r="Y103" t="s">
        <v>213</v>
      </c>
      <c r="Z103" t="s">
        <v>9596</v>
      </c>
      <c r="AA103" s="18" t="s">
        <v>9597</v>
      </c>
      <c r="AB103" s="18" t="s">
        <v>9598</v>
      </c>
      <c r="AC103" s="18" t="s">
        <v>9599</v>
      </c>
      <c r="AD103" s="18" t="s">
        <v>9600</v>
      </c>
      <c r="AE103" s="18" t="s">
        <v>9597</v>
      </c>
      <c r="AF103" s="18" t="s">
        <v>9598</v>
      </c>
      <c r="AG103" s="18" t="s">
        <v>9599</v>
      </c>
      <c r="AH103" s="29" t="s">
        <v>310</v>
      </c>
      <c r="AL103" s="29" t="s">
        <v>311</v>
      </c>
      <c r="AM103" s="29" t="s">
        <v>312</v>
      </c>
      <c r="AQ103" s="29" t="s">
        <v>312</v>
      </c>
      <c r="AR103" t="s">
        <v>1443</v>
      </c>
      <c r="AS103" s="32" t="s">
        <v>9601</v>
      </c>
      <c r="AT103" s="32">
        <v>185000</v>
      </c>
      <c r="AU103" t="s">
        <v>1447</v>
      </c>
      <c r="AV103" s="32" t="s">
        <v>9602</v>
      </c>
      <c r="AW103" s="32">
        <v>455000</v>
      </c>
      <c r="AX103" t="s">
        <v>1451</v>
      </c>
      <c r="AY103" s="32" t="s">
        <v>9603</v>
      </c>
      <c r="AZ103" s="32">
        <v>182000</v>
      </c>
      <c r="BA103" t="s">
        <v>1455</v>
      </c>
      <c r="BB103" s="32" t="s">
        <v>9604</v>
      </c>
      <c r="BC103" s="32">
        <v>230000</v>
      </c>
      <c r="BD103" t="s">
        <v>1459</v>
      </c>
      <c r="BE103" s="32" t="s">
        <v>9605</v>
      </c>
      <c r="BF103" s="32">
        <v>300000</v>
      </c>
      <c r="BL103" s="15"/>
      <c r="BO103" s="15"/>
      <c r="BR103" s="15"/>
      <c r="BU103" s="15"/>
      <c r="BW103" s="11"/>
      <c r="BX103" s="11"/>
      <c r="BZ103" s="11"/>
      <c r="CA103" s="11"/>
      <c r="CC103" s="11"/>
      <c r="CD103" s="11"/>
      <c r="CF103" s="11"/>
      <c r="CG103" s="11"/>
      <c r="CI103" s="11"/>
      <c r="CJ103" s="11"/>
      <c r="GC103" s="12">
        <v>1170000</v>
      </c>
      <c r="GD103" t="s">
        <v>1344</v>
      </c>
      <c r="GE103" t="s">
        <v>333</v>
      </c>
      <c r="GF103" t="s">
        <v>333</v>
      </c>
      <c r="GG103" t="s">
        <v>333</v>
      </c>
      <c r="GH103" t="s">
        <v>333</v>
      </c>
      <c r="GI103" s="13">
        <v>780000</v>
      </c>
      <c r="GK103" t="str">
        <f t="shared" si="23"/>
        <v>AV MARCEL MERIEUX</v>
      </c>
      <c r="GL103">
        <f t="shared" si="24"/>
        <v>69530</v>
      </c>
      <c r="GM103" t="str">
        <f t="shared" si="25"/>
        <v>BRIGNAIS</v>
      </c>
      <c r="GO103">
        <f t="shared" si="20"/>
        <v>15</v>
      </c>
      <c r="GP103">
        <f t="shared" si="21"/>
        <v>5</v>
      </c>
      <c r="GQ103" t="e">
        <f>VLOOKUP(A103,'[1]Nbr FR_lot'!$A$6:$I$501,8,FALSE)</f>
        <v>#N/A</v>
      </c>
      <c r="GR103" t="e">
        <f t="shared" si="22"/>
        <v>#N/A</v>
      </c>
      <c r="GS103" t="e">
        <f>VLOOKUP(C103,'[1]Nbr FR_lot'!$B$6:$I$501,8,FALSE)</f>
        <v>#N/A</v>
      </c>
      <c r="GT103" t="e">
        <f>IF(GP103=GS103,"ok","ko")</f>
        <v>#N/A</v>
      </c>
    </row>
    <row r="104" spans="1:202" x14ac:dyDescent="0.35">
      <c r="A104" s="26" t="s">
        <v>4899</v>
      </c>
      <c r="B104" t="s">
        <v>4900</v>
      </c>
      <c r="C104" t="s">
        <v>4901</v>
      </c>
      <c r="D104" t="e">
        <f>VLOOKUP(C104,#REF!,1,FALSE)</f>
        <v>#REF!</v>
      </c>
      <c r="E104" s="16" t="s">
        <v>4902</v>
      </c>
      <c r="F104" s="17" t="s">
        <v>4901</v>
      </c>
      <c r="G104" s="17" t="s">
        <v>4902</v>
      </c>
      <c r="H104" s="17" t="str">
        <f t="shared" si="19"/>
        <v>ok</v>
      </c>
      <c r="I104" s="17" t="s">
        <v>4902</v>
      </c>
      <c r="J104" s="17">
        <v>656789</v>
      </c>
      <c r="K104" s="17">
        <v>656789</v>
      </c>
      <c r="L104" s="17" t="s">
        <v>202</v>
      </c>
      <c r="M104" t="s">
        <v>203</v>
      </c>
      <c r="N104" s="14" t="s">
        <v>4903</v>
      </c>
      <c r="O104" s="14" t="s">
        <v>205</v>
      </c>
      <c r="P104" s="14" t="s">
        <v>4904</v>
      </c>
      <c r="Q104" s="14">
        <v>26290</v>
      </c>
      <c r="R104" s="14" t="s">
        <v>4905</v>
      </c>
      <c r="S104" s="14" t="s">
        <v>1431</v>
      </c>
      <c r="T104" s="15">
        <v>250000</v>
      </c>
      <c r="U104" s="14" t="s">
        <v>4906</v>
      </c>
      <c r="V104" s="14" t="s">
        <v>816</v>
      </c>
      <c r="W104" s="14" t="s">
        <v>4907</v>
      </c>
      <c r="X104" t="s">
        <v>4908</v>
      </c>
      <c r="Y104" t="s">
        <v>213</v>
      </c>
      <c r="Z104" t="s">
        <v>4909</v>
      </c>
      <c r="AA104" s="18" t="s">
        <v>4910</v>
      </c>
      <c r="AB104" s="18" t="s">
        <v>4911</v>
      </c>
      <c r="AC104" s="18" t="s">
        <v>4912</v>
      </c>
      <c r="AD104" s="18" t="s">
        <v>4913</v>
      </c>
      <c r="AE104" s="18" t="s">
        <v>4910</v>
      </c>
      <c r="AF104" s="18" t="s">
        <v>4911</v>
      </c>
      <c r="AG104" s="18" t="s">
        <v>4912</v>
      </c>
      <c r="AH104" s="29" t="s">
        <v>310</v>
      </c>
      <c r="AL104" s="29" t="s">
        <v>311</v>
      </c>
      <c r="AM104" s="29" t="s">
        <v>312</v>
      </c>
      <c r="AQ104" s="29" t="s">
        <v>312</v>
      </c>
      <c r="AR104" t="s">
        <v>427</v>
      </c>
      <c r="AS104" s="32" t="s">
        <v>4914</v>
      </c>
      <c r="AT104" s="32">
        <v>360000</v>
      </c>
      <c r="AU104" t="s">
        <v>389</v>
      </c>
      <c r="AV104" s="32" t="s">
        <v>4915</v>
      </c>
      <c r="AW104" s="32">
        <v>575000</v>
      </c>
      <c r="AX104" t="s">
        <v>313</v>
      </c>
      <c r="AY104" s="32" t="s">
        <v>4916</v>
      </c>
      <c r="AZ104" s="32">
        <v>375000</v>
      </c>
      <c r="BA104" t="s">
        <v>315</v>
      </c>
      <c r="BB104" s="32" t="s">
        <v>4917</v>
      </c>
      <c r="BC104" s="32">
        <v>100000</v>
      </c>
      <c r="BD104" t="s">
        <v>1443</v>
      </c>
      <c r="BE104" s="32" t="s">
        <v>4918</v>
      </c>
      <c r="BF104" s="32">
        <v>185000</v>
      </c>
      <c r="BG104" t="s">
        <v>431</v>
      </c>
      <c r="BH104" s="32" t="s">
        <v>4919</v>
      </c>
      <c r="BI104" s="32">
        <v>895000</v>
      </c>
      <c r="BJ104" t="s">
        <v>391</v>
      </c>
      <c r="BK104" s="14" t="s">
        <v>4920</v>
      </c>
      <c r="BL104" s="15">
        <v>1430000</v>
      </c>
      <c r="BM104" t="s">
        <v>317</v>
      </c>
      <c r="BN104" s="14" t="s">
        <v>4921</v>
      </c>
      <c r="BO104" s="15">
        <v>935000</v>
      </c>
      <c r="BP104" t="s">
        <v>319</v>
      </c>
      <c r="BQ104" s="14" t="s">
        <v>4922</v>
      </c>
      <c r="BR104" s="15">
        <v>185000</v>
      </c>
      <c r="BS104" t="s">
        <v>1447</v>
      </c>
      <c r="BT104" s="14" t="s">
        <v>4923</v>
      </c>
      <c r="BU104" s="15">
        <v>455000</v>
      </c>
      <c r="BV104" t="s">
        <v>435</v>
      </c>
      <c r="BW104" s="11" t="s">
        <v>4924</v>
      </c>
      <c r="BX104" s="11">
        <v>360000</v>
      </c>
      <c r="BY104" t="s">
        <v>393</v>
      </c>
      <c r="BZ104" s="11" t="s">
        <v>4925</v>
      </c>
      <c r="CA104" s="11">
        <v>575000</v>
      </c>
      <c r="CB104" t="s">
        <v>321</v>
      </c>
      <c r="CC104" s="11" t="s">
        <v>4926</v>
      </c>
      <c r="CD104" s="11">
        <v>375000</v>
      </c>
      <c r="CE104" t="s">
        <v>323</v>
      </c>
      <c r="CF104" s="11" t="s">
        <v>4927</v>
      </c>
      <c r="CG104" s="11">
        <v>100000</v>
      </c>
      <c r="CH104" t="s">
        <v>1451</v>
      </c>
      <c r="CI104" s="11" t="s">
        <v>4928</v>
      </c>
      <c r="CJ104" s="11">
        <v>182000</v>
      </c>
      <c r="CK104" t="s">
        <v>439</v>
      </c>
      <c r="CL104" s="32" t="s">
        <v>4929</v>
      </c>
      <c r="CM104" s="32">
        <v>445000</v>
      </c>
      <c r="CN104" t="s">
        <v>395</v>
      </c>
      <c r="CO104" s="32" t="s">
        <v>4930</v>
      </c>
      <c r="CP104" s="32">
        <v>715000</v>
      </c>
      <c r="CQ104" t="s">
        <v>325</v>
      </c>
      <c r="CR104" s="32" t="s">
        <v>4931</v>
      </c>
      <c r="CS104" s="32">
        <v>470000</v>
      </c>
      <c r="CT104" t="s">
        <v>327</v>
      </c>
      <c r="CU104" s="32" t="s">
        <v>4932</v>
      </c>
      <c r="CV104" s="32">
        <v>100000</v>
      </c>
      <c r="CW104" t="s">
        <v>1455</v>
      </c>
      <c r="CX104" s="32" t="s">
        <v>4933</v>
      </c>
      <c r="CY104" s="32">
        <v>230000</v>
      </c>
      <c r="CZ104" t="s">
        <v>443</v>
      </c>
      <c r="DA104" s="32" t="s">
        <v>4934</v>
      </c>
      <c r="DB104" s="32">
        <v>595000</v>
      </c>
      <c r="DC104" t="s">
        <v>1065</v>
      </c>
      <c r="DD104" s="32" t="s">
        <v>4935</v>
      </c>
      <c r="DE104" s="32">
        <v>960000</v>
      </c>
      <c r="DF104" t="s">
        <v>329</v>
      </c>
      <c r="DG104" s="32" t="s">
        <v>4936</v>
      </c>
      <c r="DH104" s="32">
        <v>625000</v>
      </c>
      <c r="DI104" t="s">
        <v>331</v>
      </c>
      <c r="DJ104" s="32" t="s">
        <v>4937</v>
      </c>
      <c r="DK104" s="32">
        <v>123000</v>
      </c>
      <c r="DL104" t="s">
        <v>1459</v>
      </c>
      <c r="DM104" s="32" t="s">
        <v>4938</v>
      </c>
      <c r="DN104" s="32">
        <v>300000</v>
      </c>
      <c r="DO104" t="s">
        <v>1067</v>
      </c>
      <c r="DP104" s="32" t="s">
        <v>4939</v>
      </c>
      <c r="DQ104" s="32">
        <v>3430000</v>
      </c>
      <c r="DR104" t="s">
        <v>523</v>
      </c>
      <c r="DS104" s="32" t="s">
        <v>4940</v>
      </c>
      <c r="DT104" s="32">
        <v>100000</v>
      </c>
      <c r="GC104" s="12">
        <v>14805000</v>
      </c>
      <c r="GD104" t="s">
        <v>238</v>
      </c>
      <c r="GE104">
        <v>44.5</v>
      </c>
      <c r="GF104">
        <v>48.5</v>
      </c>
      <c r="GG104">
        <v>52.5</v>
      </c>
      <c r="GH104">
        <v>48.5</v>
      </c>
      <c r="GI104" s="13">
        <v>9870000</v>
      </c>
      <c r="GK104" t="str">
        <f t="shared" si="23"/>
        <v>ZA LES EOLIENNES</v>
      </c>
      <c r="GL104">
        <f t="shared" si="24"/>
        <v>26290</v>
      </c>
      <c r="GM104" t="str">
        <f t="shared" si="25"/>
        <v>DONZERE</v>
      </c>
      <c r="GO104">
        <f t="shared" si="20"/>
        <v>81</v>
      </c>
      <c r="GP104">
        <f t="shared" si="21"/>
        <v>27</v>
      </c>
      <c r="GQ104">
        <f>GP104-1</f>
        <v>26</v>
      </c>
      <c r="GR104" s="28" t="str">
        <f t="shared" si="22"/>
        <v>ko</v>
      </c>
      <c r="GS104">
        <f>VLOOKUP(C104,'[1]Nbr FR_lot'!$B$6:$I$501,8,FALSE)</f>
        <v>6</v>
      </c>
      <c r="GT104" t="str">
        <f>IF(GQ104=GS104,"ok","ko")</f>
        <v>ko</v>
      </c>
    </row>
    <row r="105" spans="1:202" x14ac:dyDescent="0.35">
      <c r="A105" t="s">
        <v>1551</v>
      </c>
      <c r="B105" t="s">
        <v>1552</v>
      </c>
      <c r="C105" t="s">
        <v>1553</v>
      </c>
      <c r="D105" t="e">
        <f>VLOOKUP(C105,#REF!,1,FALSE)</f>
        <v>#REF!</v>
      </c>
      <c r="E105" s="16" t="s">
        <v>1554</v>
      </c>
      <c r="F105" s="17" t="s">
        <v>1553</v>
      </c>
      <c r="G105" s="17" t="s">
        <v>1554</v>
      </c>
      <c r="H105" s="17" t="str">
        <f t="shared" si="19"/>
        <v>ok</v>
      </c>
      <c r="I105" s="17" t="s">
        <v>1554</v>
      </c>
      <c r="J105" s="17">
        <v>315882</v>
      </c>
      <c r="K105" s="17">
        <v>315882</v>
      </c>
      <c r="L105" s="17" t="s">
        <v>202</v>
      </c>
      <c r="M105" t="s">
        <v>203</v>
      </c>
      <c r="N105" s="14" t="s">
        <v>1551</v>
      </c>
      <c r="O105" s="14" t="s">
        <v>205</v>
      </c>
      <c r="P105" s="14" t="s">
        <v>1555</v>
      </c>
      <c r="Q105" s="14">
        <v>69680</v>
      </c>
      <c r="R105" s="14" t="s">
        <v>1556</v>
      </c>
      <c r="S105" s="14" t="s">
        <v>340</v>
      </c>
      <c r="T105" s="15">
        <v>17442525</v>
      </c>
      <c r="U105" s="14" t="s">
        <v>1557</v>
      </c>
      <c r="V105" s="14" t="s">
        <v>406</v>
      </c>
      <c r="W105" s="23">
        <v>712035401</v>
      </c>
      <c r="X105" t="s">
        <v>1558</v>
      </c>
      <c r="Y105" t="s">
        <v>213</v>
      </c>
      <c r="Z105" t="s">
        <v>1559</v>
      </c>
      <c r="AA105" s="18" t="s">
        <v>1560</v>
      </c>
      <c r="AB105" s="18" t="s">
        <v>1561</v>
      </c>
      <c r="AC105" s="18" t="s">
        <v>1562</v>
      </c>
      <c r="AD105" s="18" t="s">
        <v>1563</v>
      </c>
      <c r="AE105" s="18" t="s">
        <v>1564</v>
      </c>
      <c r="AF105" s="18" t="s">
        <v>1565</v>
      </c>
      <c r="AG105" s="18" t="s">
        <v>1566</v>
      </c>
      <c r="AH105" s="29" t="s">
        <v>261</v>
      </c>
      <c r="AL105" s="29" t="s">
        <v>262</v>
      </c>
      <c r="AM105" s="29" t="s">
        <v>263</v>
      </c>
      <c r="AQ105" s="29" t="s">
        <v>263</v>
      </c>
      <c r="AR105" t="s">
        <v>685</v>
      </c>
      <c r="AS105" s="32" t="s">
        <v>1567</v>
      </c>
      <c r="AT105" s="32">
        <v>100000</v>
      </c>
      <c r="AU105" t="s">
        <v>692</v>
      </c>
      <c r="AV105" s="32" t="s">
        <v>1568</v>
      </c>
      <c r="AW105" s="32">
        <v>125000</v>
      </c>
      <c r="AX105" t="s">
        <v>266</v>
      </c>
      <c r="AY105" s="32" t="s">
        <v>1569</v>
      </c>
      <c r="AZ105" s="32">
        <v>745000</v>
      </c>
      <c r="BA105" t="s">
        <v>1570</v>
      </c>
      <c r="BB105" s="32" t="s">
        <v>1571</v>
      </c>
      <c r="BC105" s="32">
        <v>100000</v>
      </c>
      <c r="BD105" t="s">
        <v>280</v>
      </c>
      <c r="BE105" s="32" t="s">
        <v>1572</v>
      </c>
      <c r="BF105" s="32">
        <v>300000</v>
      </c>
      <c r="BG105" t="s">
        <v>703</v>
      </c>
      <c r="BH105" s="32" t="s">
        <v>1573</v>
      </c>
      <c r="BI105" s="32">
        <v>100000</v>
      </c>
      <c r="BJ105" t="s">
        <v>705</v>
      </c>
      <c r="BK105" s="14" t="s">
        <v>1574</v>
      </c>
      <c r="BL105" s="15">
        <v>375000</v>
      </c>
      <c r="BM105" t="s">
        <v>1575</v>
      </c>
      <c r="BN105" s="14" t="s">
        <v>1576</v>
      </c>
      <c r="BO105" s="15">
        <v>100000</v>
      </c>
      <c r="BP105" t="s">
        <v>712</v>
      </c>
      <c r="BQ105" s="14" t="s">
        <v>1577</v>
      </c>
      <c r="BR105" s="15">
        <v>495000</v>
      </c>
      <c r="BS105" t="s">
        <v>687</v>
      </c>
      <c r="BT105" s="14" t="s">
        <v>11760</v>
      </c>
      <c r="BU105" s="15">
        <v>300000</v>
      </c>
      <c r="BW105" s="31"/>
      <c r="BX105" s="31"/>
      <c r="BZ105" s="31"/>
      <c r="CA105" s="31"/>
      <c r="CC105" s="31"/>
      <c r="CD105" s="31"/>
      <c r="CF105" s="31"/>
      <c r="CG105" s="31"/>
      <c r="CI105" s="31"/>
      <c r="CJ105" s="31"/>
      <c r="GC105" s="30">
        <v>1695000</v>
      </c>
      <c r="GD105" t="s">
        <v>238</v>
      </c>
      <c r="GE105">
        <v>106</v>
      </c>
      <c r="GF105">
        <v>116</v>
      </c>
      <c r="GG105">
        <v>116</v>
      </c>
      <c r="GH105">
        <v>106</v>
      </c>
      <c r="GI105" s="13">
        <v>1130000</v>
      </c>
      <c r="GK105" t="str">
        <f t="shared" si="23"/>
        <v>30 AV DES FRERES MONTGOLFIER</v>
      </c>
      <c r="GL105">
        <f t="shared" si="24"/>
        <v>69680</v>
      </c>
      <c r="GM105" t="str">
        <f t="shared" si="25"/>
        <v>CHASSIEU</v>
      </c>
      <c r="GO105">
        <f t="shared" si="20"/>
        <v>30</v>
      </c>
      <c r="GP105">
        <f t="shared" si="21"/>
        <v>10</v>
      </c>
      <c r="GQ105" t="e">
        <f>VLOOKUP(A105,'[1]Nbr FR_lot'!$A$6:$I$501,8,FALSE)</f>
        <v>#N/A</v>
      </c>
      <c r="GR105" t="e">
        <f t="shared" si="22"/>
        <v>#N/A</v>
      </c>
      <c r="GS105" t="e">
        <f>VLOOKUP(C105,'[1]Nbr FR_lot'!$B$6:$I$501,8,FALSE)</f>
        <v>#N/A</v>
      </c>
      <c r="GT105" t="e">
        <f t="shared" ref="GT105:GT113" si="27">IF(GP105=GS105,"ok","ko")</f>
        <v>#N/A</v>
      </c>
    </row>
    <row r="106" spans="1:202" x14ac:dyDescent="0.35">
      <c r="A106" t="s">
        <v>7416</v>
      </c>
      <c r="B106" t="s">
        <v>7417</v>
      </c>
      <c r="C106" t="s">
        <v>7418</v>
      </c>
      <c r="D106" t="e">
        <f>VLOOKUP(C106,#REF!,1,FALSE)</f>
        <v>#REF!</v>
      </c>
      <c r="E106" s="19" t="s">
        <v>7419</v>
      </c>
      <c r="F106" s="17" t="s">
        <v>7418</v>
      </c>
      <c r="G106" s="17" t="s">
        <v>7419</v>
      </c>
      <c r="H106" s="17" t="str">
        <f t="shared" si="19"/>
        <v>ok</v>
      </c>
      <c r="I106" s="17" t="s">
        <v>7419</v>
      </c>
      <c r="J106" s="17">
        <v>638094</v>
      </c>
      <c r="K106" s="17">
        <v>638094</v>
      </c>
      <c r="L106" s="17" t="s">
        <v>202</v>
      </c>
      <c r="M106" t="s">
        <v>203</v>
      </c>
      <c r="N106" s="14" t="s">
        <v>7416</v>
      </c>
      <c r="O106" s="14" t="s">
        <v>7420</v>
      </c>
      <c r="P106" s="14" t="s">
        <v>7421</v>
      </c>
      <c r="Q106" s="14">
        <v>95800</v>
      </c>
      <c r="R106" s="14" t="s">
        <v>7422</v>
      </c>
      <c r="S106" s="14" t="s">
        <v>249</v>
      </c>
      <c r="T106" s="15">
        <v>32302720</v>
      </c>
      <c r="U106" s="14" t="s">
        <v>7423</v>
      </c>
      <c r="V106" s="14" t="s">
        <v>7424</v>
      </c>
      <c r="W106" s="14" t="s">
        <v>7425</v>
      </c>
      <c r="X106" t="s">
        <v>7426</v>
      </c>
      <c r="Y106" t="s">
        <v>213</v>
      </c>
      <c r="Z106" t="s">
        <v>7427</v>
      </c>
      <c r="AA106" s="18" t="s">
        <v>7428</v>
      </c>
      <c r="AB106" s="18" t="s">
        <v>7429</v>
      </c>
      <c r="AC106" s="18" t="s">
        <v>7430</v>
      </c>
      <c r="AD106" s="18" t="s">
        <v>7431</v>
      </c>
      <c r="AE106" s="18" t="s">
        <v>7432</v>
      </c>
      <c r="AF106" s="18" t="s">
        <v>7433</v>
      </c>
      <c r="AG106" s="18" t="s">
        <v>7434</v>
      </c>
      <c r="AH106" s="29" t="s">
        <v>261</v>
      </c>
      <c r="AL106" s="29" t="s">
        <v>262</v>
      </c>
      <c r="AM106" s="29" t="s">
        <v>263</v>
      </c>
      <c r="AQ106" s="29" t="s">
        <v>263</v>
      </c>
      <c r="AR106" t="s">
        <v>979</v>
      </c>
      <c r="AS106" s="32" t="s">
        <v>7435</v>
      </c>
      <c r="AT106" s="32">
        <v>100000</v>
      </c>
      <c r="AU106" t="s">
        <v>276</v>
      </c>
      <c r="AV106" s="32" t="s">
        <v>7436</v>
      </c>
      <c r="AW106" s="32">
        <v>125000</v>
      </c>
      <c r="AX106" t="s">
        <v>290</v>
      </c>
      <c r="AY106" s="32" t="s">
        <v>7437</v>
      </c>
      <c r="AZ106" s="32">
        <v>100000</v>
      </c>
      <c r="BA106" t="s">
        <v>1116</v>
      </c>
      <c r="BB106" s="32" t="s">
        <v>7438</v>
      </c>
      <c r="BC106" s="32">
        <v>100000</v>
      </c>
      <c r="BD106" t="s">
        <v>1190</v>
      </c>
      <c r="BE106" s="32" t="s">
        <v>7439</v>
      </c>
      <c r="BF106" s="32">
        <v>100000</v>
      </c>
      <c r="BL106" s="15"/>
      <c r="BO106" s="15"/>
      <c r="BR106" s="15"/>
      <c r="BU106" s="15"/>
      <c r="BW106" s="11"/>
      <c r="BX106" s="11"/>
      <c r="BZ106" s="11"/>
      <c r="CA106" s="11"/>
      <c r="CC106" s="11"/>
      <c r="CD106" s="11"/>
      <c r="CF106" s="11"/>
      <c r="CG106" s="11"/>
      <c r="CI106" s="11"/>
      <c r="CJ106" s="11"/>
      <c r="GC106" s="12">
        <v>425000</v>
      </c>
      <c r="GD106" t="s">
        <v>238</v>
      </c>
      <c r="GE106">
        <v>56</v>
      </c>
      <c r="GF106">
        <v>80</v>
      </c>
      <c r="GG106">
        <v>85</v>
      </c>
      <c r="GH106">
        <v>58</v>
      </c>
      <c r="GI106" s="13">
        <v>283333.33333333331</v>
      </c>
      <c r="GK106" t="str">
        <f t="shared" ref="GK106:GK135" si="28">P106</f>
        <v xml:space="preserve"> AV DE L ENTREPRISE</v>
      </c>
      <c r="GL106">
        <f t="shared" ref="GL106:GL135" si="29">Q106</f>
        <v>95800</v>
      </c>
      <c r="GM106" t="str">
        <f t="shared" ref="GM106:GM135" si="30">R106</f>
        <v>CERGY</v>
      </c>
      <c r="GO106">
        <f t="shared" si="20"/>
        <v>15</v>
      </c>
      <c r="GP106">
        <f t="shared" si="21"/>
        <v>5</v>
      </c>
      <c r="GQ106" t="e">
        <f>VLOOKUP(A106,'[1]Nbr FR_lot'!$A$6:$I$501,8,FALSE)</f>
        <v>#N/A</v>
      </c>
      <c r="GR106" t="e">
        <f t="shared" si="22"/>
        <v>#N/A</v>
      </c>
      <c r="GS106" t="e">
        <f>VLOOKUP(C106,'[1]Nbr FR_lot'!$B$6:$I$501,8,FALSE)</f>
        <v>#N/A</v>
      </c>
      <c r="GT106" t="e">
        <f t="shared" si="27"/>
        <v>#N/A</v>
      </c>
    </row>
    <row r="107" spans="1:202" x14ac:dyDescent="0.35">
      <c r="A107" t="s">
        <v>7902</v>
      </c>
      <c r="B107" t="s">
        <v>7903</v>
      </c>
      <c r="C107" t="s">
        <v>7904</v>
      </c>
      <c r="D107" t="e">
        <f>VLOOKUP(C107,#REF!,1,FALSE)</f>
        <v>#REF!</v>
      </c>
      <c r="E107" s="19" t="s">
        <v>7905</v>
      </c>
      <c r="F107" s="17" t="s">
        <v>7904</v>
      </c>
      <c r="G107" s="17" t="s">
        <v>7905</v>
      </c>
      <c r="H107" s="17" t="str">
        <f t="shared" si="19"/>
        <v>ok</v>
      </c>
      <c r="I107" s="17" t="s">
        <v>7905</v>
      </c>
      <c r="J107" s="17">
        <v>596352</v>
      </c>
      <c r="K107" s="17">
        <v>596352</v>
      </c>
      <c r="L107" s="17" t="s">
        <v>202</v>
      </c>
      <c r="M107" t="s">
        <v>203</v>
      </c>
      <c r="N107" s="14" t="s">
        <v>7902</v>
      </c>
      <c r="O107" s="14" t="s">
        <v>205</v>
      </c>
      <c r="P107" s="14" t="s">
        <v>7906</v>
      </c>
      <c r="Q107" s="14">
        <v>38560</v>
      </c>
      <c r="R107" s="14" t="s">
        <v>7907</v>
      </c>
      <c r="S107" s="14" t="s">
        <v>298</v>
      </c>
      <c r="T107" s="15">
        <v>107970</v>
      </c>
      <c r="U107" s="14" t="s">
        <v>7908</v>
      </c>
      <c r="V107" s="14" t="s">
        <v>625</v>
      </c>
      <c r="W107" s="14" t="s">
        <v>7909</v>
      </c>
      <c r="X107" t="s">
        <v>7910</v>
      </c>
      <c r="Y107" t="s">
        <v>213</v>
      </c>
      <c r="Z107" t="s">
        <v>7911</v>
      </c>
      <c r="AA107" s="18" t="s">
        <v>7911</v>
      </c>
      <c r="AB107" s="18" t="s">
        <v>7912</v>
      </c>
      <c r="AC107" s="18" t="s">
        <v>7913</v>
      </c>
      <c r="AD107" s="18" t="s">
        <v>7914</v>
      </c>
      <c r="AE107" s="18" t="s">
        <v>7915</v>
      </c>
      <c r="AF107" s="18" t="s">
        <v>7916</v>
      </c>
      <c r="AG107" s="18" t="s">
        <v>7917</v>
      </c>
      <c r="AH107" s="29" t="s">
        <v>310</v>
      </c>
      <c r="AL107" s="29" t="s">
        <v>311</v>
      </c>
      <c r="AM107" s="29" t="s">
        <v>312</v>
      </c>
      <c r="AQ107" s="29" t="s">
        <v>312</v>
      </c>
      <c r="AR107" t="s">
        <v>431</v>
      </c>
      <c r="AS107" s="32" t="s">
        <v>7918</v>
      </c>
      <c r="AT107" s="32">
        <v>895000</v>
      </c>
      <c r="AU107" t="s">
        <v>391</v>
      </c>
      <c r="AV107" s="32" t="s">
        <v>7919</v>
      </c>
      <c r="AW107" s="32">
        <v>1430000</v>
      </c>
      <c r="BL107" s="15"/>
      <c r="BO107" s="15"/>
      <c r="BR107" s="15"/>
      <c r="BU107" s="15"/>
      <c r="BW107" s="11"/>
      <c r="BX107" s="11"/>
      <c r="BZ107" s="11"/>
      <c r="CA107" s="11"/>
      <c r="CC107" s="11"/>
      <c r="CD107" s="11"/>
      <c r="CF107" s="11"/>
      <c r="CG107" s="11"/>
      <c r="CI107" s="11"/>
      <c r="CJ107" s="11"/>
      <c r="GC107" s="12">
        <v>2325000</v>
      </c>
      <c r="GD107" t="s">
        <v>238</v>
      </c>
      <c r="GE107">
        <v>65</v>
      </c>
      <c r="GF107">
        <v>70</v>
      </c>
      <c r="GG107">
        <v>75</v>
      </c>
      <c r="GH107">
        <v>75</v>
      </c>
      <c r="GI107" s="13">
        <v>1550000</v>
      </c>
      <c r="GK107" t="str">
        <f t="shared" si="28"/>
        <v>RTE DE SAINT GEORGES DE COMMIERS</v>
      </c>
      <c r="GL107">
        <f t="shared" si="29"/>
        <v>38560</v>
      </c>
      <c r="GM107" t="str">
        <f t="shared" si="30"/>
        <v>CHAMP-SUR-DRAC</v>
      </c>
      <c r="GO107">
        <f t="shared" si="20"/>
        <v>6</v>
      </c>
      <c r="GP107">
        <f t="shared" si="21"/>
        <v>2</v>
      </c>
      <c r="GQ107" t="e">
        <f>VLOOKUP(A107,'[1]Nbr FR_lot'!$A$6:$I$501,8,FALSE)</f>
        <v>#N/A</v>
      </c>
      <c r="GR107" t="e">
        <f t="shared" si="22"/>
        <v>#N/A</v>
      </c>
      <c r="GS107" t="e">
        <f>VLOOKUP(C107,'[1]Nbr FR_lot'!$B$6:$I$501,8,FALSE)</f>
        <v>#N/A</v>
      </c>
      <c r="GT107" t="e">
        <f t="shared" si="27"/>
        <v>#N/A</v>
      </c>
    </row>
    <row r="108" spans="1:202" x14ac:dyDescent="0.35">
      <c r="A108" t="s">
        <v>4127</v>
      </c>
      <c r="B108" t="s">
        <v>4128</v>
      </c>
      <c r="C108" t="s">
        <v>4129</v>
      </c>
      <c r="D108" t="e">
        <f>VLOOKUP(C108,#REF!,1,FALSE)</f>
        <v>#REF!</v>
      </c>
      <c r="E108" s="19" t="s">
        <v>4130</v>
      </c>
      <c r="F108" s="17" t="s">
        <v>4129</v>
      </c>
      <c r="G108" s="17" t="s">
        <v>4130</v>
      </c>
      <c r="H108" s="17" t="str">
        <f t="shared" si="19"/>
        <v>ok</v>
      </c>
      <c r="I108" s="17" t="s">
        <v>4130</v>
      </c>
      <c r="J108" s="17">
        <v>303064</v>
      </c>
      <c r="K108" s="17">
        <v>303064</v>
      </c>
      <c r="L108" s="17" t="s">
        <v>202</v>
      </c>
      <c r="M108" t="s">
        <v>203</v>
      </c>
      <c r="N108" s="14" t="s">
        <v>4127</v>
      </c>
      <c r="O108" s="14" t="s">
        <v>1022</v>
      </c>
      <c r="P108" s="14" t="s">
        <v>4131</v>
      </c>
      <c r="Q108" s="14">
        <v>73300</v>
      </c>
      <c r="R108" s="14" t="s">
        <v>3026</v>
      </c>
      <c r="S108" s="14" t="s">
        <v>531</v>
      </c>
      <c r="T108" s="15">
        <v>108000</v>
      </c>
      <c r="U108" s="14" t="s">
        <v>4132</v>
      </c>
      <c r="V108" s="14" t="s">
        <v>1354</v>
      </c>
      <c r="W108" s="14" t="s">
        <v>4133</v>
      </c>
      <c r="X108" t="s">
        <v>4134</v>
      </c>
      <c r="Y108" t="s">
        <v>213</v>
      </c>
      <c r="Z108" t="s">
        <v>4135</v>
      </c>
      <c r="AA108" s="18" t="s">
        <v>4134</v>
      </c>
      <c r="AB108" s="18" t="s">
        <v>4136</v>
      </c>
      <c r="AC108" s="18" t="s">
        <v>4137</v>
      </c>
      <c r="AD108" s="18" t="s">
        <v>4138</v>
      </c>
      <c r="AE108" s="18" t="s">
        <v>4139</v>
      </c>
      <c r="AF108" s="18" t="s">
        <v>4140</v>
      </c>
      <c r="AG108" s="18" t="s">
        <v>4137</v>
      </c>
      <c r="AH108" s="29" t="s">
        <v>219</v>
      </c>
      <c r="AL108" s="29" t="s">
        <v>220</v>
      </c>
      <c r="AM108" s="29" t="s">
        <v>221</v>
      </c>
      <c r="AQ108" s="29" t="s">
        <v>221</v>
      </c>
      <c r="AR108" t="s">
        <v>549</v>
      </c>
      <c r="AS108" s="32" t="s">
        <v>4141</v>
      </c>
      <c r="AT108" s="32">
        <v>100000</v>
      </c>
      <c r="BL108" s="15"/>
      <c r="BO108" s="15"/>
      <c r="BR108" s="15"/>
      <c r="BU108" s="15"/>
      <c r="BW108" s="11"/>
      <c r="BX108" s="11"/>
      <c r="BZ108" s="11"/>
      <c r="CA108" s="11"/>
      <c r="CC108" s="11"/>
      <c r="CD108" s="11"/>
      <c r="CF108" s="11"/>
      <c r="CG108" s="11"/>
      <c r="CI108" s="11"/>
      <c r="CJ108" s="11"/>
      <c r="GC108" s="12">
        <v>100000</v>
      </c>
      <c r="GD108" t="s">
        <v>238</v>
      </c>
      <c r="GE108">
        <v>46</v>
      </c>
      <c r="GF108">
        <v>47</v>
      </c>
      <c r="GG108">
        <v>49</v>
      </c>
      <c r="GH108">
        <v>46</v>
      </c>
      <c r="GI108" s="13">
        <v>66666.666666666657</v>
      </c>
      <c r="GK108" t="str">
        <f t="shared" si="28"/>
        <v>192 AV DES CLAPEYS</v>
      </c>
      <c r="GL108">
        <f t="shared" si="29"/>
        <v>73300</v>
      </c>
      <c r="GM108" t="str">
        <f t="shared" si="30"/>
        <v>SAINT-JEAN-DE-MAURIENNE</v>
      </c>
      <c r="GO108">
        <f t="shared" si="20"/>
        <v>3</v>
      </c>
      <c r="GP108">
        <f t="shared" si="21"/>
        <v>1</v>
      </c>
      <c r="GQ108" t="e">
        <f>VLOOKUP(A108,'[1]Nbr FR_lot'!$A$6:$I$501,8,FALSE)</f>
        <v>#N/A</v>
      </c>
      <c r="GR108" t="e">
        <f t="shared" si="22"/>
        <v>#N/A</v>
      </c>
      <c r="GS108" t="e">
        <f>VLOOKUP(C108,'[1]Nbr FR_lot'!$B$6:$I$501,8,FALSE)</f>
        <v>#N/A</v>
      </c>
      <c r="GT108" t="e">
        <f t="shared" si="27"/>
        <v>#N/A</v>
      </c>
    </row>
    <row r="109" spans="1:202" x14ac:dyDescent="0.35">
      <c r="A109" s="26" t="s">
        <v>7695</v>
      </c>
      <c r="B109" t="s">
        <v>7696</v>
      </c>
      <c r="C109" t="s">
        <v>7697</v>
      </c>
      <c r="D109" t="e">
        <f>VLOOKUP(C109,#REF!,1,FALSE)</f>
        <v>#REF!</v>
      </c>
      <c r="E109" s="19" t="s">
        <v>7698</v>
      </c>
      <c r="F109" s="17" t="s">
        <v>7697</v>
      </c>
      <c r="G109" s="17" t="s">
        <v>7699</v>
      </c>
      <c r="H109" s="17" t="str">
        <f t="shared" si="19"/>
        <v>ko</v>
      </c>
      <c r="I109" s="17" t="s">
        <v>7698</v>
      </c>
      <c r="J109" s="17">
        <v>304841</v>
      </c>
      <c r="K109" s="17">
        <v>330472</v>
      </c>
      <c r="L109" s="17" t="s">
        <v>202</v>
      </c>
      <c r="M109" t="s">
        <v>203</v>
      </c>
      <c r="N109" s="14" t="s">
        <v>7700</v>
      </c>
      <c r="O109" s="14" t="s">
        <v>205</v>
      </c>
      <c r="P109" s="14" t="s">
        <v>7701</v>
      </c>
      <c r="Q109" s="14">
        <v>30290</v>
      </c>
      <c r="R109" s="14" t="s">
        <v>7702</v>
      </c>
      <c r="S109" s="14" t="s">
        <v>475</v>
      </c>
      <c r="T109" s="15">
        <v>520590</v>
      </c>
      <c r="U109" s="14" t="s">
        <v>7703</v>
      </c>
      <c r="V109" s="14" t="s">
        <v>7704</v>
      </c>
      <c r="W109" s="14" t="s">
        <v>7705</v>
      </c>
      <c r="X109" t="s">
        <v>7706</v>
      </c>
      <c r="Y109" t="s">
        <v>213</v>
      </c>
      <c r="Z109" t="s">
        <v>7707</v>
      </c>
      <c r="AA109" s="18" t="s">
        <v>7708</v>
      </c>
      <c r="AB109" s="18" t="s">
        <v>7709</v>
      </c>
      <c r="AC109" s="18" t="s">
        <v>7710</v>
      </c>
      <c r="AD109" s="18" t="s">
        <v>7711</v>
      </c>
      <c r="AE109" s="18" t="s">
        <v>7708</v>
      </c>
      <c r="AF109" s="18" t="s">
        <v>7709</v>
      </c>
      <c r="AG109" s="18" t="s">
        <v>7710</v>
      </c>
      <c r="AH109" s="29" t="s">
        <v>772</v>
      </c>
      <c r="AI109" s="29" t="s">
        <v>219</v>
      </c>
      <c r="AL109" s="29" t="s">
        <v>773</v>
      </c>
      <c r="AM109" s="29" t="s">
        <v>312</v>
      </c>
      <c r="AN109" s="29" t="s">
        <v>774</v>
      </c>
      <c r="AQ109" s="29" t="s">
        <v>775</v>
      </c>
      <c r="AR109" t="s">
        <v>431</v>
      </c>
      <c r="AS109" s="32" t="s">
        <v>7712</v>
      </c>
      <c r="AT109" s="32">
        <v>895000</v>
      </c>
      <c r="AU109" t="s">
        <v>495</v>
      </c>
      <c r="AV109" s="32" t="s">
        <v>7713</v>
      </c>
      <c r="AW109" s="32">
        <v>180000</v>
      </c>
      <c r="AX109" t="s">
        <v>497</v>
      </c>
      <c r="AY109" s="32" t="s">
        <v>7714</v>
      </c>
      <c r="AZ109" s="32">
        <v>125000</v>
      </c>
      <c r="BA109" t="s">
        <v>499</v>
      </c>
      <c r="BB109" s="32" t="s">
        <v>7715</v>
      </c>
      <c r="BC109" s="32">
        <v>190000</v>
      </c>
      <c r="BD109" t="s">
        <v>317</v>
      </c>
      <c r="BE109" s="32" t="s">
        <v>7716</v>
      </c>
      <c r="BF109" s="32">
        <v>935000</v>
      </c>
      <c r="BG109" t="s">
        <v>319</v>
      </c>
      <c r="BH109" s="32" t="s">
        <v>7717</v>
      </c>
      <c r="BI109" s="32">
        <v>185000</v>
      </c>
      <c r="BJ109" t="s">
        <v>1447</v>
      </c>
      <c r="BK109" s="14" t="s">
        <v>7718</v>
      </c>
      <c r="BL109" s="15">
        <v>455000</v>
      </c>
      <c r="BM109" t="s">
        <v>659</v>
      </c>
      <c r="BN109" s="14" t="s">
        <v>7719</v>
      </c>
      <c r="BO109" s="15">
        <v>185000</v>
      </c>
      <c r="BP109" t="s">
        <v>435</v>
      </c>
      <c r="BQ109" s="14" t="s">
        <v>7720</v>
      </c>
      <c r="BR109" s="15">
        <v>360000</v>
      </c>
      <c r="BS109" t="s">
        <v>502</v>
      </c>
      <c r="BT109" s="14" t="s">
        <v>7721</v>
      </c>
      <c r="BU109" s="15">
        <v>100000</v>
      </c>
      <c r="BV109" t="s">
        <v>504</v>
      </c>
      <c r="BW109" s="11" t="s">
        <v>7722</v>
      </c>
      <c r="BX109" s="11">
        <v>100000</v>
      </c>
      <c r="BY109" t="s">
        <v>506</v>
      </c>
      <c r="BZ109" s="11" t="s">
        <v>7723</v>
      </c>
      <c r="CA109" s="11">
        <v>100000</v>
      </c>
      <c r="CB109" t="s">
        <v>321</v>
      </c>
      <c r="CC109" s="11" t="s">
        <v>7724</v>
      </c>
      <c r="CD109" s="11">
        <v>375000</v>
      </c>
      <c r="CE109" t="s">
        <v>323</v>
      </c>
      <c r="CF109" s="11" t="s">
        <v>7725</v>
      </c>
      <c r="CG109" s="11">
        <v>100000</v>
      </c>
      <c r="CH109" t="s">
        <v>1451</v>
      </c>
      <c r="CI109" s="11" t="s">
        <v>7726</v>
      </c>
      <c r="CJ109" s="11">
        <v>182000</v>
      </c>
      <c r="CK109" t="s">
        <v>661</v>
      </c>
      <c r="CL109" s="32" t="s">
        <v>7727</v>
      </c>
      <c r="CM109" s="32">
        <v>100000</v>
      </c>
      <c r="CN109" t="s">
        <v>543</v>
      </c>
      <c r="CO109" s="32" t="s">
        <v>7728</v>
      </c>
      <c r="CP109" s="32">
        <v>240000</v>
      </c>
      <c r="CQ109" t="s">
        <v>566</v>
      </c>
      <c r="CR109" s="32" t="s">
        <v>7729</v>
      </c>
      <c r="CS109" s="32">
        <v>100000</v>
      </c>
      <c r="GC109" s="12">
        <v>4782000</v>
      </c>
      <c r="GD109" t="s">
        <v>238</v>
      </c>
      <c r="GE109">
        <v>50</v>
      </c>
      <c r="GF109">
        <v>55</v>
      </c>
      <c r="GG109">
        <v>55</v>
      </c>
      <c r="GH109">
        <v>70</v>
      </c>
      <c r="GI109" s="13">
        <v>3188000</v>
      </c>
      <c r="GK109" t="str">
        <f t="shared" si="28"/>
        <v xml:space="preserve">ZI L'ARDOISE  </v>
      </c>
      <c r="GL109">
        <f t="shared" si="29"/>
        <v>30290</v>
      </c>
      <c r="GM109" t="str">
        <f t="shared" si="30"/>
        <v>LAUDUN L'ARDOISE</v>
      </c>
      <c r="GO109">
        <f t="shared" si="20"/>
        <v>54</v>
      </c>
      <c r="GP109">
        <f t="shared" si="21"/>
        <v>18</v>
      </c>
      <c r="GQ109">
        <f>VLOOKUP(A109,'[1]Nbr FR_lot'!$A$6:$I$501,8,FALSE)</f>
        <v>0</v>
      </c>
      <c r="GR109" t="str">
        <f t="shared" si="22"/>
        <v>ko</v>
      </c>
      <c r="GS109">
        <f>VLOOKUP(C109,'[1]Nbr FR_lot'!$B$6:$I$501,8,FALSE)</f>
        <v>2</v>
      </c>
      <c r="GT109" t="str">
        <f t="shared" si="27"/>
        <v>ko</v>
      </c>
    </row>
    <row r="110" spans="1:202" x14ac:dyDescent="0.35">
      <c r="A110" t="s">
        <v>8400</v>
      </c>
      <c r="B110" t="s">
        <v>8401</v>
      </c>
      <c r="C110" t="s">
        <v>8402</v>
      </c>
      <c r="D110" t="e">
        <f>VLOOKUP(C110,#REF!,1,FALSE)</f>
        <v>#REF!</v>
      </c>
      <c r="E110" s="19" t="s">
        <v>8403</v>
      </c>
      <c r="F110" s="17" t="s">
        <v>8402</v>
      </c>
      <c r="G110" s="17" t="s">
        <v>8404</v>
      </c>
      <c r="H110" s="17" t="str">
        <f t="shared" si="19"/>
        <v>ko</v>
      </c>
      <c r="I110" s="24" t="s">
        <v>8405</v>
      </c>
      <c r="J110" s="17" t="e">
        <v>#N/A</v>
      </c>
      <c r="K110" s="17">
        <v>336748</v>
      </c>
      <c r="L110" s="17" t="s">
        <v>5608</v>
      </c>
      <c r="M110" t="s">
        <v>203</v>
      </c>
      <c r="N110" s="14" t="s">
        <v>8406</v>
      </c>
      <c r="O110" s="14" t="s">
        <v>205</v>
      </c>
      <c r="P110" s="14" t="s">
        <v>8407</v>
      </c>
      <c r="Q110" s="14">
        <v>13500</v>
      </c>
      <c r="R110" s="14" t="s">
        <v>8408</v>
      </c>
      <c r="S110" s="14" t="s">
        <v>1310</v>
      </c>
      <c r="T110" s="15">
        <v>350000</v>
      </c>
      <c r="U110" s="14" t="s">
        <v>8409</v>
      </c>
      <c r="V110" s="14" t="s">
        <v>8410</v>
      </c>
      <c r="W110" s="14" t="s">
        <v>8411</v>
      </c>
      <c r="X110" t="s">
        <v>8412</v>
      </c>
      <c r="Y110" t="s">
        <v>213</v>
      </c>
      <c r="Z110" t="s">
        <v>8413</v>
      </c>
      <c r="AA110" s="18" t="s">
        <v>8412</v>
      </c>
      <c r="AB110" s="18" t="s">
        <v>8414</v>
      </c>
      <c r="AC110" s="18" t="s">
        <v>8415</v>
      </c>
      <c r="AD110" s="18" t="s">
        <v>8416</v>
      </c>
      <c r="AE110" s="18" t="s">
        <v>8417</v>
      </c>
      <c r="AF110" s="18" t="s">
        <v>8418</v>
      </c>
      <c r="AG110" s="18" t="s">
        <v>8419</v>
      </c>
      <c r="AH110" s="29" t="s">
        <v>310</v>
      </c>
      <c r="AL110" s="29" t="s">
        <v>311</v>
      </c>
      <c r="AM110" s="29" t="s">
        <v>312</v>
      </c>
      <c r="AQ110" s="29" t="s">
        <v>312</v>
      </c>
      <c r="AR110" t="s">
        <v>389</v>
      </c>
      <c r="AS110" s="32" t="s">
        <v>8420</v>
      </c>
      <c r="AT110" s="32">
        <v>575000</v>
      </c>
      <c r="AU110" t="s">
        <v>490</v>
      </c>
      <c r="AV110" s="32" t="s">
        <v>8421</v>
      </c>
      <c r="AW110" s="32">
        <v>100000</v>
      </c>
      <c r="AX110" t="s">
        <v>313</v>
      </c>
      <c r="AY110" s="32" t="s">
        <v>8422</v>
      </c>
      <c r="AZ110" s="32">
        <v>375000</v>
      </c>
      <c r="BA110" t="s">
        <v>315</v>
      </c>
      <c r="BB110" s="32" t="s">
        <v>8423</v>
      </c>
      <c r="BC110" s="32">
        <v>100000</v>
      </c>
      <c r="BD110" t="s">
        <v>657</v>
      </c>
      <c r="BE110" s="32" t="s">
        <v>8424</v>
      </c>
      <c r="BF110" s="32">
        <v>100000</v>
      </c>
      <c r="BG110" t="s">
        <v>435</v>
      </c>
      <c r="BH110" s="32" t="s">
        <v>8425</v>
      </c>
      <c r="BI110" s="32">
        <v>360000</v>
      </c>
      <c r="BJ110" t="s">
        <v>502</v>
      </c>
      <c r="BK110" s="14" t="s">
        <v>8426</v>
      </c>
      <c r="BL110" s="15">
        <v>100000</v>
      </c>
      <c r="BM110" t="s">
        <v>393</v>
      </c>
      <c r="BN110" s="14" t="s">
        <v>8427</v>
      </c>
      <c r="BO110" s="15">
        <v>575000</v>
      </c>
      <c r="BP110" t="s">
        <v>504</v>
      </c>
      <c r="BQ110" s="14" t="s">
        <v>8428</v>
      </c>
      <c r="BR110" s="15">
        <v>100000</v>
      </c>
      <c r="BS110" t="s">
        <v>506</v>
      </c>
      <c r="BT110" s="14" t="s">
        <v>8429</v>
      </c>
      <c r="BU110" s="15">
        <v>100000</v>
      </c>
      <c r="BV110" t="s">
        <v>321</v>
      </c>
      <c r="BW110" s="11" t="s">
        <v>8430</v>
      </c>
      <c r="BX110" s="11">
        <v>375000</v>
      </c>
      <c r="BY110" t="s">
        <v>323</v>
      </c>
      <c r="BZ110" s="11" t="s">
        <v>8431</v>
      </c>
      <c r="CA110" s="11">
        <v>100000</v>
      </c>
      <c r="CB110" t="s">
        <v>1451</v>
      </c>
      <c r="CC110" s="11" t="s">
        <v>8432</v>
      </c>
      <c r="CD110" s="11">
        <v>182000</v>
      </c>
      <c r="CE110" t="s">
        <v>661</v>
      </c>
      <c r="CF110" s="11" t="s">
        <v>8433</v>
      </c>
      <c r="CG110" s="11">
        <v>100000</v>
      </c>
      <c r="CI110" s="11"/>
      <c r="CJ110" s="11"/>
      <c r="GC110" s="12">
        <v>2867000</v>
      </c>
      <c r="GD110" t="s">
        <v>238</v>
      </c>
      <c r="GE110">
        <v>50</v>
      </c>
      <c r="GF110">
        <v>55</v>
      </c>
      <c r="GG110">
        <v>60</v>
      </c>
      <c r="GH110">
        <v>70</v>
      </c>
      <c r="GI110" s="13">
        <v>1911333.3333333333</v>
      </c>
      <c r="GK110" t="str">
        <f t="shared" si="28"/>
        <v>40 Avenue José Nobre</v>
      </c>
      <c r="GL110">
        <f t="shared" si="29"/>
        <v>13500</v>
      </c>
      <c r="GM110" t="str">
        <f t="shared" si="30"/>
        <v xml:space="preserve"> MARTIGUES</v>
      </c>
      <c r="GO110">
        <f t="shared" si="20"/>
        <v>42</v>
      </c>
      <c r="GP110">
        <f t="shared" si="21"/>
        <v>14</v>
      </c>
      <c r="GQ110">
        <f>VLOOKUP(A110,'[1]Nbr FR_lot'!$A$6:$I$501,8,FALSE)</f>
        <v>0</v>
      </c>
      <c r="GR110" t="str">
        <f t="shared" si="22"/>
        <v>ko</v>
      </c>
      <c r="GS110">
        <f>VLOOKUP(C110,'[1]Nbr FR_lot'!$B$6:$I$501,8,FALSE)</f>
        <v>2</v>
      </c>
      <c r="GT110" t="str">
        <f t="shared" si="27"/>
        <v>ko</v>
      </c>
    </row>
    <row r="111" spans="1:202" x14ac:dyDescent="0.35">
      <c r="A111" t="s">
        <v>1325</v>
      </c>
      <c r="B111" t="s">
        <v>1326</v>
      </c>
      <c r="C111" t="s">
        <v>1327</v>
      </c>
      <c r="D111" t="e">
        <f>VLOOKUP(C111,#REF!,1,FALSE)</f>
        <v>#REF!</v>
      </c>
      <c r="E111" s="19" t="s">
        <v>1328</v>
      </c>
      <c r="F111" s="17" t="s">
        <v>1327</v>
      </c>
      <c r="G111" s="17" t="s">
        <v>1328</v>
      </c>
      <c r="H111" s="17" t="str">
        <f t="shared" si="19"/>
        <v>ok</v>
      </c>
      <c r="I111" s="17" t="s">
        <v>1328</v>
      </c>
      <c r="J111" s="17">
        <v>388093</v>
      </c>
      <c r="K111" s="17">
        <v>388093</v>
      </c>
      <c r="L111" s="17" t="s">
        <v>202</v>
      </c>
      <c r="M111" t="s">
        <v>203</v>
      </c>
      <c r="N111" s="14" t="s">
        <v>1325</v>
      </c>
      <c r="O111" s="14" t="s">
        <v>838</v>
      </c>
      <c r="P111" s="14" t="s">
        <v>1329</v>
      </c>
      <c r="Q111" s="14">
        <v>37100</v>
      </c>
      <c r="R111" s="14" t="s">
        <v>1330</v>
      </c>
      <c r="S111" s="14" t="s">
        <v>1226</v>
      </c>
      <c r="T111" s="15">
        <v>2947200</v>
      </c>
      <c r="U111" s="14" t="s">
        <v>1331</v>
      </c>
      <c r="V111" s="14" t="s">
        <v>1332</v>
      </c>
      <c r="W111" s="14" t="s">
        <v>1333</v>
      </c>
      <c r="X111" t="s">
        <v>1334</v>
      </c>
      <c r="Y111" t="s">
        <v>213</v>
      </c>
      <c r="Z111" t="s">
        <v>1335</v>
      </c>
      <c r="AA111" s="18" t="s">
        <v>1334</v>
      </c>
      <c r="AB111" s="18" t="s">
        <v>1336</v>
      </c>
      <c r="AC111" s="18" t="s">
        <v>1337</v>
      </c>
      <c r="AD111" s="18" t="s">
        <v>1338</v>
      </c>
      <c r="AE111" s="18" t="s">
        <v>1334</v>
      </c>
      <c r="AF111" s="18" t="s">
        <v>1336</v>
      </c>
      <c r="AG111" s="18" t="s">
        <v>1337</v>
      </c>
      <c r="AH111" s="29" t="s">
        <v>310</v>
      </c>
      <c r="AL111" s="29" t="s">
        <v>311</v>
      </c>
      <c r="AM111" s="29" t="s">
        <v>312</v>
      </c>
      <c r="AQ111" s="29" t="s">
        <v>312</v>
      </c>
      <c r="AR111" t="s">
        <v>490</v>
      </c>
      <c r="AS111" s="32" t="s">
        <v>1339</v>
      </c>
      <c r="AT111" s="32">
        <v>100000</v>
      </c>
      <c r="AU111" t="s">
        <v>497</v>
      </c>
      <c r="AV111" s="32" t="s">
        <v>1340</v>
      </c>
      <c r="AW111" s="32">
        <v>125000</v>
      </c>
      <c r="AX111" t="s">
        <v>504</v>
      </c>
      <c r="AY111" s="32" t="s">
        <v>1341</v>
      </c>
      <c r="AZ111" s="32">
        <v>100000</v>
      </c>
      <c r="BA111" t="s">
        <v>511</v>
      </c>
      <c r="BB111" s="32" t="s">
        <v>1342</v>
      </c>
      <c r="BC111" s="32">
        <v>100000</v>
      </c>
      <c r="BD111" t="s">
        <v>518</v>
      </c>
      <c r="BE111" s="32" t="s">
        <v>1343</v>
      </c>
      <c r="BF111" s="32">
        <v>100000</v>
      </c>
      <c r="BL111" s="15"/>
      <c r="BO111" s="15"/>
      <c r="BR111" s="15"/>
      <c r="BU111" s="15"/>
      <c r="BW111" s="11"/>
      <c r="BX111" s="11"/>
      <c r="BZ111" s="11"/>
      <c r="CA111" s="11"/>
      <c r="CC111" s="11"/>
      <c r="CD111" s="11"/>
      <c r="CF111" s="11"/>
      <c r="CG111" s="11"/>
      <c r="CI111" s="11"/>
      <c r="CJ111" s="11"/>
      <c r="GC111" s="12">
        <v>425000</v>
      </c>
      <c r="GD111" t="s">
        <v>1344</v>
      </c>
      <c r="GE111" t="s">
        <v>333</v>
      </c>
      <c r="GF111" t="s">
        <v>333</v>
      </c>
      <c r="GG111" t="s">
        <v>333</v>
      </c>
      <c r="GH111" t="s">
        <v>333</v>
      </c>
      <c r="GI111" s="13">
        <v>283333.33333333331</v>
      </c>
      <c r="GK111" t="str">
        <f t="shared" si="28"/>
        <v>14 RUE DE HOLLANDE</v>
      </c>
      <c r="GL111">
        <f t="shared" si="29"/>
        <v>37100</v>
      </c>
      <c r="GM111" t="str">
        <f t="shared" si="30"/>
        <v>TOURS</v>
      </c>
      <c r="GO111">
        <f t="shared" si="20"/>
        <v>15</v>
      </c>
      <c r="GP111">
        <f t="shared" si="21"/>
        <v>5</v>
      </c>
      <c r="GQ111" t="e">
        <f>VLOOKUP(A111,'[1]Nbr FR_lot'!$A$6:$I$501,8,FALSE)</f>
        <v>#N/A</v>
      </c>
      <c r="GR111" t="e">
        <f t="shared" si="22"/>
        <v>#N/A</v>
      </c>
      <c r="GS111" t="e">
        <f>VLOOKUP(C111,'[1]Nbr FR_lot'!$B$6:$I$501,8,FALSE)</f>
        <v>#N/A</v>
      </c>
      <c r="GT111" t="e">
        <f t="shared" si="27"/>
        <v>#N/A</v>
      </c>
    </row>
    <row r="112" spans="1:202" x14ac:dyDescent="0.35">
      <c r="A112" t="s">
        <v>10589</v>
      </c>
      <c r="B112" t="s">
        <v>10590</v>
      </c>
      <c r="C112" t="s">
        <v>10591</v>
      </c>
      <c r="D112" t="e">
        <f>VLOOKUP(C112,#REF!,1,FALSE)</f>
        <v>#REF!</v>
      </c>
      <c r="E112" s="19" t="s">
        <v>10592</v>
      </c>
      <c r="F112" s="17" t="s">
        <v>10591</v>
      </c>
      <c r="G112" s="17" t="s">
        <v>10592</v>
      </c>
      <c r="H112" s="17" t="str">
        <f t="shared" si="19"/>
        <v>ok</v>
      </c>
      <c r="I112" s="17" t="s">
        <v>10592</v>
      </c>
      <c r="J112" s="17">
        <v>20014137</v>
      </c>
      <c r="K112" s="17">
        <v>20014137</v>
      </c>
      <c r="L112" s="17" t="s">
        <v>202</v>
      </c>
      <c r="M112" t="s">
        <v>203</v>
      </c>
      <c r="N112" s="14" t="s">
        <v>10593</v>
      </c>
      <c r="O112" s="14" t="s">
        <v>246</v>
      </c>
      <c r="P112" s="14" t="s">
        <v>10594</v>
      </c>
      <c r="Q112" s="14">
        <v>47480</v>
      </c>
      <c r="R112" s="14" t="s">
        <v>10595</v>
      </c>
      <c r="S112" s="14" t="s">
        <v>3958</v>
      </c>
      <c r="T112" s="15">
        <v>10457700</v>
      </c>
      <c r="U112" s="14" t="s">
        <v>10596</v>
      </c>
      <c r="V112" s="14" t="s">
        <v>929</v>
      </c>
      <c r="W112" s="14" t="s">
        <v>10597</v>
      </c>
      <c r="X112" t="s">
        <v>10598</v>
      </c>
      <c r="Y112" t="s">
        <v>213</v>
      </c>
      <c r="Z112" t="s">
        <v>10599</v>
      </c>
      <c r="AA112" s="18" t="s">
        <v>10598</v>
      </c>
      <c r="AB112" s="18" t="s">
        <v>10600</v>
      </c>
      <c r="AC112" s="18" t="s">
        <v>10601</v>
      </c>
      <c r="AD112" s="18" t="s">
        <v>10602</v>
      </c>
      <c r="AE112" s="18" t="s">
        <v>10598</v>
      </c>
      <c r="AF112" s="18" t="s">
        <v>10600</v>
      </c>
      <c r="AG112" s="18" t="s">
        <v>10601</v>
      </c>
      <c r="AH112" s="29" t="s">
        <v>261</v>
      </c>
      <c r="AL112" s="29" t="s">
        <v>262</v>
      </c>
      <c r="AM112" s="29" t="s">
        <v>263</v>
      </c>
      <c r="AQ112" s="29" t="s">
        <v>263</v>
      </c>
      <c r="AR112" t="s">
        <v>703</v>
      </c>
      <c r="AS112" s="32" t="s">
        <v>10603</v>
      </c>
      <c r="AT112" s="32">
        <v>100000</v>
      </c>
      <c r="AU112" t="s">
        <v>705</v>
      </c>
      <c r="AV112" s="32" t="s">
        <v>10604</v>
      </c>
      <c r="AW112" s="32">
        <v>375000</v>
      </c>
      <c r="AX112" t="s">
        <v>1111</v>
      </c>
      <c r="AY112" s="32" t="s">
        <v>10605</v>
      </c>
      <c r="AZ112" s="32">
        <v>100000</v>
      </c>
      <c r="BA112" t="s">
        <v>421</v>
      </c>
      <c r="BB112" s="32" t="s">
        <v>10606</v>
      </c>
      <c r="BC112" s="32">
        <v>100000</v>
      </c>
      <c r="BD112" t="s">
        <v>361</v>
      </c>
      <c r="BE112" s="32" t="s">
        <v>10607</v>
      </c>
      <c r="BF112" s="32">
        <v>250000</v>
      </c>
      <c r="BG112" t="s">
        <v>1116</v>
      </c>
      <c r="BH112" s="32" t="s">
        <v>10608</v>
      </c>
      <c r="BI112" s="32">
        <v>100000</v>
      </c>
      <c r="BJ112" t="s">
        <v>1575</v>
      </c>
      <c r="BK112" s="14" t="s">
        <v>10609</v>
      </c>
      <c r="BL112" s="15">
        <v>100000</v>
      </c>
      <c r="BM112" t="s">
        <v>712</v>
      </c>
      <c r="BN112" s="14" t="s">
        <v>10610</v>
      </c>
      <c r="BO112" s="15">
        <v>495000</v>
      </c>
      <c r="BP112" t="s">
        <v>2620</v>
      </c>
      <c r="BQ112" s="14" t="s">
        <v>10611</v>
      </c>
      <c r="BR112" s="15">
        <v>100000</v>
      </c>
      <c r="BS112" t="s">
        <v>714</v>
      </c>
      <c r="BT112" s="14" t="s">
        <v>10612</v>
      </c>
      <c r="BU112" s="15">
        <v>100000</v>
      </c>
      <c r="BV112" t="s">
        <v>365</v>
      </c>
      <c r="BW112" s="11" t="s">
        <v>10613</v>
      </c>
      <c r="BX112" s="11">
        <v>330000</v>
      </c>
      <c r="BY112" t="s">
        <v>1190</v>
      </c>
      <c r="BZ112" s="11" t="s">
        <v>10614</v>
      </c>
      <c r="CA112" s="11">
        <v>100000</v>
      </c>
      <c r="CC112" s="11"/>
      <c r="CD112" s="11"/>
      <c r="CF112" s="11"/>
      <c r="CG112" s="11"/>
      <c r="CI112" s="11"/>
      <c r="CJ112" s="11"/>
      <c r="GC112" s="12">
        <v>2150000</v>
      </c>
      <c r="GD112" t="s">
        <v>238</v>
      </c>
      <c r="GE112">
        <v>55</v>
      </c>
      <c r="GF112">
        <v>60</v>
      </c>
      <c r="GG112">
        <v>65</v>
      </c>
      <c r="GH112">
        <v>70</v>
      </c>
      <c r="GI112" s="13">
        <v>1433333.3333333333</v>
      </c>
      <c r="GK112" t="str">
        <f t="shared" si="28"/>
        <v xml:space="preserve">AV JEAN SERRES </v>
      </c>
      <c r="GL112">
        <f t="shared" si="29"/>
        <v>47480</v>
      </c>
      <c r="GM112" t="str">
        <f t="shared" si="30"/>
        <v>PONT-DU-CASSE</v>
      </c>
      <c r="GO112">
        <f t="shared" si="20"/>
        <v>36</v>
      </c>
      <c r="GP112">
        <f t="shared" si="21"/>
        <v>12</v>
      </c>
      <c r="GQ112" t="e">
        <f>VLOOKUP(A112,'[1]Nbr FR_lot'!$A$6:$I$501,8,FALSE)</f>
        <v>#N/A</v>
      </c>
      <c r="GR112" t="e">
        <f t="shared" si="22"/>
        <v>#N/A</v>
      </c>
      <c r="GS112" t="e">
        <f>VLOOKUP(C112,'[1]Nbr FR_lot'!$B$6:$I$501,8,FALSE)</f>
        <v>#N/A</v>
      </c>
      <c r="GT112" t="e">
        <f t="shared" si="27"/>
        <v>#N/A</v>
      </c>
    </row>
    <row r="113" spans="1:202" x14ac:dyDescent="0.35">
      <c r="A113" s="26" t="s">
        <v>7333</v>
      </c>
      <c r="B113" t="s">
        <v>7334</v>
      </c>
      <c r="C113" t="s">
        <v>7335</v>
      </c>
      <c r="D113" t="e">
        <f>VLOOKUP(C113,#REF!,1,FALSE)</f>
        <v>#REF!</v>
      </c>
      <c r="E113" s="19" t="s">
        <v>7336</v>
      </c>
      <c r="F113" s="17" t="s">
        <v>7335</v>
      </c>
      <c r="G113" s="17" t="s">
        <v>7337</v>
      </c>
      <c r="H113" s="17" t="str">
        <f t="shared" si="19"/>
        <v>ko</v>
      </c>
      <c r="I113" s="17" t="s">
        <v>7336</v>
      </c>
      <c r="J113" s="17">
        <v>700735</v>
      </c>
      <c r="K113" s="17">
        <v>582287</v>
      </c>
      <c r="L113" s="17" t="s">
        <v>202</v>
      </c>
      <c r="M113" t="s">
        <v>203</v>
      </c>
      <c r="N113" s="14" t="s">
        <v>7338</v>
      </c>
      <c r="O113" s="14" t="s">
        <v>205</v>
      </c>
      <c r="P113" s="14" t="s">
        <v>7339</v>
      </c>
      <c r="Q113" s="14">
        <v>78140</v>
      </c>
      <c r="R113" s="14" t="s">
        <v>7340</v>
      </c>
      <c r="S113" s="14" t="s">
        <v>1392</v>
      </c>
      <c r="T113" s="15">
        <v>7468840</v>
      </c>
      <c r="U113" s="14" t="s">
        <v>7341</v>
      </c>
      <c r="V113" s="14" t="s">
        <v>2635</v>
      </c>
      <c r="W113" s="14" t="s">
        <v>7342</v>
      </c>
      <c r="X113" t="s">
        <v>7343</v>
      </c>
      <c r="Y113" t="s">
        <v>213</v>
      </c>
      <c r="Z113" t="s">
        <v>7344</v>
      </c>
      <c r="AA113" s="18" t="s">
        <v>7343</v>
      </c>
      <c r="AB113" s="18" t="s">
        <v>7345</v>
      </c>
      <c r="AC113" s="18" t="s">
        <v>7346</v>
      </c>
      <c r="AD113" s="18" t="s">
        <v>7347</v>
      </c>
      <c r="AE113" s="18" t="s">
        <v>7343</v>
      </c>
      <c r="AF113" s="18" t="s">
        <v>7345</v>
      </c>
      <c r="AG113" s="18" t="s">
        <v>7346</v>
      </c>
      <c r="AH113" s="29" t="s">
        <v>310</v>
      </c>
      <c r="AL113" s="29" t="s">
        <v>311</v>
      </c>
      <c r="AM113" s="29" t="s">
        <v>312</v>
      </c>
      <c r="AQ113" s="29" t="s">
        <v>312</v>
      </c>
      <c r="AR113" t="s">
        <v>427</v>
      </c>
      <c r="AS113" s="32" t="s">
        <v>7348</v>
      </c>
      <c r="AT113" s="32">
        <v>360000</v>
      </c>
      <c r="AU113" t="s">
        <v>488</v>
      </c>
      <c r="AV113" s="32" t="s">
        <v>7351</v>
      </c>
      <c r="AW113" s="32">
        <v>100000</v>
      </c>
      <c r="AX113" t="s">
        <v>389</v>
      </c>
      <c r="AY113" s="32" t="s">
        <v>7352</v>
      </c>
      <c r="AZ113" s="32">
        <v>575000</v>
      </c>
      <c r="BA113" t="s">
        <v>490</v>
      </c>
      <c r="BB113" s="32" t="s">
        <v>7353</v>
      </c>
      <c r="BC113" s="32">
        <v>100000</v>
      </c>
      <c r="BD113" t="s">
        <v>313</v>
      </c>
      <c r="BE113" s="32" t="s">
        <v>7354</v>
      </c>
      <c r="BF113" s="32">
        <v>375000</v>
      </c>
      <c r="BG113" t="s">
        <v>315</v>
      </c>
      <c r="BH113" s="14" t="s">
        <v>7355</v>
      </c>
      <c r="BI113" s="15">
        <v>100000</v>
      </c>
      <c r="BJ113" t="s">
        <v>1443</v>
      </c>
      <c r="BK113" s="14" t="s">
        <v>7356</v>
      </c>
      <c r="BL113" s="15">
        <v>185000</v>
      </c>
      <c r="BM113" t="s">
        <v>431</v>
      </c>
      <c r="BN113" s="14" t="s">
        <v>7357</v>
      </c>
      <c r="BO113" s="15">
        <v>895000</v>
      </c>
      <c r="BP113" t="s">
        <v>495</v>
      </c>
      <c r="BQ113" s="11" t="s">
        <v>7360</v>
      </c>
      <c r="BR113" s="11">
        <v>180000</v>
      </c>
      <c r="BS113" t="s">
        <v>391</v>
      </c>
      <c r="BT113" s="11" t="s">
        <v>7361</v>
      </c>
      <c r="BU113" s="11">
        <v>1430000</v>
      </c>
      <c r="BV113" t="s">
        <v>497</v>
      </c>
      <c r="BW113" s="11" t="s">
        <v>7362</v>
      </c>
      <c r="BX113" s="11">
        <v>125000</v>
      </c>
      <c r="BY113" t="s">
        <v>317</v>
      </c>
      <c r="BZ113" s="11" t="s">
        <v>7363</v>
      </c>
      <c r="CA113" s="11">
        <v>935000</v>
      </c>
      <c r="CB113" t="s">
        <v>319</v>
      </c>
      <c r="CC113" s="11" t="s">
        <v>7364</v>
      </c>
      <c r="CD113" s="11">
        <v>185000</v>
      </c>
      <c r="CE113" t="s">
        <v>1447</v>
      </c>
      <c r="CF113" s="32" t="s">
        <v>7365</v>
      </c>
      <c r="CG113" s="32">
        <v>455000</v>
      </c>
      <c r="CH113" t="s">
        <v>435</v>
      </c>
      <c r="CI113" s="32" t="s">
        <v>7366</v>
      </c>
      <c r="CJ113" s="32">
        <v>360000</v>
      </c>
      <c r="CK113" t="s">
        <v>502</v>
      </c>
      <c r="CL113" s="32" t="s">
        <v>7369</v>
      </c>
      <c r="CM113" s="32">
        <v>100000</v>
      </c>
      <c r="CN113" t="s">
        <v>393</v>
      </c>
      <c r="CO113" s="32" t="s">
        <v>7370</v>
      </c>
      <c r="CP113" s="32">
        <v>575000</v>
      </c>
      <c r="CQ113" t="s">
        <v>504</v>
      </c>
      <c r="CR113" s="32" t="s">
        <v>7371</v>
      </c>
      <c r="CS113" s="32">
        <v>100000</v>
      </c>
      <c r="CT113" t="s">
        <v>321</v>
      </c>
      <c r="CU113" s="32" t="s">
        <v>7372</v>
      </c>
      <c r="CV113" s="32">
        <v>375000</v>
      </c>
      <c r="CW113" t="s">
        <v>323</v>
      </c>
      <c r="CX113" s="32" t="s">
        <v>7373</v>
      </c>
      <c r="CY113" s="32">
        <v>100000</v>
      </c>
      <c r="CZ113" t="s">
        <v>1451</v>
      </c>
      <c r="DA113" s="32" t="s">
        <v>7374</v>
      </c>
      <c r="DB113" s="32">
        <v>182000</v>
      </c>
      <c r="DC113" t="s">
        <v>439</v>
      </c>
      <c r="DD113" s="32" t="s">
        <v>7375</v>
      </c>
      <c r="DE113" s="32">
        <v>445000</v>
      </c>
      <c r="DF113" t="s">
        <v>509</v>
      </c>
      <c r="DG113" s="32" t="s">
        <v>7377</v>
      </c>
      <c r="DH113" s="32">
        <v>100000</v>
      </c>
      <c r="DI113" t="s">
        <v>395</v>
      </c>
      <c r="DJ113" s="32" t="s">
        <v>7378</v>
      </c>
      <c r="DK113" s="32">
        <v>715000</v>
      </c>
      <c r="DL113" t="s">
        <v>511</v>
      </c>
      <c r="DM113" s="32" t="s">
        <v>7379</v>
      </c>
      <c r="DN113" s="32">
        <v>100000</v>
      </c>
      <c r="DO113" t="s">
        <v>325</v>
      </c>
      <c r="DP113" s="32" t="s">
        <v>7380</v>
      </c>
      <c r="DQ113" s="32">
        <v>470000</v>
      </c>
      <c r="DR113" t="s">
        <v>327</v>
      </c>
      <c r="DS113" s="32" t="s">
        <v>7381</v>
      </c>
      <c r="DT113" s="32">
        <v>100000</v>
      </c>
      <c r="DU113" t="s">
        <v>1455</v>
      </c>
      <c r="DV113" s="32" t="s">
        <v>7382</v>
      </c>
      <c r="DW113" s="32">
        <v>230000</v>
      </c>
      <c r="DX113" t="s">
        <v>443</v>
      </c>
      <c r="DY113" s="32" t="s">
        <v>7383</v>
      </c>
      <c r="DZ113" s="32">
        <v>595000</v>
      </c>
      <c r="EA113" t="s">
        <v>516</v>
      </c>
      <c r="EB113" s="32" t="s">
        <v>7386</v>
      </c>
      <c r="EC113" s="32">
        <v>120000</v>
      </c>
      <c r="ED113" t="s">
        <v>1065</v>
      </c>
      <c r="EE113" s="32" t="s">
        <v>7387</v>
      </c>
      <c r="EF113" s="32">
        <v>960000</v>
      </c>
      <c r="EG113" t="s">
        <v>518</v>
      </c>
      <c r="EH113" s="32" t="s">
        <v>7388</v>
      </c>
      <c r="EI113" s="32">
        <v>100000</v>
      </c>
      <c r="EJ113" t="s">
        <v>329</v>
      </c>
      <c r="EK113" s="32" t="s">
        <v>7389</v>
      </c>
      <c r="EL113" s="32">
        <v>625000</v>
      </c>
      <c r="EM113" t="s">
        <v>331</v>
      </c>
      <c r="EN113" s="32" t="s">
        <v>7390</v>
      </c>
      <c r="EO113" s="32">
        <v>123000</v>
      </c>
      <c r="EP113" t="s">
        <v>1459</v>
      </c>
      <c r="EQ113" s="32" t="s">
        <v>7391</v>
      </c>
      <c r="ER113" s="32">
        <v>300000</v>
      </c>
      <c r="GC113" s="12">
        <v>13175000</v>
      </c>
      <c r="GD113" t="s">
        <v>238</v>
      </c>
      <c r="GE113">
        <v>39.409999999999997</v>
      </c>
      <c r="GF113">
        <v>43.94</v>
      </c>
      <c r="GG113">
        <v>59.85</v>
      </c>
      <c r="GH113">
        <v>70</v>
      </c>
      <c r="GI113" s="13">
        <v>8783333.3333333321</v>
      </c>
      <c r="GK113" t="str">
        <f t="shared" si="28"/>
        <v xml:space="preserve">3-7 place de l’Europe  </v>
      </c>
      <c r="GL113">
        <f t="shared" si="29"/>
        <v>78140</v>
      </c>
      <c r="GM113" t="str">
        <f t="shared" si="30"/>
        <v>Vélizy-Villacoublay</v>
      </c>
      <c r="GO113">
        <f t="shared" si="20"/>
        <v>105</v>
      </c>
      <c r="GP113">
        <f t="shared" si="21"/>
        <v>35</v>
      </c>
      <c r="GQ113">
        <f>VLOOKUP(A113,'[1]Nbr FR_lot'!$A$6:$I$501,8,FALSE)</f>
        <v>0</v>
      </c>
      <c r="GR113" t="str">
        <f t="shared" si="22"/>
        <v>ko</v>
      </c>
      <c r="GS113">
        <f>VLOOKUP(C113,'[1]Nbr FR_lot'!$B$6:$I$501,8,FALSE)</f>
        <v>5</v>
      </c>
      <c r="GT113" t="str">
        <f t="shared" si="27"/>
        <v>ko</v>
      </c>
    </row>
    <row r="114" spans="1:202" x14ac:dyDescent="0.35">
      <c r="A114" t="s">
        <v>9698</v>
      </c>
      <c r="B114" t="s">
        <v>9699</v>
      </c>
      <c r="C114" t="s">
        <v>9700</v>
      </c>
      <c r="D114" t="e">
        <f>VLOOKUP(C114,#REF!,1,FALSE)</f>
        <v>#REF!</v>
      </c>
      <c r="E114" s="19" t="s">
        <v>9701</v>
      </c>
      <c r="F114" s="17" t="s">
        <v>9700</v>
      </c>
      <c r="G114" s="17" t="s">
        <v>9702</v>
      </c>
      <c r="H114" s="17" t="str">
        <f t="shared" si="19"/>
        <v>ko</v>
      </c>
      <c r="I114" s="17" t="s">
        <v>9701</v>
      </c>
      <c r="J114" s="17">
        <v>20021424</v>
      </c>
      <c r="K114" s="17">
        <v>694967</v>
      </c>
      <c r="L114" s="17" t="s">
        <v>202</v>
      </c>
      <c r="M114" t="s">
        <v>203</v>
      </c>
      <c r="N114" s="14" t="s">
        <v>9698</v>
      </c>
      <c r="O114" s="14" t="s">
        <v>246</v>
      </c>
      <c r="P114" s="14" t="s">
        <v>9703</v>
      </c>
      <c r="Q114" s="14">
        <v>34230</v>
      </c>
      <c r="R114" s="14" t="s">
        <v>9704</v>
      </c>
      <c r="S114" s="14" t="s">
        <v>298</v>
      </c>
      <c r="T114" s="15">
        <v>50000</v>
      </c>
      <c r="U114" s="14" t="s">
        <v>9705</v>
      </c>
      <c r="V114" s="14" t="s">
        <v>6785</v>
      </c>
      <c r="W114" s="14" t="s">
        <v>9706</v>
      </c>
      <c r="X114" t="s">
        <v>9707</v>
      </c>
      <c r="Y114" t="s">
        <v>213</v>
      </c>
      <c r="Z114" t="s">
        <v>9708</v>
      </c>
      <c r="AA114" s="18" t="s">
        <v>9707</v>
      </c>
      <c r="AB114" s="18" t="s">
        <v>9709</v>
      </c>
      <c r="AC114" s="18" t="s">
        <v>9710</v>
      </c>
      <c r="AD114" s="18" t="s">
        <v>9711</v>
      </c>
      <c r="AE114" s="18" t="s">
        <v>9707</v>
      </c>
      <c r="AF114" s="18" t="s">
        <v>9709</v>
      </c>
      <c r="AG114" s="18" t="s">
        <v>9710</v>
      </c>
      <c r="AH114" s="29" t="s">
        <v>772</v>
      </c>
      <c r="AI114" s="29" t="s">
        <v>219</v>
      </c>
      <c r="AL114" s="29" t="s">
        <v>773</v>
      </c>
      <c r="AM114" s="29" t="s">
        <v>312</v>
      </c>
      <c r="AN114" s="29" t="s">
        <v>774</v>
      </c>
      <c r="AQ114" s="29" t="s">
        <v>775</v>
      </c>
      <c r="AR114" t="s">
        <v>389</v>
      </c>
      <c r="AS114" s="32" t="s">
        <v>9712</v>
      </c>
      <c r="AT114" s="32">
        <v>575000</v>
      </c>
      <c r="AU114" t="s">
        <v>313</v>
      </c>
      <c r="AV114" s="32" t="s">
        <v>9713</v>
      </c>
      <c r="AW114" s="32">
        <v>375000</v>
      </c>
      <c r="AX114" t="s">
        <v>391</v>
      </c>
      <c r="AY114" s="32" t="s">
        <v>9714</v>
      </c>
      <c r="AZ114" s="32">
        <v>1430000</v>
      </c>
      <c r="BA114" t="s">
        <v>317</v>
      </c>
      <c r="BB114" s="32" t="s">
        <v>9715</v>
      </c>
      <c r="BC114" s="32">
        <v>935000</v>
      </c>
      <c r="BD114" t="s">
        <v>395</v>
      </c>
      <c r="BE114" s="32" t="s">
        <v>9716</v>
      </c>
      <c r="BF114" s="32">
        <v>715000</v>
      </c>
      <c r="BG114" t="s">
        <v>325</v>
      </c>
      <c r="BH114" s="32" t="s">
        <v>9717</v>
      </c>
      <c r="BI114" s="32">
        <v>470000</v>
      </c>
      <c r="BJ114" t="s">
        <v>1065</v>
      </c>
      <c r="BK114" s="14" t="s">
        <v>9718</v>
      </c>
      <c r="BL114" s="15">
        <v>960000</v>
      </c>
      <c r="BM114" t="s">
        <v>329</v>
      </c>
      <c r="BN114" s="14" t="s">
        <v>9719</v>
      </c>
      <c r="BO114" s="15">
        <v>625000</v>
      </c>
      <c r="BP114" t="s">
        <v>1067</v>
      </c>
      <c r="BQ114" s="14" t="s">
        <v>9720</v>
      </c>
      <c r="BR114" s="15">
        <v>3430000</v>
      </c>
      <c r="BS114" t="s">
        <v>543</v>
      </c>
      <c r="BT114" s="14" t="s">
        <v>9721</v>
      </c>
      <c r="BU114" s="15">
        <v>240000</v>
      </c>
      <c r="BV114" t="s">
        <v>778</v>
      </c>
      <c r="BW114" s="11" t="s">
        <v>9722</v>
      </c>
      <c r="BX114" s="11">
        <v>230000</v>
      </c>
      <c r="BY114" t="s">
        <v>555</v>
      </c>
      <c r="BZ114" s="11" t="s">
        <v>9723</v>
      </c>
      <c r="CA114" s="11">
        <v>120000</v>
      </c>
      <c r="CB114" t="s">
        <v>226</v>
      </c>
      <c r="CC114" s="11" t="s">
        <v>9724</v>
      </c>
      <c r="CD114" s="11">
        <v>115000</v>
      </c>
      <c r="CE114" t="s">
        <v>566</v>
      </c>
      <c r="CF114" s="11" t="s">
        <v>9725</v>
      </c>
      <c r="CG114" s="11">
        <v>100000</v>
      </c>
      <c r="CH114" t="s">
        <v>909</v>
      </c>
      <c r="CI114" s="11" t="s">
        <v>9726</v>
      </c>
      <c r="CJ114" s="11">
        <v>100000</v>
      </c>
      <c r="CK114" t="s">
        <v>828</v>
      </c>
      <c r="CL114" s="32" t="s">
        <v>9727</v>
      </c>
      <c r="CM114" s="32">
        <v>100000</v>
      </c>
      <c r="CN114" t="s">
        <v>781</v>
      </c>
      <c r="CO114" s="32" t="s">
        <v>9728</v>
      </c>
      <c r="CP114" s="32">
        <v>100000</v>
      </c>
      <c r="CQ114" t="s">
        <v>232</v>
      </c>
      <c r="CR114" s="32" t="s">
        <v>9729</v>
      </c>
      <c r="CS114" s="32">
        <v>160000</v>
      </c>
      <c r="CT114" t="s">
        <v>832</v>
      </c>
      <c r="CU114" s="32" t="s">
        <v>9730</v>
      </c>
      <c r="CV114" s="32">
        <v>160000</v>
      </c>
      <c r="GC114" s="12">
        <v>9510000</v>
      </c>
      <c r="GD114" t="s">
        <v>238</v>
      </c>
      <c r="GE114">
        <v>65</v>
      </c>
      <c r="GF114">
        <v>65</v>
      </c>
      <c r="GG114">
        <v>65</v>
      </c>
      <c r="GH114">
        <v>65</v>
      </c>
      <c r="GI114" s="13">
        <v>6340000</v>
      </c>
      <c r="GK114" t="str">
        <f t="shared" si="28"/>
        <v>6 impasse du serment d'assas</v>
      </c>
      <c r="GL114">
        <f t="shared" si="29"/>
        <v>34230</v>
      </c>
      <c r="GM114" t="str">
        <f t="shared" si="30"/>
        <v>SAINT-PARGOIRE</v>
      </c>
      <c r="GO114">
        <f t="shared" si="20"/>
        <v>57</v>
      </c>
      <c r="GP114">
        <f t="shared" si="21"/>
        <v>19</v>
      </c>
      <c r="GQ114">
        <f>GP114-1</f>
        <v>18</v>
      </c>
      <c r="GR114" s="28" t="str">
        <f t="shared" si="22"/>
        <v>ko</v>
      </c>
      <c r="GS114" t="e">
        <f>VLOOKUP(C114,'[1]Nbr FR_lot'!$B$6:$I$501,8,FALSE)</f>
        <v>#N/A</v>
      </c>
      <c r="GT114" t="e">
        <f>IF(GQ114=GS114,"ok","ko")</f>
        <v>#N/A</v>
      </c>
    </row>
    <row r="115" spans="1:202" x14ac:dyDescent="0.35">
      <c r="A115" s="26" t="s">
        <v>4524</v>
      </c>
      <c r="B115" t="s">
        <v>4525</v>
      </c>
      <c r="C115" t="s">
        <v>4526</v>
      </c>
      <c r="D115" t="e">
        <f>VLOOKUP(C115,#REF!,1,FALSE)</f>
        <v>#REF!</v>
      </c>
      <c r="E115" s="16" t="s">
        <v>4527</v>
      </c>
      <c r="F115" s="17" t="s">
        <v>4526</v>
      </c>
      <c r="G115" s="17" t="s">
        <v>4527</v>
      </c>
      <c r="H115" s="17" t="str">
        <f t="shared" si="19"/>
        <v>ok</v>
      </c>
      <c r="I115" s="17" t="s">
        <v>4527</v>
      </c>
      <c r="J115" s="17">
        <v>494445</v>
      </c>
      <c r="K115" s="17">
        <v>494445</v>
      </c>
      <c r="L115" s="17" t="s">
        <v>202</v>
      </c>
      <c r="M115" t="s">
        <v>203</v>
      </c>
      <c r="N115" s="14" t="s">
        <v>4528</v>
      </c>
      <c r="O115" s="14" t="s">
        <v>205</v>
      </c>
      <c r="P115" s="14" t="s">
        <v>4529</v>
      </c>
      <c r="Q115" s="14">
        <v>57100</v>
      </c>
      <c r="R115" s="14" t="s">
        <v>4530</v>
      </c>
      <c r="S115" s="14" t="s">
        <v>1392</v>
      </c>
      <c r="T115" s="15">
        <v>1500000</v>
      </c>
      <c r="U115" s="14" t="s">
        <v>4531</v>
      </c>
      <c r="V115" s="14" t="s">
        <v>4530</v>
      </c>
      <c r="W115" s="14" t="s">
        <v>4532</v>
      </c>
      <c r="X115" t="s">
        <v>4533</v>
      </c>
      <c r="Y115" t="s">
        <v>213</v>
      </c>
      <c r="Z115" t="s">
        <v>4534</v>
      </c>
      <c r="AA115" s="18" t="s">
        <v>4535</v>
      </c>
      <c r="AB115" s="18" t="s">
        <v>4536</v>
      </c>
      <c r="AC115" s="18" t="s">
        <v>4537</v>
      </c>
      <c r="AD115" s="18" t="s">
        <v>4538</v>
      </c>
      <c r="AE115" s="18" t="s">
        <v>4539</v>
      </c>
      <c r="AF115" s="18" t="s">
        <v>4540</v>
      </c>
      <c r="AG115" s="18" t="s">
        <v>4541</v>
      </c>
      <c r="AH115" s="29" t="s">
        <v>310</v>
      </c>
      <c r="AL115" s="29" t="s">
        <v>311</v>
      </c>
      <c r="AM115" s="29" t="s">
        <v>312</v>
      </c>
      <c r="AQ115" s="29" t="s">
        <v>312</v>
      </c>
      <c r="AR115" t="s">
        <v>427</v>
      </c>
      <c r="AS115" s="32" t="s">
        <v>4542</v>
      </c>
      <c r="AT115" s="32">
        <v>360000</v>
      </c>
      <c r="AU115" t="s">
        <v>389</v>
      </c>
      <c r="AV115" s="32" t="s">
        <v>4543</v>
      </c>
      <c r="AW115" s="32">
        <v>575000</v>
      </c>
      <c r="AX115" t="s">
        <v>315</v>
      </c>
      <c r="AY115" s="32" t="s">
        <v>4544</v>
      </c>
      <c r="AZ115" s="32">
        <v>100000</v>
      </c>
      <c r="BA115" t="s">
        <v>1443</v>
      </c>
      <c r="BB115" s="32" t="s">
        <v>4545</v>
      </c>
      <c r="BC115" s="32">
        <v>185000</v>
      </c>
      <c r="BD115" t="s">
        <v>431</v>
      </c>
      <c r="BE115" s="32" t="s">
        <v>4546</v>
      </c>
      <c r="BF115" s="32">
        <v>895000</v>
      </c>
      <c r="BG115" t="s">
        <v>319</v>
      </c>
      <c r="BH115" s="32" t="s">
        <v>4547</v>
      </c>
      <c r="BI115" s="32">
        <v>185000</v>
      </c>
      <c r="BJ115" t="s">
        <v>439</v>
      </c>
      <c r="BK115" s="14" t="s">
        <v>4548</v>
      </c>
      <c r="BL115" s="15">
        <v>445000</v>
      </c>
      <c r="BM115" t="s">
        <v>395</v>
      </c>
      <c r="BN115" s="14" t="s">
        <v>4549</v>
      </c>
      <c r="BO115" s="15">
        <v>715000</v>
      </c>
      <c r="BP115" t="s">
        <v>327</v>
      </c>
      <c r="BQ115" s="14" t="s">
        <v>4550</v>
      </c>
      <c r="BR115" s="15">
        <v>100000</v>
      </c>
      <c r="BS115" t="s">
        <v>1459</v>
      </c>
      <c r="BT115" s="14" t="s">
        <v>4551</v>
      </c>
      <c r="BU115" s="15">
        <v>300000</v>
      </c>
      <c r="BZ115" s="11"/>
      <c r="CA115" s="11"/>
      <c r="CC115" s="11"/>
      <c r="CD115" s="11"/>
      <c r="CF115" s="11"/>
      <c r="CG115" s="11"/>
      <c r="CI115" s="11"/>
      <c r="CJ115" s="11"/>
      <c r="GC115" s="12">
        <v>3883000</v>
      </c>
      <c r="GD115" t="s">
        <v>238</v>
      </c>
      <c r="GE115">
        <v>58</v>
      </c>
      <c r="GF115">
        <v>63</v>
      </c>
      <c r="GG115">
        <v>67</v>
      </c>
      <c r="GH115">
        <v>75</v>
      </c>
      <c r="GI115" s="13">
        <v>2588666.6666666665</v>
      </c>
      <c r="GK115" t="str">
        <f t="shared" si="28"/>
        <v xml:space="preserve">ROUTE DE VOLKRANGE BEUVANGE SOUS SAINT MICHEL  </v>
      </c>
      <c r="GL115">
        <f t="shared" si="29"/>
        <v>57100</v>
      </c>
      <c r="GM115" t="str">
        <f t="shared" si="30"/>
        <v>THIONVILLE</v>
      </c>
      <c r="GO115">
        <f t="shared" si="20"/>
        <v>30</v>
      </c>
      <c r="GP115">
        <f t="shared" si="21"/>
        <v>10</v>
      </c>
      <c r="GQ115">
        <f>VLOOKUP(A115,'[1]Nbr FR_lot'!$A$6:$I$501,8,FALSE)</f>
        <v>0</v>
      </c>
      <c r="GR115" t="str">
        <f t="shared" si="22"/>
        <v>ko</v>
      </c>
      <c r="GS115">
        <f>VLOOKUP(C115,'[1]Nbr FR_lot'!$B$6:$I$501,8,FALSE)</f>
        <v>3</v>
      </c>
      <c r="GT115" t="str">
        <f>IF(GP115=GS115,"ok","ko")</f>
        <v>ko</v>
      </c>
    </row>
    <row r="116" spans="1:202" x14ac:dyDescent="0.35">
      <c r="A116" t="s">
        <v>10219</v>
      </c>
      <c r="B116" t="s">
        <v>10220</v>
      </c>
      <c r="C116" t="s">
        <v>10221</v>
      </c>
      <c r="D116" t="e">
        <f>VLOOKUP(C116,#REF!,1,FALSE)</f>
        <v>#REF!</v>
      </c>
      <c r="E116" s="19" t="s">
        <v>10222</v>
      </c>
      <c r="F116" s="17" t="s">
        <v>10221</v>
      </c>
      <c r="G116" s="17" t="s">
        <v>10223</v>
      </c>
      <c r="H116" s="17" t="str">
        <f t="shared" si="19"/>
        <v>ko</v>
      </c>
      <c r="I116" s="17" t="s">
        <v>10223</v>
      </c>
      <c r="J116" s="17">
        <v>719714</v>
      </c>
      <c r="K116" s="17">
        <v>719714</v>
      </c>
      <c r="L116" s="17" t="s">
        <v>202</v>
      </c>
      <c r="M116" t="s">
        <v>203</v>
      </c>
      <c r="N116" s="14" t="s">
        <v>10219</v>
      </c>
      <c r="O116" s="14" t="s">
        <v>1022</v>
      </c>
      <c r="P116" s="14" t="s">
        <v>10224</v>
      </c>
      <c r="Q116" s="14" t="s">
        <v>8011</v>
      </c>
      <c r="R116" s="14" t="s">
        <v>10225</v>
      </c>
      <c r="S116" s="14" t="s">
        <v>10226</v>
      </c>
      <c r="T116" s="15">
        <v>8000</v>
      </c>
      <c r="U116" s="14" t="s">
        <v>10227</v>
      </c>
      <c r="V116" s="14" t="s">
        <v>10228</v>
      </c>
      <c r="W116" s="14" t="s">
        <v>10222</v>
      </c>
      <c r="X116" t="s">
        <v>10229</v>
      </c>
      <c r="Y116" t="s">
        <v>213</v>
      </c>
      <c r="Z116" t="s">
        <v>10230</v>
      </c>
      <c r="AA116" s="18" t="s">
        <v>10229</v>
      </c>
      <c r="AB116" s="18" t="s">
        <v>10231</v>
      </c>
      <c r="AC116" s="18" t="s">
        <v>10232</v>
      </c>
      <c r="AD116" s="18" t="s">
        <v>10233</v>
      </c>
      <c r="AE116" s="18" t="s">
        <v>10229</v>
      </c>
      <c r="AF116" s="18" t="s">
        <v>10231</v>
      </c>
      <c r="AG116" s="18" t="s">
        <v>10232</v>
      </c>
      <c r="AH116" s="29" t="s">
        <v>310</v>
      </c>
      <c r="AL116" s="29" t="s">
        <v>311</v>
      </c>
      <c r="AM116" s="29" t="s">
        <v>312</v>
      </c>
      <c r="AQ116" s="29" t="s">
        <v>312</v>
      </c>
      <c r="AR116" t="s">
        <v>427</v>
      </c>
      <c r="AS116" s="32" t="s">
        <v>10234</v>
      </c>
      <c r="AT116" s="32">
        <v>360000</v>
      </c>
      <c r="AU116" t="s">
        <v>431</v>
      </c>
      <c r="AV116" s="32" t="s">
        <v>10235</v>
      </c>
      <c r="AW116" s="32">
        <v>895000</v>
      </c>
      <c r="AX116" t="s">
        <v>435</v>
      </c>
      <c r="AY116" s="32" t="s">
        <v>10236</v>
      </c>
      <c r="AZ116" s="32">
        <v>360000</v>
      </c>
      <c r="BA116" t="s">
        <v>439</v>
      </c>
      <c r="BB116" s="32" t="s">
        <v>10237</v>
      </c>
      <c r="BC116" s="32">
        <v>445000</v>
      </c>
      <c r="BD116" t="s">
        <v>443</v>
      </c>
      <c r="BE116" s="32" t="s">
        <v>10238</v>
      </c>
      <c r="BF116" s="32">
        <v>595000</v>
      </c>
      <c r="BL116" s="15"/>
      <c r="BO116" s="15"/>
      <c r="BR116" s="15"/>
      <c r="BU116" s="15"/>
      <c r="BW116" s="11"/>
      <c r="BX116" s="11"/>
      <c r="BZ116" s="11"/>
      <c r="CA116" s="11"/>
      <c r="CC116" s="11"/>
      <c r="CD116" s="11"/>
      <c r="CF116" s="11"/>
      <c r="CG116" s="11"/>
      <c r="CI116" s="11"/>
      <c r="CJ116" s="11"/>
      <c r="GC116" s="12">
        <v>2295000</v>
      </c>
      <c r="GD116" t="s">
        <v>238</v>
      </c>
      <c r="GE116">
        <v>50</v>
      </c>
      <c r="GF116">
        <v>70</v>
      </c>
      <c r="GG116">
        <v>100</v>
      </c>
      <c r="GH116">
        <v>100</v>
      </c>
      <c r="GI116" s="13">
        <v>1530000</v>
      </c>
      <c r="GK116" t="str">
        <f t="shared" si="28"/>
        <v>HAM MARVIGNES</v>
      </c>
      <c r="GL116" t="str">
        <f t="shared" si="29"/>
        <v>07140</v>
      </c>
      <c r="GM116" t="str">
        <f t="shared" si="30"/>
        <v>CHAMBONAS</v>
      </c>
      <c r="GO116">
        <f t="shared" si="20"/>
        <v>15</v>
      </c>
      <c r="GP116">
        <f t="shared" si="21"/>
        <v>5</v>
      </c>
      <c r="GQ116" t="e">
        <f>VLOOKUP(A116,'[1]Nbr FR_lot'!$A$6:$I$501,8,FALSE)</f>
        <v>#N/A</v>
      </c>
      <c r="GR116" t="e">
        <f t="shared" si="22"/>
        <v>#N/A</v>
      </c>
      <c r="GS116" t="e">
        <f>VLOOKUP(C116,'[1]Nbr FR_lot'!$B$6:$I$501,8,FALSE)</f>
        <v>#N/A</v>
      </c>
      <c r="GT116" t="e">
        <f>IF(GP116=GS116,"ok","ko")</f>
        <v>#N/A</v>
      </c>
    </row>
    <row r="117" spans="1:202" x14ac:dyDescent="0.35">
      <c r="A117" s="27" t="s">
        <v>7808</v>
      </c>
      <c r="B117" t="s">
        <v>7809</v>
      </c>
      <c r="C117" t="s">
        <v>7810</v>
      </c>
      <c r="D117" t="e">
        <f>VLOOKUP(C117,#REF!,1,FALSE)</f>
        <v>#REF!</v>
      </c>
      <c r="E117" s="16" t="s">
        <v>7811</v>
      </c>
      <c r="F117" s="17" t="s">
        <v>7810</v>
      </c>
      <c r="G117" s="17" t="s">
        <v>7811</v>
      </c>
      <c r="H117" s="17" t="str">
        <f t="shared" si="19"/>
        <v>ok</v>
      </c>
      <c r="I117" s="17" t="s">
        <v>7811</v>
      </c>
      <c r="J117" s="17">
        <v>301227</v>
      </c>
      <c r="K117" s="17">
        <v>301227</v>
      </c>
      <c r="L117" s="17" t="s">
        <v>202</v>
      </c>
      <c r="M117" t="s">
        <v>203</v>
      </c>
      <c r="N117" s="14" t="s">
        <v>7808</v>
      </c>
      <c r="O117" s="14" t="s">
        <v>246</v>
      </c>
      <c r="P117" s="14" t="s">
        <v>7812</v>
      </c>
      <c r="Q117" s="14">
        <v>32600</v>
      </c>
      <c r="R117" s="14" t="s">
        <v>7813</v>
      </c>
      <c r="S117" s="14" t="s">
        <v>298</v>
      </c>
      <c r="T117" s="15">
        <v>100000</v>
      </c>
      <c r="U117" s="14" t="s">
        <v>7814</v>
      </c>
      <c r="V117" s="14" t="s">
        <v>6449</v>
      </c>
      <c r="W117" s="14" t="s">
        <v>7815</v>
      </c>
      <c r="X117" t="s">
        <v>7816</v>
      </c>
      <c r="Y117" t="s">
        <v>213</v>
      </c>
      <c r="Z117" t="s">
        <v>1948</v>
      </c>
      <c r="AA117" s="18" t="s">
        <v>7816</v>
      </c>
      <c r="AB117" s="18" t="s">
        <v>7817</v>
      </c>
      <c r="AC117" s="18" t="s">
        <v>7818</v>
      </c>
      <c r="AD117" s="18" t="s">
        <v>7819</v>
      </c>
      <c r="AE117" s="18" t="s">
        <v>7820</v>
      </c>
      <c r="AF117" s="18" t="s">
        <v>7817</v>
      </c>
      <c r="AG117" s="18" t="s">
        <v>7821</v>
      </c>
      <c r="AH117" s="29" t="s">
        <v>310</v>
      </c>
      <c r="AL117" s="29" t="s">
        <v>311</v>
      </c>
      <c r="AM117" s="29" t="s">
        <v>312</v>
      </c>
      <c r="AQ117" s="29" t="s">
        <v>312</v>
      </c>
      <c r="AR117" t="s">
        <v>1067</v>
      </c>
      <c r="AS117" s="32" t="s">
        <v>7822</v>
      </c>
      <c r="AT117" s="32">
        <v>3430000</v>
      </c>
      <c r="AU117" t="s">
        <v>331</v>
      </c>
      <c r="AV117" s="32" t="s">
        <v>7823</v>
      </c>
      <c r="AW117" s="32">
        <v>123000</v>
      </c>
      <c r="BL117" s="15"/>
      <c r="BO117" s="15"/>
      <c r="BR117" s="15"/>
      <c r="BU117" s="15"/>
      <c r="BW117" s="11"/>
      <c r="BX117" s="11"/>
      <c r="BZ117" s="11"/>
      <c r="CA117" s="11"/>
      <c r="CC117" s="11"/>
      <c r="CD117" s="11"/>
      <c r="CF117" s="11"/>
      <c r="CG117" s="11"/>
      <c r="CI117" s="11"/>
      <c r="CJ117" s="11"/>
      <c r="GC117" s="12">
        <v>3430000</v>
      </c>
      <c r="GD117" t="s">
        <v>238</v>
      </c>
      <c r="GE117">
        <v>55</v>
      </c>
      <c r="GF117">
        <v>63</v>
      </c>
      <c r="GG117">
        <v>63</v>
      </c>
      <c r="GH117">
        <v>75</v>
      </c>
      <c r="GI117" s="13">
        <v>2286666.6666666665</v>
      </c>
      <c r="GK117" t="str">
        <f t="shared" si="28"/>
        <v>30 RUE MOTTA DI LIVENZA</v>
      </c>
      <c r="GL117">
        <f t="shared" si="29"/>
        <v>32600</v>
      </c>
      <c r="GM117" t="str">
        <f t="shared" si="30"/>
        <v>L'ISLE-JOURDAIN</v>
      </c>
      <c r="GO117">
        <f t="shared" si="20"/>
        <v>6</v>
      </c>
      <c r="GP117">
        <f t="shared" si="21"/>
        <v>2</v>
      </c>
      <c r="GQ117">
        <f>GP117-1</f>
        <v>1</v>
      </c>
      <c r="GR117" s="28" t="str">
        <f t="shared" si="22"/>
        <v>ko</v>
      </c>
      <c r="GS117">
        <f>VLOOKUP(C117,'[1]Nbr FR_lot'!$B$6:$I$501,8,FALSE)</f>
        <v>1</v>
      </c>
      <c r="GT117" t="str">
        <f>IF(GQ117=GS117,"ok","ko")</f>
        <v>ok</v>
      </c>
    </row>
    <row r="118" spans="1:202" x14ac:dyDescent="0.35">
      <c r="A118" t="s">
        <v>9302</v>
      </c>
      <c r="B118" t="s">
        <v>9303</v>
      </c>
      <c r="C118" t="s">
        <v>9304</v>
      </c>
      <c r="D118" t="e">
        <f>VLOOKUP(C118,#REF!,1,FALSE)</f>
        <v>#REF!</v>
      </c>
      <c r="E118" s="16" t="s">
        <v>9305</v>
      </c>
      <c r="F118" s="17" t="s">
        <v>9304</v>
      </c>
      <c r="G118" s="17" t="s">
        <v>9305</v>
      </c>
      <c r="H118" s="17" t="str">
        <f t="shared" si="19"/>
        <v>ok</v>
      </c>
      <c r="I118" s="17" t="s">
        <v>9305</v>
      </c>
      <c r="J118" s="17">
        <v>500032</v>
      </c>
      <c r="K118" s="17">
        <v>500032</v>
      </c>
      <c r="L118" s="17" t="s">
        <v>202</v>
      </c>
      <c r="M118" t="s">
        <v>203</v>
      </c>
      <c r="N118" s="14" t="s">
        <v>9302</v>
      </c>
      <c r="O118" s="14" t="s">
        <v>205</v>
      </c>
      <c r="P118" s="14" t="s">
        <v>9306</v>
      </c>
      <c r="Q118" s="14">
        <v>68130</v>
      </c>
      <c r="R118" s="14" t="s">
        <v>9307</v>
      </c>
      <c r="S118" s="14" t="s">
        <v>9308</v>
      </c>
      <c r="T118" s="15">
        <v>150000</v>
      </c>
      <c r="U118" s="14" t="s">
        <v>9309</v>
      </c>
      <c r="V118" s="14" t="s">
        <v>4272</v>
      </c>
      <c r="W118" s="14" t="s">
        <v>9310</v>
      </c>
      <c r="X118" t="s">
        <v>9311</v>
      </c>
      <c r="Y118" t="s">
        <v>213</v>
      </c>
      <c r="Z118" t="s">
        <v>9312</v>
      </c>
      <c r="AA118" s="18" t="s">
        <v>9313</v>
      </c>
      <c r="AB118" s="18" t="s">
        <v>9314</v>
      </c>
      <c r="AC118" s="18" t="s">
        <v>9315</v>
      </c>
      <c r="AD118" s="18" t="s">
        <v>9316</v>
      </c>
      <c r="AE118" s="18" t="s">
        <v>9317</v>
      </c>
      <c r="AF118" s="18" t="s">
        <v>9318</v>
      </c>
      <c r="AG118" s="18" t="s">
        <v>9319</v>
      </c>
      <c r="AH118" s="29" t="s">
        <v>310</v>
      </c>
      <c r="AL118" s="29" t="s">
        <v>311</v>
      </c>
      <c r="AM118" s="29" t="s">
        <v>312</v>
      </c>
      <c r="AQ118" s="29" t="s">
        <v>312</v>
      </c>
      <c r="AR118" t="s">
        <v>435</v>
      </c>
      <c r="AS118" s="32" t="s">
        <v>9320</v>
      </c>
      <c r="AT118" s="32">
        <v>360000</v>
      </c>
      <c r="AU118" t="s">
        <v>393</v>
      </c>
      <c r="AV118" s="32" t="s">
        <v>9321</v>
      </c>
      <c r="AW118" s="32">
        <v>575000</v>
      </c>
      <c r="AX118" t="s">
        <v>321</v>
      </c>
      <c r="AY118" s="32" t="s">
        <v>9322</v>
      </c>
      <c r="AZ118" s="32">
        <v>375000</v>
      </c>
      <c r="BA118" t="s">
        <v>323</v>
      </c>
      <c r="BB118" s="32" t="s">
        <v>9323</v>
      </c>
      <c r="BC118" s="32">
        <v>100000</v>
      </c>
      <c r="BD118" t="s">
        <v>1451</v>
      </c>
      <c r="BE118" s="32" t="s">
        <v>9324</v>
      </c>
      <c r="BF118" s="32">
        <v>182000</v>
      </c>
      <c r="BG118" t="s">
        <v>1067</v>
      </c>
      <c r="BH118" s="32" t="s">
        <v>9325</v>
      </c>
      <c r="BI118" s="32">
        <v>3430000</v>
      </c>
      <c r="BL118" s="15"/>
      <c r="BO118" s="15"/>
      <c r="BR118" s="15"/>
      <c r="BU118" s="15"/>
      <c r="BW118" s="11"/>
      <c r="BX118" s="11"/>
      <c r="BZ118" s="11"/>
      <c r="CA118" s="11"/>
      <c r="CC118" s="11"/>
      <c r="CD118" s="11"/>
      <c r="CF118" s="11"/>
      <c r="CG118" s="11"/>
      <c r="CI118" s="11"/>
      <c r="CJ118" s="11"/>
      <c r="GC118" s="12">
        <v>4647000</v>
      </c>
      <c r="GD118" t="s">
        <v>238</v>
      </c>
      <c r="GE118">
        <v>55</v>
      </c>
      <c r="GF118">
        <v>60</v>
      </c>
      <c r="GG118">
        <v>70</v>
      </c>
      <c r="GH118">
        <v>55</v>
      </c>
      <c r="GI118" s="13">
        <v>3098000</v>
      </c>
      <c r="GK118" t="str">
        <f t="shared" si="28"/>
        <v>41 RUE DU GAZON</v>
      </c>
      <c r="GL118">
        <f t="shared" si="29"/>
        <v>68130</v>
      </c>
      <c r="GM118" t="str">
        <f t="shared" si="30"/>
        <v>CARSPACH</v>
      </c>
      <c r="GO118">
        <f t="shared" si="20"/>
        <v>18</v>
      </c>
      <c r="GP118">
        <f t="shared" si="21"/>
        <v>6</v>
      </c>
      <c r="GQ118">
        <f>GP118-1</f>
        <v>5</v>
      </c>
      <c r="GR118" s="28" t="str">
        <f t="shared" si="22"/>
        <v>ko</v>
      </c>
      <c r="GS118">
        <f>VLOOKUP(C118,'[1]Nbr FR_lot'!$B$6:$I$501,8,FALSE)</f>
        <v>1</v>
      </c>
      <c r="GT118" t="str">
        <f>IF(GQ118=GS118,"ok","ko")</f>
        <v>ko</v>
      </c>
    </row>
    <row r="119" spans="1:202" x14ac:dyDescent="0.35">
      <c r="A119" t="s">
        <v>7213</v>
      </c>
      <c r="B119" t="s">
        <v>7214</v>
      </c>
      <c r="C119" t="s">
        <v>7215</v>
      </c>
      <c r="D119" t="e">
        <f>VLOOKUP(C119,#REF!,1,FALSE)</f>
        <v>#REF!</v>
      </c>
      <c r="E119" s="19" t="s">
        <v>7216</v>
      </c>
      <c r="F119" s="17" t="s">
        <v>7215</v>
      </c>
      <c r="G119" s="17" t="s">
        <v>7217</v>
      </c>
      <c r="H119" s="17" t="str">
        <f t="shared" si="19"/>
        <v>ko</v>
      </c>
      <c r="I119" s="17" t="s">
        <v>7216</v>
      </c>
      <c r="J119" s="17">
        <v>749385</v>
      </c>
      <c r="K119" s="17">
        <v>595787</v>
      </c>
      <c r="L119" s="17" t="s">
        <v>5608</v>
      </c>
      <c r="M119" t="s">
        <v>203</v>
      </c>
      <c r="N119" s="14" t="s">
        <v>7213</v>
      </c>
      <c r="O119" s="14" t="s">
        <v>205</v>
      </c>
      <c r="P119" s="14" t="s">
        <v>7218</v>
      </c>
      <c r="Q119" s="14" t="s">
        <v>7219</v>
      </c>
      <c r="R119" s="14" t="s">
        <v>7220</v>
      </c>
      <c r="S119" s="14" t="s">
        <v>475</v>
      </c>
      <c r="T119" s="15">
        <v>400000</v>
      </c>
      <c r="U119" s="14" t="s">
        <v>7221</v>
      </c>
      <c r="V119" s="14" t="s">
        <v>1903</v>
      </c>
      <c r="W119" s="23">
        <v>381834050</v>
      </c>
      <c r="X119" t="s">
        <v>7222</v>
      </c>
      <c r="Y119" t="s">
        <v>213</v>
      </c>
      <c r="Z119" t="s">
        <v>7222</v>
      </c>
      <c r="AA119" s="18" t="s">
        <v>7222</v>
      </c>
      <c r="AB119" s="18" t="s">
        <v>7223</v>
      </c>
      <c r="AC119" s="18" t="s">
        <v>7224</v>
      </c>
      <c r="AD119" s="18" t="s">
        <v>7225</v>
      </c>
      <c r="AE119" s="18" t="s">
        <v>7226</v>
      </c>
      <c r="AH119" s="29" t="s">
        <v>261</v>
      </c>
      <c r="AL119" s="29" t="s">
        <v>262</v>
      </c>
      <c r="AM119" s="29" t="s">
        <v>263</v>
      </c>
      <c r="AQ119" s="29" t="s">
        <v>263</v>
      </c>
      <c r="AR119" t="s">
        <v>353</v>
      </c>
      <c r="AS119" s="32" t="s">
        <v>7227</v>
      </c>
      <c r="AT119" s="32">
        <v>200000</v>
      </c>
      <c r="AU119" t="s">
        <v>355</v>
      </c>
      <c r="AV119" s="32" t="s">
        <v>7228</v>
      </c>
      <c r="AW119" s="32">
        <v>200000</v>
      </c>
      <c r="AX119" t="s">
        <v>272</v>
      </c>
      <c r="AY119" s="32" t="s">
        <v>7229</v>
      </c>
      <c r="AZ119" s="32">
        <v>495000</v>
      </c>
      <c r="BA119" t="s">
        <v>274</v>
      </c>
      <c r="BB119" s="32" t="s">
        <v>7230</v>
      </c>
      <c r="BC119" s="32">
        <v>495000</v>
      </c>
      <c r="BD119" t="s">
        <v>286</v>
      </c>
      <c r="BE119" s="32" t="s">
        <v>7231</v>
      </c>
      <c r="BF119" s="32">
        <v>200000</v>
      </c>
      <c r="BG119" t="s">
        <v>288</v>
      </c>
      <c r="BH119" s="32" t="s">
        <v>7232</v>
      </c>
      <c r="BI119" s="32">
        <v>200000</v>
      </c>
      <c r="BJ119" t="s">
        <v>361</v>
      </c>
      <c r="BK119" s="14" t="s">
        <v>7233</v>
      </c>
      <c r="BL119" s="15">
        <v>250000</v>
      </c>
      <c r="BM119" t="s">
        <v>363</v>
      </c>
      <c r="BN119" s="14" t="s">
        <v>7234</v>
      </c>
      <c r="BO119" s="15">
        <v>250000</v>
      </c>
      <c r="BP119" t="s">
        <v>365</v>
      </c>
      <c r="BQ119" s="14" t="s">
        <v>7235</v>
      </c>
      <c r="BR119" s="15">
        <v>330000</v>
      </c>
      <c r="BS119" t="s">
        <v>367</v>
      </c>
      <c r="BT119" s="14" t="s">
        <v>7236</v>
      </c>
      <c r="BU119" s="15">
        <v>330000</v>
      </c>
      <c r="BW119" s="11"/>
      <c r="BX119" s="11"/>
      <c r="BZ119" s="11"/>
      <c r="CA119" s="11"/>
      <c r="CC119" s="11"/>
      <c r="CD119" s="11"/>
      <c r="CF119" s="11"/>
      <c r="CG119" s="11"/>
      <c r="CI119" s="11"/>
      <c r="CJ119" s="11"/>
      <c r="GC119" s="12">
        <v>2455000</v>
      </c>
      <c r="GD119" t="s">
        <v>1344</v>
      </c>
      <c r="GE119" t="s">
        <v>333</v>
      </c>
      <c r="GF119" t="s">
        <v>333</v>
      </c>
      <c r="GG119" t="s">
        <v>333</v>
      </c>
      <c r="GH119" t="s">
        <v>333</v>
      </c>
      <c r="GI119" s="13">
        <v>1636666.6666666665</v>
      </c>
      <c r="GK119" t="str">
        <f t="shared" si="28"/>
        <v>221 ALLE DE FETAN</v>
      </c>
      <c r="GL119" t="str">
        <f t="shared" si="29"/>
        <v>01600</v>
      </c>
      <c r="GM119" t="str">
        <f t="shared" si="30"/>
        <v>TREVOUX</v>
      </c>
      <c r="GO119">
        <f t="shared" si="20"/>
        <v>30</v>
      </c>
      <c r="GP119">
        <f t="shared" si="21"/>
        <v>10</v>
      </c>
      <c r="GQ119" t="e">
        <f>VLOOKUP(A119,'[1]Nbr FR_lot'!$A$6:$I$501,8,FALSE)</f>
        <v>#N/A</v>
      </c>
      <c r="GR119" t="e">
        <f t="shared" si="22"/>
        <v>#N/A</v>
      </c>
      <c r="GS119" t="e">
        <f>VLOOKUP(C119,'[1]Nbr FR_lot'!$B$6:$I$501,8,FALSE)</f>
        <v>#N/A</v>
      </c>
      <c r="GT119" t="e">
        <f>IF(GP119=GS119,"ok","ko")</f>
        <v>#N/A</v>
      </c>
    </row>
    <row r="120" spans="1:202" x14ac:dyDescent="0.35">
      <c r="A120" t="s">
        <v>3405</v>
      </c>
      <c r="B120" t="s">
        <v>3406</v>
      </c>
      <c r="C120" t="s">
        <v>3407</v>
      </c>
      <c r="D120" t="e">
        <f>VLOOKUP(C120,#REF!,1,FALSE)</f>
        <v>#REF!</v>
      </c>
      <c r="E120" s="19" t="s">
        <v>3408</v>
      </c>
      <c r="F120" s="17" t="s">
        <v>3407</v>
      </c>
      <c r="G120" s="17" t="s">
        <v>3408</v>
      </c>
      <c r="H120" s="17" t="str">
        <f t="shared" si="19"/>
        <v>ok</v>
      </c>
      <c r="I120" s="17" t="s">
        <v>3408</v>
      </c>
      <c r="J120" s="17">
        <v>772613</v>
      </c>
      <c r="K120" s="17">
        <v>772613</v>
      </c>
      <c r="L120" s="17" t="s">
        <v>202</v>
      </c>
      <c r="M120" t="s">
        <v>203</v>
      </c>
      <c r="N120" s="14" t="s">
        <v>3409</v>
      </c>
      <c r="O120" s="14" t="s">
        <v>246</v>
      </c>
      <c r="P120" s="14" t="s">
        <v>3410</v>
      </c>
      <c r="Q120" s="14">
        <v>75015</v>
      </c>
      <c r="R120" s="14" t="s">
        <v>3411</v>
      </c>
      <c r="S120" s="14" t="s">
        <v>454</v>
      </c>
      <c r="T120" s="15">
        <v>54134933</v>
      </c>
      <c r="U120" s="14" t="s">
        <v>3412</v>
      </c>
      <c r="V120" s="14" t="s">
        <v>1171</v>
      </c>
      <c r="W120" s="14" t="s">
        <v>3413</v>
      </c>
      <c r="X120" t="s">
        <v>3414</v>
      </c>
      <c r="Y120" t="s">
        <v>213</v>
      </c>
      <c r="Z120" t="s">
        <v>3415</v>
      </c>
      <c r="AA120" s="18" t="s">
        <v>3416</v>
      </c>
      <c r="AB120" s="18" t="s">
        <v>3417</v>
      </c>
      <c r="AC120" s="18" t="s">
        <v>3418</v>
      </c>
      <c r="AD120" s="18" t="s">
        <v>3419</v>
      </c>
      <c r="AE120" s="18" t="s">
        <v>3416</v>
      </c>
      <c r="AF120" s="18" t="s">
        <v>3417</v>
      </c>
      <c r="AG120" s="18" t="s">
        <v>3418</v>
      </c>
      <c r="AH120" s="29" t="s">
        <v>219</v>
      </c>
      <c r="AL120" s="29" t="s">
        <v>220</v>
      </c>
      <c r="AM120" s="29" t="s">
        <v>221</v>
      </c>
      <c r="AQ120" s="29" t="s">
        <v>221</v>
      </c>
      <c r="AR120" t="s">
        <v>463</v>
      </c>
      <c r="AS120" s="32" t="s">
        <v>3420</v>
      </c>
      <c r="AT120" s="32">
        <v>380000</v>
      </c>
      <c r="AU120" t="s">
        <v>564</v>
      </c>
      <c r="AV120" s="32" t="s">
        <v>3421</v>
      </c>
      <c r="AW120" s="32">
        <v>250000</v>
      </c>
      <c r="AX120" t="s">
        <v>568</v>
      </c>
      <c r="AY120" s="32" t="s">
        <v>3422</v>
      </c>
      <c r="AZ120" s="32">
        <v>100000</v>
      </c>
      <c r="BA120" t="s">
        <v>465</v>
      </c>
      <c r="BB120" s="32" t="s">
        <v>3423</v>
      </c>
      <c r="BC120" s="32">
        <v>300000</v>
      </c>
      <c r="BD120" t="s">
        <v>570</v>
      </c>
      <c r="BE120" s="32" t="s">
        <v>3424</v>
      </c>
      <c r="BF120" s="32">
        <v>100000</v>
      </c>
      <c r="BG120" t="s">
        <v>572</v>
      </c>
      <c r="BH120" s="32" t="s">
        <v>3425</v>
      </c>
      <c r="BI120" s="32">
        <v>100000</v>
      </c>
      <c r="BJ120" t="s">
        <v>909</v>
      </c>
      <c r="BK120" s="14" t="s">
        <v>3426</v>
      </c>
      <c r="BL120" s="15">
        <v>100000</v>
      </c>
      <c r="BM120" t="s">
        <v>574</v>
      </c>
      <c r="BN120" s="14" t="s">
        <v>3427</v>
      </c>
      <c r="BO120" s="15">
        <v>100000</v>
      </c>
      <c r="BP120" t="s">
        <v>467</v>
      </c>
      <c r="BQ120" s="14" t="s">
        <v>3428</v>
      </c>
      <c r="BR120" s="15">
        <v>100000</v>
      </c>
      <c r="BS120" t="s">
        <v>222</v>
      </c>
      <c r="BT120" s="14" t="s">
        <v>3429</v>
      </c>
      <c r="BU120" s="15">
        <v>400000</v>
      </c>
      <c r="BV120" t="s">
        <v>1732</v>
      </c>
      <c r="BW120" s="31" t="s">
        <v>3430</v>
      </c>
      <c r="BX120" s="31">
        <v>375000</v>
      </c>
      <c r="BY120" t="s">
        <v>224</v>
      </c>
      <c r="BZ120" s="31" t="s">
        <v>3431</v>
      </c>
      <c r="CA120" s="31">
        <v>100000</v>
      </c>
      <c r="CB120" t="s">
        <v>560</v>
      </c>
      <c r="CC120" s="31" t="s">
        <v>3432</v>
      </c>
      <c r="CD120" s="31">
        <v>100000</v>
      </c>
      <c r="CE120" t="s">
        <v>562</v>
      </c>
      <c r="CF120" s="31" t="s">
        <v>3433</v>
      </c>
      <c r="CG120" s="31">
        <v>100000</v>
      </c>
      <c r="CH120" t="s">
        <v>230</v>
      </c>
      <c r="CI120" s="31" t="s">
        <v>3434</v>
      </c>
      <c r="CJ120" s="31">
        <v>100000</v>
      </c>
      <c r="CK120" t="s">
        <v>1162</v>
      </c>
      <c r="CL120" s="32" t="s">
        <v>3435</v>
      </c>
      <c r="CM120" s="32">
        <v>160000</v>
      </c>
      <c r="CN120" t="s">
        <v>1016</v>
      </c>
      <c r="CO120" s="32" t="s">
        <v>3436</v>
      </c>
      <c r="CP120" s="32">
        <v>500000</v>
      </c>
      <c r="GC120" s="30">
        <v>3265000</v>
      </c>
      <c r="GD120" t="s">
        <v>238</v>
      </c>
      <c r="GE120">
        <v>52</v>
      </c>
      <c r="GF120">
        <v>76.599999999999994</v>
      </c>
      <c r="GG120">
        <v>85</v>
      </c>
      <c r="GH120">
        <v>75</v>
      </c>
      <c r="GI120" s="13">
        <v>2176666.6666666665</v>
      </c>
      <c r="GK120" t="str">
        <f t="shared" si="28"/>
        <v>1 RUE DU COLONEL PIERRE AVIA</v>
      </c>
      <c r="GL120">
        <f t="shared" si="29"/>
        <v>75015</v>
      </c>
      <c r="GM120" t="str">
        <f t="shared" si="30"/>
        <v>PARIS 15</v>
      </c>
      <c r="GO120">
        <f t="shared" si="20"/>
        <v>51</v>
      </c>
      <c r="GP120">
        <f t="shared" si="21"/>
        <v>17</v>
      </c>
      <c r="GQ120">
        <v>17</v>
      </c>
      <c r="GR120" t="str">
        <f t="shared" si="22"/>
        <v>ok</v>
      </c>
      <c r="GS120">
        <v>17</v>
      </c>
      <c r="GT120" t="str">
        <f>IF(GP120=GS120,"ok","ko")</f>
        <v>ok</v>
      </c>
    </row>
    <row r="121" spans="1:202" x14ac:dyDescent="0.35">
      <c r="A121" t="s">
        <v>7824</v>
      </c>
      <c r="B121" t="s">
        <v>7825</v>
      </c>
      <c r="C121" t="s">
        <v>7826</v>
      </c>
      <c r="D121" t="e">
        <f>VLOOKUP(C121,#REF!,1,FALSE)</f>
        <v>#REF!</v>
      </c>
      <c r="E121" s="16" t="s">
        <v>7827</v>
      </c>
      <c r="F121" s="17" t="s">
        <v>7826</v>
      </c>
      <c r="G121" s="17" t="s">
        <v>7827</v>
      </c>
      <c r="H121" s="17" t="str">
        <f t="shared" si="19"/>
        <v>ok</v>
      </c>
      <c r="I121" s="17" t="s">
        <v>7827</v>
      </c>
      <c r="J121" s="17">
        <v>582826</v>
      </c>
      <c r="K121" s="17">
        <v>582826</v>
      </c>
      <c r="L121" s="17" t="s">
        <v>202</v>
      </c>
      <c r="M121" t="s">
        <v>203</v>
      </c>
      <c r="N121" s="14" t="s">
        <v>7828</v>
      </c>
      <c r="O121" s="14" t="s">
        <v>205</v>
      </c>
      <c r="P121" s="14" t="s">
        <v>7829</v>
      </c>
      <c r="Q121" s="14">
        <v>81400</v>
      </c>
      <c r="R121" s="14" t="s">
        <v>7830</v>
      </c>
      <c r="S121" s="14" t="s">
        <v>2923</v>
      </c>
      <c r="T121" s="15">
        <v>1700000</v>
      </c>
      <c r="U121" s="14" t="s">
        <v>7831</v>
      </c>
      <c r="V121" s="14" t="s">
        <v>7832</v>
      </c>
      <c r="W121" s="14" t="s">
        <v>7833</v>
      </c>
      <c r="X121" t="s">
        <v>7834</v>
      </c>
      <c r="Y121" t="s">
        <v>213</v>
      </c>
      <c r="Z121" t="s">
        <v>7835</v>
      </c>
      <c r="AA121" s="18" t="s">
        <v>7834</v>
      </c>
      <c r="AB121" s="18" t="s">
        <v>7836</v>
      </c>
      <c r="AC121" s="18" t="s">
        <v>7837</v>
      </c>
      <c r="AD121" s="18" t="s">
        <v>7838</v>
      </c>
      <c r="AE121" s="18" t="s">
        <v>7839</v>
      </c>
      <c r="AF121" s="18" t="s">
        <v>7840</v>
      </c>
      <c r="AG121" s="18" t="s">
        <v>7841</v>
      </c>
      <c r="AH121" s="29" t="s">
        <v>736</v>
      </c>
      <c r="AI121" s="29" t="s">
        <v>310</v>
      </c>
      <c r="AL121" s="29" t="s">
        <v>737</v>
      </c>
      <c r="AM121" s="29" t="s">
        <v>738</v>
      </c>
      <c r="AN121" s="29" t="s">
        <v>739</v>
      </c>
      <c r="AQ121" s="29" t="s">
        <v>740</v>
      </c>
      <c r="AR121" t="s">
        <v>313</v>
      </c>
      <c r="AS121" s="32" t="s">
        <v>7842</v>
      </c>
      <c r="AT121" s="32">
        <v>375000</v>
      </c>
      <c r="AU121" t="s">
        <v>325</v>
      </c>
      <c r="AV121" s="32" t="s">
        <v>7843</v>
      </c>
      <c r="AW121" s="32">
        <v>470000</v>
      </c>
      <c r="AX121" t="s">
        <v>329</v>
      </c>
      <c r="AY121" s="32" t="s">
        <v>7844</v>
      </c>
      <c r="AZ121" s="32">
        <v>625000</v>
      </c>
      <c r="BA121" t="s">
        <v>1067</v>
      </c>
      <c r="BB121" s="32" t="s">
        <v>7845</v>
      </c>
      <c r="BC121" s="32">
        <v>3430000</v>
      </c>
      <c r="BD121" t="s">
        <v>857</v>
      </c>
      <c r="BE121" s="32" t="s">
        <v>7846</v>
      </c>
      <c r="BF121" s="32">
        <v>145000</v>
      </c>
      <c r="BG121" t="s">
        <v>866</v>
      </c>
      <c r="BH121" s="32" t="s">
        <v>7847</v>
      </c>
      <c r="BI121" s="32">
        <v>180000</v>
      </c>
      <c r="BJ121" t="s">
        <v>869</v>
      </c>
      <c r="BK121" s="14" t="s">
        <v>7848</v>
      </c>
      <c r="BL121" s="15">
        <v>245000</v>
      </c>
      <c r="BO121" s="15"/>
      <c r="BR121" s="15"/>
      <c r="BU121" s="15"/>
      <c r="BW121" s="11"/>
      <c r="BX121" s="11"/>
      <c r="BZ121" s="11"/>
      <c r="CA121" s="11"/>
      <c r="CC121" s="11"/>
      <c r="CD121" s="11"/>
      <c r="CF121" s="11"/>
      <c r="CG121" s="11"/>
      <c r="CI121" s="11"/>
      <c r="CJ121" s="11"/>
      <c r="GC121" s="12">
        <v>4845000</v>
      </c>
      <c r="GD121" t="s">
        <v>238</v>
      </c>
      <c r="GE121">
        <v>71</v>
      </c>
      <c r="GF121">
        <v>76.5</v>
      </c>
      <c r="GG121">
        <v>81.900000000000006</v>
      </c>
      <c r="GH121">
        <v>81.900000000000006</v>
      </c>
      <c r="GI121" s="13">
        <v>3230000</v>
      </c>
      <c r="GK121" t="str">
        <f t="shared" si="28"/>
        <v>ZI DU PRE GRAND</v>
      </c>
      <c r="GL121">
        <f t="shared" si="29"/>
        <v>81400</v>
      </c>
      <c r="GM121" t="str">
        <f t="shared" si="30"/>
        <v>CARMAUX</v>
      </c>
      <c r="GO121">
        <f t="shared" si="20"/>
        <v>21</v>
      </c>
      <c r="GP121">
        <f t="shared" si="21"/>
        <v>7</v>
      </c>
      <c r="GQ121">
        <f>GP121-1</f>
        <v>6</v>
      </c>
      <c r="GR121" s="28" t="str">
        <f t="shared" si="22"/>
        <v>ko</v>
      </c>
      <c r="GS121" t="e">
        <f>VLOOKUP(C121,'[1]Nbr FR_lot'!$B$6:$I$501,8,FALSE)</f>
        <v>#N/A</v>
      </c>
      <c r="GT121" t="e">
        <f>IF(GQ121=GS121,"ok","ko")</f>
        <v>#N/A</v>
      </c>
    </row>
    <row r="122" spans="1:202" x14ac:dyDescent="0.35">
      <c r="A122" t="s">
        <v>2505</v>
      </c>
      <c r="B122" t="s">
        <v>2506</v>
      </c>
      <c r="C122" t="s">
        <v>2507</v>
      </c>
      <c r="D122" t="e">
        <f>VLOOKUP(C122,#REF!,1,FALSE)</f>
        <v>#REF!</v>
      </c>
      <c r="E122" s="16" t="s">
        <v>2508</v>
      </c>
      <c r="F122" s="17" t="s">
        <v>2507</v>
      </c>
      <c r="G122" s="17" t="s">
        <v>2508</v>
      </c>
      <c r="H122" s="17" t="str">
        <f t="shared" si="19"/>
        <v>ok</v>
      </c>
      <c r="I122" s="17" t="s">
        <v>2508</v>
      </c>
      <c r="J122" s="17">
        <v>310213</v>
      </c>
      <c r="K122" s="17">
        <v>310213</v>
      </c>
      <c r="L122" s="17" t="s">
        <v>202</v>
      </c>
      <c r="M122" t="s">
        <v>203</v>
      </c>
      <c r="N122" s="14" t="s">
        <v>2505</v>
      </c>
      <c r="O122" s="14" t="s">
        <v>205</v>
      </c>
      <c r="P122" s="14" t="s">
        <v>2509</v>
      </c>
      <c r="Q122" s="14">
        <v>31260</v>
      </c>
      <c r="R122" s="14" t="s">
        <v>2510</v>
      </c>
      <c r="S122" s="14" t="s">
        <v>1516</v>
      </c>
      <c r="T122" s="15">
        <v>60000</v>
      </c>
      <c r="U122" s="14" t="s">
        <v>2511</v>
      </c>
      <c r="V122" s="14" t="s">
        <v>1469</v>
      </c>
      <c r="W122" s="14" t="s">
        <v>2512</v>
      </c>
      <c r="X122" t="s">
        <v>2513</v>
      </c>
      <c r="Y122" t="s">
        <v>213</v>
      </c>
      <c r="Z122" t="s">
        <v>2514</v>
      </c>
      <c r="AA122" s="18" t="s">
        <v>2513</v>
      </c>
      <c r="AB122" s="18" t="s">
        <v>2515</v>
      </c>
      <c r="AC122" s="18" t="s">
        <v>2516</v>
      </c>
      <c r="AD122" s="18" t="s">
        <v>2517</v>
      </c>
      <c r="AE122" s="18" t="s">
        <v>2518</v>
      </c>
      <c r="AF122" s="18" t="s">
        <v>2519</v>
      </c>
      <c r="AG122" s="18" t="s">
        <v>2520</v>
      </c>
      <c r="AH122" s="29" t="s">
        <v>219</v>
      </c>
      <c r="AL122" s="29" t="s">
        <v>220</v>
      </c>
      <c r="AM122" s="29" t="s">
        <v>221</v>
      </c>
      <c r="AQ122" s="29" t="s">
        <v>221</v>
      </c>
      <c r="AR122" t="s">
        <v>232</v>
      </c>
      <c r="AS122" s="32" t="s">
        <v>2521</v>
      </c>
      <c r="AT122" s="32">
        <v>160000</v>
      </c>
      <c r="AU122" t="s">
        <v>236</v>
      </c>
      <c r="AV122" s="32" t="s">
        <v>2522</v>
      </c>
      <c r="AW122" s="32">
        <v>630000</v>
      </c>
      <c r="AX122" t="s">
        <v>1016</v>
      </c>
      <c r="AY122" s="32" t="s">
        <v>2523</v>
      </c>
      <c r="AZ122" s="32">
        <v>500000</v>
      </c>
      <c r="BL122" s="15"/>
      <c r="BO122" s="15"/>
      <c r="BR122" s="15"/>
      <c r="BU122" s="15"/>
      <c r="BW122" s="11"/>
      <c r="BX122" s="11"/>
      <c r="BZ122" s="11"/>
      <c r="CA122" s="11"/>
      <c r="CC122" s="11"/>
      <c r="CD122" s="11"/>
      <c r="CF122" s="11"/>
      <c r="CG122" s="11"/>
      <c r="CI122" s="11"/>
      <c r="CJ122" s="11"/>
      <c r="GC122" s="12">
        <v>790000</v>
      </c>
      <c r="GD122" t="s">
        <v>238</v>
      </c>
      <c r="GE122">
        <v>41.8</v>
      </c>
      <c r="GF122">
        <v>46</v>
      </c>
      <c r="GG122">
        <v>58.7</v>
      </c>
      <c r="GH122">
        <v>54.9</v>
      </c>
      <c r="GI122" s="13">
        <v>526666.66666666663</v>
      </c>
      <c r="GK122" t="str">
        <f t="shared" si="28"/>
        <v xml:space="preserve">31260-SALIES-DU-SALAT </v>
      </c>
      <c r="GL122">
        <f t="shared" si="29"/>
        <v>31260</v>
      </c>
      <c r="GM122" t="str">
        <f t="shared" si="30"/>
        <v>SALIES-DU-SALAT</v>
      </c>
      <c r="GO122">
        <f t="shared" si="20"/>
        <v>9</v>
      </c>
      <c r="GP122">
        <f t="shared" si="21"/>
        <v>3</v>
      </c>
      <c r="GQ122" t="e">
        <f>VLOOKUP(A122,'[1]Nbr FR_lot'!$A$6:$I$501,8,FALSE)</f>
        <v>#N/A</v>
      </c>
      <c r="GR122" t="e">
        <f t="shared" si="22"/>
        <v>#N/A</v>
      </c>
      <c r="GS122" t="e">
        <f>VLOOKUP(C122,'[1]Nbr FR_lot'!$B$6:$I$501,8,FALSE)</f>
        <v>#N/A</v>
      </c>
      <c r="GT122" t="e">
        <f t="shared" ref="GT122:GT153" si="31">IF(GP122=GS122,"ok","ko")</f>
        <v>#N/A</v>
      </c>
    </row>
    <row r="123" spans="1:202" x14ac:dyDescent="0.35">
      <c r="A123" s="26" t="s">
        <v>2972</v>
      </c>
      <c r="B123" t="s">
        <v>2973</v>
      </c>
      <c r="C123" t="s">
        <v>2974</v>
      </c>
      <c r="D123" t="e">
        <f>VLOOKUP(C123,#REF!,1,FALSE)</f>
        <v>#REF!</v>
      </c>
      <c r="E123" s="19" t="s">
        <v>2975</v>
      </c>
      <c r="F123" s="17" t="s">
        <v>2974</v>
      </c>
      <c r="G123" s="17" t="s">
        <v>2975</v>
      </c>
      <c r="H123" s="17" t="str">
        <f t="shared" si="19"/>
        <v>ok</v>
      </c>
      <c r="I123" s="17" t="s">
        <v>2975</v>
      </c>
      <c r="J123" s="17">
        <v>314653</v>
      </c>
      <c r="K123" s="17">
        <v>314653</v>
      </c>
      <c r="L123" s="17" t="s">
        <v>202</v>
      </c>
      <c r="M123" t="s">
        <v>203</v>
      </c>
      <c r="N123" s="14" t="s">
        <v>2972</v>
      </c>
      <c r="O123" s="14" t="s">
        <v>1022</v>
      </c>
      <c r="P123" s="14" t="s">
        <v>2976</v>
      </c>
      <c r="Q123" s="14">
        <v>31100</v>
      </c>
      <c r="R123" s="14" t="s">
        <v>1469</v>
      </c>
      <c r="S123" s="14" t="s">
        <v>1226</v>
      </c>
      <c r="T123" s="15">
        <v>200000</v>
      </c>
      <c r="U123" s="14" t="s">
        <v>2977</v>
      </c>
      <c r="V123" s="14" t="s">
        <v>1469</v>
      </c>
      <c r="W123" s="14" t="s">
        <v>2978</v>
      </c>
      <c r="X123" t="s">
        <v>2979</v>
      </c>
      <c r="Y123" t="s">
        <v>213</v>
      </c>
      <c r="Z123" t="s">
        <v>2980</v>
      </c>
      <c r="AA123" s="18" t="s">
        <v>2981</v>
      </c>
      <c r="AB123" s="18" t="s">
        <v>2982</v>
      </c>
      <c r="AC123" s="18" t="s">
        <v>2983</v>
      </c>
      <c r="AD123" s="18" t="s">
        <v>2984</v>
      </c>
      <c r="AE123" s="18" t="s">
        <v>2985</v>
      </c>
      <c r="AF123" s="18" t="s">
        <v>2986</v>
      </c>
      <c r="AG123" s="18" t="s">
        <v>2987</v>
      </c>
      <c r="AH123" s="29" t="s">
        <v>310</v>
      </c>
      <c r="AL123" s="29" t="s">
        <v>311</v>
      </c>
      <c r="AM123" s="29" t="s">
        <v>312</v>
      </c>
      <c r="AQ123" s="29" t="s">
        <v>312</v>
      </c>
      <c r="AR123" t="s">
        <v>516</v>
      </c>
      <c r="AS123" s="32" t="s">
        <v>2988</v>
      </c>
      <c r="AT123" s="32">
        <v>120000</v>
      </c>
      <c r="AU123" t="s">
        <v>331</v>
      </c>
      <c r="AV123" s="32" t="s">
        <v>2989</v>
      </c>
      <c r="AW123" s="32">
        <v>123000</v>
      </c>
      <c r="AX123" t="s">
        <v>509</v>
      </c>
      <c r="AY123" s="32" t="s">
        <v>2990</v>
      </c>
      <c r="AZ123" s="32">
        <v>100000</v>
      </c>
      <c r="BA123" t="s">
        <v>2991</v>
      </c>
      <c r="BB123" s="32" t="s">
        <v>2992</v>
      </c>
      <c r="BC123" s="32">
        <v>100000</v>
      </c>
      <c r="BL123" s="15"/>
      <c r="BO123" s="15"/>
      <c r="BR123" s="15"/>
      <c r="BU123" s="15"/>
      <c r="BW123" s="11"/>
      <c r="BX123" s="11"/>
      <c r="BZ123" s="11"/>
      <c r="CA123" s="11"/>
      <c r="CC123" s="11"/>
      <c r="CD123" s="11"/>
      <c r="CF123" s="11"/>
      <c r="CG123" s="11"/>
      <c r="CI123" s="11"/>
      <c r="CJ123" s="11"/>
      <c r="GC123" s="12">
        <v>120000</v>
      </c>
      <c r="GD123" t="s">
        <v>238</v>
      </c>
      <c r="GE123">
        <v>75</v>
      </c>
      <c r="GF123">
        <v>100</v>
      </c>
      <c r="GG123">
        <v>100</v>
      </c>
      <c r="GH123">
        <v>100</v>
      </c>
      <c r="GI123" s="13">
        <v>80000</v>
      </c>
      <c r="GK123" t="str">
        <f t="shared" si="28"/>
        <v>80 RUE JACQUES BABINET</v>
      </c>
      <c r="GL123">
        <f t="shared" si="29"/>
        <v>31100</v>
      </c>
      <c r="GM123" t="str">
        <f t="shared" si="30"/>
        <v>TOULOUSE</v>
      </c>
      <c r="GO123">
        <f t="shared" si="20"/>
        <v>12</v>
      </c>
      <c r="GP123">
        <f t="shared" si="21"/>
        <v>4</v>
      </c>
      <c r="GQ123">
        <f>VLOOKUP(A123,'[1]Nbr FR_lot'!$A$6:$I$501,8,FALSE)</f>
        <v>0</v>
      </c>
      <c r="GR123" t="str">
        <f t="shared" si="22"/>
        <v>ko</v>
      </c>
      <c r="GS123">
        <f>VLOOKUP(C123,'[1]Nbr FR_lot'!$B$6:$I$501,8,FALSE)</f>
        <v>2</v>
      </c>
      <c r="GT123" t="str">
        <f t="shared" si="31"/>
        <v>ko</v>
      </c>
    </row>
    <row r="124" spans="1:202" x14ac:dyDescent="0.35">
      <c r="A124" t="s">
        <v>8022</v>
      </c>
      <c r="B124" t="s">
        <v>8023</v>
      </c>
      <c r="C124" t="s">
        <v>8024</v>
      </c>
      <c r="D124" t="e">
        <f>VLOOKUP(C124,#REF!,1,FALSE)</f>
        <v>#REF!</v>
      </c>
      <c r="E124" s="16" t="s">
        <v>8025</v>
      </c>
      <c r="F124" s="17" t="s">
        <v>8024</v>
      </c>
      <c r="G124" s="17" t="s">
        <v>8026</v>
      </c>
      <c r="H124" s="17" t="str">
        <f t="shared" si="19"/>
        <v>ko</v>
      </c>
      <c r="I124" s="17" t="s">
        <v>8025</v>
      </c>
      <c r="J124" s="17">
        <v>753897</v>
      </c>
      <c r="K124" s="17">
        <v>647820</v>
      </c>
      <c r="L124" s="17" t="s">
        <v>5608</v>
      </c>
      <c r="M124" t="s">
        <v>203</v>
      </c>
      <c r="N124" s="14" t="s">
        <v>8027</v>
      </c>
      <c r="O124" s="14" t="s">
        <v>205</v>
      </c>
      <c r="P124" s="14" t="s">
        <v>8028</v>
      </c>
      <c r="Q124" s="14" t="s">
        <v>2770</v>
      </c>
      <c r="R124" s="14" t="s">
        <v>2771</v>
      </c>
      <c r="S124" s="14" t="s">
        <v>1720</v>
      </c>
      <c r="T124" s="15">
        <v>13400</v>
      </c>
      <c r="U124" s="14" t="s">
        <v>8029</v>
      </c>
      <c r="V124" s="14" t="s">
        <v>8030</v>
      </c>
      <c r="W124" s="23">
        <v>799646278</v>
      </c>
      <c r="X124" t="s">
        <v>8031</v>
      </c>
      <c r="Y124" t="s">
        <v>213</v>
      </c>
      <c r="Z124" t="s">
        <v>8032</v>
      </c>
      <c r="AA124" s="18" t="s">
        <v>8031</v>
      </c>
      <c r="AB124" s="18" t="s">
        <v>8033</v>
      </c>
      <c r="AC124" s="18" t="s">
        <v>8034</v>
      </c>
      <c r="AD124" s="18" t="s">
        <v>8035</v>
      </c>
      <c r="AE124" s="18" t="s">
        <v>8031</v>
      </c>
      <c r="AF124" s="18" t="s">
        <v>8033</v>
      </c>
      <c r="AG124" s="18" t="s">
        <v>8034</v>
      </c>
      <c r="AH124" s="29" t="s">
        <v>219</v>
      </c>
      <c r="AL124" s="29" t="s">
        <v>220</v>
      </c>
      <c r="AM124" s="29" t="s">
        <v>221</v>
      </c>
      <c r="AQ124" s="29" t="s">
        <v>221</v>
      </c>
      <c r="AR124" t="s">
        <v>234</v>
      </c>
      <c r="AS124" s="32" t="s">
        <v>8036</v>
      </c>
      <c r="AT124" s="32">
        <v>100000</v>
      </c>
      <c r="AU124" t="s">
        <v>236</v>
      </c>
      <c r="AV124" s="32" t="s">
        <v>8037</v>
      </c>
      <c r="AW124" s="32">
        <v>630000</v>
      </c>
      <c r="AX124" t="s">
        <v>1016</v>
      </c>
      <c r="AY124" s="32" t="s">
        <v>8038</v>
      </c>
      <c r="AZ124" s="32">
        <v>500000</v>
      </c>
      <c r="BL124" s="15"/>
      <c r="BO124" s="15"/>
      <c r="BR124" s="15"/>
      <c r="BU124" s="15"/>
      <c r="BW124" s="11"/>
      <c r="BX124" s="11"/>
      <c r="BZ124" s="11"/>
      <c r="CA124" s="11"/>
      <c r="CC124" s="11"/>
      <c r="CD124" s="11"/>
      <c r="CF124" s="11"/>
      <c r="CG124" s="11"/>
      <c r="CI124" s="11"/>
      <c r="CJ124" s="11"/>
      <c r="GC124" s="12">
        <v>730000</v>
      </c>
      <c r="GD124" t="s">
        <v>238</v>
      </c>
      <c r="GE124">
        <v>45</v>
      </c>
      <c r="GF124">
        <v>50</v>
      </c>
      <c r="GG124">
        <v>50</v>
      </c>
      <c r="GH124">
        <v>50</v>
      </c>
      <c r="GI124" s="13">
        <v>486666.66666666663</v>
      </c>
      <c r="GK124" t="str">
        <f t="shared" si="28"/>
        <v>Rue du Crieu</v>
      </c>
      <c r="GL124" t="str">
        <f t="shared" si="29"/>
        <v>09100</v>
      </c>
      <c r="GM124" t="str">
        <f t="shared" si="30"/>
        <v>PAMIERS</v>
      </c>
      <c r="GO124">
        <f t="shared" si="20"/>
        <v>9</v>
      </c>
      <c r="GP124">
        <f t="shared" si="21"/>
        <v>3</v>
      </c>
      <c r="GQ124" t="e">
        <f>VLOOKUP(A124,'[1]Nbr FR_lot'!$A$6:$I$501,8,FALSE)</f>
        <v>#N/A</v>
      </c>
      <c r="GR124" t="e">
        <f t="shared" si="22"/>
        <v>#N/A</v>
      </c>
      <c r="GS124" t="e">
        <f>VLOOKUP(C124,'[1]Nbr FR_lot'!$B$6:$I$501,8,FALSE)</f>
        <v>#N/A</v>
      </c>
      <c r="GT124" t="e">
        <f t="shared" si="31"/>
        <v>#N/A</v>
      </c>
    </row>
    <row r="125" spans="1:202" x14ac:dyDescent="0.35">
      <c r="A125" t="s">
        <v>3952</v>
      </c>
      <c r="B125" t="s">
        <v>3953</v>
      </c>
      <c r="C125" t="s">
        <v>3954</v>
      </c>
      <c r="D125" t="e">
        <f>VLOOKUP(C125,#REF!,1,FALSE)</f>
        <v>#REF!</v>
      </c>
      <c r="E125" s="19" t="s">
        <v>3955</v>
      </c>
      <c r="F125" s="17" t="s">
        <v>3954</v>
      </c>
      <c r="G125" s="17" t="s">
        <v>3955</v>
      </c>
      <c r="H125" s="17" t="str">
        <f t="shared" si="19"/>
        <v>ok</v>
      </c>
      <c r="I125" s="17" t="s">
        <v>3955</v>
      </c>
      <c r="J125" s="17">
        <v>441054</v>
      </c>
      <c r="K125" s="17">
        <v>441054</v>
      </c>
      <c r="L125" s="17" t="s">
        <v>202</v>
      </c>
      <c r="M125" t="s">
        <v>203</v>
      </c>
      <c r="N125" s="14" t="s">
        <v>3952</v>
      </c>
      <c r="O125" s="14" t="s">
        <v>246</v>
      </c>
      <c r="P125" s="14" t="s">
        <v>3956</v>
      </c>
      <c r="Q125" s="14">
        <v>63800</v>
      </c>
      <c r="R125" s="14" t="s">
        <v>3957</v>
      </c>
      <c r="S125" s="14" t="s">
        <v>3958</v>
      </c>
      <c r="T125" s="15">
        <v>2250000</v>
      </c>
      <c r="U125" s="14" t="s">
        <v>3959</v>
      </c>
      <c r="V125" s="14" t="s">
        <v>3960</v>
      </c>
      <c r="W125" s="14" t="s">
        <v>3961</v>
      </c>
      <c r="X125" t="s">
        <v>3962</v>
      </c>
      <c r="Y125" t="s">
        <v>213</v>
      </c>
      <c r="Z125" t="s">
        <v>3963</v>
      </c>
      <c r="AA125" s="18" t="s">
        <v>3964</v>
      </c>
      <c r="AB125" s="18" t="s">
        <v>3965</v>
      </c>
      <c r="AC125" s="18" t="s">
        <v>3966</v>
      </c>
      <c r="AD125" s="18" t="s">
        <v>3967</v>
      </c>
      <c r="AE125" s="18" t="s">
        <v>3968</v>
      </c>
      <c r="AF125" s="18" t="s">
        <v>3969</v>
      </c>
      <c r="AG125" s="18" t="s">
        <v>3970</v>
      </c>
      <c r="AH125" s="29" t="s">
        <v>1182</v>
      </c>
      <c r="AI125" s="29" t="s">
        <v>854</v>
      </c>
      <c r="AL125" s="29" t="s">
        <v>1183</v>
      </c>
      <c r="AM125" s="29" t="s">
        <v>263</v>
      </c>
      <c r="AN125" s="29" t="s">
        <v>1184</v>
      </c>
      <c r="AQ125" s="29" t="s">
        <v>1185</v>
      </c>
      <c r="AR125" t="s">
        <v>685</v>
      </c>
      <c r="AS125" s="32" t="s">
        <v>3971</v>
      </c>
      <c r="AT125" s="32">
        <v>100000</v>
      </c>
      <c r="AU125" t="s">
        <v>974</v>
      </c>
      <c r="AV125" s="32" t="s">
        <v>3972</v>
      </c>
      <c r="AW125" s="32">
        <v>100000</v>
      </c>
      <c r="AX125" t="s">
        <v>414</v>
      </c>
      <c r="AY125" s="32" t="s">
        <v>3973</v>
      </c>
      <c r="AZ125" s="32">
        <v>100000</v>
      </c>
      <c r="BA125" t="s">
        <v>353</v>
      </c>
      <c r="BB125" s="32" t="s">
        <v>3974</v>
      </c>
      <c r="BC125" s="32">
        <v>200000</v>
      </c>
      <c r="BD125" t="s">
        <v>355</v>
      </c>
      <c r="BE125" s="32" t="s">
        <v>3975</v>
      </c>
      <c r="BF125" s="32">
        <v>200000</v>
      </c>
      <c r="BG125" t="s">
        <v>979</v>
      </c>
      <c r="BH125" s="32" t="s">
        <v>3976</v>
      </c>
      <c r="BI125" s="32">
        <v>100000</v>
      </c>
      <c r="BJ125" t="s">
        <v>692</v>
      </c>
      <c r="BK125" s="14" t="s">
        <v>3977</v>
      </c>
      <c r="BL125" s="15">
        <v>125000</v>
      </c>
      <c r="BM125" t="s">
        <v>266</v>
      </c>
      <c r="BN125" s="14" t="s">
        <v>3978</v>
      </c>
      <c r="BO125" s="15">
        <v>745000</v>
      </c>
      <c r="BP125" t="s">
        <v>268</v>
      </c>
      <c r="BQ125" s="14" t="s">
        <v>3979</v>
      </c>
      <c r="BR125" s="15">
        <v>125000</v>
      </c>
      <c r="BS125" t="s">
        <v>270</v>
      </c>
      <c r="BT125" s="14" t="s">
        <v>3980</v>
      </c>
      <c r="BU125" s="15">
        <v>125000</v>
      </c>
      <c r="BV125" t="s">
        <v>272</v>
      </c>
      <c r="BW125" s="31" t="s">
        <v>3981</v>
      </c>
      <c r="BX125" s="31">
        <v>495000</v>
      </c>
      <c r="BY125" t="s">
        <v>274</v>
      </c>
      <c r="BZ125" s="31" t="s">
        <v>3982</v>
      </c>
      <c r="CA125" s="31">
        <v>495000</v>
      </c>
      <c r="CB125" t="s">
        <v>276</v>
      </c>
      <c r="CC125" s="31" t="s">
        <v>3983</v>
      </c>
      <c r="CD125" s="31">
        <v>125000</v>
      </c>
      <c r="CE125" t="s">
        <v>703</v>
      </c>
      <c r="CF125" s="31" t="s">
        <v>3984</v>
      </c>
      <c r="CG125" s="31">
        <v>100000</v>
      </c>
      <c r="CH125" t="s">
        <v>705</v>
      </c>
      <c r="CI125" s="31" t="s">
        <v>3985</v>
      </c>
      <c r="CJ125" s="31">
        <v>375000</v>
      </c>
      <c r="CK125" t="s">
        <v>1111</v>
      </c>
      <c r="CL125" s="32" t="s">
        <v>3986</v>
      </c>
      <c r="CM125" s="32">
        <v>100000</v>
      </c>
      <c r="CN125" t="s">
        <v>421</v>
      </c>
      <c r="CO125" s="32" t="s">
        <v>3987</v>
      </c>
      <c r="CP125" s="32">
        <v>100000</v>
      </c>
      <c r="CQ125" t="s">
        <v>361</v>
      </c>
      <c r="CR125" s="32" t="s">
        <v>3988</v>
      </c>
      <c r="CS125" s="32">
        <v>250000</v>
      </c>
      <c r="CT125" t="s">
        <v>363</v>
      </c>
      <c r="CU125" s="32" t="s">
        <v>3989</v>
      </c>
      <c r="CV125" s="32">
        <v>250000</v>
      </c>
      <c r="CW125" t="s">
        <v>1116</v>
      </c>
      <c r="CX125" s="32" t="s">
        <v>3990</v>
      </c>
      <c r="CY125" s="32">
        <v>100000</v>
      </c>
      <c r="CZ125" t="s">
        <v>937</v>
      </c>
      <c r="DA125" s="32" t="s">
        <v>3991</v>
      </c>
      <c r="DB125" s="32">
        <v>100000</v>
      </c>
      <c r="DC125" t="s">
        <v>941</v>
      </c>
      <c r="DD125" s="32" t="s">
        <v>3992</v>
      </c>
      <c r="DE125" s="32">
        <v>250000</v>
      </c>
      <c r="DF125" t="s">
        <v>879</v>
      </c>
      <c r="DG125" s="32" t="s">
        <v>3993</v>
      </c>
      <c r="DH125" s="32">
        <v>125000</v>
      </c>
      <c r="DI125" t="s">
        <v>687</v>
      </c>
      <c r="DJ125" s="32" t="s">
        <v>3994</v>
      </c>
      <c r="DK125" s="32">
        <v>300000</v>
      </c>
      <c r="GC125" s="30">
        <v>4685000</v>
      </c>
      <c r="GD125" t="s">
        <v>238</v>
      </c>
      <c r="GE125">
        <v>31.08</v>
      </c>
      <c r="GF125">
        <v>33.200000000000003</v>
      </c>
      <c r="GG125">
        <v>37.25</v>
      </c>
      <c r="GH125">
        <v>69.5</v>
      </c>
      <c r="GI125" s="13">
        <v>3123333.333333333</v>
      </c>
      <c r="GK125" t="str">
        <f t="shared" si="28"/>
        <v>3 RUE DE PERIGNAT</v>
      </c>
      <c r="GL125">
        <f t="shared" si="29"/>
        <v>63800</v>
      </c>
      <c r="GM125" t="str">
        <f t="shared" si="30"/>
        <v>COURNON D'AUVERGNE</v>
      </c>
      <c r="GO125">
        <f t="shared" si="20"/>
        <v>72</v>
      </c>
      <c r="GP125">
        <f t="shared" si="21"/>
        <v>24</v>
      </c>
      <c r="GQ125" t="e">
        <f>VLOOKUP(A125,'[1]Nbr FR_lot'!$A$6:$I$501,8,FALSE)</f>
        <v>#N/A</v>
      </c>
      <c r="GR125" t="e">
        <f t="shared" si="22"/>
        <v>#N/A</v>
      </c>
      <c r="GS125" t="e">
        <f>VLOOKUP(C125,'[1]Nbr FR_lot'!$B$6:$I$501,8,FALSE)</f>
        <v>#N/A</v>
      </c>
      <c r="GT125" t="e">
        <f t="shared" si="31"/>
        <v>#N/A</v>
      </c>
    </row>
    <row r="126" spans="1:202" x14ac:dyDescent="0.35">
      <c r="A126" t="s">
        <v>10265</v>
      </c>
      <c r="B126" t="s">
        <v>10266</v>
      </c>
      <c r="C126" t="s">
        <v>10267</v>
      </c>
      <c r="D126" t="e">
        <f>VLOOKUP(C126,#REF!,1,FALSE)</f>
        <v>#REF!</v>
      </c>
      <c r="E126" s="16" t="s">
        <v>10268</v>
      </c>
      <c r="F126" s="17" t="s">
        <v>10267</v>
      </c>
      <c r="G126" s="17" t="s">
        <v>10268</v>
      </c>
      <c r="H126" s="17" t="str">
        <f t="shared" si="19"/>
        <v>ok</v>
      </c>
      <c r="I126" s="17" t="s">
        <v>10268</v>
      </c>
      <c r="J126" s="17" t="e">
        <v>#N/A</v>
      </c>
      <c r="K126" s="17">
        <v>729283</v>
      </c>
      <c r="L126" s="17" t="s">
        <v>5608</v>
      </c>
      <c r="M126" t="s">
        <v>203</v>
      </c>
      <c r="N126" s="14" t="s">
        <v>10265</v>
      </c>
      <c r="O126" s="14" t="s">
        <v>205</v>
      </c>
      <c r="P126" s="14" t="s">
        <v>10269</v>
      </c>
      <c r="Q126" s="14">
        <v>73100</v>
      </c>
      <c r="R126" s="14" t="s">
        <v>10270</v>
      </c>
      <c r="S126" s="14" t="s">
        <v>646</v>
      </c>
      <c r="T126" s="15">
        <v>8000</v>
      </c>
      <c r="U126" s="14" t="s">
        <v>10271</v>
      </c>
      <c r="V126" s="14" t="s">
        <v>1354</v>
      </c>
      <c r="W126" s="14" t="s">
        <v>10272</v>
      </c>
      <c r="X126" t="s">
        <v>10273</v>
      </c>
      <c r="Y126" t="s">
        <v>213</v>
      </c>
      <c r="Z126" t="s">
        <v>10273</v>
      </c>
      <c r="AA126" s="18" t="s">
        <v>10273</v>
      </c>
      <c r="AB126" s="18" t="s">
        <v>10274</v>
      </c>
      <c r="AC126" s="18" t="s">
        <v>10275</v>
      </c>
      <c r="AD126" s="18" t="s">
        <v>10276</v>
      </c>
      <c r="AE126" s="18" t="s">
        <v>10273</v>
      </c>
      <c r="AF126" s="18" t="s">
        <v>10274</v>
      </c>
      <c r="AG126" s="18" t="s">
        <v>10275</v>
      </c>
      <c r="AH126" s="29" t="s">
        <v>854</v>
      </c>
      <c r="AL126" s="29" t="s">
        <v>855</v>
      </c>
      <c r="AM126" s="29" t="s">
        <v>738</v>
      </c>
      <c r="AQ126" s="29" t="s">
        <v>738</v>
      </c>
      <c r="AR126" t="s">
        <v>748</v>
      </c>
      <c r="AS126" s="32" t="s">
        <v>10277</v>
      </c>
      <c r="AT126" s="32">
        <v>380000</v>
      </c>
      <c r="AU126" t="s">
        <v>860</v>
      </c>
      <c r="AV126" s="32" t="s">
        <v>10278</v>
      </c>
      <c r="AW126" s="32">
        <v>365000</v>
      </c>
      <c r="BL126" s="15"/>
      <c r="BO126" s="15"/>
      <c r="BR126" s="15"/>
      <c r="BU126" s="15"/>
      <c r="BW126" s="11"/>
      <c r="BX126" s="11"/>
      <c r="BZ126" s="11"/>
      <c r="CA126" s="11"/>
      <c r="CC126" s="11"/>
      <c r="CD126" s="11"/>
      <c r="CF126" s="11"/>
      <c r="CG126" s="11"/>
      <c r="CI126" s="11"/>
      <c r="CJ126" s="11"/>
      <c r="GC126" s="12">
        <v>745000</v>
      </c>
      <c r="GD126" t="s">
        <v>238</v>
      </c>
      <c r="GE126">
        <v>56.28</v>
      </c>
      <c r="GF126">
        <v>68.75</v>
      </c>
      <c r="GG126">
        <v>87.5</v>
      </c>
      <c r="GH126">
        <v>100</v>
      </c>
      <c r="GI126" s="13">
        <v>496666.66666666663</v>
      </c>
      <c r="GK126" t="str">
        <f t="shared" si="28"/>
        <v>4 CHE CALLOUD</v>
      </c>
      <c r="GL126">
        <f t="shared" si="29"/>
        <v>73100</v>
      </c>
      <c r="GM126" t="str">
        <f t="shared" si="30"/>
        <v>AIX-LES-BAINS</v>
      </c>
      <c r="GO126">
        <f t="shared" si="20"/>
        <v>6</v>
      </c>
      <c r="GP126">
        <f t="shared" si="21"/>
        <v>2</v>
      </c>
      <c r="GQ126" t="e">
        <f>VLOOKUP(A126,'[1]Nbr FR_lot'!$A$6:$I$501,8,FALSE)</f>
        <v>#N/A</v>
      </c>
      <c r="GR126" t="e">
        <f t="shared" si="22"/>
        <v>#N/A</v>
      </c>
      <c r="GS126" t="e">
        <f>VLOOKUP(C126,'[1]Nbr FR_lot'!$B$6:$I$501,8,FALSE)</f>
        <v>#N/A</v>
      </c>
      <c r="GT126" t="e">
        <f t="shared" si="31"/>
        <v>#N/A</v>
      </c>
    </row>
    <row r="127" spans="1:202" x14ac:dyDescent="0.35">
      <c r="A127" s="26" t="s">
        <v>3552</v>
      </c>
      <c r="B127" t="s">
        <v>3553</v>
      </c>
      <c r="C127" t="s">
        <v>3554</v>
      </c>
      <c r="D127" t="e">
        <f>VLOOKUP(C127,#REF!,1,FALSE)</f>
        <v>#REF!</v>
      </c>
      <c r="E127" s="19" t="s">
        <v>3555</v>
      </c>
      <c r="F127" s="17" t="s">
        <v>3554</v>
      </c>
      <c r="G127" s="17" t="s">
        <v>3555</v>
      </c>
      <c r="H127" s="17" t="str">
        <f t="shared" si="19"/>
        <v>ok</v>
      </c>
      <c r="I127" s="17" t="s">
        <v>3555</v>
      </c>
      <c r="J127" s="17">
        <v>375071</v>
      </c>
      <c r="K127" s="17">
        <v>375071</v>
      </c>
      <c r="L127" s="17" t="s">
        <v>202</v>
      </c>
      <c r="M127" t="s">
        <v>203</v>
      </c>
      <c r="N127" s="14" t="s">
        <v>3556</v>
      </c>
      <c r="O127" s="14" t="s">
        <v>205</v>
      </c>
      <c r="P127" s="14" t="s">
        <v>3557</v>
      </c>
      <c r="Q127" s="14">
        <v>38740</v>
      </c>
      <c r="R127" s="14" t="s">
        <v>3558</v>
      </c>
      <c r="S127" s="14" t="s">
        <v>2923</v>
      </c>
      <c r="T127" s="15">
        <v>15000</v>
      </c>
      <c r="U127" s="14" t="s">
        <v>3559</v>
      </c>
      <c r="V127" s="14" t="s">
        <v>625</v>
      </c>
      <c r="W127" s="14" t="s">
        <v>3560</v>
      </c>
      <c r="X127" t="s">
        <v>3561</v>
      </c>
      <c r="Y127" t="s">
        <v>213</v>
      </c>
      <c r="Z127" t="s">
        <v>3562</v>
      </c>
      <c r="AA127" s="18" t="s">
        <v>3561</v>
      </c>
      <c r="AB127" s="18" t="s">
        <v>3563</v>
      </c>
      <c r="AC127" s="18" t="s">
        <v>3564</v>
      </c>
      <c r="AD127" s="18" t="s">
        <v>3565</v>
      </c>
      <c r="AE127" s="18" t="s">
        <v>3561</v>
      </c>
      <c r="AF127" s="18" t="s">
        <v>3563</v>
      </c>
      <c r="AG127" s="18" t="s">
        <v>3564</v>
      </c>
      <c r="AH127" s="29" t="s">
        <v>310</v>
      </c>
      <c r="AL127" s="29" t="s">
        <v>311</v>
      </c>
      <c r="AM127" s="29" t="s">
        <v>312</v>
      </c>
      <c r="AQ127" s="29" t="s">
        <v>312</v>
      </c>
      <c r="AR127" t="s">
        <v>317</v>
      </c>
      <c r="AS127" s="32" t="s">
        <v>3566</v>
      </c>
      <c r="AT127" s="32">
        <v>935000</v>
      </c>
      <c r="AU127" t="s">
        <v>319</v>
      </c>
      <c r="AV127" s="32" t="s">
        <v>3567</v>
      </c>
      <c r="AW127" s="32">
        <v>185000</v>
      </c>
      <c r="BL127" s="15"/>
      <c r="BO127" s="15"/>
      <c r="BR127" s="15"/>
      <c r="BU127" s="15"/>
      <c r="BW127" s="11"/>
      <c r="BX127" s="11"/>
      <c r="BZ127" s="11"/>
      <c r="CA127" s="11"/>
      <c r="CC127" s="11"/>
      <c r="CD127" s="11"/>
      <c r="CF127" s="11"/>
      <c r="CG127" s="11"/>
      <c r="CI127" s="11"/>
      <c r="CJ127" s="11"/>
      <c r="GC127" s="12">
        <v>1120000</v>
      </c>
      <c r="GD127" t="s">
        <v>238</v>
      </c>
      <c r="GE127">
        <v>48</v>
      </c>
      <c r="GF127">
        <v>54</v>
      </c>
      <c r="GG127">
        <v>56</v>
      </c>
      <c r="GH127">
        <v>62</v>
      </c>
      <c r="GI127" s="13">
        <v>746666.66666666663</v>
      </c>
      <c r="GK127" t="str">
        <f t="shared" si="28"/>
        <v>651 RTE DU COL</v>
      </c>
      <c r="GL127">
        <f t="shared" si="29"/>
        <v>38740</v>
      </c>
      <c r="GM127" t="str">
        <f t="shared" si="30"/>
        <v>CHANTEPERIER</v>
      </c>
      <c r="GO127">
        <f t="shared" si="20"/>
        <v>6</v>
      </c>
      <c r="GP127">
        <f t="shared" si="21"/>
        <v>2</v>
      </c>
      <c r="GQ127">
        <f>VLOOKUP(A127,'[1]Nbr FR_lot'!$A$6:$I$501,8,FALSE)</f>
        <v>0</v>
      </c>
      <c r="GR127" t="str">
        <f t="shared" si="22"/>
        <v>ko</v>
      </c>
      <c r="GS127">
        <f>VLOOKUP(C127,'[1]Nbr FR_lot'!$B$6:$I$501,8,FALSE)</f>
        <v>1</v>
      </c>
      <c r="GT127" t="str">
        <f t="shared" si="31"/>
        <v>ko</v>
      </c>
    </row>
    <row r="128" spans="1:202" x14ac:dyDescent="0.35">
      <c r="A128" t="s">
        <v>10082</v>
      </c>
      <c r="B128" t="s">
        <v>10083</v>
      </c>
      <c r="C128" t="s">
        <v>10084</v>
      </c>
      <c r="D128" t="e">
        <f>VLOOKUP(C128,#REF!,1,FALSE)</f>
        <v>#REF!</v>
      </c>
      <c r="E128" s="19" t="s">
        <v>10085</v>
      </c>
      <c r="F128" s="17" t="s">
        <v>10084</v>
      </c>
      <c r="G128" s="17" t="s">
        <v>10085</v>
      </c>
      <c r="H128" s="17" t="str">
        <f t="shared" si="19"/>
        <v>ok</v>
      </c>
      <c r="I128" s="17" t="s">
        <v>10085</v>
      </c>
      <c r="J128" s="17">
        <v>633075</v>
      </c>
      <c r="K128" s="17">
        <v>633075</v>
      </c>
      <c r="L128" s="17" t="s">
        <v>202</v>
      </c>
      <c r="M128" t="s">
        <v>203</v>
      </c>
      <c r="N128" s="14" t="s">
        <v>10082</v>
      </c>
      <c r="O128" s="14" t="s">
        <v>246</v>
      </c>
      <c r="P128" s="14" t="s">
        <v>10086</v>
      </c>
      <c r="Q128" s="14" t="s">
        <v>5663</v>
      </c>
      <c r="R128" s="14" t="s">
        <v>10087</v>
      </c>
      <c r="S128" s="14" t="s">
        <v>1431</v>
      </c>
      <c r="T128" s="15">
        <v>20060</v>
      </c>
      <c r="U128" s="14" t="s">
        <v>10088</v>
      </c>
      <c r="V128" s="14" t="s">
        <v>8030</v>
      </c>
      <c r="W128" s="14" t="s">
        <v>10089</v>
      </c>
      <c r="X128" t="s">
        <v>10090</v>
      </c>
      <c r="Y128" t="s">
        <v>1253</v>
      </c>
      <c r="Z128" t="s">
        <v>10091</v>
      </c>
      <c r="AA128" s="18" t="s">
        <v>10092</v>
      </c>
      <c r="AB128" s="18" t="s">
        <v>10093</v>
      </c>
      <c r="AC128" s="18" t="s">
        <v>10094</v>
      </c>
      <c r="AD128" s="18" t="s">
        <v>10095</v>
      </c>
      <c r="AE128" s="18" t="s">
        <v>10096</v>
      </c>
      <c r="AF128" s="18" t="s">
        <v>10097</v>
      </c>
      <c r="AG128" s="18" t="s">
        <v>10098</v>
      </c>
      <c r="AH128" s="29" t="s">
        <v>310</v>
      </c>
      <c r="AL128" s="29" t="s">
        <v>311</v>
      </c>
      <c r="AM128" s="29" t="s">
        <v>312</v>
      </c>
      <c r="AQ128" s="29" t="s">
        <v>312</v>
      </c>
      <c r="AR128" t="s">
        <v>1443</v>
      </c>
      <c r="AS128" s="32" t="s">
        <v>10099</v>
      </c>
      <c r="AT128" s="32">
        <v>185000</v>
      </c>
      <c r="AU128" t="s">
        <v>443</v>
      </c>
      <c r="AV128" s="32" t="s">
        <v>10100</v>
      </c>
      <c r="AW128" s="32">
        <v>595000</v>
      </c>
      <c r="AX128" t="s">
        <v>1459</v>
      </c>
      <c r="AY128" s="32" t="s">
        <v>10101</v>
      </c>
      <c r="AZ128" s="32">
        <v>300000</v>
      </c>
      <c r="BL128" s="15"/>
      <c r="BO128" s="15"/>
      <c r="BR128" s="15"/>
      <c r="BU128" s="15"/>
      <c r="BW128" s="11"/>
      <c r="BX128" s="11"/>
      <c r="BZ128" s="11"/>
      <c r="CA128" s="11"/>
      <c r="CC128" s="11"/>
      <c r="CD128" s="11"/>
      <c r="CF128" s="11"/>
      <c r="CG128" s="11"/>
      <c r="CI128" s="11"/>
      <c r="CJ128" s="11"/>
      <c r="GC128" s="12">
        <v>780000</v>
      </c>
      <c r="GD128" t="s">
        <v>1344</v>
      </c>
      <c r="GE128" t="s">
        <v>333</v>
      </c>
      <c r="GF128" t="s">
        <v>333</v>
      </c>
      <c r="GG128" t="s">
        <v>333</v>
      </c>
      <c r="GH128" t="s">
        <v>333</v>
      </c>
      <c r="GI128" s="13">
        <v>520000</v>
      </c>
      <c r="GK128" t="str">
        <f t="shared" si="28"/>
        <v>81 RUE JACQUARD</v>
      </c>
      <c r="GL128" t="str">
        <f t="shared" si="29"/>
        <v>09300</v>
      </c>
      <c r="GM128" t="str">
        <f t="shared" si="30"/>
        <v>LAVELANET</v>
      </c>
      <c r="GO128">
        <f t="shared" si="20"/>
        <v>9</v>
      </c>
      <c r="GP128">
        <f t="shared" si="21"/>
        <v>3</v>
      </c>
      <c r="GQ128" t="e">
        <f>VLOOKUP(A128,'[1]Nbr FR_lot'!$A$6:$I$501,8,FALSE)</f>
        <v>#N/A</v>
      </c>
      <c r="GR128" t="e">
        <f t="shared" si="22"/>
        <v>#N/A</v>
      </c>
      <c r="GS128" t="e">
        <f>VLOOKUP(C128,'[1]Nbr FR_lot'!$B$6:$I$501,8,FALSE)</f>
        <v>#N/A</v>
      </c>
      <c r="GT128" t="e">
        <f t="shared" si="31"/>
        <v>#N/A</v>
      </c>
    </row>
    <row r="129" spans="1:202" x14ac:dyDescent="0.35">
      <c r="A129" t="s">
        <v>11203</v>
      </c>
      <c r="B129" t="s">
        <v>11204</v>
      </c>
      <c r="C129" t="s">
        <v>11205</v>
      </c>
      <c r="D129" t="e">
        <f>VLOOKUP(C129,#REF!,1,FALSE)</f>
        <v>#REF!</v>
      </c>
      <c r="E129" s="17" t="s">
        <v>11206</v>
      </c>
      <c r="F129" s="17" t="s">
        <v>11205</v>
      </c>
      <c r="G129" s="17" t="s">
        <v>11206</v>
      </c>
      <c r="H129" s="17" t="str">
        <f t="shared" si="19"/>
        <v>ok</v>
      </c>
      <c r="I129" s="17" t="s">
        <v>11206</v>
      </c>
      <c r="J129" s="17">
        <v>744438</v>
      </c>
      <c r="K129" s="17">
        <v>744438</v>
      </c>
      <c r="L129" s="17" t="s">
        <v>202</v>
      </c>
      <c r="M129" t="s">
        <v>203</v>
      </c>
      <c r="N129" s="14" t="s">
        <v>11203</v>
      </c>
      <c r="O129" s="14" t="s">
        <v>1022</v>
      </c>
      <c r="P129" s="14" t="s">
        <v>11207</v>
      </c>
      <c r="Q129" s="14" t="s">
        <v>5663</v>
      </c>
      <c r="R129" s="14" t="s">
        <v>10087</v>
      </c>
      <c r="S129" s="14" t="s">
        <v>1431</v>
      </c>
      <c r="T129" s="15">
        <v>15000</v>
      </c>
      <c r="U129" s="14" t="s">
        <v>11208</v>
      </c>
      <c r="V129" s="14" t="s">
        <v>8030</v>
      </c>
      <c r="W129" s="14" t="s">
        <v>11209</v>
      </c>
      <c r="X129" t="s">
        <v>11210</v>
      </c>
      <c r="Y129" t="s">
        <v>213</v>
      </c>
      <c r="Z129" t="s">
        <v>11211</v>
      </c>
      <c r="AA129" s="18" t="s">
        <v>11210</v>
      </c>
      <c r="AB129" s="18" t="s">
        <v>11212</v>
      </c>
      <c r="AC129" s="18" t="s">
        <v>11213</v>
      </c>
      <c r="AD129" s="18" t="s">
        <v>11214</v>
      </c>
      <c r="AE129" s="18" t="s">
        <v>11210</v>
      </c>
      <c r="AF129" s="18" t="s">
        <v>11212</v>
      </c>
      <c r="AG129" s="18" t="s">
        <v>11213</v>
      </c>
      <c r="AH129" s="29" t="s">
        <v>310</v>
      </c>
      <c r="AL129" s="29" t="s">
        <v>311</v>
      </c>
      <c r="AM129" s="29" t="s">
        <v>312</v>
      </c>
      <c r="AQ129" s="29" t="s">
        <v>312</v>
      </c>
      <c r="AR129" s="31" t="s">
        <v>427</v>
      </c>
      <c r="AS129" s="32" t="s">
        <v>11215</v>
      </c>
      <c r="AT129" s="32">
        <v>360000</v>
      </c>
      <c r="AU129" s="25" t="s">
        <v>1443</v>
      </c>
      <c r="AV129" s="32" t="s">
        <v>11216</v>
      </c>
      <c r="AW129" s="32">
        <v>185000</v>
      </c>
      <c r="AX129" t="s">
        <v>431</v>
      </c>
      <c r="AY129" s="32" t="s">
        <v>11217</v>
      </c>
      <c r="AZ129" s="32">
        <v>895000</v>
      </c>
      <c r="BA129" t="s">
        <v>1447</v>
      </c>
      <c r="BB129" s="32" t="s">
        <v>11218</v>
      </c>
      <c r="BC129" s="32">
        <v>455000</v>
      </c>
      <c r="BD129" t="s">
        <v>435</v>
      </c>
      <c r="BE129" s="32" t="s">
        <v>11219</v>
      </c>
      <c r="BF129" s="32">
        <v>360000</v>
      </c>
      <c r="BG129" t="s">
        <v>1451</v>
      </c>
      <c r="BH129" s="32" t="s">
        <v>11220</v>
      </c>
      <c r="BI129" s="32">
        <v>182000</v>
      </c>
      <c r="BJ129" t="s">
        <v>439</v>
      </c>
      <c r="BK129" s="14" t="s">
        <v>11221</v>
      </c>
      <c r="BL129" s="14">
        <v>445000</v>
      </c>
      <c r="BM129" t="s">
        <v>1455</v>
      </c>
      <c r="BN129" s="14" t="s">
        <v>11222</v>
      </c>
      <c r="BO129" s="14">
        <v>230000</v>
      </c>
      <c r="BP129" t="s">
        <v>443</v>
      </c>
      <c r="BQ129" s="14" t="s">
        <v>11223</v>
      </c>
      <c r="BR129" s="14">
        <v>595000</v>
      </c>
      <c r="BS129" t="s">
        <v>1459</v>
      </c>
      <c r="BT129" s="14" t="s">
        <v>11224</v>
      </c>
      <c r="BU129" s="14">
        <v>300000</v>
      </c>
      <c r="GC129">
        <v>3112000</v>
      </c>
      <c r="GD129" s="13" t="s">
        <v>1344</v>
      </c>
      <c r="GE129" t="s">
        <v>333</v>
      </c>
      <c r="GF129" t="s">
        <v>333</v>
      </c>
      <c r="GG129" t="s">
        <v>333</v>
      </c>
      <c r="GH129" t="s">
        <v>333</v>
      </c>
      <c r="GI129">
        <f>(2/3)*GC129</f>
        <v>2074666.6666666665</v>
      </c>
      <c r="GK129" t="str">
        <f t="shared" si="28"/>
        <v>RUE MOLIERE</v>
      </c>
      <c r="GL129" t="str">
        <f t="shared" si="29"/>
        <v>09300</v>
      </c>
      <c r="GM129" t="str">
        <f t="shared" si="30"/>
        <v>LAVELANET</v>
      </c>
      <c r="GO129">
        <f t="shared" si="20"/>
        <v>30</v>
      </c>
      <c r="GP129">
        <f t="shared" si="21"/>
        <v>10</v>
      </c>
      <c r="GQ129" t="e">
        <f>VLOOKUP(A129,'[1]Nbr FR_lot'!$A$6:$I$501,8,FALSE)</f>
        <v>#N/A</v>
      </c>
      <c r="GR129" t="e">
        <f t="shared" si="22"/>
        <v>#N/A</v>
      </c>
      <c r="GS129" t="e">
        <f>VLOOKUP(C129,'[1]Nbr FR_lot'!$B$6:$I$501,8,FALSE)</f>
        <v>#N/A</v>
      </c>
      <c r="GT129" t="e">
        <f t="shared" si="31"/>
        <v>#N/A</v>
      </c>
    </row>
    <row r="130" spans="1:202" x14ac:dyDescent="0.35">
      <c r="A130" s="26" t="s">
        <v>10961</v>
      </c>
      <c r="B130" t="s">
        <v>10962</v>
      </c>
      <c r="C130" t="s">
        <v>10963</v>
      </c>
      <c r="D130" t="e">
        <f>VLOOKUP(C130,#REF!,1,FALSE)</f>
        <v>#REF!</v>
      </c>
      <c r="E130" s="17" t="s">
        <v>10964</v>
      </c>
      <c r="F130" s="17" t="s">
        <v>10963</v>
      </c>
      <c r="G130" s="17" t="s">
        <v>10964</v>
      </c>
      <c r="H130" s="17" t="str">
        <f t="shared" ref="H130:H193" si="32">IF(E130=G130,"ok","ko")</f>
        <v>ok</v>
      </c>
      <c r="I130" s="17" t="s">
        <v>10964</v>
      </c>
      <c r="J130" s="17">
        <v>758120</v>
      </c>
      <c r="K130" s="17">
        <v>758120</v>
      </c>
      <c r="L130" s="17" t="s">
        <v>202</v>
      </c>
      <c r="M130" t="s">
        <v>203</v>
      </c>
      <c r="N130" s="14" t="s">
        <v>10961</v>
      </c>
      <c r="O130" s="14" t="s">
        <v>1022</v>
      </c>
      <c r="P130" s="14" t="s">
        <v>10965</v>
      </c>
      <c r="Q130" s="14">
        <v>38210</v>
      </c>
      <c r="R130" s="14" t="s">
        <v>10966</v>
      </c>
      <c r="S130" s="14" t="s">
        <v>10967</v>
      </c>
      <c r="T130" s="15">
        <v>20000</v>
      </c>
      <c r="U130" s="14" t="s">
        <v>10968</v>
      </c>
      <c r="V130" s="14" t="s">
        <v>764</v>
      </c>
      <c r="W130" s="14" t="s">
        <v>10969</v>
      </c>
      <c r="X130" t="s">
        <v>10970</v>
      </c>
      <c r="Y130" t="s">
        <v>213</v>
      </c>
      <c r="Z130" t="s">
        <v>10971</v>
      </c>
      <c r="AA130" s="18" t="s">
        <v>10970</v>
      </c>
      <c r="AB130" s="18" t="s">
        <v>10972</v>
      </c>
      <c r="AC130" s="18" t="s">
        <v>10973</v>
      </c>
      <c r="AD130" s="18" t="s">
        <v>10974</v>
      </c>
      <c r="AE130" s="18" t="s">
        <v>10975</v>
      </c>
      <c r="AF130" s="18" t="s">
        <v>10976</v>
      </c>
      <c r="AG130" s="18" t="s">
        <v>10977</v>
      </c>
      <c r="AH130" s="29" t="s">
        <v>310</v>
      </c>
      <c r="AL130" s="29" t="s">
        <v>311</v>
      </c>
      <c r="AM130" s="29" t="s">
        <v>312</v>
      </c>
      <c r="AQ130" s="29" t="s">
        <v>312</v>
      </c>
      <c r="AR130" s="31" t="s">
        <v>488</v>
      </c>
      <c r="AS130" s="32" t="s">
        <v>10978</v>
      </c>
      <c r="AT130" s="32">
        <v>100000</v>
      </c>
      <c r="AU130" s="25" t="s">
        <v>490</v>
      </c>
      <c r="AV130" s="32" t="s">
        <v>10979</v>
      </c>
      <c r="AW130" s="32">
        <v>100000</v>
      </c>
      <c r="AX130" t="s">
        <v>315</v>
      </c>
      <c r="AY130" s="32" t="s">
        <v>10980</v>
      </c>
      <c r="AZ130" s="32">
        <v>100000</v>
      </c>
      <c r="BA130" t="s">
        <v>495</v>
      </c>
      <c r="BB130" s="32" t="s">
        <v>10981</v>
      </c>
      <c r="BC130" s="32">
        <v>180000</v>
      </c>
      <c r="BD130" t="s">
        <v>497</v>
      </c>
      <c r="BE130" s="32" t="s">
        <v>10982</v>
      </c>
      <c r="BF130" s="32">
        <v>125000</v>
      </c>
      <c r="BG130" t="s">
        <v>319</v>
      </c>
      <c r="BH130" s="32" t="s">
        <v>10983</v>
      </c>
      <c r="BI130" s="32">
        <v>185000</v>
      </c>
      <c r="BJ130" t="s">
        <v>502</v>
      </c>
      <c r="BK130" s="14" t="s">
        <v>10984</v>
      </c>
      <c r="BL130" s="14">
        <v>100000</v>
      </c>
      <c r="BM130" t="s">
        <v>504</v>
      </c>
      <c r="BN130" s="14" t="s">
        <v>10985</v>
      </c>
      <c r="BO130" s="14">
        <v>100000</v>
      </c>
      <c r="BP130" t="s">
        <v>323</v>
      </c>
      <c r="BQ130" s="14" t="s">
        <v>10986</v>
      </c>
      <c r="BR130" s="14">
        <v>100000</v>
      </c>
      <c r="BS130" t="s">
        <v>509</v>
      </c>
      <c r="BT130" s="14" t="s">
        <v>10987</v>
      </c>
      <c r="BU130" s="14">
        <v>100000</v>
      </c>
      <c r="BV130" t="s">
        <v>511</v>
      </c>
      <c r="BW130" s="25" t="s">
        <v>10988</v>
      </c>
      <c r="BX130" s="25">
        <v>100000</v>
      </c>
      <c r="BY130" t="s">
        <v>327</v>
      </c>
      <c r="BZ130" s="25" t="s">
        <v>10989</v>
      </c>
      <c r="CA130" s="25">
        <v>100000</v>
      </c>
      <c r="CB130" t="s">
        <v>516</v>
      </c>
      <c r="CC130" s="25" t="s">
        <v>10990</v>
      </c>
      <c r="CD130" s="25">
        <v>120000</v>
      </c>
      <c r="CE130" t="s">
        <v>518</v>
      </c>
      <c r="CF130" s="25" t="s">
        <v>10991</v>
      </c>
      <c r="CG130" s="25">
        <v>100000</v>
      </c>
      <c r="CH130" t="s">
        <v>331</v>
      </c>
      <c r="CI130" s="25" t="s">
        <v>10992</v>
      </c>
      <c r="CJ130" s="25">
        <v>123000</v>
      </c>
      <c r="CK130" t="s">
        <v>523</v>
      </c>
      <c r="CL130" s="32" t="s">
        <v>10993</v>
      </c>
      <c r="CM130" s="32">
        <v>100000</v>
      </c>
      <c r="GC130">
        <v>1733000</v>
      </c>
      <c r="GD130" s="13" t="s">
        <v>238</v>
      </c>
      <c r="GE130">
        <v>68</v>
      </c>
      <c r="GF130">
        <v>68</v>
      </c>
      <c r="GG130">
        <v>68</v>
      </c>
      <c r="GH130">
        <v>68</v>
      </c>
      <c r="GI130">
        <f>(2/3)*GC130</f>
        <v>1155333.3333333333</v>
      </c>
      <c r="GK130" t="str">
        <f t="shared" si="28"/>
        <v>55 RTE DU CHANTAROT</v>
      </c>
      <c r="GL130">
        <f t="shared" si="29"/>
        <v>38210</v>
      </c>
      <c r="GM130" t="str">
        <f t="shared" si="30"/>
        <v>VOUREY</v>
      </c>
      <c r="GO130">
        <f t="shared" ref="GO130:GO193" si="33">COUNTA(AR130:GB130)</f>
        <v>48</v>
      </c>
      <c r="GP130">
        <f t="shared" ref="GP130:GP193" si="34">GO130/3</f>
        <v>16</v>
      </c>
      <c r="GQ130">
        <f>VLOOKUP(A130,'[1]Nbr FR_lot'!$A$6:$I$501,8,FALSE)</f>
        <v>1</v>
      </c>
      <c r="GR130" t="str">
        <f t="shared" ref="GR130:GR193" si="35">IF(GP130=GQ130,"ok","ko")</f>
        <v>ko</v>
      </c>
      <c r="GS130">
        <f>VLOOKUP(C130,'[1]Nbr FR_lot'!$B$6:$I$501,8,FALSE)</f>
        <v>6</v>
      </c>
      <c r="GT130" t="str">
        <f t="shared" si="31"/>
        <v>ko</v>
      </c>
    </row>
    <row r="131" spans="1:202" x14ac:dyDescent="0.35">
      <c r="A131" t="s">
        <v>11439</v>
      </c>
      <c r="B131" t="s">
        <v>11440</v>
      </c>
      <c r="C131" t="s">
        <v>11441</v>
      </c>
      <c r="D131" t="e">
        <f>VLOOKUP(C131,#REF!,1,FALSE)</f>
        <v>#REF!</v>
      </c>
      <c r="E131" s="17" t="s">
        <v>11442</v>
      </c>
      <c r="F131" s="17" t="s">
        <v>11441</v>
      </c>
      <c r="G131" s="17" t="s">
        <v>11442</v>
      </c>
      <c r="H131" s="17" t="str">
        <f t="shared" si="32"/>
        <v>ok</v>
      </c>
      <c r="I131" s="17" t="s">
        <v>11442</v>
      </c>
      <c r="J131" s="17">
        <v>761487</v>
      </c>
      <c r="K131" s="17">
        <v>761487</v>
      </c>
      <c r="L131" s="17" t="s">
        <v>202</v>
      </c>
      <c r="M131" t="s">
        <v>203</v>
      </c>
      <c r="N131" s="14" t="s">
        <v>11439</v>
      </c>
      <c r="O131" s="14" t="s">
        <v>205</v>
      </c>
      <c r="P131" s="14" t="s">
        <v>11443</v>
      </c>
      <c r="Q131" s="14">
        <v>19000</v>
      </c>
      <c r="R131" s="14" t="s">
        <v>5034</v>
      </c>
      <c r="S131" s="14" t="s">
        <v>1431</v>
      </c>
      <c r="T131" s="15">
        <v>250000</v>
      </c>
      <c r="U131" s="14" t="s">
        <v>11444</v>
      </c>
      <c r="V131" s="14" t="s">
        <v>6879</v>
      </c>
      <c r="W131" s="14" t="s">
        <v>11445</v>
      </c>
      <c r="X131" t="s">
        <v>11446</v>
      </c>
      <c r="Y131" t="s">
        <v>213</v>
      </c>
      <c r="Z131" t="s">
        <v>11446</v>
      </c>
      <c r="AA131" s="18" t="s">
        <v>11447</v>
      </c>
      <c r="AB131" s="18" t="s">
        <v>11448</v>
      </c>
      <c r="AC131" s="18" t="s">
        <v>11449</v>
      </c>
      <c r="AD131" s="18" t="s">
        <v>11450</v>
      </c>
      <c r="AE131" s="18" t="s">
        <v>11447</v>
      </c>
      <c r="AF131" s="18" t="s">
        <v>11448</v>
      </c>
      <c r="AG131" s="18" t="s">
        <v>11449</v>
      </c>
      <c r="AH131" s="29" t="s">
        <v>310</v>
      </c>
      <c r="AL131" s="29" t="s">
        <v>311</v>
      </c>
      <c r="AM131" s="29" t="s">
        <v>312</v>
      </c>
      <c r="AQ131" s="29" t="s">
        <v>312</v>
      </c>
      <c r="AR131" s="31" t="s">
        <v>1443</v>
      </c>
      <c r="AS131" s="32" t="s">
        <v>11451</v>
      </c>
      <c r="AT131" s="32">
        <v>185000</v>
      </c>
      <c r="AU131" s="25" t="s">
        <v>439</v>
      </c>
      <c r="AV131" s="32" t="s">
        <v>11452</v>
      </c>
      <c r="AW131" s="32">
        <v>445000</v>
      </c>
      <c r="AX131" t="s">
        <v>1455</v>
      </c>
      <c r="AY131" s="32" t="s">
        <v>11453</v>
      </c>
      <c r="AZ131" s="32">
        <v>230000</v>
      </c>
      <c r="BA131" t="s">
        <v>443</v>
      </c>
      <c r="BB131" s="32" t="s">
        <v>11454</v>
      </c>
      <c r="BC131" s="32">
        <v>595000</v>
      </c>
      <c r="BD131" t="s">
        <v>1459</v>
      </c>
      <c r="BE131" s="32" t="s">
        <v>11455</v>
      </c>
      <c r="BF131" s="32">
        <v>300000</v>
      </c>
      <c r="GC131">
        <v>1525000</v>
      </c>
      <c r="GD131" s="13" t="s">
        <v>1344</v>
      </c>
      <c r="GE131" t="s">
        <v>333</v>
      </c>
      <c r="GF131" t="s">
        <v>333</v>
      </c>
      <c r="GG131" t="s">
        <v>333</v>
      </c>
      <c r="GH131" t="s">
        <v>333</v>
      </c>
      <c r="GI131">
        <f>(2/3)*GC131</f>
        <v>1016666.6666666666</v>
      </c>
      <c r="GK131" t="str">
        <f t="shared" si="28"/>
        <v>ZI DE MULATET</v>
      </c>
      <c r="GL131">
        <f t="shared" si="29"/>
        <v>19000</v>
      </c>
      <c r="GM131" t="str">
        <f t="shared" si="30"/>
        <v>TULLE</v>
      </c>
      <c r="GO131">
        <f t="shared" si="33"/>
        <v>15</v>
      </c>
      <c r="GP131">
        <f t="shared" si="34"/>
        <v>5</v>
      </c>
      <c r="GQ131" t="e">
        <f>VLOOKUP(A131,'[1]Nbr FR_lot'!$A$6:$I$501,8,FALSE)</f>
        <v>#N/A</v>
      </c>
      <c r="GR131" t="e">
        <f t="shared" si="35"/>
        <v>#N/A</v>
      </c>
      <c r="GS131" t="e">
        <f>VLOOKUP(C131,'[1]Nbr FR_lot'!$B$6:$I$501,8,FALSE)</f>
        <v>#N/A</v>
      </c>
      <c r="GT131" t="e">
        <f t="shared" si="31"/>
        <v>#N/A</v>
      </c>
    </row>
    <row r="132" spans="1:202" x14ac:dyDescent="0.35">
      <c r="A132" t="s">
        <v>2374</v>
      </c>
      <c r="B132" t="s">
        <v>2375</v>
      </c>
      <c r="C132" t="s">
        <v>2376</v>
      </c>
      <c r="D132" t="e">
        <f>VLOOKUP(C132,#REF!,1,FALSE)</f>
        <v>#REF!</v>
      </c>
      <c r="E132" s="19" t="s">
        <v>2377</v>
      </c>
      <c r="F132" s="17" t="s">
        <v>2376</v>
      </c>
      <c r="G132" s="17" t="s">
        <v>2377</v>
      </c>
      <c r="H132" s="17" t="str">
        <f t="shared" si="32"/>
        <v>ok</v>
      </c>
      <c r="I132" s="17" t="s">
        <v>2377</v>
      </c>
      <c r="J132" s="17">
        <v>499933</v>
      </c>
      <c r="K132" s="17">
        <v>499933</v>
      </c>
      <c r="L132" s="17" t="s">
        <v>202</v>
      </c>
      <c r="M132" t="s">
        <v>203</v>
      </c>
      <c r="N132" s="14" t="s">
        <v>2374</v>
      </c>
      <c r="O132" s="14" t="s">
        <v>205</v>
      </c>
      <c r="P132" s="14" t="s">
        <v>2378</v>
      </c>
      <c r="Q132" s="14">
        <v>38370</v>
      </c>
      <c r="R132" s="14" t="s">
        <v>2379</v>
      </c>
      <c r="S132" s="14" t="s">
        <v>249</v>
      </c>
      <c r="T132" s="15">
        <v>1500000</v>
      </c>
      <c r="U132" s="14" t="s">
        <v>2380</v>
      </c>
      <c r="V132" s="14" t="s">
        <v>2381</v>
      </c>
      <c r="W132" s="14" t="s">
        <v>2382</v>
      </c>
      <c r="X132" t="s">
        <v>2383</v>
      </c>
      <c r="Y132" t="s">
        <v>213</v>
      </c>
      <c r="Z132" t="s">
        <v>2384</v>
      </c>
      <c r="AA132" s="18" t="s">
        <v>2385</v>
      </c>
      <c r="AB132" s="18" t="s">
        <v>2386</v>
      </c>
      <c r="AC132" s="18" t="s">
        <v>2387</v>
      </c>
      <c r="AD132" s="18" t="s">
        <v>2388</v>
      </c>
      <c r="AE132" s="18" t="s">
        <v>2389</v>
      </c>
      <c r="AF132" s="18" t="s">
        <v>2390</v>
      </c>
      <c r="AG132" s="18" t="s">
        <v>2391</v>
      </c>
      <c r="AH132" s="29" t="s">
        <v>261</v>
      </c>
      <c r="AL132" s="29" t="s">
        <v>262</v>
      </c>
      <c r="AM132" s="29" t="s">
        <v>263</v>
      </c>
      <c r="AQ132" s="29" t="s">
        <v>263</v>
      </c>
      <c r="AR132" t="s">
        <v>266</v>
      </c>
      <c r="AS132" s="32" t="s">
        <v>2392</v>
      </c>
      <c r="AT132" s="32">
        <v>745000</v>
      </c>
      <c r="AU132" t="s">
        <v>270</v>
      </c>
      <c r="AV132" s="32" t="s">
        <v>2393</v>
      </c>
      <c r="AW132" s="32">
        <v>125000</v>
      </c>
      <c r="AX132" t="s">
        <v>272</v>
      </c>
      <c r="AY132" s="32" t="s">
        <v>2394</v>
      </c>
      <c r="AZ132" s="32">
        <v>495000</v>
      </c>
      <c r="BL132" s="15"/>
      <c r="BO132" s="15"/>
      <c r="BR132" s="15"/>
      <c r="BU132" s="15"/>
      <c r="BW132" s="11"/>
      <c r="BX132" s="11"/>
      <c r="BZ132" s="11"/>
      <c r="CA132" s="11"/>
      <c r="CC132" s="11"/>
      <c r="CD132" s="11"/>
      <c r="CF132" s="11"/>
      <c r="CG132" s="11"/>
      <c r="CI132" s="11"/>
      <c r="CJ132" s="11"/>
      <c r="GC132" s="12">
        <v>870000</v>
      </c>
      <c r="GD132" t="s">
        <v>238</v>
      </c>
      <c r="GE132">
        <v>65</v>
      </c>
      <c r="GF132">
        <v>66.5</v>
      </c>
      <c r="GG132">
        <v>68</v>
      </c>
      <c r="GH132">
        <v>75</v>
      </c>
      <c r="GI132" s="13">
        <v>580000</v>
      </c>
      <c r="GK132" t="str">
        <f t="shared" si="28"/>
        <v>6 RUE DE CHAMPAGNOLE</v>
      </c>
      <c r="GL132">
        <f t="shared" si="29"/>
        <v>38370</v>
      </c>
      <c r="GM132" t="str">
        <f t="shared" si="30"/>
        <v>LES ROCHES-DE-CONDRIEU</v>
      </c>
      <c r="GO132">
        <f t="shared" si="33"/>
        <v>9</v>
      </c>
      <c r="GP132">
        <f t="shared" si="34"/>
        <v>3</v>
      </c>
      <c r="GQ132" t="e">
        <f>VLOOKUP(A132,'[1]Nbr FR_lot'!$A$6:$I$501,8,FALSE)</f>
        <v>#N/A</v>
      </c>
      <c r="GR132" t="e">
        <f t="shared" si="35"/>
        <v>#N/A</v>
      </c>
      <c r="GS132" t="e">
        <f>VLOOKUP(C132,'[1]Nbr FR_lot'!$B$6:$I$501,8,FALSE)</f>
        <v>#N/A</v>
      </c>
      <c r="GT132" t="e">
        <f t="shared" si="31"/>
        <v>#N/A</v>
      </c>
    </row>
    <row r="133" spans="1:202" x14ac:dyDescent="0.35">
      <c r="A133" t="s">
        <v>8928</v>
      </c>
      <c r="B133" t="s">
        <v>8929</v>
      </c>
      <c r="C133" t="s">
        <v>8930</v>
      </c>
      <c r="D133" t="e">
        <f>VLOOKUP(C133,#REF!,1,FALSE)</f>
        <v>#REF!</v>
      </c>
      <c r="E133" s="19" t="s">
        <v>8931</v>
      </c>
      <c r="F133" s="17" t="s">
        <v>8932</v>
      </c>
      <c r="G133" s="17" t="s">
        <v>8931</v>
      </c>
      <c r="H133" s="17" t="str">
        <f t="shared" si="32"/>
        <v>ok</v>
      </c>
      <c r="I133" s="17" t="s">
        <v>8931</v>
      </c>
      <c r="J133" s="17" t="e">
        <v>#N/A</v>
      </c>
      <c r="K133" s="17" t="s">
        <v>5298</v>
      </c>
      <c r="L133" s="17" t="e">
        <v>#N/A</v>
      </c>
      <c r="M133" t="s">
        <v>203</v>
      </c>
      <c r="N133" s="14" t="s">
        <v>8933</v>
      </c>
      <c r="O133" s="14" t="s">
        <v>205</v>
      </c>
      <c r="P133" s="14" t="s">
        <v>8934</v>
      </c>
      <c r="Q133" s="14">
        <v>38130</v>
      </c>
      <c r="R133" s="14" t="s">
        <v>8935</v>
      </c>
      <c r="S133" s="14" t="s">
        <v>1310</v>
      </c>
      <c r="T133" s="15">
        <v>251460</v>
      </c>
      <c r="U133" s="14" t="s">
        <v>8936</v>
      </c>
      <c r="V133" s="14" t="s">
        <v>625</v>
      </c>
      <c r="W133" s="14" t="s">
        <v>8937</v>
      </c>
      <c r="X133" t="e">
        <v>#N/A</v>
      </c>
      <c r="Y133" t="s">
        <v>213</v>
      </c>
      <c r="Z133" t="s">
        <v>8938</v>
      </c>
      <c r="AA133" s="18" t="s">
        <v>8939</v>
      </c>
      <c r="AB133" s="18" t="s">
        <v>8940</v>
      </c>
      <c r="AC133" s="18" t="s">
        <v>8941</v>
      </c>
      <c r="AD133" s="18" t="s">
        <v>8942</v>
      </c>
      <c r="AE133" s="18" t="s">
        <v>8943</v>
      </c>
      <c r="AF133" s="18" t="s">
        <v>8944</v>
      </c>
      <c r="AG133" s="18" t="s">
        <v>8945</v>
      </c>
      <c r="AH133" s="29" t="s">
        <v>310</v>
      </c>
      <c r="AL133" s="29" t="s">
        <v>311</v>
      </c>
      <c r="AM133" s="29" t="s">
        <v>312</v>
      </c>
      <c r="AQ133" s="29" t="s">
        <v>312</v>
      </c>
      <c r="AR133" t="s">
        <v>497</v>
      </c>
      <c r="AS133" s="32" t="s">
        <v>8946</v>
      </c>
      <c r="AT133" s="32">
        <v>125000</v>
      </c>
      <c r="BL133" s="15"/>
      <c r="BO133" s="15"/>
      <c r="BR133" s="15"/>
      <c r="BU133" s="15"/>
      <c r="BW133" s="11"/>
      <c r="BX133" s="11"/>
      <c r="BZ133" s="11"/>
      <c r="CA133" s="11"/>
      <c r="CC133" s="11"/>
      <c r="CD133" s="11"/>
      <c r="CF133" s="11"/>
      <c r="CG133" s="11"/>
      <c r="CI133" s="11"/>
      <c r="CJ133" s="11"/>
      <c r="GC133" s="12">
        <v>125000</v>
      </c>
      <c r="GD133" t="s">
        <v>238</v>
      </c>
      <c r="GE133">
        <v>65</v>
      </c>
      <c r="GF133">
        <v>67</v>
      </c>
      <c r="GG133">
        <v>73</v>
      </c>
      <c r="GH133">
        <v>73</v>
      </c>
      <c r="GI133" s="13">
        <v>83333.333333333328</v>
      </c>
      <c r="GK133" t="str">
        <f t="shared" si="28"/>
        <v>24 rue de la paix</v>
      </c>
      <c r="GL133">
        <f t="shared" si="29"/>
        <v>38130</v>
      </c>
      <c r="GM133" t="str">
        <f t="shared" si="30"/>
        <v>Echirolles</v>
      </c>
      <c r="GO133">
        <f t="shared" si="33"/>
        <v>3</v>
      </c>
      <c r="GP133">
        <f t="shared" si="34"/>
        <v>1</v>
      </c>
      <c r="GQ133">
        <v>1</v>
      </c>
      <c r="GR133" t="str">
        <f t="shared" si="35"/>
        <v>ok</v>
      </c>
      <c r="GS133" t="e">
        <f>VLOOKUP(C133,'[1]Nbr FR_lot'!$B$6:$I$501,8,FALSE)</f>
        <v>#N/A</v>
      </c>
      <c r="GT133" t="e">
        <f t="shared" si="31"/>
        <v>#N/A</v>
      </c>
    </row>
    <row r="134" spans="1:202" x14ac:dyDescent="0.35">
      <c r="A134" t="s">
        <v>6621</v>
      </c>
      <c r="B134" t="s">
        <v>6622</v>
      </c>
      <c r="C134" t="s">
        <v>6623</v>
      </c>
      <c r="D134" t="e">
        <f>VLOOKUP(C134,#REF!,1,FALSE)</f>
        <v>#REF!</v>
      </c>
      <c r="E134" s="19" t="s">
        <v>6624</v>
      </c>
      <c r="F134" s="17" t="s">
        <v>6623</v>
      </c>
      <c r="G134" s="17" t="s">
        <v>6624</v>
      </c>
      <c r="H134" s="17" t="str">
        <f t="shared" si="32"/>
        <v>ok</v>
      </c>
      <c r="I134" s="17" t="s">
        <v>6624</v>
      </c>
      <c r="J134" s="17">
        <v>465435</v>
      </c>
      <c r="K134" s="17">
        <v>465435</v>
      </c>
      <c r="L134" s="17" t="s">
        <v>202</v>
      </c>
      <c r="M134" t="s">
        <v>203</v>
      </c>
      <c r="N134" s="14" t="s">
        <v>6625</v>
      </c>
      <c r="O134" s="14" t="s">
        <v>205</v>
      </c>
      <c r="P134" s="14" t="s">
        <v>6626</v>
      </c>
      <c r="Q134" s="14">
        <v>90300</v>
      </c>
      <c r="R134" s="14" t="s">
        <v>6627</v>
      </c>
      <c r="S134" s="14" t="s">
        <v>6628</v>
      </c>
      <c r="T134" s="15">
        <v>55000</v>
      </c>
      <c r="U134" s="14" t="s">
        <v>6629</v>
      </c>
      <c r="V134" s="14" t="s">
        <v>6630</v>
      </c>
      <c r="W134" s="14" t="s">
        <v>6631</v>
      </c>
      <c r="X134" t="s">
        <v>6632</v>
      </c>
      <c r="Y134" t="s">
        <v>1253</v>
      </c>
      <c r="Z134" t="s">
        <v>6633</v>
      </c>
      <c r="AA134" s="18" t="s">
        <v>6632</v>
      </c>
      <c r="AB134" s="18" t="s">
        <v>6634</v>
      </c>
      <c r="AC134" s="18" t="s">
        <v>6635</v>
      </c>
      <c r="AD134" s="18" t="s">
        <v>6636</v>
      </c>
      <c r="AE134" s="18" t="s">
        <v>6637</v>
      </c>
      <c r="AF134" s="18" t="s">
        <v>6638</v>
      </c>
      <c r="AG134" s="18" t="s">
        <v>6635</v>
      </c>
      <c r="AH134" s="29" t="s">
        <v>310</v>
      </c>
      <c r="AL134" s="29" t="s">
        <v>311</v>
      </c>
      <c r="AM134" s="29" t="s">
        <v>312</v>
      </c>
      <c r="AQ134" s="29" t="s">
        <v>312</v>
      </c>
      <c r="AR134" t="s">
        <v>389</v>
      </c>
      <c r="AS134" s="32" t="s">
        <v>6639</v>
      </c>
      <c r="AT134" s="32">
        <v>575000</v>
      </c>
      <c r="AU134" t="s">
        <v>391</v>
      </c>
      <c r="AV134" s="32" t="s">
        <v>6640</v>
      </c>
      <c r="AW134" s="32">
        <v>1430000</v>
      </c>
      <c r="AX134" t="s">
        <v>393</v>
      </c>
      <c r="AY134" s="32" t="s">
        <v>6641</v>
      </c>
      <c r="AZ134" s="32">
        <v>575000</v>
      </c>
      <c r="BA134" t="s">
        <v>395</v>
      </c>
      <c r="BB134" s="32" t="s">
        <v>6642</v>
      </c>
      <c r="BC134" s="32">
        <v>715000</v>
      </c>
      <c r="BD134" t="s">
        <v>1065</v>
      </c>
      <c r="BE134" s="32" t="s">
        <v>6643</v>
      </c>
      <c r="BF134" s="32">
        <v>960000</v>
      </c>
      <c r="BL134" s="15"/>
      <c r="BO134" s="15"/>
      <c r="BR134" s="15"/>
      <c r="BU134" s="15"/>
      <c r="BW134" s="11"/>
      <c r="BX134" s="11"/>
      <c r="BZ134" s="11"/>
      <c r="CA134" s="11"/>
      <c r="CC134" s="11"/>
      <c r="CD134" s="11"/>
      <c r="CF134" s="11"/>
      <c r="CG134" s="11"/>
      <c r="CI134" s="11"/>
      <c r="CJ134" s="11"/>
      <c r="GC134" s="12">
        <v>3680000</v>
      </c>
      <c r="GD134" t="s">
        <v>238</v>
      </c>
      <c r="GE134">
        <v>40</v>
      </c>
      <c r="GF134">
        <v>50</v>
      </c>
      <c r="GG134">
        <v>60</v>
      </c>
      <c r="GH134">
        <v>50</v>
      </c>
      <c r="GI134" s="13">
        <v>2453333.333333333</v>
      </c>
      <c r="GK134" t="str">
        <f t="shared" si="28"/>
        <v>13 RUE DE VALDOIE</v>
      </c>
      <c r="GL134">
        <f t="shared" si="29"/>
        <v>90300</v>
      </c>
      <c r="GM134" t="str">
        <f t="shared" si="30"/>
        <v>ELOIE</v>
      </c>
      <c r="GO134">
        <f t="shared" si="33"/>
        <v>15</v>
      </c>
      <c r="GP134">
        <f t="shared" si="34"/>
        <v>5</v>
      </c>
      <c r="GQ134" t="e">
        <f>VLOOKUP(A134,'[1]Nbr FR_lot'!$A$6:$I$501,8,FALSE)</f>
        <v>#N/A</v>
      </c>
      <c r="GR134" t="e">
        <f t="shared" si="35"/>
        <v>#N/A</v>
      </c>
      <c r="GS134" t="e">
        <f>VLOOKUP(C134,'[1]Nbr FR_lot'!$B$6:$I$501,8,FALSE)</f>
        <v>#N/A</v>
      </c>
      <c r="GT134" t="e">
        <f t="shared" si="31"/>
        <v>#N/A</v>
      </c>
    </row>
    <row r="135" spans="1:202" x14ac:dyDescent="0.35">
      <c r="A135" s="26" t="s">
        <v>10403</v>
      </c>
      <c r="B135" t="s">
        <v>10404</v>
      </c>
      <c r="C135" t="s">
        <v>10405</v>
      </c>
      <c r="D135" t="e">
        <f>VLOOKUP(C135,#REF!,1,FALSE)</f>
        <v>#REF!</v>
      </c>
      <c r="E135" s="16" t="s">
        <v>10406</v>
      </c>
      <c r="F135" s="17" t="s">
        <v>10405</v>
      </c>
      <c r="G135" s="17" t="s">
        <v>10407</v>
      </c>
      <c r="H135" s="17" t="str">
        <f t="shared" si="32"/>
        <v>ko</v>
      </c>
      <c r="I135" s="17" t="s">
        <v>10407</v>
      </c>
      <c r="J135" s="17">
        <v>721886</v>
      </c>
      <c r="K135" s="17">
        <v>721886</v>
      </c>
      <c r="L135" s="17" t="s">
        <v>202</v>
      </c>
      <c r="M135" t="s">
        <v>203</v>
      </c>
      <c r="N135" s="14" t="s">
        <v>10403</v>
      </c>
      <c r="O135" s="14" t="s">
        <v>1022</v>
      </c>
      <c r="P135" s="14" t="s">
        <v>10408</v>
      </c>
      <c r="Q135" s="14">
        <v>73220</v>
      </c>
      <c r="R135" s="14" t="s">
        <v>10409</v>
      </c>
      <c r="S135" s="14" t="s">
        <v>298</v>
      </c>
      <c r="T135" s="15">
        <v>150000</v>
      </c>
      <c r="U135" s="14" t="s">
        <v>10410</v>
      </c>
      <c r="V135" s="14" t="s">
        <v>1354</v>
      </c>
      <c r="W135" s="23">
        <v>533498754</v>
      </c>
      <c r="X135" t="s">
        <v>10411</v>
      </c>
      <c r="Y135" t="s">
        <v>213</v>
      </c>
      <c r="Z135" t="s">
        <v>10412</v>
      </c>
      <c r="AA135" s="18" t="s">
        <v>10411</v>
      </c>
      <c r="AB135" s="18" t="s">
        <v>10413</v>
      </c>
      <c r="AC135" s="18" t="s">
        <v>10414</v>
      </c>
      <c r="AD135" s="18" t="s">
        <v>10415</v>
      </c>
      <c r="AE135" s="18" t="s">
        <v>10411</v>
      </c>
      <c r="AF135" s="18" t="s">
        <v>10413</v>
      </c>
      <c r="AG135" s="18" t="s">
        <v>10414</v>
      </c>
      <c r="AH135" s="29" t="s">
        <v>310</v>
      </c>
      <c r="AL135" s="29" t="s">
        <v>311</v>
      </c>
      <c r="AM135" s="29" t="s">
        <v>312</v>
      </c>
      <c r="AQ135" s="29" t="s">
        <v>312</v>
      </c>
      <c r="AR135" t="s">
        <v>317</v>
      </c>
      <c r="AS135" s="32" t="s">
        <v>10416</v>
      </c>
      <c r="AT135" s="32">
        <v>935000</v>
      </c>
      <c r="AU135" t="s">
        <v>319</v>
      </c>
      <c r="AV135" s="32" t="s">
        <v>10417</v>
      </c>
      <c r="AW135" s="32">
        <v>185000</v>
      </c>
      <c r="BL135" s="15"/>
      <c r="BO135" s="15"/>
      <c r="BR135" s="15"/>
      <c r="BU135" s="15"/>
      <c r="BW135" s="11"/>
      <c r="BX135" s="11"/>
      <c r="BZ135" s="11"/>
      <c r="CA135" s="11"/>
      <c r="CC135" s="11"/>
      <c r="CD135" s="11"/>
      <c r="CF135" s="11"/>
      <c r="CG135" s="11"/>
      <c r="CI135" s="11"/>
      <c r="CJ135" s="11"/>
      <c r="GC135" s="12">
        <v>1120000</v>
      </c>
      <c r="GD135" t="s">
        <v>238</v>
      </c>
      <c r="GE135">
        <v>65</v>
      </c>
      <c r="GF135">
        <v>70</v>
      </c>
      <c r="GG135">
        <v>80</v>
      </c>
      <c r="GH135">
        <v>80</v>
      </c>
      <c r="GI135" s="13">
        <v>746666.66666666663</v>
      </c>
      <c r="GK135" t="str">
        <f t="shared" si="28"/>
        <v>CHE DU CLOS</v>
      </c>
      <c r="GL135">
        <f t="shared" si="29"/>
        <v>73220</v>
      </c>
      <c r="GM135" t="str">
        <f t="shared" si="30"/>
        <v>AITON</v>
      </c>
      <c r="GO135">
        <f t="shared" si="33"/>
        <v>6</v>
      </c>
      <c r="GP135">
        <f t="shared" si="34"/>
        <v>2</v>
      </c>
      <c r="GQ135">
        <f>VLOOKUP(A135,'[1]Nbr FR_lot'!$A$6:$I$501,8,FALSE)</f>
        <v>0</v>
      </c>
      <c r="GR135" t="str">
        <f t="shared" si="35"/>
        <v>ko</v>
      </c>
      <c r="GS135">
        <f>VLOOKUP(C135,'[1]Nbr FR_lot'!$B$6:$I$501,8,FALSE)</f>
        <v>1</v>
      </c>
      <c r="GT135" t="str">
        <f t="shared" si="31"/>
        <v>ko</v>
      </c>
    </row>
    <row r="136" spans="1:202" x14ac:dyDescent="0.35">
      <c r="A136" t="s">
        <v>1597</v>
      </c>
      <c r="B136" t="s">
        <v>1598</v>
      </c>
      <c r="C136" t="s">
        <v>1599</v>
      </c>
      <c r="D136" t="e">
        <f>VLOOKUP(C136,#REF!,1,FALSE)</f>
        <v>#REF!</v>
      </c>
      <c r="E136" s="19" t="s">
        <v>1600</v>
      </c>
      <c r="F136" s="17" t="s">
        <v>1599</v>
      </c>
      <c r="G136" s="17" t="s">
        <v>1600</v>
      </c>
      <c r="H136" s="17" t="str">
        <f t="shared" si="32"/>
        <v>ok</v>
      </c>
      <c r="I136" s="17" t="s">
        <v>1600</v>
      </c>
      <c r="J136" s="17">
        <v>520665</v>
      </c>
      <c r="K136" s="17">
        <v>520665</v>
      </c>
      <c r="L136" s="17" t="s">
        <v>202</v>
      </c>
      <c r="M136" t="s">
        <v>203</v>
      </c>
      <c r="N136" s="14" t="s">
        <v>1597</v>
      </c>
      <c r="O136" s="14" t="s">
        <v>205</v>
      </c>
      <c r="P136" s="14" t="s">
        <v>1601</v>
      </c>
      <c r="Q136" s="14">
        <v>84140</v>
      </c>
      <c r="R136" s="14" t="s">
        <v>1248</v>
      </c>
      <c r="S136" s="14" t="s">
        <v>404</v>
      </c>
      <c r="T136" s="15">
        <v>384520</v>
      </c>
      <c r="U136" s="14" t="s">
        <v>1602</v>
      </c>
      <c r="V136" s="14" t="s">
        <v>1248</v>
      </c>
      <c r="W136" s="14" t="s">
        <v>1603</v>
      </c>
      <c r="X136" t="s">
        <v>1604</v>
      </c>
      <c r="Y136" t="s">
        <v>213</v>
      </c>
      <c r="Z136" t="s">
        <v>1605</v>
      </c>
      <c r="AA136" s="18" t="s">
        <v>1606</v>
      </c>
      <c r="AB136" s="18" t="s">
        <v>1607</v>
      </c>
      <c r="AC136" s="18" t="s">
        <v>1608</v>
      </c>
      <c r="AD136" s="18" t="s">
        <v>1609</v>
      </c>
      <c r="AE136" s="18" t="s">
        <v>1606</v>
      </c>
      <c r="AF136" s="18" t="s">
        <v>1607</v>
      </c>
      <c r="AG136" s="18" t="s">
        <v>1608</v>
      </c>
      <c r="AH136" s="29" t="s">
        <v>261</v>
      </c>
      <c r="AL136" s="29" t="s">
        <v>262</v>
      </c>
      <c r="AM136" s="29" t="s">
        <v>263</v>
      </c>
      <c r="AQ136" s="29" t="s">
        <v>263</v>
      </c>
      <c r="AR136" t="s">
        <v>355</v>
      </c>
      <c r="AS136" s="32" t="s">
        <v>1610</v>
      </c>
      <c r="AT136" s="32">
        <v>200000</v>
      </c>
      <c r="AU136" t="s">
        <v>274</v>
      </c>
      <c r="AV136" s="32" t="s">
        <v>1611</v>
      </c>
      <c r="AW136" s="32">
        <v>495000</v>
      </c>
      <c r="AX136" t="s">
        <v>288</v>
      </c>
      <c r="AY136" s="32" t="s">
        <v>1612</v>
      </c>
      <c r="AZ136" s="32">
        <v>200000</v>
      </c>
      <c r="BA136" t="s">
        <v>363</v>
      </c>
      <c r="BB136" s="32" t="s">
        <v>1613</v>
      </c>
      <c r="BC136" s="32">
        <v>250000</v>
      </c>
      <c r="BD136" t="s">
        <v>367</v>
      </c>
      <c r="BE136" s="32" t="s">
        <v>1614</v>
      </c>
      <c r="BF136" s="32">
        <v>330000</v>
      </c>
      <c r="BL136" s="15"/>
      <c r="BO136" s="15"/>
      <c r="BR136" s="15"/>
      <c r="BU136" s="15"/>
      <c r="BW136" s="11"/>
      <c r="BX136" s="11"/>
      <c r="BZ136" s="11"/>
      <c r="CA136" s="11"/>
      <c r="CC136" s="11"/>
      <c r="CD136" s="11"/>
      <c r="CF136" s="11"/>
      <c r="CG136" s="11"/>
      <c r="CI136" s="11"/>
      <c r="CJ136" s="11"/>
      <c r="GC136" s="12">
        <v>1275000</v>
      </c>
      <c r="GD136" t="s">
        <v>238</v>
      </c>
      <c r="GE136">
        <v>85</v>
      </c>
      <c r="GF136">
        <v>100</v>
      </c>
      <c r="GG136">
        <v>100</v>
      </c>
      <c r="GH136">
        <v>85</v>
      </c>
      <c r="GI136" s="13">
        <v>850000</v>
      </c>
      <c r="GK136" t="s">
        <v>1615</v>
      </c>
      <c r="GL136">
        <v>33160</v>
      </c>
      <c r="GM136" t="s">
        <v>1616</v>
      </c>
      <c r="GO136">
        <f t="shared" si="33"/>
        <v>15</v>
      </c>
      <c r="GP136">
        <f t="shared" si="34"/>
        <v>5</v>
      </c>
      <c r="GQ136" t="e">
        <f>VLOOKUP(A136,'[1]Nbr FR_lot'!$A$6:$I$501,8,FALSE)</f>
        <v>#N/A</v>
      </c>
      <c r="GR136" t="e">
        <f t="shared" si="35"/>
        <v>#N/A</v>
      </c>
      <c r="GS136" t="e">
        <f>VLOOKUP(C136,'[1]Nbr FR_lot'!$B$6:$I$501,8,FALSE)</f>
        <v>#N/A</v>
      </c>
      <c r="GT136" t="e">
        <f t="shared" si="31"/>
        <v>#N/A</v>
      </c>
    </row>
    <row r="137" spans="1:202" x14ac:dyDescent="0.35">
      <c r="A137" t="s">
        <v>3745</v>
      </c>
      <c r="B137" t="s">
        <v>3746</v>
      </c>
      <c r="C137" t="s">
        <v>3747</v>
      </c>
      <c r="D137" t="e">
        <f>VLOOKUP(C137,#REF!,1,FALSE)</f>
        <v>#REF!</v>
      </c>
      <c r="E137" s="19" t="s">
        <v>3748</v>
      </c>
      <c r="F137" s="17" t="s">
        <v>3747</v>
      </c>
      <c r="G137" s="17" t="s">
        <v>3748</v>
      </c>
      <c r="H137" s="17" t="str">
        <f t="shared" si="32"/>
        <v>ok</v>
      </c>
      <c r="I137" s="17" t="s">
        <v>3748</v>
      </c>
      <c r="J137" s="17">
        <v>498506</v>
      </c>
      <c r="K137" s="17">
        <v>498506</v>
      </c>
      <c r="L137" s="17" t="s">
        <v>202</v>
      </c>
      <c r="M137" t="s">
        <v>203</v>
      </c>
      <c r="N137" s="14" t="s">
        <v>3745</v>
      </c>
      <c r="O137" s="14" t="s">
        <v>205</v>
      </c>
      <c r="P137" s="14" t="s">
        <v>3749</v>
      </c>
      <c r="Q137" s="14">
        <v>87500</v>
      </c>
      <c r="R137" s="14" t="s">
        <v>3750</v>
      </c>
      <c r="S137" s="14" t="s">
        <v>603</v>
      </c>
      <c r="T137" s="15">
        <v>800000</v>
      </c>
      <c r="U137" s="14" t="s">
        <v>3751</v>
      </c>
      <c r="V137" s="14" t="s">
        <v>3752</v>
      </c>
      <c r="W137" s="14" t="s">
        <v>3753</v>
      </c>
      <c r="X137" t="s">
        <v>3754</v>
      </c>
      <c r="Y137" t="s">
        <v>213</v>
      </c>
      <c r="Z137" t="s">
        <v>3755</v>
      </c>
      <c r="AA137" s="18" t="s">
        <v>3756</v>
      </c>
      <c r="AB137" s="18" t="s">
        <v>3757</v>
      </c>
      <c r="AC137" s="18" t="s">
        <v>3758</v>
      </c>
      <c r="AD137" s="18" t="s">
        <v>3759</v>
      </c>
      <c r="AE137" s="18" t="s">
        <v>3760</v>
      </c>
      <c r="AF137" s="18" t="s">
        <v>3761</v>
      </c>
      <c r="AG137" s="18" t="s">
        <v>3762</v>
      </c>
      <c r="AH137" s="29" t="s">
        <v>1182</v>
      </c>
      <c r="AI137" s="29" t="s">
        <v>219</v>
      </c>
      <c r="AL137" s="29" t="s">
        <v>3763</v>
      </c>
      <c r="AM137" s="29" t="s">
        <v>263</v>
      </c>
      <c r="AN137" s="29" t="s">
        <v>774</v>
      </c>
      <c r="AQ137" s="29" t="s">
        <v>3764</v>
      </c>
      <c r="AR137" t="s">
        <v>705</v>
      </c>
      <c r="AS137" s="32" t="s">
        <v>3765</v>
      </c>
      <c r="AT137" s="32">
        <v>375000</v>
      </c>
      <c r="AU137" t="s">
        <v>361</v>
      </c>
      <c r="AV137" s="32" t="s">
        <v>3766</v>
      </c>
      <c r="AW137" s="32">
        <v>250000</v>
      </c>
      <c r="AX137" t="s">
        <v>363</v>
      </c>
      <c r="AY137" s="32" t="s">
        <v>3767</v>
      </c>
      <c r="AZ137" s="32">
        <v>250000</v>
      </c>
      <c r="BA137" t="s">
        <v>712</v>
      </c>
      <c r="BB137" s="32" t="s">
        <v>3768</v>
      </c>
      <c r="BC137" s="32">
        <v>495000</v>
      </c>
      <c r="BD137" t="s">
        <v>365</v>
      </c>
      <c r="BE137" s="32" t="s">
        <v>3769</v>
      </c>
      <c r="BF137" s="32">
        <v>330000</v>
      </c>
      <c r="BG137" t="s">
        <v>367</v>
      </c>
      <c r="BH137" s="32" t="s">
        <v>3770</v>
      </c>
      <c r="BI137" s="32">
        <v>330000</v>
      </c>
      <c r="BJ137" t="s">
        <v>1732</v>
      </c>
      <c r="BK137" s="14" t="s">
        <v>3771</v>
      </c>
      <c r="BL137" s="15">
        <v>375000</v>
      </c>
      <c r="BM137" t="s">
        <v>562</v>
      </c>
      <c r="BN137" s="14" t="s">
        <v>3772</v>
      </c>
      <c r="BO137" s="15">
        <v>100000</v>
      </c>
      <c r="BP137" t="s">
        <v>917</v>
      </c>
      <c r="BQ137" s="14" t="s">
        <v>3773</v>
      </c>
      <c r="BR137" s="15">
        <v>100000</v>
      </c>
      <c r="BS137" t="s">
        <v>1016</v>
      </c>
      <c r="BT137" s="14" t="s">
        <v>3774</v>
      </c>
      <c r="BU137" s="15">
        <v>500000</v>
      </c>
      <c r="BW137" s="11"/>
      <c r="BX137" s="11"/>
      <c r="BZ137" s="11"/>
      <c r="CA137" s="11"/>
      <c r="CC137" s="11"/>
      <c r="CD137" s="11"/>
      <c r="CF137" s="11"/>
      <c r="CG137" s="11"/>
      <c r="CI137" s="11"/>
      <c r="CJ137" s="11"/>
      <c r="GC137" s="12">
        <v>2855000</v>
      </c>
      <c r="GD137" t="s">
        <v>238</v>
      </c>
      <c r="GE137">
        <v>54</v>
      </c>
      <c r="GF137">
        <v>58</v>
      </c>
      <c r="GG137">
        <v>58</v>
      </c>
      <c r="GH137">
        <v>54</v>
      </c>
      <c r="GI137" s="13">
        <v>1903333.3333333333</v>
      </c>
      <c r="GK137" t="str">
        <f t="shared" ref="GK137:GK168" si="36">P137</f>
        <v>4 RUE DE LA CHATAIGNE</v>
      </c>
      <c r="GL137">
        <f t="shared" ref="GL137:GL168" si="37">Q137</f>
        <v>87500</v>
      </c>
      <c r="GM137" t="str">
        <f t="shared" ref="GM137:GM168" si="38">R137</f>
        <v>SAINT-YRIEIX-LA-PERCHE</v>
      </c>
      <c r="GO137">
        <f t="shared" si="33"/>
        <v>30</v>
      </c>
      <c r="GP137">
        <f t="shared" si="34"/>
        <v>10</v>
      </c>
      <c r="GQ137" t="e">
        <f>VLOOKUP(A137,'[1]Nbr FR_lot'!$A$6:$I$501,8,FALSE)</f>
        <v>#N/A</v>
      </c>
      <c r="GR137" t="e">
        <f t="shared" si="35"/>
        <v>#N/A</v>
      </c>
      <c r="GS137" t="e">
        <f>VLOOKUP(C137,'[1]Nbr FR_lot'!$B$6:$I$501,8,FALSE)</f>
        <v>#N/A</v>
      </c>
      <c r="GT137" t="e">
        <f t="shared" si="31"/>
        <v>#N/A</v>
      </c>
    </row>
    <row r="138" spans="1:202" x14ac:dyDescent="0.35">
      <c r="A138" t="s">
        <v>8241</v>
      </c>
      <c r="B138" t="s">
        <v>8242</v>
      </c>
      <c r="C138" t="s">
        <v>8243</v>
      </c>
      <c r="D138" t="e">
        <f>VLOOKUP(C138,#REF!,1,FALSE)</f>
        <v>#REF!</v>
      </c>
      <c r="E138" s="19" t="s">
        <v>8244</v>
      </c>
      <c r="F138" s="17" t="s">
        <v>8243</v>
      </c>
      <c r="G138" s="17" t="s">
        <v>8245</v>
      </c>
      <c r="H138" s="17" t="str">
        <f t="shared" si="32"/>
        <v>ko</v>
      </c>
      <c r="I138" s="17" t="s">
        <v>8245</v>
      </c>
      <c r="J138" s="17">
        <v>652941</v>
      </c>
      <c r="K138" s="17">
        <v>652941</v>
      </c>
      <c r="L138" s="17" t="s">
        <v>202</v>
      </c>
      <c r="M138" t="s">
        <v>203</v>
      </c>
      <c r="N138" s="14" t="s">
        <v>8246</v>
      </c>
      <c r="O138" s="14" t="s">
        <v>205</v>
      </c>
      <c r="P138" s="14" t="s">
        <v>8247</v>
      </c>
      <c r="Q138" s="14">
        <v>38130</v>
      </c>
      <c r="R138" s="14" t="s">
        <v>645</v>
      </c>
      <c r="S138" s="14" t="s">
        <v>249</v>
      </c>
      <c r="T138" s="15">
        <v>1786000</v>
      </c>
      <c r="U138" s="14" t="s">
        <v>8248</v>
      </c>
      <c r="V138" s="14" t="s">
        <v>625</v>
      </c>
      <c r="W138" s="14" t="s">
        <v>8245</v>
      </c>
      <c r="X138" t="s">
        <v>8249</v>
      </c>
      <c r="Y138" t="s">
        <v>1253</v>
      </c>
      <c r="Z138" t="s">
        <v>8250</v>
      </c>
      <c r="AA138" s="18" t="s">
        <v>8251</v>
      </c>
      <c r="AB138" s="18" t="s">
        <v>8252</v>
      </c>
      <c r="AC138" s="18" t="s">
        <v>8253</v>
      </c>
      <c r="AD138" s="18" t="s">
        <v>8254</v>
      </c>
      <c r="AE138" s="18" t="s">
        <v>8255</v>
      </c>
      <c r="AF138" s="18" t="s">
        <v>8252</v>
      </c>
      <c r="AG138" s="18" t="s">
        <v>8256</v>
      </c>
      <c r="AH138" s="29" t="s">
        <v>261</v>
      </c>
      <c r="AL138" s="29" t="s">
        <v>262</v>
      </c>
      <c r="AM138" s="29" t="s">
        <v>263</v>
      </c>
      <c r="AQ138" s="29" t="s">
        <v>263</v>
      </c>
      <c r="AR138" t="s">
        <v>276</v>
      </c>
      <c r="AS138" s="32" t="s">
        <v>8257</v>
      </c>
      <c r="AT138" s="32">
        <v>125000</v>
      </c>
      <c r="BL138" s="15"/>
      <c r="BO138" s="15"/>
      <c r="BR138" s="15"/>
      <c r="BU138" s="15"/>
      <c r="BW138" s="11"/>
      <c r="BX138" s="11"/>
      <c r="BZ138" s="11"/>
      <c r="CA138" s="11"/>
      <c r="CC138" s="11"/>
      <c r="CD138" s="11"/>
      <c r="CF138" s="11"/>
      <c r="CG138" s="11"/>
      <c r="CI138" s="11"/>
      <c r="CJ138" s="11"/>
      <c r="GC138" s="12">
        <v>125000</v>
      </c>
      <c r="GD138" t="s">
        <v>238</v>
      </c>
      <c r="GE138">
        <v>60</v>
      </c>
      <c r="GF138">
        <v>80</v>
      </c>
      <c r="GG138">
        <v>70</v>
      </c>
      <c r="GH138" t="s">
        <v>333</v>
      </c>
      <c r="GI138" s="13">
        <v>83333.333333333328</v>
      </c>
      <c r="GK138" t="str">
        <f t="shared" si="36"/>
        <v>4 RUE DE L OCTANT</v>
      </c>
      <c r="GL138">
        <f t="shared" si="37"/>
        <v>38130</v>
      </c>
      <c r="GM138" t="str">
        <f t="shared" si="38"/>
        <v>ECHIROLLES</v>
      </c>
      <c r="GO138">
        <f t="shared" si="33"/>
        <v>3</v>
      </c>
      <c r="GP138">
        <f t="shared" si="34"/>
        <v>1</v>
      </c>
      <c r="GQ138" t="e">
        <f>VLOOKUP(A138,'[1]Nbr FR_lot'!$A$6:$I$501,8,FALSE)</f>
        <v>#N/A</v>
      </c>
      <c r="GR138" t="e">
        <f t="shared" si="35"/>
        <v>#N/A</v>
      </c>
      <c r="GS138" t="e">
        <f>VLOOKUP(C138,'[1]Nbr FR_lot'!$B$6:$I$501,8,FALSE)</f>
        <v>#N/A</v>
      </c>
      <c r="GT138" t="e">
        <f t="shared" si="31"/>
        <v>#N/A</v>
      </c>
    </row>
    <row r="139" spans="1:202" x14ac:dyDescent="0.35">
      <c r="A139" t="s">
        <v>11665</v>
      </c>
      <c r="B139" t="s">
        <v>11666</v>
      </c>
      <c r="C139" t="s">
        <v>11667</v>
      </c>
      <c r="D139" t="e">
        <f>VLOOKUP(C139,#REF!,1,FALSE)</f>
        <v>#REF!</v>
      </c>
      <c r="E139" s="17" t="s">
        <v>11668</v>
      </c>
      <c r="F139" s="17" t="s">
        <v>11667</v>
      </c>
      <c r="G139" s="17" t="s">
        <v>11668</v>
      </c>
      <c r="H139" s="17" t="str">
        <f t="shared" si="32"/>
        <v>ok</v>
      </c>
      <c r="I139" s="17" t="s">
        <v>11668</v>
      </c>
      <c r="J139" s="17">
        <v>583507</v>
      </c>
      <c r="K139" s="17">
        <v>583507</v>
      </c>
      <c r="L139" s="17" t="s">
        <v>202</v>
      </c>
      <c r="M139" t="s">
        <v>203</v>
      </c>
      <c r="N139" s="14" t="s">
        <v>11665</v>
      </c>
      <c r="O139" s="14" t="s">
        <v>205</v>
      </c>
      <c r="P139" s="14" t="s">
        <v>11669</v>
      </c>
      <c r="Q139" s="14">
        <v>12450</v>
      </c>
      <c r="R139" s="14" t="s">
        <v>11670</v>
      </c>
      <c r="S139" s="14" t="s">
        <v>646</v>
      </c>
      <c r="T139" s="15">
        <v>90720</v>
      </c>
      <c r="U139" s="14" t="s">
        <v>11671</v>
      </c>
      <c r="V139" s="14" t="s">
        <v>1722</v>
      </c>
      <c r="W139" s="14" t="s">
        <v>11672</v>
      </c>
      <c r="X139" t="s">
        <v>11673</v>
      </c>
      <c r="Y139" t="s">
        <v>213</v>
      </c>
      <c r="Z139" t="s">
        <v>11674</v>
      </c>
      <c r="AA139" s="18" t="s">
        <v>11673</v>
      </c>
      <c r="AB139" s="18" t="s">
        <v>11675</v>
      </c>
      <c r="AC139" s="18" t="s">
        <v>11676</v>
      </c>
      <c r="AD139" s="18" t="s">
        <v>11677</v>
      </c>
      <c r="AE139" s="18" t="s">
        <v>11678</v>
      </c>
      <c r="AF139" s="18" t="s">
        <v>11679</v>
      </c>
      <c r="AG139" s="18" t="s">
        <v>11680</v>
      </c>
      <c r="AH139" s="29" t="s">
        <v>310</v>
      </c>
      <c r="AL139" s="29" t="s">
        <v>311</v>
      </c>
      <c r="AM139" s="29" t="s">
        <v>312</v>
      </c>
      <c r="AQ139" s="29" t="s">
        <v>312</v>
      </c>
      <c r="AR139" s="31" t="s">
        <v>663</v>
      </c>
      <c r="AS139" s="32" t="s">
        <v>11681</v>
      </c>
      <c r="AT139" s="32">
        <v>100000</v>
      </c>
      <c r="AU139" s="25" t="s">
        <v>665</v>
      </c>
      <c r="AV139" s="32" t="s">
        <v>11682</v>
      </c>
      <c r="AW139" s="32">
        <v>123000</v>
      </c>
      <c r="GC139">
        <v>223000</v>
      </c>
      <c r="GD139" s="13" t="s">
        <v>238</v>
      </c>
      <c r="GE139">
        <v>70</v>
      </c>
      <c r="GF139">
        <v>85</v>
      </c>
      <c r="GG139">
        <v>85</v>
      </c>
      <c r="GH139">
        <v>85</v>
      </c>
      <c r="GI139">
        <f>(2/3)*GC139</f>
        <v>148666.66666666666</v>
      </c>
      <c r="GK139" t="str">
        <f t="shared" si="36"/>
        <v>258 AV DE RODEZ</v>
      </c>
      <c r="GL139">
        <f t="shared" si="37"/>
        <v>12450</v>
      </c>
      <c r="GM139" t="str">
        <f t="shared" si="38"/>
        <v>LUC-LA-PRIMAUBE</v>
      </c>
      <c r="GO139">
        <f t="shared" si="33"/>
        <v>6</v>
      </c>
      <c r="GP139">
        <f t="shared" si="34"/>
        <v>2</v>
      </c>
      <c r="GQ139" t="e">
        <f>VLOOKUP(A139,'[1]Nbr FR_lot'!$A$6:$I$501,8,FALSE)</f>
        <v>#N/A</v>
      </c>
      <c r="GR139" t="e">
        <f t="shared" si="35"/>
        <v>#N/A</v>
      </c>
      <c r="GS139" t="e">
        <f>VLOOKUP(C139,'[1]Nbr FR_lot'!$B$6:$I$501,8,FALSE)</f>
        <v>#N/A</v>
      </c>
      <c r="GT139" t="e">
        <f t="shared" si="31"/>
        <v>#N/A</v>
      </c>
    </row>
    <row r="140" spans="1:202" x14ac:dyDescent="0.35">
      <c r="A140" t="s">
        <v>1345</v>
      </c>
      <c r="B140" t="s">
        <v>1346</v>
      </c>
      <c r="C140" t="s">
        <v>1347</v>
      </c>
      <c r="D140" t="e">
        <f>VLOOKUP(C140,#REF!,1,FALSE)</f>
        <v>#REF!</v>
      </c>
      <c r="E140" s="19" t="s">
        <v>1348</v>
      </c>
      <c r="F140" s="17" t="s">
        <v>1347</v>
      </c>
      <c r="G140" s="17" t="s">
        <v>1348</v>
      </c>
      <c r="H140" s="17" t="str">
        <f t="shared" si="32"/>
        <v>ok</v>
      </c>
      <c r="I140" s="17" t="s">
        <v>1348</v>
      </c>
      <c r="J140" s="17">
        <v>372181</v>
      </c>
      <c r="K140" s="17">
        <v>372181</v>
      </c>
      <c r="L140" s="17" t="s">
        <v>202</v>
      </c>
      <c r="M140" t="s">
        <v>203</v>
      </c>
      <c r="N140" s="14" t="s">
        <v>1349</v>
      </c>
      <c r="O140" s="14" t="s">
        <v>1022</v>
      </c>
      <c r="P140" s="14" t="s">
        <v>1350</v>
      </c>
      <c r="Q140" s="14">
        <v>73460</v>
      </c>
      <c r="R140" s="14" t="s">
        <v>1351</v>
      </c>
      <c r="S140" s="14" t="s">
        <v>1352</v>
      </c>
      <c r="T140" s="15">
        <v>7622.45</v>
      </c>
      <c r="U140" s="14" t="s">
        <v>1353</v>
      </c>
      <c r="V140" s="14" t="s">
        <v>1354</v>
      </c>
      <c r="W140" s="14" t="s">
        <v>1355</v>
      </c>
      <c r="X140" t="s">
        <v>1356</v>
      </c>
      <c r="Y140" t="s">
        <v>213</v>
      </c>
      <c r="Z140" t="s">
        <v>1357</v>
      </c>
      <c r="AA140" s="18" t="s">
        <v>1356</v>
      </c>
      <c r="AB140" s="18" t="s">
        <v>1358</v>
      </c>
      <c r="AC140" s="18" t="s">
        <v>1359</v>
      </c>
      <c r="AD140" s="18" t="s">
        <v>1360</v>
      </c>
      <c r="AE140" s="18" t="s">
        <v>1356</v>
      </c>
      <c r="AF140" s="18" t="s">
        <v>1358</v>
      </c>
      <c r="AG140" s="18" t="s">
        <v>1359</v>
      </c>
      <c r="AH140" s="29" t="s">
        <v>219</v>
      </c>
      <c r="AL140" s="29" t="s">
        <v>220</v>
      </c>
      <c r="AM140" s="29" t="s">
        <v>221</v>
      </c>
      <c r="AQ140" s="29" t="s">
        <v>221</v>
      </c>
      <c r="AR140" t="s">
        <v>613</v>
      </c>
      <c r="AS140" s="32" t="s">
        <v>1361</v>
      </c>
      <c r="AT140" s="32">
        <v>950000</v>
      </c>
      <c r="AU140" t="s">
        <v>615</v>
      </c>
      <c r="AV140" s="32" t="s">
        <v>1362</v>
      </c>
      <c r="AW140" s="32">
        <v>750000</v>
      </c>
      <c r="AX140" t="s">
        <v>549</v>
      </c>
      <c r="AY140" s="32" t="s">
        <v>1363</v>
      </c>
      <c r="AZ140" s="32">
        <v>100000</v>
      </c>
      <c r="BA140" t="s">
        <v>1291</v>
      </c>
      <c r="BB140" s="32" t="s">
        <v>1364</v>
      </c>
      <c r="BC140" s="32">
        <v>100000</v>
      </c>
      <c r="BL140" s="15"/>
      <c r="BO140" s="15"/>
      <c r="BR140" s="15"/>
      <c r="BU140" s="15"/>
      <c r="BW140" s="11"/>
      <c r="BX140" s="11"/>
      <c r="BZ140" s="11"/>
      <c r="CA140" s="11"/>
      <c r="CC140" s="11"/>
      <c r="CD140" s="11"/>
      <c r="CF140" s="11"/>
      <c r="CG140" s="11"/>
      <c r="CI140" s="11"/>
      <c r="CJ140" s="11"/>
      <c r="GC140" s="12">
        <v>1800000</v>
      </c>
      <c r="GD140" t="s">
        <v>238</v>
      </c>
      <c r="GE140">
        <v>60</v>
      </c>
      <c r="GF140">
        <v>70</v>
      </c>
      <c r="GG140">
        <v>70</v>
      </c>
      <c r="GH140">
        <v>80</v>
      </c>
      <c r="GI140" s="13">
        <v>1200000</v>
      </c>
      <c r="GK140" t="str">
        <f t="shared" si="36"/>
        <v>5 CHE DU TEPPE</v>
      </c>
      <c r="GL140">
        <f t="shared" si="37"/>
        <v>73460</v>
      </c>
      <c r="GM140" t="str">
        <f t="shared" si="38"/>
        <v>FRONTENEX</v>
      </c>
      <c r="GO140">
        <f t="shared" si="33"/>
        <v>12</v>
      </c>
      <c r="GP140">
        <f t="shared" si="34"/>
        <v>4</v>
      </c>
      <c r="GQ140" t="e">
        <f>VLOOKUP(A140,'[1]Nbr FR_lot'!$A$6:$I$501,8,FALSE)</f>
        <v>#N/A</v>
      </c>
      <c r="GR140" t="e">
        <f t="shared" si="35"/>
        <v>#N/A</v>
      </c>
      <c r="GS140" t="e">
        <f>VLOOKUP(C140,'[1]Nbr FR_lot'!$B$6:$I$501,8,FALSE)</f>
        <v>#N/A</v>
      </c>
      <c r="GT140" t="e">
        <f t="shared" si="31"/>
        <v>#N/A</v>
      </c>
    </row>
    <row r="141" spans="1:202" x14ac:dyDescent="0.35">
      <c r="A141" t="s">
        <v>6408</v>
      </c>
      <c r="B141" t="s">
        <v>6409</v>
      </c>
      <c r="C141" t="s">
        <v>6410</v>
      </c>
      <c r="D141" t="e">
        <f>VLOOKUP(C141,#REF!,1,FALSE)</f>
        <v>#REF!</v>
      </c>
      <c r="E141" s="16" t="s">
        <v>6411</v>
      </c>
      <c r="F141" s="17" t="s">
        <v>6410</v>
      </c>
      <c r="G141" s="17" t="s">
        <v>6412</v>
      </c>
      <c r="H141" s="17" t="str">
        <f t="shared" si="32"/>
        <v>ko</v>
      </c>
      <c r="I141" s="17" t="s">
        <v>6412</v>
      </c>
      <c r="J141" s="17">
        <v>327966</v>
      </c>
      <c r="K141" s="17">
        <v>327966</v>
      </c>
      <c r="L141" s="17" t="s">
        <v>202</v>
      </c>
      <c r="M141" t="s">
        <v>203</v>
      </c>
      <c r="N141" s="14" t="s">
        <v>6413</v>
      </c>
      <c r="O141" s="14" t="s">
        <v>1022</v>
      </c>
      <c r="P141" s="14" t="s">
        <v>6414</v>
      </c>
      <c r="Q141" s="14" t="s">
        <v>6415</v>
      </c>
      <c r="R141" s="14" t="s">
        <v>6416</v>
      </c>
      <c r="S141" s="14" t="s">
        <v>249</v>
      </c>
      <c r="T141" s="15">
        <v>600000</v>
      </c>
      <c r="U141" s="14" t="s">
        <v>6417</v>
      </c>
      <c r="V141" s="14" t="s">
        <v>6418</v>
      </c>
      <c r="W141" s="14" t="s">
        <v>6419</v>
      </c>
      <c r="X141" t="s">
        <v>6420</v>
      </c>
      <c r="Y141" t="s">
        <v>213</v>
      </c>
      <c r="Z141" t="s">
        <v>6421</v>
      </c>
      <c r="AA141" s="18" t="s">
        <v>6422</v>
      </c>
      <c r="AB141" s="18" t="s">
        <v>6423</v>
      </c>
      <c r="AC141" s="18" t="s">
        <v>6424</v>
      </c>
      <c r="AD141" s="18" t="s">
        <v>6425</v>
      </c>
      <c r="AE141" s="18" t="s">
        <v>6420</v>
      </c>
      <c r="AF141" s="18" t="s">
        <v>6423</v>
      </c>
      <c r="AG141" s="18" t="s">
        <v>6426</v>
      </c>
      <c r="AH141" s="29" t="s">
        <v>261</v>
      </c>
      <c r="AL141" s="29" t="s">
        <v>262</v>
      </c>
      <c r="AM141" s="29" t="s">
        <v>263</v>
      </c>
      <c r="AQ141" s="29" t="s">
        <v>263</v>
      </c>
      <c r="AR141" t="s">
        <v>685</v>
      </c>
      <c r="AS141" s="32" t="s">
        <v>6427</v>
      </c>
      <c r="AT141" s="32">
        <v>100000</v>
      </c>
      <c r="AU141" t="s">
        <v>974</v>
      </c>
      <c r="AV141" s="32" t="s">
        <v>6428</v>
      </c>
      <c r="AW141" s="32">
        <v>100000</v>
      </c>
      <c r="AX141" t="s">
        <v>414</v>
      </c>
      <c r="AY141" s="32" t="s">
        <v>6429</v>
      </c>
      <c r="AZ141" s="32">
        <v>100000</v>
      </c>
      <c r="BA141" t="s">
        <v>353</v>
      </c>
      <c r="BB141" s="32" t="s">
        <v>6430</v>
      </c>
      <c r="BC141" s="32">
        <v>200000</v>
      </c>
      <c r="BD141" t="s">
        <v>355</v>
      </c>
      <c r="BE141" s="32" t="s">
        <v>6431</v>
      </c>
      <c r="BF141" s="32">
        <v>200000</v>
      </c>
      <c r="BG141" t="s">
        <v>979</v>
      </c>
      <c r="BH141" s="32" t="s">
        <v>6432</v>
      </c>
      <c r="BI141" s="32">
        <v>100000</v>
      </c>
      <c r="BJ141" t="s">
        <v>692</v>
      </c>
      <c r="BK141" s="14" t="s">
        <v>6433</v>
      </c>
      <c r="BL141" s="15">
        <v>125000</v>
      </c>
      <c r="BM141" t="s">
        <v>266</v>
      </c>
      <c r="BN141" s="14" t="s">
        <v>6434</v>
      </c>
      <c r="BO141" s="15">
        <v>745000</v>
      </c>
      <c r="BP141" t="s">
        <v>268</v>
      </c>
      <c r="BQ141" s="14" t="s">
        <v>6435</v>
      </c>
      <c r="BR141" s="15">
        <v>125000</v>
      </c>
      <c r="BS141" t="s">
        <v>270</v>
      </c>
      <c r="BT141" s="14" t="s">
        <v>6436</v>
      </c>
      <c r="BU141" s="15">
        <v>125000</v>
      </c>
      <c r="BV141" t="s">
        <v>272</v>
      </c>
      <c r="BW141" s="31" t="s">
        <v>6437</v>
      </c>
      <c r="BX141" s="31">
        <v>495000</v>
      </c>
      <c r="BY141" t="s">
        <v>274</v>
      </c>
      <c r="BZ141" s="31" t="s">
        <v>6438</v>
      </c>
      <c r="CA141" s="31">
        <v>495000</v>
      </c>
      <c r="CB141" t="s">
        <v>276</v>
      </c>
      <c r="CC141" s="31" t="s">
        <v>6439</v>
      </c>
      <c r="CD141" s="31">
        <v>125000</v>
      </c>
      <c r="CE141" t="s">
        <v>687</v>
      </c>
      <c r="CF141" s="31" t="s">
        <v>6440</v>
      </c>
      <c r="CG141" s="31">
        <v>300000</v>
      </c>
      <c r="CI141" s="31"/>
      <c r="CJ141" s="31"/>
      <c r="GC141" s="30">
        <v>2935000</v>
      </c>
      <c r="GD141" t="s">
        <v>238</v>
      </c>
      <c r="GE141">
        <v>31.43</v>
      </c>
      <c r="GF141">
        <v>41.63</v>
      </c>
      <c r="GG141">
        <v>46.53</v>
      </c>
      <c r="GH141">
        <v>53.46</v>
      </c>
      <c r="GI141" s="13">
        <v>1956666.6666666665</v>
      </c>
      <c r="GK141" t="str">
        <f t="shared" si="36"/>
        <v xml:space="preserve">Chemin des Vannades - BP524
</v>
      </c>
      <c r="GL141" t="str">
        <f t="shared" si="37"/>
        <v>04105</v>
      </c>
      <c r="GM141" t="str">
        <f t="shared" si="38"/>
        <v xml:space="preserve"> MANOSQUE</v>
      </c>
      <c r="GO141">
        <f t="shared" si="33"/>
        <v>42</v>
      </c>
      <c r="GP141">
        <f t="shared" si="34"/>
        <v>14</v>
      </c>
      <c r="GQ141" t="e">
        <f>VLOOKUP(A141,'[1]Nbr FR_lot'!$A$6:$I$501,8,FALSE)</f>
        <v>#N/A</v>
      </c>
      <c r="GR141" t="e">
        <f t="shared" si="35"/>
        <v>#N/A</v>
      </c>
      <c r="GS141" t="e">
        <f>VLOOKUP(C141,'[1]Nbr FR_lot'!$B$6:$I$501,8,FALSE)</f>
        <v>#N/A</v>
      </c>
      <c r="GT141" t="e">
        <f t="shared" si="31"/>
        <v>#N/A</v>
      </c>
    </row>
    <row r="142" spans="1:202" x14ac:dyDescent="0.35">
      <c r="A142" t="s">
        <v>5471</v>
      </c>
      <c r="B142" t="s">
        <v>5472</v>
      </c>
      <c r="C142" t="s">
        <v>5473</v>
      </c>
      <c r="D142" t="e">
        <f>VLOOKUP(C142,#REF!,1,FALSE)</f>
        <v>#REF!</v>
      </c>
      <c r="E142" s="19" t="s">
        <v>5474</v>
      </c>
      <c r="F142" s="17" t="s">
        <v>5473</v>
      </c>
      <c r="G142" s="17" t="s">
        <v>5474</v>
      </c>
      <c r="H142" s="17" t="str">
        <f t="shared" si="32"/>
        <v>ok</v>
      </c>
      <c r="I142" s="17" t="s">
        <v>5474</v>
      </c>
      <c r="J142" s="17">
        <v>473522</v>
      </c>
      <c r="K142" s="17">
        <v>473522</v>
      </c>
      <c r="L142" s="17" t="s">
        <v>202</v>
      </c>
      <c r="M142" t="s">
        <v>203</v>
      </c>
      <c r="N142" s="14" t="s">
        <v>5471</v>
      </c>
      <c r="O142" s="14" t="s">
        <v>205</v>
      </c>
      <c r="P142" s="14" t="s">
        <v>5475</v>
      </c>
      <c r="Q142" s="14">
        <v>38190</v>
      </c>
      <c r="R142" s="14" t="s">
        <v>5476</v>
      </c>
      <c r="S142" s="14" t="s">
        <v>1226</v>
      </c>
      <c r="T142" s="15">
        <v>40950</v>
      </c>
      <c r="U142" s="14" t="s">
        <v>5477</v>
      </c>
      <c r="V142" s="14" t="s">
        <v>625</v>
      </c>
      <c r="W142" s="14" t="s">
        <v>5478</v>
      </c>
      <c r="X142" t="s">
        <v>5479</v>
      </c>
      <c r="Y142" t="s">
        <v>1253</v>
      </c>
      <c r="Z142" t="s">
        <v>5480</v>
      </c>
      <c r="AA142" s="18" t="s">
        <v>5481</v>
      </c>
      <c r="AB142" s="18" t="s">
        <v>5482</v>
      </c>
      <c r="AC142" s="18" t="s">
        <v>5483</v>
      </c>
      <c r="AD142" s="18" t="s">
        <v>5484</v>
      </c>
      <c r="AE142" s="18" t="s">
        <v>5479</v>
      </c>
      <c r="AF142" s="18" t="s">
        <v>5482</v>
      </c>
      <c r="AG142" s="18" t="s">
        <v>5485</v>
      </c>
      <c r="AH142" s="29" t="s">
        <v>219</v>
      </c>
      <c r="AL142" s="29" t="s">
        <v>220</v>
      </c>
      <c r="AM142" s="29" t="s">
        <v>221</v>
      </c>
      <c r="AQ142" s="29" t="s">
        <v>221</v>
      </c>
      <c r="AR142" t="s">
        <v>543</v>
      </c>
      <c r="AS142" s="32" t="s">
        <v>5486</v>
      </c>
      <c r="AT142" s="32">
        <v>240000</v>
      </c>
      <c r="AU142" t="s">
        <v>555</v>
      </c>
      <c r="AV142" s="32" t="s">
        <v>5487</v>
      </c>
      <c r="AW142" s="32">
        <v>120000</v>
      </c>
      <c r="AX142" t="s">
        <v>566</v>
      </c>
      <c r="AY142" s="32" t="s">
        <v>5488</v>
      </c>
      <c r="AZ142" s="32">
        <v>100000</v>
      </c>
      <c r="BA142" t="s">
        <v>828</v>
      </c>
      <c r="BB142" s="32" t="s">
        <v>5489</v>
      </c>
      <c r="BC142" s="32">
        <v>100000</v>
      </c>
      <c r="BD142" t="s">
        <v>832</v>
      </c>
      <c r="BE142" s="32" t="s">
        <v>5490</v>
      </c>
      <c r="BF142" s="32">
        <v>160000</v>
      </c>
      <c r="BL142" s="15"/>
      <c r="BO142" s="15"/>
      <c r="BR142" s="15"/>
      <c r="BU142" s="15"/>
      <c r="BW142" s="11"/>
      <c r="BX142" s="11"/>
      <c r="BZ142" s="11"/>
      <c r="CA142" s="11"/>
      <c r="CC142" s="11"/>
      <c r="CD142" s="11"/>
      <c r="CF142" s="11"/>
      <c r="CG142" s="11"/>
      <c r="CI142" s="11"/>
      <c r="CJ142" s="11"/>
      <c r="GC142" s="12">
        <v>620000</v>
      </c>
      <c r="GD142" t="s">
        <v>238</v>
      </c>
      <c r="GE142">
        <v>100</v>
      </c>
      <c r="GF142">
        <v>115</v>
      </c>
      <c r="GG142">
        <v>115</v>
      </c>
      <c r="GH142">
        <v>80</v>
      </c>
      <c r="GI142" s="13">
        <v>413333.33333333331</v>
      </c>
      <c r="GK142" t="str">
        <f t="shared" si="36"/>
        <v>CHE DES FONTAINES</v>
      </c>
      <c r="GL142">
        <f t="shared" si="37"/>
        <v>38190</v>
      </c>
      <c r="GM142" t="str">
        <f t="shared" si="38"/>
        <v>BERNIN</v>
      </c>
      <c r="GO142">
        <f t="shared" si="33"/>
        <v>15</v>
      </c>
      <c r="GP142">
        <f t="shared" si="34"/>
        <v>5</v>
      </c>
      <c r="GQ142" t="e">
        <f>VLOOKUP(A142,'[1]Nbr FR_lot'!$A$6:$I$501,8,FALSE)</f>
        <v>#N/A</v>
      </c>
      <c r="GR142" t="e">
        <f t="shared" si="35"/>
        <v>#N/A</v>
      </c>
      <c r="GS142" t="e">
        <f>VLOOKUP(C142,'[1]Nbr FR_lot'!$B$6:$I$501,8,FALSE)</f>
        <v>#N/A</v>
      </c>
      <c r="GT142" t="e">
        <f t="shared" si="31"/>
        <v>#N/A</v>
      </c>
    </row>
    <row r="143" spans="1:202" x14ac:dyDescent="0.35">
      <c r="A143" t="s">
        <v>6601</v>
      </c>
      <c r="B143" t="s">
        <v>6602</v>
      </c>
      <c r="C143" t="s">
        <v>6603</v>
      </c>
      <c r="D143" t="e">
        <f>VLOOKUP(C143,#REF!,1,FALSE)</f>
        <v>#REF!</v>
      </c>
      <c r="E143" s="16" t="s">
        <v>6604</v>
      </c>
      <c r="F143" s="17" t="s">
        <v>6603</v>
      </c>
      <c r="G143" s="17" t="s">
        <v>6605</v>
      </c>
      <c r="H143" s="17" t="str">
        <f t="shared" si="32"/>
        <v>ko</v>
      </c>
      <c r="I143" s="17" t="s">
        <v>6604</v>
      </c>
      <c r="J143" s="17">
        <v>722461</v>
      </c>
      <c r="K143" s="17">
        <v>722461</v>
      </c>
      <c r="L143" s="17" t="s">
        <v>202</v>
      </c>
      <c r="M143" t="s">
        <v>203</v>
      </c>
      <c r="N143" s="14" t="s">
        <v>6606</v>
      </c>
      <c r="O143" s="14" t="s">
        <v>205</v>
      </c>
      <c r="P143" s="14" t="s">
        <v>6607</v>
      </c>
      <c r="Q143" s="14">
        <v>57950</v>
      </c>
      <c r="R143" s="14" t="s">
        <v>6608</v>
      </c>
      <c r="S143" s="14" t="s">
        <v>1720</v>
      </c>
      <c r="T143" s="15">
        <v>2045506</v>
      </c>
      <c r="U143" s="14" t="s">
        <v>6609</v>
      </c>
      <c r="V143" s="14" t="s">
        <v>456</v>
      </c>
      <c r="W143" s="14" t="s">
        <v>6610</v>
      </c>
      <c r="X143" t="s">
        <v>6611</v>
      </c>
      <c r="Y143" t="s">
        <v>213</v>
      </c>
      <c r="Z143" t="s">
        <v>6612</v>
      </c>
      <c r="AA143" s="18" t="s">
        <v>6611</v>
      </c>
      <c r="AB143" s="18" t="s">
        <v>6613</v>
      </c>
      <c r="AC143" s="18" t="s">
        <v>6614</v>
      </c>
      <c r="AD143" s="18" t="s">
        <v>6615</v>
      </c>
      <c r="AE143" s="18" t="s">
        <v>6616</v>
      </c>
      <c r="AF143" s="18" t="s">
        <v>6617</v>
      </c>
      <c r="AG143" s="18" t="s">
        <v>6618</v>
      </c>
      <c r="AH143" s="29" t="s">
        <v>219</v>
      </c>
      <c r="AL143" s="29" t="s">
        <v>220</v>
      </c>
      <c r="AM143" s="29" t="s">
        <v>221</v>
      </c>
      <c r="AQ143" s="29" t="s">
        <v>221</v>
      </c>
      <c r="AR143" t="s">
        <v>781</v>
      </c>
      <c r="AS143" s="32" t="s">
        <v>6619</v>
      </c>
      <c r="AT143" s="32">
        <v>100000</v>
      </c>
      <c r="AU143" t="s">
        <v>783</v>
      </c>
      <c r="AV143" s="32" t="s">
        <v>6620</v>
      </c>
      <c r="AW143" s="32">
        <v>100000</v>
      </c>
      <c r="BL143" s="15"/>
      <c r="BO143" s="15"/>
      <c r="BR143" s="15"/>
      <c r="BU143" s="15"/>
      <c r="BW143" s="11"/>
      <c r="BX143" s="11"/>
      <c r="BZ143" s="11"/>
      <c r="CA143" s="11"/>
      <c r="CC143" s="11"/>
      <c r="CD143" s="11"/>
      <c r="CF143" s="11"/>
      <c r="CG143" s="11"/>
      <c r="CI143" s="11"/>
      <c r="CJ143" s="11"/>
      <c r="GC143" s="12">
        <v>200000</v>
      </c>
      <c r="GD143" t="s">
        <v>238</v>
      </c>
      <c r="GE143">
        <v>60</v>
      </c>
      <c r="GF143">
        <v>70</v>
      </c>
      <c r="GG143">
        <v>90</v>
      </c>
      <c r="GH143">
        <v>250</v>
      </c>
      <c r="GI143" s="13">
        <v>133333.33333333331</v>
      </c>
      <c r="GK143" t="str">
        <f t="shared" si="36"/>
        <v>17 RUE VENILOS</v>
      </c>
      <c r="GL143">
        <f t="shared" si="37"/>
        <v>57950</v>
      </c>
      <c r="GM143" t="str">
        <f t="shared" si="38"/>
        <v xml:space="preserve"> MONTIGNY LES METZ</v>
      </c>
      <c r="GO143">
        <f t="shared" si="33"/>
        <v>6</v>
      </c>
      <c r="GP143">
        <f t="shared" si="34"/>
        <v>2</v>
      </c>
      <c r="GQ143" t="e">
        <f>VLOOKUP(A143,'[1]Nbr FR_lot'!$A$6:$I$501,8,FALSE)</f>
        <v>#N/A</v>
      </c>
      <c r="GR143" t="e">
        <f t="shared" si="35"/>
        <v>#N/A</v>
      </c>
      <c r="GS143" t="e">
        <f>VLOOKUP(C143,'[1]Nbr FR_lot'!$B$6:$I$501,8,FALSE)</f>
        <v>#N/A</v>
      </c>
      <c r="GT143" t="e">
        <f t="shared" si="31"/>
        <v>#N/A</v>
      </c>
    </row>
    <row r="144" spans="1:202" x14ac:dyDescent="0.35">
      <c r="A144" t="s">
        <v>3639</v>
      </c>
      <c r="B144" t="s">
        <v>3640</v>
      </c>
      <c r="C144" t="s">
        <v>3641</v>
      </c>
      <c r="D144" t="e">
        <f>VLOOKUP(C144,#REF!,1,FALSE)</f>
        <v>#REF!</v>
      </c>
      <c r="E144" s="19" t="s">
        <v>3642</v>
      </c>
      <c r="F144" s="17" t="s">
        <v>3641</v>
      </c>
      <c r="G144" s="17" t="s">
        <v>3643</v>
      </c>
      <c r="H144" s="17" t="str">
        <f t="shared" si="32"/>
        <v>ko</v>
      </c>
      <c r="I144" s="17" t="s">
        <v>3643</v>
      </c>
      <c r="J144" s="17">
        <v>315767</v>
      </c>
      <c r="K144" s="17">
        <v>315767</v>
      </c>
      <c r="L144" s="17" t="s">
        <v>202</v>
      </c>
      <c r="M144" t="s">
        <v>203</v>
      </c>
      <c r="N144" s="14" t="s">
        <v>3639</v>
      </c>
      <c r="O144" s="14" t="s">
        <v>205</v>
      </c>
      <c r="P144" s="14" t="s">
        <v>3644</v>
      </c>
      <c r="Q144" s="14">
        <v>94470</v>
      </c>
      <c r="R144" s="14" t="s">
        <v>3645</v>
      </c>
      <c r="S144" s="14" t="s">
        <v>3646</v>
      </c>
      <c r="T144" s="15">
        <v>20000000</v>
      </c>
      <c r="U144" s="14" t="s">
        <v>3647</v>
      </c>
      <c r="V144" s="14" t="s">
        <v>3648</v>
      </c>
      <c r="W144" s="14" t="s">
        <v>3649</v>
      </c>
      <c r="X144" t="s">
        <v>3650</v>
      </c>
      <c r="Y144" t="s">
        <v>213</v>
      </c>
      <c r="Z144" t="s">
        <v>3651</v>
      </c>
      <c r="AA144" s="18" t="s">
        <v>3650</v>
      </c>
      <c r="AB144" s="18" t="s">
        <v>3652</v>
      </c>
      <c r="AC144" s="18" t="s">
        <v>3653</v>
      </c>
      <c r="AD144" s="18" t="s">
        <v>3654</v>
      </c>
      <c r="AE144" s="18" t="s">
        <v>3650</v>
      </c>
      <c r="AF144" s="18" t="s">
        <v>3652</v>
      </c>
      <c r="AG144" s="18" t="s">
        <v>3653</v>
      </c>
      <c r="AH144" s="29" t="s">
        <v>219</v>
      </c>
      <c r="AL144" s="29" t="s">
        <v>220</v>
      </c>
      <c r="AM144" s="29" t="s">
        <v>221</v>
      </c>
      <c r="AQ144" s="29" t="s">
        <v>221</v>
      </c>
      <c r="AR144" t="s">
        <v>222</v>
      </c>
      <c r="AS144" s="32" t="s">
        <v>3655</v>
      </c>
      <c r="AT144" s="32">
        <v>400000</v>
      </c>
      <c r="AU144" t="s">
        <v>1142</v>
      </c>
      <c r="AV144" s="32" t="s">
        <v>3656</v>
      </c>
      <c r="AW144" s="32">
        <v>395000</v>
      </c>
      <c r="AX144" t="s">
        <v>553</v>
      </c>
      <c r="AY144" s="32" t="s">
        <v>3657</v>
      </c>
      <c r="AZ144" s="32">
        <v>315000</v>
      </c>
      <c r="BA144" t="s">
        <v>557</v>
      </c>
      <c r="BB144" s="32" t="s">
        <v>3658</v>
      </c>
      <c r="BC144" s="32">
        <v>120000</v>
      </c>
      <c r="BD144" t="s">
        <v>224</v>
      </c>
      <c r="BE144" s="32" t="s">
        <v>3659</v>
      </c>
      <c r="BF144" s="32">
        <v>100000</v>
      </c>
      <c r="BG144" t="s">
        <v>562</v>
      </c>
      <c r="BH144" s="32" t="s">
        <v>3660</v>
      </c>
      <c r="BI144" s="32">
        <v>100000</v>
      </c>
      <c r="BJ144" t="s">
        <v>228</v>
      </c>
      <c r="BK144" s="14" t="s">
        <v>3661</v>
      </c>
      <c r="BL144" s="15">
        <v>100000</v>
      </c>
      <c r="BO144" s="15"/>
      <c r="BR144" s="15"/>
      <c r="BU144" s="15"/>
      <c r="BW144" s="11"/>
      <c r="BX144" s="11"/>
      <c r="BZ144" s="11"/>
      <c r="CA144" s="11"/>
      <c r="CC144" s="11"/>
      <c r="CD144" s="11"/>
      <c r="CF144" s="11"/>
      <c r="CG144" s="11"/>
      <c r="CI144" s="11"/>
      <c r="CJ144" s="11"/>
      <c r="GC144" s="12">
        <v>1215000</v>
      </c>
      <c r="GD144" t="s">
        <v>238</v>
      </c>
      <c r="GE144">
        <v>46</v>
      </c>
      <c r="GF144">
        <v>53</v>
      </c>
      <c r="GG144">
        <v>60</v>
      </c>
      <c r="GH144">
        <v>40</v>
      </c>
      <c r="GI144" s="13">
        <v>810000</v>
      </c>
      <c r="GK144" t="str">
        <f t="shared" si="36"/>
        <v>6 ALL DES COQUELICOTS</v>
      </c>
      <c r="GL144">
        <f t="shared" si="37"/>
        <v>94470</v>
      </c>
      <c r="GM144" t="str">
        <f t="shared" si="38"/>
        <v>BOISSY-SAINT-LEGER</v>
      </c>
      <c r="GO144">
        <f t="shared" si="33"/>
        <v>21</v>
      </c>
      <c r="GP144">
        <f t="shared" si="34"/>
        <v>7</v>
      </c>
      <c r="GQ144" t="e">
        <f>VLOOKUP(A144,'[1]Nbr FR_lot'!$A$6:$I$501,8,FALSE)</f>
        <v>#N/A</v>
      </c>
      <c r="GR144" t="e">
        <f t="shared" si="35"/>
        <v>#N/A</v>
      </c>
      <c r="GS144" t="e">
        <f>VLOOKUP(C144,'[1]Nbr FR_lot'!$B$6:$I$501,8,FALSE)</f>
        <v>#N/A</v>
      </c>
      <c r="GT144" t="e">
        <f t="shared" si="31"/>
        <v>#N/A</v>
      </c>
    </row>
    <row r="145" spans="1:202" x14ac:dyDescent="0.35">
      <c r="A145" t="s">
        <v>9004</v>
      </c>
      <c r="B145" t="s">
        <v>9005</v>
      </c>
      <c r="C145" t="s">
        <v>9006</v>
      </c>
      <c r="D145" t="e">
        <f>VLOOKUP(C145,#REF!,1,FALSE)</f>
        <v>#REF!</v>
      </c>
      <c r="E145" s="16" t="s">
        <v>9007</v>
      </c>
      <c r="F145" s="17" t="s">
        <v>9006</v>
      </c>
      <c r="G145" s="17" t="s">
        <v>9007</v>
      </c>
      <c r="H145" s="17" t="str">
        <f t="shared" si="32"/>
        <v>ok</v>
      </c>
      <c r="I145" s="17" t="s">
        <v>9007</v>
      </c>
      <c r="J145" s="17">
        <v>656455</v>
      </c>
      <c r="K145" s="17">
        <v>656455</v>
      </c>
      <c r="L145" s="17" t="s">
        <v>202</v>
      </c>
      <c r="M145" t="s">
        <v>203</v>
      </c>
      <c r="N145" s="14" t="s">
        <v>9004</v>
      </c>
      <c r="O145" s="14" t="s">
        <v>205</v>
      </c>
      <c r="P145" s="14" t="s">
        <v>9008</v>
      </c>
      <c r="Q145" s="14" t="s">
        <v>9009</v>
      </c>
      <c r="R145" s="14" t="s">
        <v>9010</v>
      </c>
      <c r="S145" s="14" t="s">
        <v>887</v>
      </c>
      <c r="T145" s="15">
        <v>1000</v>
      </c>
      <c r="U145" s="14" t="s">
        <v>9011</v>
      </c>
      <c r="V145" s="14" t="s">
        <v>8030</v>
      </c>
      <c r="W145" s="23">
        <v>793910266</v>
      </c>
      <c r="X145" t="s">
        <v>9012</v>
      </c>
      <c r="Y145" t="s">
        <v>213</v>
      </c>
      <c r="Z145" t="s">
        <v>9013</v>
      </c>
      <c r="AA145" s="18" t="s">
        <v>9012</v>
      </c>
      <c r="AB145" s="18" t="s">
        <v>9014</v>
      </c>
      <c r="AC145" s="18" t="s">
        <v>9015</v>
      </c>
      <c r="AD145" s="18" t="s">
        <v>9016</v>
      </c>
      <c r="AE145" s="18" t="s">
        <v>9012</v>
      </c>
      <c r="AF145" s="18" t="s">
        <v>9014</v>
      </c>
      <c r="AG145" s="18" t="s">
        <v>9015</v>
      </c>
      <c r="AH145" s="29" t="s">
        <v>219</v>
      </c>
      <c r="AL145" s="29" t="s">
        <v>220</v>
      </c>
      <c r="AM145" s="29" t="s">
        <v>221</v>
      </c>
      <c r="AQ145" s="29" t="s">
        <v>221</v>
      </c>
      <c r="AR145" t="s">
        <v>545</v>
      </c>
      <c r="AS145" s="32" t="s">
        <v>9017</v>
      </c>
      <c r="AT145" s="32">
        <v>235000</v>
      </c>
      <c r="AU145" t="s">
        <v>557</v>
      </c>
      <c r="AV145" s="32" t="s">
        <v>9018</v>
      </c>
      <c r="AW145" s="32">
        <v>120000</v>
      </c>
      <c r="AX145" t="s">
        <v>568</v>
      </c>
      <c r="AY145" s="32" t="s">
        <v>9019</v>
      </c>
      <c r="AZ145" s="32">
        <v>100000</v>
      </c>
      <c r="BA145" t="s">
        <v>1156</v>
      </c>
      <c r="BB145" s="32" t="s">
        <v>9020</v>
      </c>
      <c r="BC145" s="32">
        <v>100000</v>
      </c>
      <c r="BD145" t="s">
        <v>1162</v>
      </c>
      <c r="BE145" s="32" t="s">
        <v>9021</v>
      </c>
      <c r="BF145" s="32">
        <v>160000</v>
      </c>
      <c r="BL145" s="15"/>
      <c r="BO145" s="15"/>
      <c r="BR145" s="15"/>
      <c r="BU145" s="15"/>
      <c r="BW145" s="11"/>
      <c r="BX145" s="11"/>
      <c r="BZ145" s="11"/>
      <c r="CA145" s="11"/>
      <c r="CC145" s="11"/>
      <c r="CD145" s="11"/>
      <c r="CF145" s="11"/>
      <c r="CG145" s="11"/>
      <c r="CI145" s="11"/>
      <c r="CJ145" s="11"/>
      <c r="GC145" s="12">
        <v>615000</v>
      </c>
      <c r="GD145" t="s">
        <v>238</v>
      </c>
      <c r="GE145">
        <v>65</v>
      </c>
      <c r="GF145">
        <v>70</v>
      </c>
      <c r="GG145">
        <v>80</v>
      </c>
      <c r="GH145">
        <v>60</v>
      </c>
      <c r="GI145" s="13">
        <v>410000</v>
      </c>
      <c r="GK145" t="str">
        <f t="shared" si="36"/>
        <v>PARC ARTISANAL CAP DELTA</v>
      </c>
      <c r="GL145" t="str">
        <f t="shared" si="37"/>
        <v>09120</v>
      </c>
      <c r="GM145" t="str">
        <f t="shared" si="38"/>
        <v>VARILHES</v>
      </c>
      <c r="GO145">
        <f t="shared" si="33"/>
        <v>15</v>
      </c>
      <c r="GP145">
        <f t="shared" si="34"/>
        <v>5</v>
      </c>
      <c r="GQ145" t="e">
        <f>VLOOKUP(A145,'[1]Nbr FR_lot'!$A$6:$I$501,8,FALSE)</f>
        <v>#N/A</v>
      </c>
      <c r="GR145" t="e">
        <f t="shared" si="35"/>
        <v>#N/A</v>
      </c>
      <c r="GS145" t="e">
        <f>VLOOKUP(C145,'[1]Nbr FR_lot'!$B$6:$I$501,8,FALSE)</f>
        <v>#N/A</v>
      </c>
      <c r="GT145" t="e">
        <f t="shared" si="31"/>
        <v>#N/A</v>
      </c>
    </row>
    <row r="146" spans="1:202" x14ac:dyDescent="0.35">
      <c r="A146" t="s">
        <v>1217</v>
      </c>
      <c r="B146" t="s">
        <v>1218</v>
      </c>
      <c r="C146" t="s">
        <v>1219</v>
      </c>
      <c r="D146" t="e">
        <f>VLOOKUP(C146,#REF!,1,FALSE)</f>
        <v>#REF!</v>
      </c>
      <c r="E146" s="19" t="s">
        <v>1220</v>
      </c>
      <c r="F146" s="17" t="s">
        <v>1219</v>
      </c>
      <c r="G146" s="17" t="s">
        <v>1221</v>
      </c>
      <c r="H146" s="17" t="str">
        <f t="shared" si="32"/>
        <v>ko</v>
      </c>
      <c r="I146" s="19" t="s">
        <v>1222</v>
      </c>
      <c r="J146" s="17" t="e">
        <v>#N/A</v>
      </c>
      <c r="K146" s="17">
        <v>317395</v>
      </c>
      <c r="L146" s="17" t="s">
        <v>202</v>
      </c>
      <c r="M146" t="s">
        <v>203</v>
      </c>
      <c r="N146" s="14" t="s">
        <v>1217</v>
      </c>
      <c r="O146" s="14" t="s">
        <v>1223</v>
      </c>
      <c r="P146" s="14" t="s">
        <v>1224</v>
      </c>
      <c r="Q146" s="14">
        <v>69003</v>
      </c>
      <c r="R146" s="14" t="s">
        <v>1225</v>
      </c>
      <c r="S146" s="14" t="s">
        <v>1226</v>
      </c>
      <c r="T146" s="15">
        <v>3500000</v>
      </c>
      <c r="U146" s="14" t="s">
        <v>1227</v>
      </c>
      <c r="V146" s="14" t="s">
        <v>1228</v>
      </c>
      <c r="X146" t="s">
        <v>1229</v>
      </c>
      <c r="Y146" t="s">
        <v>213</v>
      </c>
      <c r="Z146" t="s">
        <v>1230</v>
      </c>
      <c r="AA146" s="18" t="s">
        <v>1231</v>
      </c>
      <c r="AB146" s="18" t="s">
        <v>1232</v>
      </c>
      <c r="AC146" s="18" t="s">
        <v>1233</v>
      </c>
      <c r="AD146" s="18" t="s">
        <v>1234</v>
      </c>
      <c r="AE146" s="18" t="s">
        <v>1235</v>
      </c>
      <c r="AF146" s="18" t="s">
        <v>1236</v>
      </c>
      <c r="AG146" s="18" t="s">
        <v>1237</v>
      </c>
      <c r="AH146" s="29" t="s">
        <v>261</v>
      </c>
      <c r="AL146" s="29" t="s">
        <v>262</v>
      </c>
      <c r="AM146" s="29" t="s">
        <v>263</v>
      </c>
      <c r="AQ146" s="29" t="s">
        <v>263</v>
      </c>
      <c r="AR146" t="s">
        <v>979</v>
      </c>
      <c r="AS146" s="32" t="s">
        <v>1238</v>
      </c>
      <c r="AT146" s="32">
        <v>100000</v>
      </c>
      <c r="AU146" t="s">
        <v>276</v>
      </c>
      <c r="AV146" s="32" t="s">
        <v>1239</v>
      </c>
      <c r="AW146" s="32">
        <v>125000</v>
      </c>
      <c r="AX146" t="s">
        <v>290</v>
      </c>
      <c r="AY146" s="32" t="s">
        <v>1240</v>
      </c>
      <c r="AZ146" s="32">
        <v>100000</v>
      </c>
      <c r="BA146" t="s">
        <v>1116</v>
      </c>
      <c r="BB146" s="32" t="s">
        <v>1241</v>
      </c>
      <c r="BC146" s="32">
        <v>100000</v>
      </c>
      <c r="BD146" t="s">
        <v>1190</v>
      </c>
      <c r="BE146" s="32" t="s">
        <v>1242</v>
      </c>
      <c r="BF146" s="32">
        <v>100000</v>
      </c>
      <c r="BL146" s="15"/>
      <c r="BO146" s="15"/>
      <c r="BR146" s="15"/>
      <c r="BU146" s="15"/>
      <c r="BW146" s="11"/>
      <c r="BX146" s="11"/>
      <c r="BZ146" s="11"/>
      <c r="CA146" s="11"/>
      <c r="CC146" s="11"/>
      <c r="CD146" s="11"/>
      <c r="CF146" s="11"/>
      <c r="CG146" s="11"/>
      <c r="CI146" s="11"/>
      <c r="CJ146" s="11"/>
      <c r="GC146" s="12">
        <v>425000</v>
      </c>
      <c r="GD146" t="s">
        <v>238</v>
      </c>
      <c r="GE146">
        <v>103</v>
      </c>
      <c r="GF146">
        <v>63</v>
      </c>
      <c r="GG146">
        <v>75</v>
      </c>
      <c r="GH146">
        <v>95</v>
      </c>
      <c r="GI146" s="13">
        <v>283333.33333333331</v>
      </c>
      <c r="GK146" t="str">
        <f t="shared" si="36"/>
        <v>99 RUE PIERRE CORNEILLE</v>
      </c>
      <c r="GL146">
        <f t="shared" si="37"/>
        <v>69003</v>
      </c>
      <c r="GM146" t="str">
        <f t="shared" si="38"/>
        <v>LYON 3EME</v>
      </c>
      <c r="GO146">
        <f t="shared" si="33"/>
        <v>15</v>
      </c>
      <c r="GP146">
        <f t="shared" si="34"/>
        <v>5</v>
      </c>
      <c r="GQ146" t="e">
        <f>VLOOKUP(A146,'[1]Nbr FR_lot'!$A$6:$I$501,8,FALSE)</f>
        <v>#N/A</v>
      </c>
      <c r="GR146" t="e">
        <f t="shared" si="35"/>
        <v>#N/A</v>
      </c>
      <c r="GS146" t="e">
        <f>VLOOKUP(C146,'[1]Nbr FR_lot'!$B$6:$I$501,8,FALSE)</f>
        <v>#N/A</v>
      </c>
      <c r="GT146" t="e">
        <f t="shared" si="31"/>
        <v>#N/A</v>
      </c>
    </row>
    <row r="147" spans="1:202" x14ac:dyDescent="0.35">
      <c r="A147" t="s">
        <v>9499</v>
      </c>
      <c r="B147" t="s">
        <v>9500</v>
      </c>
      <c r="C147" t="s">
        <v>9501</v>
      </c>
      <c r="D147" t="e">
        <f>VLOOKUP(C147,#REF!,1,FALSE)</f>
        <v>#REF!</v>
      </c>
      <c r="E147" s="16" t="s">
        <v>9502</v>
      </c>
      <c r="F147" s="17" t="s">
        <v>9501</v>
      </c>
      <c r="G147" s="17" t="s">
        <v>9502</v>
      </c>
      <c r="H147" s="17" t="str">
        <f t="shared" si="32"/>
        <v>ok</v>
      </c>
      <c r="I147" s="17" t="s">
        <v>9502</v>
      </c>
      <c r="J147" s="17">
        <v>529655</v>
      </c>
      <c r="K147" s="17">
        <v>529655</v>
      </c>
      <c r="L147" s="17" t="s">
        <v>202</v>
      </c>
      <c r="M147" t="s">
        <v>203</v>
      </c>
      <c r="N147" s="14" t="s">
        <v>9503</v>
      </c>
      <c r="O147" s="14" t="s">
        <v>205</v>
      </c>
      <c r="P147" s="14" t="s">
        <v>9504</v>
      </c>
      <c r="Q147" s="14">
        <v>68000</v>
      </c>
      <c r="R147" s="14" t="s">
        <v>5510</v>
      </c>
      <c r="S147" s="14" t="s">
        <v>1310</v>
      </c>
      <c r="T147" s="15">
        <v>71000</v>
      </c>
      <c r="U147" s="14" t="s">
        <v>9505</v>
      </c>
      <c r="V147" s="14" t="s">
        <v>5510</v>
      </c>
      <c r="W147" s="14" t="s">
        <v>9506</v>
      </c>
      <c r="X147" t="s">
        <v>9507</v>
      </c>
      <c r="Y147" t="s">
        <v>213</v>
      </c>
      <c r="Z147" t="s">
        <v>9507</v>
      </c>
      <c r="AA147" s="18" t="s">
        <v>9507</v>
      </c>
      <c r="AB147" s="18" t="s">
        <v>9508</v>
      </c>
      <c r="AC147" s="18" t="s">
        <v>9509</v>
      </c>
      <c r="AD147" s="18" t="s">
        <v>9510</v>
      </c>
      <c r="AE147" s="18" t="s">
        <v>9507</v>
      </c>
      <c r="AF147" s="18" t="s">
        <v>9508</v>
      </c>
      <c r="AG147" s="18" t="s">
        <v>9509</v>
      </c>
      <c r="AH147" s="29" t="s">
        <v>310</v>
      </c>
      <c r="AL147" s="29" t="s">
        <v>311</v>
      </c>
      <c r="AM147" s="29" t="s">
        <v>312</v>
      </c>
      <c r="AQ147" s="29" t="s">
        <v>312</v>
      </c>
      <c r="AR147" t="s">
        <v>393</v>
      </c>
      <c r="AS147" s="32" t="s">
        <v>9511</v>
      </c>
      <c r="AT147" s="32">
        <v>575000</v>
      </c>
      <c r="AU147" t="s">
        <v>321</v>
      </c>
      <c r="AV147" s="32" t="s">
        <v>9512</v>
      </c>
      <c r="AW147" s="32">
        <v>375000</v>
      </c>
      <c r="AX147" t="s">
        <v>323</v>
      </c>
      <c r="AY147" s="32" t="s">
        <v>9513</v>
      </c>
      <c r="AZ147" s="32">
        <v>100000</v>
      </c>
      <c r="BA147" t="s">
        <v>1451</v>
      </c>
      <c r="BB147" s="32" t="s">
        <v>9514</v>
      </c>
      <c r="BC147" s="32">
        <v>182000</v>
      </c>
      <c r="BL147" s="15"/>
      <c r="BO147" s="15"/>
      <c r="BR147" s="15"/>
      <c r="BU147" s="15"/>
      <c r="BW147" s="11"/>
      <c r="BX147" s="11"/>
      <c r="BZ147" s="11"/>
      <c r="CA147" s="11"/>
      <c r="CC147" s="11"/>
      <c r="CD147" s="11"/>
      <c r="CF147" s="11"/>
      <c r="CG147" s="11"/>
      <c r="CI147" s="11"/>
      <c r="CJ147" s="11"/>
      <c r="GC147" s="12">
        <v>1132000</v>
      </c>
      <c r="GD147" t="s">
        <v>238</v>
      </c>
      <c r="GE147">
        <v>55</v>
      </c>
      <c r="GF147">
        <v>57</v>
      </c>
      <c r="GG147">
        <v>60</v>
      </c>
      <c r="GH147">
        <v>60</v>
      </c>
      <c r="GI147" s="13">
        <v>754666.66666666663</v>
      </c>
      <c r="GK147" t="str">
        <f t="shared" si="36"/>
        <v>3 RUE JEAN MICHEL HAUSSMANN</v>
      </c>
      <c r="GL147">
        <f t="shared" si="37"/>
        <v>68000</v>
      </c>
      <c r="GM147" t="str">
        <f t="shared" si="38"/>
        <v>COLMAR</v>
      </c>
      <c r="GO147">
        <f t="shared" si="33"/>
        <v>12</v>
      </c>
      <c r="GP147">
        <f t="shared" si="34"/>
        <v>4</v>
      </c>
      <c r="GQ147">
        <f>VLOOKUP(A147,'[1]Nbr FR_lot'!$A$6:$I$501,8,FALSE)</f>
        <v>0</v>
      </c>
      <c r="GR147" t="str">
        <f t="shared" si="35"/>
        <v>ko</v>
      </c>
      <c r="GS147">
        <f>VLOOKUP(C147,'[1]Nbr FR_lot'!$B$6:$I$501,8,FALSE)</f>
        <v>1</v>
      </c>
      <c r="GT147" t="str">
        <f t="shared" si="31"/>
        <v>ko</v>
      </c>
    </row>
    <row r="148" spans="1:202" x14ac:dyDescent="0.35">
      <c r="A148" t="s">
        <v>11358</v>
      </c>
      <c r="B148" t="s">
        <v>11359</v>
      </c>
      <c r="C148" t="s">
        <v>11360</v>
      </c>
      <c r="D148" t="e">
        <f>VLOOKUP(C148,#REF!,1,FALSE)</f>
        <v>#REF!</v>
      </c>
      <c r="E148" s="17" t="s">
        <v>11361</v>
      </c>
      <c r="F148" s="17" t="s">
        <v>11360</v>
      </c>
      <c r="G148" s="17" t="s">
        <v>11361</v>
      </c>
      <c r="H148" s="17" t="str">
        <f t="shared" si="32"/>
        <v>ok</v>
      </c>
      <c r="I148" s="17" t="s">
        <v>11361</v>
      </c>
      <c r="J148" s="17">
        <v>745305</v>
      </c>
      <c r="K148" s="17">
        <v>745305</v>
      </c>
      <c r="L148" s="17" t="s">
        <v>202</v>
      </c>
      <c r="M148" t="s">
        <v>203</v>
      </c>
      <c r="N148" s="14" t="s">
        <v>11358</v>
      </c>
      <c r="O148" s="14" t="s">
        <v>205</v>
      </c>
      <c r="P148" s="14" t="s">
        <v>11362</v>
      </c>
      <c r="Q148" s="14">
        <v>69540</v>
      </c>
      <c r="R148" s="14" t="s">
        <v>11363</v>
      </c>
      <c r="S148" s="14" t="s">
        <v>11364</v>
      </c>
      <c r="T148" s="15">
        <v>39600</v>
      </c>
      <c r="U148" s="14" t="s">
        <v>11365</v>
      </c>
      <c r="V148" s="14" t="s">
        <v>406</v>
      </c>
      <c r="W148" s="23">
        <v>960504462</v>
      </c>
      <c r="X148" t="s">
        <v>11366</v>
      </c>
      <c r="Y148" t="s">
        <v>213</v>
      </c>
      <c r="Z148" t="s">
        <v>2514</v>
      </c>
      <c r="AA148" s="18" t="s">
        <v>2514</v>
      </c>
      <c r="AB148" s="18" t="s">
        <v>11367</v>
      </c>
      <c r="AC148" s="18" t="s">
        <v>11368</v>
      </c>
      <c r="AD148" s="18" t="s">
        <v>11369</v>
      </c>
      <c r="AE148" s="18" t="s">
        <v>11370</v>
      </c>
      <c r="AF148" s="18" t="s">
        <v>11371</v>
      </c>
      <c r="AG148" s="18" t="s">
        <v>11368</v>
      </c>
      <c r="AH148" s="29" t="s">
        <v>261</v>
      </c>
      <c r="AL148" s="29" t="s">
        <v>262</v>
      </c>
      <c r="AM148" s="29" t="s">
        <v>263</v>
      </c>
      <c r="AQ148" s="29" t="s">
        <v>263</v>
      </c>
      <c r="AR148" s="31" t="s">
        <v>272</v>
      </c>
      <c r="AS148" s="32" t="s">
        <v>11372</v>
      </c>
      <c r="AT148" s="32">
        <v>495000</v>
      </c>
      <c r="AU148" s="25"/>
      <c r="GC148">
        <v>495000</v>
      </c>
      <c r="GD148" s="13" t="s">
        <v>1344</v>
      </c>
      <c r="GE148" t="s">
        <v>333</v>
      </c>
      <c r="GF148" t="s">
        <v>333</v>
      </c>
      <c r="GG148" t="s">
        <v>333</v>
      </c>
      <c r="GH148" t="s">
        <v>333</v>
      </c>
      <c r="GI148">
        <f>(2/3)*GC148</f>
        <v>330000</v>
      </c>
      <c r="GK148" t="str">
        <f t="shared" si="36"/>
        <v>4 RUE FONDATION DOROTHEE PETIT</v>
      </c>
      <c r="GL148">
        <f t="shared" si="37"/>
        <v>69540</v>
      </c>
      <c r="GM148" t="str">
        <f t="shared" si="38"/>
        <v>IRIGNY</v>
      </c>
      <c r="GO148">
        <f t="shared" si="33"/>
        <v>3</v>
      </c>
      <c r="GP148">
        <f t="shared" si="34"/>
        <v>1</v>
      </c>
      <c r="GQ148" t="e">
        <f>VLOOKUP(A148,'[1]Nbr FR_lot'!$A$6:$I$501,8,FALSE)</f>
        <v>#N/A</v>
      </c>
      <c r="GR148" t="e">
        <f t="shared" si="35"/>
        <v>#N/A</v>
      </c>
      <c r="GS148" t="e">
        <f>VLOOKUP(C148,'[1]Nbr FR_lot'!$B$6:$I$501,8,FALSE)</f>
        <v>#N/A</v>
      </c>
      <c r="GT148" t="e">
        <f t="shared" si="31"/>
        <v>#N/A</v>
      </c>
    </row>
    <row r="149" spans="1:202" x14ac:dyDescent="0.35">
      <c r="A149" t="s">
        <v>10418</v>
      </c>
      <c r="B149" t="s">
        <v>10419</v>
      </c>
      <c r="C149" t="s">
        <v>10420</v>
      </c>
      <c r="D149" t="e">
        <f>VLOOKUP(C149,#REF!,1,FALSE)</f>
        <v>#REF!</v>
      </c>
      <c r="E149" s="19" t="s">
        <v>10421</v>
      </c>
      <c r="F149" s="17" t="s">
        <v>10420</v>
      </c>
      <c r="G149" s="17" t="s">
        <v>10421</v>
      </c>
      <c r="H149" s="17" t="str">
        <f t="shared" si="32"/>
        <v>ok</v>
      </c>
      <c r="I149" s="17" t="s">
        <v>10421</v>
      </c>
      <c r="J149" s="17">
        <v>20000933</v>
      </c>
      <c r="K149" s="17">
        <v>20000933</v>
      </c>
      <c r="L149" s="17" t="s">
        <v>202</v>
      </c>
      <c r="M149" t="s">
        <v>203</v>
      </c>
      <c r="N149" s="14" t="s">
        <v>10418</v>
      </c>
      <c r="O149" s="14" t="s">
        <v>205</v>
      </c>
      <c r="P149" s="14" t="s">
        <v>10422</v>
      </c>
      <c r="Q149" s="14">
        <v>83140</v>
      </c>
      <c r="R149" s="14" t="s">
        <v>9966</v>
      </c>
      <c r="S149" s="14" t="s">
        <v>2030</v>
      </c>
      <c r="T149" s="15">
        <v>7622.45</v>
      </c>
      <c r="U149" s="14" t="s">
        <v>10423</v>
      </c>
      <c r="V149" s="14" t="s">
        <v>6296</v>
      </c>
      <c r="W149" s="14" t="s">
        <v>10424</v>
      </c>
      <c r="X149" t="s">
        <v>10425</v>
      </c>
      <c r="Y149" t="s">
        <v>213</v>
      </c>
      <c r="Z149" t="s">
        <v>10426</v>
      </c>
      <c r="AA149" s="18" t="s">
        <v>10425</v>
      </c>
      <c r="AB149" s="18" t="s">
        <v>10427</v>
      </c>
      <c r="AC149" s="18" t="s">
        <v>10428</v>
      </c>
      <c r="AD149" s="18" t="s">
        <v>10429</v>
      </c>
      <c r="AE149" s="18" t="s">
        <v>10430</v>
      </c>
      <c r="AF149" s="18" t="s">
        <v>10431</v>
      </c>
      <c r="AG149" s="18" t="s">
        <v>10432</v>
      </c>
      <c r="AH149" s="29" t="s">
        <v>219</v>
      </c>
      <c r="AL149" s="29" t="s">
        <v>220</v>
      </c>
      <c r="AM149" s="29" t="s">
        <v>221</v>
      </c>
      <c r="AQ149" s="29" t="s">
        <v>221</v>
      </c>
      <c r="AR149" t="s">
        <v>806</v>
      </c>
      <c r="AS149" s="32" t="s">
        <v>10433</v>
      </c>
      <c r="AT149" s="32">
        <v>100000</v>
      </c>
      <c r="BL149" s="15"/>
      <c r="BO149" s="15"/>
      <c r="BR149" s="15"/>
      <c r="BU149" s="15"/>
      <c r="BW149" s="11"/>
      <c r="BX149" s="11"/>
      <c r="BZ149" s="11"/>
      <c r="CA149" s="11"/>
      <c r="CC149" s="11"/>
      <c r="CD149" s="11"/>
      <c r="CF149" s="11"/>
      <c r="CG149" s="11"/>
      <c r="CI149" s="11"/>
      <c r="CJ149" s="11"/>
      <c r="GC149" s="12">
        <v>100000</v>
      </c>
      <c r="GD149" t="s">
        <v>238</v>
      </c>
      <c r="GE149">
        <v>65</v>
      </c>
      <c r="GF149">
        <v>80</v>
      </c>
      <c r="GG149">
        <v>85</v>
      </c>
      <c r="GH149">
        <v>95</v>
      </c>
      <c r="GI149" s="13">
        <v>66666.666666666657</v>
      </c>
      <c r="GK149" t="str">
        <f t="shared" si="36"/>
        <v>86 RUE DU REVEST LES EAUX</v>
      </c>
      <c r="GL149">
        <f t="shared" si="37"/>
        <v>83140</v>
      </c>
      <c r="GM149" t="str">
        <f t="shared" si="38"/>
        <v>SIX-FOURS-LES-PLAGES</v>
      </c>
      <c r="GO149">
        <f t="shared" si="33"/>
        <v>3</v>
      </c>
      <c r="GP149">
        <f t="shared" si="34"/>
        <v>1</v>
      </c>
      <c r="GQ149" t="e">
        <f>VLOOKUP(A149,'[1]Nbr FR_lot'!$A$6:$I$501,8,FALSE)</f>
        <v>#N/A</v>
      </c>
      <c r="GR149" t="e">
        <f t="shared" si="35"/>
        <v>#N/A</v>
      </c>
      <c r="GS149" t="e">
        <f>VLOOKUP(C149,'[1]Nbr FR_lot'!$B$6:$I$501,8,FALSE)</f>
        <v>#N/A</v>
      </c>
      <c r="GT149" t="e">
        <f t="shared" si="31"/>
        <v>#N/A</v>
      </c>
    </row>
    <row r="150" spans="1:202" x14ac:dyDescent="0.35">
      <c r="A150" t="s">
        <v>8894</v>
      </c>
      <c r="B150" t="s">
        <v>8895</v>
      </c>
      <c r="C150" t="s">
        <v>8896</v>
      </c>
      <c r="D150" t="e">
        <f>VLOOKUP(C150,#REF!,1,FALSE)</f>
        <v>#REF!</v>
      </c>
      <c r="E150" s="19" t="s">
        <v>8897</v>
      </c>
      <c r="F150" s="17" t="s">
        <v>8896</v>
      </c>
      <c r="G150" s="17" t="s">
        <v>8898</v>
      </c>
      <c r="H150" s="17" t="str">
        <f t="shared" si="32"/>
        <v>ko</v>
      </c>
      <c r="I150" s="17" t="s">
        <v>8898</v>
      </c>
      <c r="J150" s="17">
        <v>686595</v>
      </c>
      <c r="K150" s="17">
        <v>686595</v>
      </c>
      <c r="L150" s="17" t="s">
        <v>202</v>
      </c>
      <c r="M150" t="s">
        <v>203</v>
      </c>
      <c r="N150" s="14" t="s">
        <v>8894</v>
      </c>
      <c r="O150" s="14" t="s">
        <v>1022</v>
      </c>
      <c r="P150" s="14" t="s">
        <v>8899</v>
      </c>
      <c r="Q150" s="14">
        <v>38320</v>
      </c>
      <c r="R150" s="14" t="s">
        <v>8900</v>
      </c>
      <c r="S150" s="14" t="s">
        <v>404</v>
      </c>
      <c r="T150" s="15">
        <v>100000</v>
      </c>
      <c r="U150" s="14" t="s">
        <v>8901</v>
      </c>
      <c r="V150" s="14" t="s">
        <v>625</v>
      </c>
      <c r="W150" s="14" t="s">
        <v>8902</v>
      </c>
      <c r="X150" t="s">
        <v>8903</v>
      </c>
      <c r="Y150" t="s">
        <v>213</v>
      </c>
      <c r="Z150" t="s">
        <v>8904</v>
      </c>
      <c r="AA150" s="18" t="s">
        <v>8903</v>
      </c>
      <c r="AB150" s="18" t="s">
        <v>8905</v>
      </c>
      <c r="AC150" s="18" t="s">
        <v>8906</v>
      </c>
      <c r="AD150" s="18" t="s">
        <v>8907</v>
      </c>
      <c r="AE150" s="18" t="s">
        <v>8903</v>
      </c>
      <c r="AF150" s="18" t="s">
        <v>8905</v>
      </c>
      <c r="AG150" s="18" t="s">
        <v>8906</v>
      </c>
      <c r="AH150" s="29" t="s">
        <v>310</v>
      </c>
      <c r="AL150" s="29" t="s">
        <v>311</v>
      </c>
      <c r="AM150" s="29" t="s">
        <v>312</v>
      </c>
      <c r="AQ150" s="29" t="s">
        <v>312</v>
      </c>
      <c r="AR150" t="s">
        <v>7358</v>
      </c>
      <c r="AS150" s="32" t="s">
        <v>8908</v>
      </c>
      <c r="AT150" s="32">
        <v>100000</v>
      </c>
      <c r="AU150" t="s">
        <v>497</v>
      </c>
      <c r="AV150" s="32" t="s">
        <v>8909</v>
      </c>
      <c r="AW150" s="32">
        <v>125000</v>
      </c>
      <c r="BL150" s="15"/>
      <c r="BO150" s="15"/>
      <c r="BR150" s="15"/>
      <c r="BU150" s="15"/>
      <c r="BW150" s="11"/>
      <c r="BX150" s="11"/>
      <c r="BZ150" s="11"/>
      <c r="CA150" s="11"/>
      <c r="CC150" s="11"/>
      <c r="CD150" s="11"/>
      <c r="CF150" s="11"/>
      <c r="CG150" s="11"/>
      <c r="CI150" s="11"/>
      <c r="CJ150" s="11"/>
      <c r="GC150" s="12">
        <v>225000</v>
      </c>
      <c r="GD150" t="s">
        <v>238</v>
      </c>
      <c r="GE150">
        <v>60</v>
      </c>
      <c r="GF150">
        <v>65</v>
      </c>
      <c r="GG150">
        <v>65</v>
      </c>
      <c r="GH150">
        <v>60</v>
      </c>
      <c r="GI150" s="13">
        <v>150000</v>
      </c>
      <c r="GK150" t="str">
        <f t="shared" si="36"/>
        <v>32 RUE DE BELLEDONNE</v>
      </c>
      <c r="GL150">
        <f t="shared" si="37"/>
        <v>38320</v>
      </c>
      <c r="GM150" t="str">
        <f t="shared" si="38"/>
        <v>EYBENS</v>
      </c>
      <c r="GO150">
        <f t="shared" si="33"/>
        <v>6</v>
      </c>
      <c r="GP150">
        <f t="shared" si="34"/>
        <v>2</v>
      </c>
      <c r="GQ150" t="e">
        <f>VLOOKUP(A150,'[1]Nbr FR_lot'!$A$6:$I$501,8,FALSE)</f>
        <v>#N/A</v>
      </c>
      <c r="GR150" t="e">
        <f t="shared" si="35"/>
        <v>#N/A</v>
      </c>
      <c r="GS150" t="e">
        <f>VLOOKUP(C150,'[1]Nbr FR_lot'!$B$6:$I$501,8,FALSE)</f>
        <v>#N/A</v>
      </c>
      <c r="GT150" t="e">
        <f t="shared" si="31"/>
        <v>#N/A</v>
      </c>
    </row>
    <row r="151" spans="1:202" x14ac:dyDescent="0.35">
      <c r="A151" t="s">
        <v>3874</v>
      </c>
      <c r="B151" t="s">
        <v>3875</v>
      </c>
      <c r="C151" t="s">
        <v>3876</v>
      </c>
      <c r="D151" t="e">
        <f>VLOOKUP(C151,#REF!,1,FALSE)</f>
        <v>#REF!</v>
      </c>
      <c r="E151" s="16" t="s">
        <v>3877</v>
      </c>
      <c r="F151" s="17" t="s">
        <v>3876</v>
      </c>
      <c r="G151" s="17" t="s">
        <v>3877</v>
      </c>
      <c r="H151" s="17" t="str">
        <f t="shared" si="32"/>
        <v>ok</v>
      </c>
      <c r="I151" s="17" t="s">
        <v>3877</v>
      </c>
      <c r="J151" s="17">
        <v>437958</v>
      </c>
      <c r="K151" s="17">
        <v>437958</v>
      </c>
      <c r="L151" s="17" t="s">
        <v>202</v>
      </c>
      <c r="M151" t="s">
        <v>203</v>
      </c>
      <c r="N151" s="14" t="s">
        <v>3878</v>
      </c>
      <c r="O151" s="14" t="s">
        <v>205</v>
      </c>
      <c r="P151" s="14" t="s">
        <v>3879</v>
      </c>
      <c r="Q151" s="14">
        <v>13590</v>
      </c>
      <c r="R151" s="14" t="s">
        <v>3880</v>
      </c>
      <c r="S151" s="14" t="s">
        <v>3881</v>
      </c>
      <c r="T151" s="15">
        <v>38112.25</v>
      </c>
      <c r="U151" s="14" t="s">
        <v>3882</v>
      </c>
      <c r="V151" s="14" t="s">
        <v>3883</v>
      </c>
      <c r="W151" s="14" t="s">
        <v>3884</v>
      </c>
      <c r="X151" t="s">
        <v>3885</v>
      </c>
      <c r="Y151" t="s">
        <v>213</v>
      </c>
      <c r="Z151" t="s">
        <v>3886</v>
      </c>
      <c r="AA151" s="18" t="s">
        <v>3885</v>
      </c>
      <c r="AB151" s="18" t="s">
        <v>3887</v>
      </c>
      <c r="AC151" s="18" t="s">
        <v>3888</v>
      </c>
      <c r="AD151" s="18" t="s">
        <v>3889</v>
      </c>
      <c r="AE151" s="18" t="s">
        <v>3885</v>
      </c>
      <c r="AF151" s="18" t="s">
        <v>3887</v>
      </c>
      <c r="AG151" s="18" t="s">
        <v>3888</v>
      </c>
      <c r="AH151" s="29" t="s">
        <v>219</v>
      </c>
      <c r="AL151" s="29" t="s">
        <v>220</v>
      </c>
      <c r="AM151" s="29" t="s">
        <v>221</v>
      </c>
      <c r="AQ151" s="29" t="s">
        <v>221</v>
      </c>
      <c r="AR151" t="s">
        <v>3890</v>
      </c>
      <c r="AS151" s="32" t="s">
        <v>3891</v>
      </c>
      <c r="AT151" s="32">
        <v>100000</v>
      </c>
      <c r="BL151" s="15"/>
      <c r="BO151" s="15"/>
      <c r="BR151" s="15"/>
      <c r="BU151" s="15"/>
      <c r="BW151" s="11"/>
      <c r="BX151" s="11"/>
      <c r="BZ151" s="11"/>
      <c r="CA151" s="11"/>
      <c r="CC151" s="11"/>
      <c r="CD151" s="11"/>
      <c r="CF151" s="11"/>
      <c r="CG151" s="11"/>
      <c r="CI151" s="11"/>
      <c r="CJ151" s="11"/>
      <c r="GC151" s="12">
        <v>100000</v>
      </c>
      <c r="GD151" t="s">
        <v>238</v>
      </c>
      <c r="GE151">
        <v>26</v>
      </c>
      <c r="GF151">
        <v>30</v>
      </c>
      <c r="GG151">
        <v>42</v>
      </c>
      <c r="GH151">
        <v>26</v>
      </c>
      <c r="GI151" s="13">
        <v>66666.666666666657</v>
      </c>
      <c r="GK151" t="str">
        <f t="shared" si="36"/>
        <v>PONT DE BAYEUX</v>
      </c>
      <c r="GL151">
        <f t="shared" si="37"/>
        <v>13590</v>
      </c>
      <c r="GM151" t="str">
        <f t="shared" si="38"/>
        <v>MEYREUIL</v>
      </c>
      <c r="GO151">
        <f t="shared" si="33"/>
        <v>3</v>
      </c>
      <c r="GP151">
        <f t="shared" si="34"/>
        <v>1</v>
      </c>
      <c r="GQ151" t="e">
        <f>VLOOKUP(A151,'[1]Nbr FR_lot'!$A$6:$I$501,8,FALSE)</f>
        <v>#N/A</v>
      </c>
      <c r="GR151" t="e">
        <f t="shared" si="35"/>
        <v>#N/A</v>
      </c>
      <c r="GS151" t="e">
        <f>VLOOKUP(C151,'[1]Nbr FR_lot'!$B$6:$I$501,8,FALSE)</f>
        <v>#N/A</v>
      </c>
      <c r="GT151" t="e">
        <f t="shared" si="31"/>
        <v>#N/A</v>
      </c>
    </row>
    <row r="152" spans="1:202" x14ac:dyDescent="0.35">
      <c r="A152" t="s">
        <v>10532</v>
      </c>
      <c r="B152" t="s">
        <v>10533</v>
      </c>
      <c r="C152" t="s">
        <v>10534</v>
      </c>
      <c r="D152" t="e">
        <f>VLOOKUP(C152,#REF!,1,FALSE)</f>
        <v>#REF!</v>
      </c>
      <c r="E152" s="19" t="s">
        <v>10535</v>
      </c>
      <c r="F152" s="17" t="s">
        <v>10534</v>
      </c>
      <c r="G152" s="17" t="s">
        <v>10535</v>
      </c>
      <c r="H152" s="17" t="str">
        <f t="shared" si="32"/>
        <v>ok</v>
      </c>
      <c r="I152" s="17" t="s">
        <v>10535</v>
      </c>
      <c r="J152" s="17">
        <v>20008459</v>
      </c>
      <c r="K152" s="17">
        <v>20008459</v>
      </c>
      <c r="L152" s="17" t="s">
        <v>202</v>
      </c>
      <c r="M152" t="s">
        <v>203</v>
      </c>
      <c r="N152" s="14" t="s">
        <v>10532</v>
      </c>
      <c r="O152" s="14" t="s">
        <v>246</v>
      </c>
      <c r="P152" s="14" t="s">
        <v>10536</v>
      </c>
      <c r="Q152" s="14">
        <v>84035</v>
      </c>
      <c r="R152" s="14" t="s">
        <v>1248</v>
      </c>
      <c r="S152" s="14" t="s">
        <v>3506</v>
      </c>
      <c r="T152" s="15">
        <v>70000</v>
      </c>
      <c r="U152" s="14" t="s">
        <v>10537</v>
      </c>
      <c r="V152" s="14" t="s">
        <v>1248</v>
      </c>
      <c r="W152" s="14" t="s">
        <v>10538</v>
      </c>
      <c r="X152" t="s">
        <v>10539</v>
      </c>
      <c r="Y152" t="s">
        <v>213</v>
      </c>
      <c r="Z152" t="s">
        <v>10539</v>
      </c>
      <c r="AA152" s="18" t="s">
        <v>10539</v>
      </c>
      <c r="AB152" s="18" t="s">
        <v>10540</v>
      </c>
      <c r="AC152" s="18" t="s">
        <v>10541</v>
      </c>
      <c r="AD152" s="18" t="s">
        <v>10542</v>
      </c>
      <c r="AE152" s="18" t="s">
        <v>10539</v>
      </c>
      <c r="AF152" s="18" t="s">
        <v>10540</v>
      </c>
      <c r="AG152" s="18" t="s">
        <v>10541</v>
      </c>
      <c r="AH152" s="29" t="s">
        <v>854</v>
      </c>
      <c r="AL152" s="29" t="s">
        <v>855</v>
      </c>
      <c r="AM152" s="29" t="s">
        <v>738</v>
      </c>
      <c r="AQ152" s="29" t="s">
        <v>738</v>
      </c>
      <c r="AR152" t="s">
        <v>937</v>
      </c>
      <c r="AS152" s="32" t="s">
        <v>10543</v>
      </c>
      <c r="AT152" s="32">
        <v>100000</v>
      </c>
      <c r="AU152" t="s">
        <v>941</v>
      </c>
      <c r="AV152" s="32" t="s">
        <v>10544</v>
      </c>
      <c r="AW152" s="32">
        <v>250000</v>
      </c>
      <c r="AX152" t="s">
        <v>945</v>
      </c>
      <c r="AY152" s="32" t="s">
        <v>10545</v>
      </c>
      <c r="AZ152" s="32">
        <v>100000</v>
      </c>
      <c r="BA152" t="s">
        <v>879</v>
      </c>
      <c r="BB152" s="32" t="s">
        <v>10546</v>
      </c>
      <c r="BC152" s="32">
        <v>125000</v>
      </c>
      <c r="BD152" t="s">
        <v>952</v>
      </c>
      <c r="BE152" s="32" t="s">
        <v>10547</v>
      </c>
      <c r="BF152" s="32">
        <v>165000</v>
      </c>
      <c r="BL152" s="15"/>
      <c r="BO152" s="15"/>
      <c r="BR152" s="15"/>
      <c r="BU152" s="15"/>
      <c r="BW152" s="11"/>
      <c r="BX152" s="11"/>
      <c r="BZ152" s="11"/>
      <c r="CA152" s="11"/>
      <c r="CC152" s="11"/>
      <c r="CD152" s="11"/>
      <c r="CF152" s="11"/>
      <c r="CG152" s="11"/>
      <c r="CI152" s="11"/>
      <c r="CJ152" s="11"/>
      <c r="GC152" s="12">
        <v>640000</v>
      </c>
      <c r="GD152" t="s">
        <v>238</v>
      </c>
      <c r="GE152">
        <v>65</v>
      </c>
      <c r="GF152">
        <v>62</v>
      </c>
      <c r="GG152">
        <v>98</v>
      </c>
      <c r="GH152" t="s">
        <v>333</v>
      </c>
      <c r="GI152" s="13">
        <v>426666.66666666663</v>
      </c>
      <c r="GK152" t="str">
        <f t="shared" si="36"/>
        <v xml:space="preserve">290 rue des Galoubets CS40767  </v>
      </c>
      <c r="GL152">
        <f t="shared" si="37"/>
        <v>84035</v>
      </c>
      <c r="GM152" t="str">
        <f t="shared" si="38"/>
        <v>AVIGNON</v>
      </c>
      <c r="GO152">
        <f t="shared" si="33"/>
        <v>15</v>
      </c>
      <c r="GP152">
        <f t="shared" si="34"/>
        <v>5</v>
      </c>
      <c r="GQ152" t="e">
        <f>VLOOKUP(A152,'[1]Nbr FR_lot'!$A$6:$I$501,8,FALSE)</f>
        <v>#N/A</v>
      </c>
      <c r="GR152" t="e">
        <f t="shared" si="35"/>
        <v>#N/A</v>
      </c>
      <c r="GS152" t="e">
        <f>VLOOKUP(C152,'[1]Nbr FR_lot'!$B$6:$I$501,8,FALSE)</f>
        <v>#N/A</v>
      </c>
      <c r="GT152" t="e">
        <f t="shared" si="31"/>
        <v>#N/A</v>
      </c>
    </row>
    <row r="153" spans="1:202" x14ac:dyDescent="0.35">
      <c r="A153" t="s">
        <v>11640</v>
      </c>
      <c r="B153" t="s">
        <v>11641</v>
      </c>
      <c r="C153" t="s">
        <v>11642</v>
      </c>
      <c r="D153" t="e">
        <f>VLOOKUP(C153,#REF!,1,FALSE)</f>
        <v>#REF!</v>
      </c>
      <c r="E153" s="17" t="s">
        <v>11643</v>
      </c>
      <c r="F153" s="17" t="s">
        <v>11642</v>
      </c>
      <c r="G153" s="17" t="s">
        <v>11644</v>
      </c>
      <c r="H153" s="17" t="str">
        <f t="shared" si="32"/>
        <v>ko</v>
      </c>
      <c r="I153" s="17" t="s">
        <v>11643</v>
      </c>
      <c r="J153" s="17" t="e">
        <v>#N/A</v>
      </c>
      <c r="K153" s="17" t="s">
        <v>5298</v>
      </c>
      <c r="L153" s="17" t="e">
        <v>#N/A</v>
      </c>
      <c r="M153" t="s">
        <v>203</v>
      </c>
      <c r="N153" s="14" t="s">
        <v>11645</v>
      </c>
      <c r="O153" s="14" t="s">
        <v>1022</v>
      </c>
      <c r="P153" s="14" t="s">
        <v>11646</v>
      </c>
      <c r="Q153" s="14">
        <v>46110</v>
      </c>
      <c r="R153" s="14" t="s">
        <v>11647</v>
      </c>
      <c r="S153" s="14" t="s">
        <v>1226</v>
      </c>
      <c r="T153" s="15">
        <v>10000</v>
      </c>
      <c r="U153" s="14" t="s">
        <v>11648</v>
      </c>
      <c r="V153" s="14" t="s">
        <v>7032</v>
      </c>
      <c r="W153" s="14" t="s">
        <v>11649</v>
      </c>
      <c r="X153" t="s">
        <v>11650</v>
      </c>
      <c r="Y153" t="s">
        <v>213</v>
      </c>
      <c r="Z153" t="s">
        <v>11651</v>
      </c>
      <c r="AA153" s="18" t="s">
        <v>11650</v>
      </c>
      <c r="AB153" s="18" t="s">
        <v>11652</v>
      </c>
      <c r="AC153" s="18" t="s">
        <v>11653</v>
      </c>
      <c r="AD153" s="18" t="s">
        <v>11654</v>
      </c>
      <c r="AE153" s="18" t="s">
        <v>11650</v>
      </c>
      <c r="AF153" s="18" t="s">
        <v>11652</v>
      </c>
      <c r="AG153" s="18" t="s">
        <v>11653</v>
      </c>
      <c r="AH153" s="29" t="s">
        <v>310</v>
      </c>
      <c r="AL153" s="29" t="s">
        <v>311</v>
      </c>
      <c r="AM153" s="29" t="s">
        <v>312</v>
      </c>
      <c r="AQ153" s="29" t="s">
        <v>312</v>
      </c>
      <c r="AR153" s="31" t="s">
        <v>439</v>
      </c>
      <c r="AS153" s="32" t="s">
        <v>11655</v>
      </c>
      <c r="AT153" s="32">
        <v>445000</v>
      </c>
      <c r="AU153" s="25" t="s">
        <v>441</v>
      </c>
      <c r="AV153" s="32" t="s">
        <v>11656</v>
      </c>
      <c r="AW153" s="32">
        <v>100000</v>
      </c>
      <c r="AX153" t="s">
        <v>325</v>
      </c>
      <c r="AY153" s="32" t="s">
        <v>11657</v>
      </c>
      <c r="AZ153" s="32">
        <v>470000</v>
      </c>
      <c r="BA153" t="s">
        <v>327</v>
      </c>
      <c r="BB153" s="32" t="s">
        <v>11658</v>
      </c>
      <c r="BC153" s="32">
        <v>100000</v>
      </c>
      <c r="BD153" t="s">
        <v>663</v>
      </c>
      <c r="BE153" s="32" t="s">
        <v>11659</v>
      </c>
      <c r="BF153" s="32">
        <v>100000</v>
      </c>
      <c r="BG153" t="s">
        <v>443</v>
      </c>
      <c r="BH153" s="32" t="s">
        <v>11660</v>
      </c>
      <c r="BI153" s="32">
        <v>595000</v>
      </c>
      <c r="BJ153" t="s">
        <v>445</v>
      </c>
      <c r="BK153" s="14" t="s">
        <v>11661</v>
      </c>
      <c r="BL153" s="14">
        <v>130000</v>
      </c>
      <c r="BM153" t="s">
        <v>329</v>
      </c>
      <c r="BN153" s="14" t="s">
        <v>11662</v>
      </c>
      <c r="BO153" s="14">
        <v>625000</v>
      </c>
      <c r="BP153" t="s">
        <v>331</v>
      </c>
      <c r="BQ153" s="14" t="s">
        <v>11663</v>
      </c>
      <c r="BR153" s="14">
        <v>123000</v>
      </c>
      <c r="BS153" t="s">
        <v>665</v>
      </c>
      <c r="BT153" s="14" t="s">
        <v>11664</v>
      </c>
      <c r="BU153" s="14">
        <v>123000</v>
      </c>
      <c r="GC153">
        <v>2341000</v>
      </c>
      <c r="GD153" s="13" t="s">
        <v>238</v>
      </c>
      <c r="GE153">
        <v>65</v>
      </c>
      <c r="GF153">
        <v>75</v>
      </c>
      <c r="GG153">
        <v>80</v>
      </c>
      <c r="GH153">
        <v>72</v>
      </c>
      <c r="GI153">
        <f>(2/3)*GC153</f>
        <v>1560666.6666666665</v>
      </c>
      <c r="GK153" t="str">
        <f t="shared" si="36"/>
        <v>ZI La Perrière</v>
      </c>
      <c r="GL153">
        <f t="shared" si="37"/>
        <v>46110</v>
      </c>
      <c r="GM153" t="str">
        <f t="shared" si="38"/>
        <v>BETAILLE</v>
      </c>
      <c r="GO153">
        <f t="shared" si="33"/>
        <v>30</v>
      </c>
      <c r="GP153">
        <f t="shared" si="34"/>
        <v>10</v>
      </c>
      <c r="GQ153">
        <f>VLOOKUP(A153,'[1]Nbr FR_lot'!$A$6:$I$501,8,FALSE)</f>
        <v>0</v>
      </c>
      <c r="GR153" t="str">
        <f t="shared" si="35"/>
        <v>ko</v>
      </c>
      <c r="GS153">
        <f>VLOOKUP(C153,'[1]Nbr FR_lot'!$B$6:$I$501,8,FALSE)</f>
        <v>2</v>
      </c>
      <c r="GT153" t="str">
        <f t="shared" si="31"/>
        <v>ko</v>
      </c>
    </row>
    <row r="154" spans="1:202" x14ac:dyDescent="0.35">
      <c r="A154" t="s">
        <v>4571</v>
      </c>
      <c r="B154" t="s">
        <v>4572</v>
      </c>
      <c r="C154" t="s">
        <v>4573</v>
      </c>
      <c r="D154" t="e">
        <f>VLOOKUP(C154,#REF!,1,FALSE)</f>
        <v>#REF!</v>
      </c>
      <c r="E154" s="19" t="s">
        <v>4574</v>
      </c>
      <c r="F154" s="17" t="s">
        <v>4573</v>
      </c>
      <c r="G154" s="17" t="s">
        <v>4575</v>
      </c>
      <c r="H154" s="17" t="str">
        <f t="shared" si="32"/>
        <v>ko</v>
      </c>
      <c r="I154" s="17" t="s">
        <v>4574</v>
      </c>
      <c r="J154" s="17">
        <v>488256</v>
      </c>
      <c r="K154" s="17">
        <v>414098</v>
      </c>
      <c r="L154" s="17" t="s">
        <v>202</v>
      </c>
      <c r="M154" t="s">
        <v>203</v>
      </c>
      <c r="N154" s="14" t="s">
        <v>4576</v>
      </c>
      <c r="O154" s="14" t="s">
        <v>205</v>
      </c>
      <c r="P154" s="14" t="s">
        <v>4577</v>
      </c>
      <c r="Q154" s="14">
        <v>92500</v>
      </c>
      <c r="R154" s="14" t="s">
        <v>1070</v>
      </c>
      <c r="S154" s="14" t="s">
        <v>4578</v>
      </c>
      <c r="T154" s="15">
        <v>2284000000</v>
      </c>
      <c r="U154" s="14" t="s">
        <v>4579</v>
      </c>
      <c r="V154" s="14" t="s">
        <v>726</v>
      </c>
      <c r="W154" s="14" t="s">
        <v>4580</v>
      </c>
      <c r="X154" t="s">
        <v>4581</v>
      </c>
      <c r="Y154" t="s">
        <v>213</v>
      </c>
      <c r="Z154" t="s">
        <v>4582</v>
      </c>
      <c r="AA154" s="18" t="s">
        <v>4583</v>
      </c>
      <c r="AB154" s="18" t="s">
        <v>4584</v>
      </c>
      <c r="AC154" s="18" t="s">
        <v>4585</v>
      </c>
      <c r="AD154" s="18" t="s">
        <v>4586</v>
      </c>
      <c r="AE154" s="18" t="s">
        <v>4581</v>
      </c>
      <c r="AF154" s="18" t="s">
        <v>4584</v>
      </c>
      <c r="AG154" s="18" t="s">
        <v>4585</v>
      </c>
      <c r="AH154" s="29" t="s">
        <v>261</v>
      </c>
      <c r="AL154" s="29" t="s">
        <v>262</v>
      </c>
      <c r="AM154" s="29" t="s">
        <v>263</v>
      </c>
      <c r="AQ154" s="29" t="s">
        <v>263</v>
      </c>
      <c r="AR154" t="s">
        <v>685</v>
      </c>
      <c r="AS154" s="32" t="s">
        <v>4587</v>
      </c>
      <c r="AT154" s="32">
        <v>100000</v>
      </c>
      <c r="AU154" t="s">
        <v>414</v>
      </c>
      <c r="AV154" s="32" t="s">
        <v>4588</v>
      </c>
      <c r="AW154" s="32">
        <v>100000</v>
      </c>
      <c r="AX154" t="s">
        <v>353</v>
      </c>
      <c r="AY154" s="32" t="s">
        <v>4589</v>
      </c>
      <c r="AZ154" s="32">
        <v>200000</v>
      </c>
      <c r="BA154" t="s">
        <v>355</v>
      </c>
      <c r="BB154" s="32" t="s">
        <v>4590</v>
      </c>
      <c r="BC154" s="32">
        <v>200000</v>
      </c>
      <c r="BD154" t="s">
        <v>692</v>
      </c>
      <c r="BE154" s="32" t="s">
        <v>4591</v>
      </c>
      <c r="BF154" s="32">
        <v>125000</v>
      </c>
      <c r="BG154" t="s">
        <v>270</v>
      </c>
      <c r="BH154" s="32" t="s">
        <v>4592</v>
      </c>
      <c r="BI154" s="32">
        <v>125000</v>
      </c>
      <c r="BJ154" t="s">
        <v>272</v>
      </c>
      <c r="BK154" s="14" t="s">
        <v>4593</v>
      </c>
      <c r="BL154" s="15">
        <v>495000</v>
      </c>
      <c r="BM154" t="s">
        <v>274</v>
      </c>
      <c r="BN154" s="14" t="s">
        <v>4594</v>
      </c>
      <c r="BO154" s="15">
        <v>495000</v>
      </c>
      <c r="BP154" t="s">
        <v>278</v>
      </c>
      <c r="BQ154" s="14" t="s">
        <v>4595</v>
      </c>
      <c r="BR154" s="15">
        <v>100000</v>
      </c>
      <c r="BS154" t="s">
        <v>284</v>
      </c>
      <c r="BT154" s="14" t="s">
        <v>4596</v>
      </c>
      <c r="BU154" s="15">
        <v>100000</v>
      </c>
      <c r="BV154" t="s">
        <v>286</v>
      </c>
      <c r="BW154" s="11" t="s">
        <v>4597</v>
      </c>
      <c r="BX154" s="11">
        <v>200000</v>
      </c>
      <c r="BY154" t="s">
        <v>288</v>
      </c>
      <c r="BZ154" s="11" t="s">
        <v>4598</v>
      </c>
      <c r="CA154" s="11">
        <v>200000</v>
      </c>
      <c r="CB154" t="s">
        <v>4599</v>
      </c>
      <c r="CC154" s="11" t="s">
        <v>4600</v>
      </c>
      <c r="CD154" s="11">
        <v>100000</v>
      </c>
      <c r="CE154" t="s">
        <v>421</v>
      </c>
      <c r="CF154" s="11" t="s">
        <v>4601</v>
      </c>
      <c r="CG154" s="11">
        <v>100000</v>
      </c>
      <c r="CH154" t="s">
        <v>361</v>
      </c>
      <c r="CI154" s="11" t="s">
        <v>4602</v>
      </c>
      <c r="CJ154" s="11">
        <v>250000</v>
      </c>
      <c r="CK154" t="s">
        <v>363</v>
      </c>
      <c r="CL154" s="32" t="s">
        <v>4603</v>
      </c>
      <c r="CM154" s="32">
        <v>250000</v>
      </c>
      <c r="CN154" t="s">
        <v>1575</v>
      </c>
      <c r="CO154" s="32" t="s">
        <v>4604</v>
      </c>
      <c r="CP154" s="32">
        <v>100000</v>
      </c>
      <c r="CQ154" t="s">
        <v>714</v>
      </c>
      <c r="CR154" s="32" t="s">
        <v>4605</v>
      </c>
      <c r="CS154" s="32">
        <v>100000</v>
      </c>
      <c r="CT154" t="s">
        <v>365</v>
      </c>
      <c r="CU154" s="32" t="s">
        <v>4606</v>
      </c>
      <c r="CV154" s="32">
        <v>330000</v>
      </c>
      <c r="CW154" t="s">
        <v>367</v>
      </c>
      <c r="CX154" s="32" t="s">
        <v>4607</v>
      </c>
      <c r="CY154" s="32">
        <v>330000</v>
      </c>
      <c r="GC154" s="12">
        <v>3800000</v>
      </c>
      <c r="GD154" t="s">
        <v>238</v>
      </c>
      <c r="GE154">
        <v>146</v>
      </c>
      <c r="GF154">
        <v>146</v>
      </c>
      <c r="GG154">
        <v>146</v>
      </c>
      <c r="GH154">
        <v>146</v>
      </c>
      <c r="GI154" s="13">
        <v>2533333.333333333</v>
      </c>
      <c r="GK154" t="str">
        <f t="shared" si="36"/>
        <v>35 rue Joseph Monier 92500 RUEIL MALMAISON</v>
      </c>
      <c r="GL154">
        <f t="shared" si="37"/>
        <v>92500</v>
      </c>
      <c r="GM154" t="str">
        <f t="shared" si="38"/>
        <v>RUEIL MALMAISON</v>
      </c>
      <c r="GO154">
        <f t="shared" si="33"/>
        <v>60</v>
      </c>
      <c r="GP154">
        <f t="shared" si="34"/>
        <v>20</v>
      </c>
      <c r="GQ154" t="e">
        <f>VLOOKUP(A154,'[1]Nbr FR_lot'!$A$6:$I$501,8,FALSE)</f>
        <v>#N/A</v>
      </c>
      <c r="GR154" t="e">
        <f t="shared" si="35"/>
        <v>#N/A</v>
      </c>
      <c r="GS154" t="e">
        <f>VLOOKUP(C154,'[1]Nbr FR_lot'!$B$6:$I$501,8,FALSE)</f>
        <v>#N/A</v>
      </c>
      <c r="GT154" t="e">
        <f t="shared" ref="GT154:GT171" si="39">IF(GP154=GS154,"ok","ko")</f>
        <v>#N/A</v>
      </c>
    </row>
    <row r="155" spans="1:202" x14ac:dyDescent="0.35">
      <c r="A155" t="s">
        <v>9022</v>
      </c>
      <c r="B155" t="s">
        <v>9023</v>
      </c>
      <c r="C155" t="s">
        <v>9024</v>
      </c>
      <c r="D155" t="e">
        <f>VLOOKUP(C155,#REF!,1,FALSE)</f>
        <v>#REF!</v>
      </c>
      <c r="E155" s="19" t="s">
        <v>9025</v>
      </c>
      <c r="F155" s="17" t="s">
        <v>9024</v>
      </c>
      <c r="G155" s="17" t="s">
        <v>9025</v>
      </c>
      <c r="H155" s="17" t="str">
        <f t="shared" si="32"/>
        <v>ok</v>
      </c>
      <c r="I155" s="17" t="s">
        <v>9025</v>
      </c>
      <c r="J155" s="17">
        <v>636220</v>
      </c>
      <c r="K155" s="17">
        <v>636220</v>
      </c>
      <c r="L155" s="17" t="s">
        <v>202</v>
      </c>
      <c r="M155" t="s">
        <v>203</v>
      </c>
      <c r="N155" s="14" t="s">
        <v>9026</v>
      </c>
      <c r="O155" s="14" t="s">
        <v>1022</v>
      </c>
      <c r="P155" s="14" t="s">
        <v>9027</v>
      </c>
      <c r="Q155" s="14">
        <v>73300</v>
      </c>
      <c r="R155" s="14" t="s">
        <v>3026</v>
      </c>
      <c r="S155" s="14" t="s">
        <v>249</v>
      </c>
      <c r="T155" s="15">
        <v>8000</v>
      </c>
      <c r="U155" s="14" t="s">
        <v>9028</v>
      </c>
      <c r="V155" s="14" t="s">
        <v>1354</v>
      </c>
      <c r="W155" s="14" t="s">
        <v>9029</v>
      </c>
      <c r="X155" t="s">
        <v>9030</v>
      </c>
      <c r="Y155" t="s">
        <v>213</v>
      </c>
      <c r="Z155" t="s">
        <v>9031</v>
      </c>
      <c r="AA155" s="18" t="s">
        <v>9031</v>
      </c>
      <c r="AB155" s="18" t="s">
        <v>9032</v>
      </c>
      <c r="AC155" s="18" t="s">
        <v>9033</v>
      </c>
      <c r="AD155" s="18" t="s">
        <v>9034</v>
      </c>
      <c r="AE155" s="18" t="s">
        <v>9035</v>
      </c>
      <c r="AF155" s="18" t="s">
        <v>9036</v>
      </c>
      <c r="AG155" s="18" t="s">
        <v>9037</v>
      </c>
      <c r="AH155" s="29" t="s">
        <v>261</v>
      </c>
      <c r="AL155" s="29" t="s">
        <v>262</v>
      </c>
      <c r="AM155" s="29" t="s">
        <v>263</v>
      </c>
      <c r="AQ155" s="29" t="s">
        <v>263</v>
      </c>
      <c r="AR155" t="s">
        <v>414</v>
      </c>
      <c r="AS155" s="32" t="s">
        <v>9038</v>
      </c>
      <c r="AT155" s="32">
        <v>100000</v>
      </c>
      <c r="AU155" t="s">
        <v>353</v>
      </c>
      <c r="AV155" s="32" t="s">
        <v>9039</v>
      </c>
      <c r="AW155" s="32">
        <v>200000</v>
      </c>
      <c r="AX155" t="s">
        <v>266</v>
      </c>
      <c r="AY155" s="32" t="s">
        <v>9040</v>
      </c>
      <c r="AZ155" s="32">
        <v>745000</v>
      </c>
      <c r="BA155" t="s">
        <v>270</v>
      </c>
      <c r="BB155" s="32" t="s">
        <v>9041</v>
      </c>
      <c r="BC155" s="32">
        <v>125000</v>
      </c>
      <c r="BD155" t="s">
        <v>272</v>
      </c>
      <c r="BE155" s="32" t="s">
        <v>9042</v>
      </c>
      <c r="BF155" s="32">
        <v>495000</v>
      </c>
      <c r="BG155" t="s">
        <v>280</v>
      </c>
      <c r="BH155" s="32" t="s">
        <v>9043</v>
      </c>
      <c r="BI155" s="32">
        <v>300000</v>
      </c>
      <c r="BJ155" t="s">
        <v>284</v>
      </c>
      <c r="BK155" s="14" t="s">
        <v>9044</v>
      </c>
      <c r="BL155" s="15">
        <v>100000</v>
      </c>
      <c r="BM155" t="s">
        <v>286</v>
      </c>
      <c r="BN155" s="14" t="s">
        <v>9045</v>
      </c>
      <c r="BO155" s="15">
        <v>200000</v>
      </c>
      <c r="BP155" t="s">
        <v>687</v>
      </c>
      <c r="BQ155" s="14" t="s">
        <v>9046</v>
      </c>
      <c r="BR155" s="15">
        <v>300000</v>
      </c>
      <c r="BU155" s="15"/>
      <c r="BW155" s="31"/>
      <c r="BX155" s="31"/>
      <c r="BZ155" s="31"/>
      <c r="CA155" s="31"/>
      <c r="CC155" s="31"/>
      <c r="CD155" s="31"/>
      <c r="CF155" s="31"/>
      <c r="CG155" s="31"/>
      <c r="CI155" s="31"/>
      <c r="CJ155" s="31"/>
      <c r="GC155" s="30">
        <v>1520000</v>
      </c>
      <c r="GD155" t="s">
        <v>238</v>
      </c>
      <c r="GE155">
        <v>51</v>
      </c>
      <c r="GF155">
        <v>55</v>
      </c>
      <c r="GG155">
        <v>60</v>
      </c>
      <c r="GH155">
        <v>55</v>
      </c>
      <c r="GI155" s="13">
        <v>1013333.3333333333</v>
      </c>
      <c r="GK155" t="str">
        <f t="shared" si="36"/>
        <v>AV D ITALIE</v>
      </c>
      <c r="GL155">
        <f t="shared" si="37"/>
        <v>73300</v>
      </c>
      <c r="GM155" t="str">
        <f t="shared" si="38"/>
        <v>SAINT-JEAN-DE-MAURIENNE</v>
      </c>
      <c r="GO155">
        <f t="shared" si="33"/>
        <v>27</v>
      </c>
      <c r="GP155">
        <f t="shared" si="34"/>
        <v>9</v>
      </c>
      <c r="GQ155" t="e">
        <f>VLOOKUP(A155,'[1]Nbr FR_lot'!$A$6:$I$501,8,FALSE)</f>
        <v>#N/A</v>
      </c>
      <c r="GR155" t="e">
        <f t="shared" si="35"/>
        <v>#N/A</v>
      </c>
      <c r="GS155" t="e">
        <f>VLOOKUP(C155,'[1]Nbr FR_lot'!$B$6:$I$501,8,FALSE)</f>
        <v>#N/A</v>
      </c>
      <c r="GT155" t="e">
        <f t="shared" si="39"/>
        <v>#N/A</v>
      </c>
    </row>
    <row r="156" spans="1:202" x14ac:dyDescent="0.35">
      <c r="A156" t="s">
        <v>240</v>
      </c>
      <c r="B156" t="s">
        <v>241</v>
      </c>
      <c r="C156" t="s">
        <v>242</v>
      </c>
      <c r="D156" t="e">
        <f>VLOOKUP(C156,#REF!,1,FALSE)</f>
        <v>#REF!</v>
      </c>
      <c r="E156" s="16" t="s">
        <v>243</v>
      </c>
      <c r="F156" s="17" t="s">
        <v>242</v>
      </c>
      <c r="G156" s="17" t="s">
        <v>244</v>
      </c>
      <c r="H156" s="17" t="str">
        <f t="shared" si="32"/>
        <v>ko</v>
      </c>
      <c r="I156" s="17" t="s">
        <v>244</v>
      </c>
      <c r="J156" s="17">
        <v>690114</v>
      </c>
      <c r="K156" s="17">
        <v>690114</v>
      </c>
      <c r="L156" s="17" t="s">
        <v>202</v>
      </c>
      <c r="M156" t="s">
        <v>203</v>
      </c>
      <c r="N156" s="14" t="s">
        <v>245</v>
      </c>
      <c r="O156" s="14" t="s">
        <v>246</v>
      </c>
      <c r="P156" s="14" t="s">
        <v>247</v>
      </c>
      <c r="Q156" s="14">
        <v>68057</v>
      </c>
      <c r="R156" s="14" t="s">
        <v>248</v>
      </c>
      <c r="S156" s="14" t="s">
        <v>249</v>
      </c>
      <c r="T156" s="15">
        <v>19281029.059999999</v>
      </c>
      <c r="U156" s="14" t="s">
        <v>250</v>
      </c>
      <c r="V156" s="14" t="s">
        <v>248</v>
      </c>
      <c r="W156" s="14" t="s">
        <v>251</v>
      </c>
      <c r="X156" t="s">
        <v>252</v>
      </c>
      <c r="Y156" t="s">
        <v>213</v>
      </c>
      <c r="Z156" t="s">
        <v>253</v>
      </c>
      <c r="AA156" s="18" t="s">
        <v>254</v>
      </c>
      <c r="AB156" s="18" t="s">
        <v>255</v>
      </c>
      <c r="AC156" s="18" t="s">
        <v>256</v>
      </c>
      <c r="AD156" s="18" t="s">
        <v>257</v>
      </c>
      <c r="AE156" s="18" t="s">
        <v>258</v>
      </c>
      <c r="AF156" s="18" t="s">
        <v>259</v>
      </c>
      <c r="AG156" s="18" t="s">
        <v>260</v>
      </c>
      <c r="AH156" s="29" t="s">
        <v>261</v>
      </c>
      <c r="AL156" s="29" t="s">
        <v>262</v>
      </c>
      <c r="AM156" s="29" t="s">
        <v>263</v>
      </c>
      <c r="AQ156" s="29" t="s">
        <v>263</v>
      </c>
      <c r="AR156" t="s">
        <v>264</v>
      </c>
      <c r="AS156" s="32" t="s">
        <v>265</v>
      </c>
      <c r="AT156" s="32">
        <v>125000</v>
      </c>
      <c r="AU156" t="s">
        <v>266</v>
      </c>
      <c r="AV156" s="32" t="s">
        <v>267</v>
      </c>
      <c r="AW156" s="32">
        <v>745000</v>
      </c>
      <c r="AX156" t="s">
        <v>268</v>
      </c>
      <c r="AY156" s="32" t="s">
        <v>269</v>
      </c>
      <c r="AZ156" s="32">
        <v>125000</v>
      </c>
      <c r="BA156" t="s">
        <v>270</v>
      </c>
      <c r="BB156" s="32" t="s">
        <v>271</v>
      </c>
      <c r="BC156" s="32">
        <v>125000</v>
      </c>
      <c r="BD156" t="s">
        <v>272</v>
      </c>
      <c r="BE156" s="32" t="s">
        <v>273</v>
      </c>
      <c r="BF156" s="32">
        <v>495000</v>
      </c>
      <c r="BG156" t="s">
        <v>274</v>
      </c>
      <c r="BH156" s="32" t="s">
        <v>275</v>
      </c>
      <c r="BI156" s="32">
        <v>495000</v>
      </c>
      <c r="BJ156" t="s">
        <v>276</v>
      </c>
      <c r="BK156" s="14" t="s">
        <v>277</v>
      </c>
      <c r="BL156" s="15">
        <v>125000</v>
      </c>
      <c r="BM156" t="s">
        <v>278</v>
      </c>
      <c r="BN156" s="14" t="s">
        <v>279</v>
      </c>
      <c r="BO156" s="15">
        <v>100000</v>
      </c>
      <c r="BP156" t="s">
        <v>280</v>
      </c>
      <c r="BQ156" s="14" t="s">
        <v>281</v>
      </c>
      <c r="BR156" s="15">
        <v>300000</v>
      </c>
      <c r="BS156" t="s">
        <v>282</v>
      </c>
      <c r="BT156" s="14" t="s">
        <v>283</v>
      </c>
      <c r="BU156" s="15">
        <v>100000</v>
      </c>
      <c r="BV156" t="s">
        <v>284</v>
      </c>
      <c r="BW156" s="11" t="s">
        <v>285</v>
      </c>
      <c r="BX156" s="11">
        <v>100000</v>
      </c>
      <c r="BY156" t="s">
        <v>286</v>
      </c>
      <c r="BZ156" s="11" t="s">
        <v>287</v>
      </c>
      <c r="CA156" s="11">
        <v>200000</v>
      </c>
      <c r="CB156" t="s">
        <v>288</v>
      </c>
      <c r="CC156" s="11" t="s">
        <v>289</v>
      </c>
      <c r="CD156" s="11">
        <v>200000</v>
      </c>
      <c r="CE156" t="s">
        <v>290</v>
      </c>
      <c r="CF156" s="11" t="s">
        <v>291</v>
      </c>
      <c r="CG156" s="11">
        <v>100000</v>
      </c>
      <c r="CI156" s="11"/>
      <c r="CJ156" s="11"/>
      <c r="GC156" s="12">
        <v>3210000</v>
      </c>
      <c r="GD156" t="s">
        <v>238</v>
      </c>
      <c r="GE156">
        <v>70</v>
      </c>
      <c r="GF156">
        <v>75</v>
      </c>
      <c r="GG156">
        <v>80</v>
      </c>
      <c r="GH156">
        <v>100</v>
      </c>
      <c r="GI156" s="13">
        <v>2140000</v>
      </c>
      <c r="GK156" t="str">
        <f t="shared" si="36"/>
        <v xml:space="preserve">18  rue de Thann
 </v>
      </c>
      <c r="GL156">
        <f t="shared" si="37"/>
        <v>68057</v>
      </c>
      <c r="GM156" t="str">
        <f t="shared" si="38"/>
        <v>Mulhouse</v>
      </c>
      <c r="GO156">
        <f t="shared" si="33"/>
        <v>42</v>
      </c>
      <c r="GP156">
        <f t="shared" si="34"/>
        <v>14</v>
      </c>
      <c r="GQ156" t="e">
        <f>VLOOKUP(A156,'[1]Nbr FR_lot'!$A$6:$I$501,8,FALSE)</f>
        <v>#N/A</v>
      </c>
      <c r="GR156" t="e">
        <f t="shared" si="35"/>
        <v>#N/A</v>
      </c>
      <c r="GS156" t="e">
        <f>VLOOKUP(C156,'[1]Nbr FR_lot'!$B$6:$I$501,8,FALSE)</f>
        <v>#N/A</v>
      </c>
      <c r="GT156" t="e">
        <f t="shared" si="39"/>
        <v>#N/A</v>
      </c>
    </row>
    <row r="157" spans="1:202" x14ac:dyDescent="0.35">
      <c r="A157" t="s">
        <v>8604</v>
      </c>
      <c r="B157" t="s">
        <v>8605</v>
      </c>
      <c r="C157" t="s">
        <v>8606</v>
      </c>
      <c r="D157" t="e">
        <f>VLOOKUP(C157,#REF!,1,FALSE)</f>
        <v>#REF!</v>
      </c>
      <c r="E157" s="19" t="s">
        <v>8607</v>
      </c>
      <c r="F157" s="17" t="s">
        <v>8606</v>
      </c>
      <c r="G157" s="17" t="s">
        <v>8607</v>
      </c>
      <c r="H157" s="17" t="str">
        <f t="shared" si="32"/>
        <v>ok</v>
      </c>
      <c r="I157" s="17" t="s">
        <v>8607</v>
      </c>
      <c r="J157" s="17">
        <v>686897</v>
      </c>
      <c r="K157" s="17">
        <v>686897</v>
      </c>
      <c r="L157" s="17" t="s">
        <v>202</v>
      </c>
      <c r="M157" t="s">
        <v>203</v>
      </c>
      <c r="N157" s="14" t="s">
        <v>8608</v>
      </c>
      <c r="O157" s="14" t="s">
        <v>205</v>
      </c>
      <c r="P157" s="14" t="s">
        <v>8609</v>
      </c>
      <c r="Q157" s="14">
        <v>31400</v>
      </c>
      <c r="R157" s="14" t="s">
        <v>1469</v>
      </c>
      <c r="S157" s="14" t="s">
        <v>249</v>
      </c>
      <c r="T157" s="15">
        <v>63510</v>
      </c>
      <c r="U157" s="14" t="s">
        <v>8610</v>
      </c>
      <c r="V157" s="14" t="s">
        <v>2272</v>
      </c>
      <c r="W157" s="14" t="s">
        <v>8611</v>
      </c>
      <c r="X157" t="s">
        <v>8612</v>
      </c>
      <c r="Y157" t="s">
        <v>213</v>
      </c>
      <c r="Z157" t="s">
        <v>8613</v>
      </c>
      <c r="AA157" s="18" t="s">
        <v>8613</v>
      </c>
      <c r="AB157" s="18" t="s">
        <v>8614</v>
      </c>
      <c r="AC157" s="18" t="s">
        <v>8615</v>
      </c>
      <c r="AD157" s="18" t="s">
        <v>8616</v>
      </c>
      <c r="AE157" s="18" t="s">
        <v>8613</v>
      </c>
      <c r="AF157" s="18" t="s">
        <v>8614</v>
      </c>
      <c r="AG157" s="18" t="s">
        <v>8615</v>
      </c>
      <c r="AH157" s="29" t="s">
        <v>261</v>
      </c>
      <c r="AL157" s="29" t="s">
        <v>262</v>
      </c>
      <c r="AM157" s="29" t="s">
        <v>263</v>
      </c>
      <c r="AQ157" s="29" t="s">
        <v>263</v>
      </c>
      <c r="AR157" t="s">
        <v>1575</v>
      </c>
      <c r="AS157" s="32" t="s">
        <v>8617</v>
      </c>
      <c r="AT157" s="32">
        <v>100000</v>
      </c>
      <c r="AU157" t="s">
        <v>712</v>
      </c>
      <c r="AV157" s="32" t="s">
        <v>8618</v>
      </c>
      <c r="AW157" s="32">
        <v>495000</v>
      </c>
      <c r="AX157" t="s">
        <v>2620</v>
      </c>
      <c r="AY157" s="32" t="s">
        <v>8619</v>
      </c>
      <c r="AZ157" s="32">
        <v>100000</v>
      </c>
      <c r="BA157" t="s">
        <v>714</v>
      </c>
      <c r="BB157" s="32" t="s">
        <v>8620</v>
      </c>
      <c r="BC157" s="32">
        <v>100000</v>
      </c>
      <c r="BD157" t="s">
        <v>365</v>
      </c>
      <c r="BE157" s="32" t="s">
        <v>8621</v>
      </c>
      <c r="BF157" s="32">
        <v>330000</v>
      </c>
      <c r="BG157" t="s">
        <v>367</v>
      </c>
      <c r="BH157" s="32" t="s">
        <v>8622</v>
      </c>
      <c r="BI157" s="32">
        <v>330000</v>
      </c>
      <c r="BJ157" t="s">
        <v>1190</v>
      </c>
      <c r="BK157" s="14" t="s">
        <v>8623</v>
      </c>
      <c r="BL157" s="15">
        <v>100000</v>
      </c>
      <c r="BO157" s="15"/>
      <c r="BR157" s="15"/>
      <c r="BU157" s="15"/>
      <c r="BW157" s="11"/>
      <c r="BX157" s="11"/>
      <c r="BZ157" s="11"/>
      <c r="CA157" s="11"/>
      <c r="CC157" s="11"/>
      <c r="CD157" s="11"/>
      <c r="CF157" s="11"/>
      <c r="CG157" s="11"/>
      <c r="CI157" s="11"/>
      <c r="CJ157" s="11"/>
      <c r="GC157" s="12">
        <v>1455000</v>
      </c>
      <c r="GD157" t="s">
        <v>238</v>
      </c>
      <c r="GE157">
        <v>63</v>
      </c>
      <c r="GF157">
        <v>66</v>
      </c>
      <c r="GG157">
        <v>69</v>
      </c>
      <c r="GH157">
        <v>66</v>
      </c>
      <c r="GI157" s="13">
        <v>970000</v>
      </c>
      <c r="GK157" t="str">
        <f t="shared" si="36"/>
        <v>1 ALL PIONNIERS DE L AEROPOSTALE</v>
      </c>
      <c r="GL157">
        <f t="shared" si="37"/>
        <v>31400</v>
      </c>
      <c r="GM157" t="str">
        <f t="shared" si="38"/>
        <v>TOULOUSE</v>
      </c>
      <c r="GO157">
        <f t="shared" si="33"/>
        <v>21</v>
      </c>
      <c r="GP157">
        <f t="shared" si="34"/>
        <v>7</v>
      </c>
      <c r="GQ157" t="e">
        <f>VLOOKUP(A157,'[1]Nbr FR_lot'!$A$6:$I$501,8,FALSE)</f>
        <v>#N/A</v>
      </c>
      <c r="GR157" t="e">
        <f t="shared" si="35"/>
        <v>#N/A</v>
      </c>
      <c r="GS157" t="e">
        <f>VLOOKUP(C157,'[1]Nbr FR_lot'!$B$6:$I$501,8,FALSE)</f>
        <v>#N/A</v>
      </c>
      <c r="GT157" t="e">
        <f t="shared" si="39"/>
        <v>#N/A</v>
      </c>
    </row>
    <row r="158" spans="1:202" x14ac:dyDescent="0.35">
      <c r="A158" t="s">
        <v>9960</v>
      </c>
      <c r="B158" t="s">
        <v>9961</v>
      </c>
      <c r="C158" t="s">
        <v>9962</v>
      </c>
      <c r="D158" t="e">
        <f>VLOOKUP(C158,#REF!,1,FALSE)</f>
        <v>#REF!</v>
      </c>
      <c r="E158" s="19" t="s">
        <v>9963</v>
      </c>
      <c r="F158" s="17" t="s">
        <v>9962</v>
      </c>
      <c r="G158" s="17" t="s">
        <v>9964</v>
      </c>
      <c r="H158" s="17" t="str">
        <f t="shared" si="32"/>
        <v>ko</v>
      </c>
      <c r="I158" s="17" t="s">
        <v>9964</v>
      </c>
      <c r="J158" s="17">
        <v>734797</v>
      </c>
      <c r="K158" s="17">
        <v>734797</v>
      </c>
      <c r="L158" s="17" t="s">
        <v>202</v>
      </c>
      <c r="M158" t="s">
        <v>203</v>
      </c>
      <c r="N158" s="14" t="s">
        <v>9960</v>
      </c>
      <c r="O158" s="14" t="s">
        <v>205</v>
      </c>
      <c r="P158" s="14" t="s">
        <v>9965</v>
      </c>
      <c r="Q158" s="14">
        <v>83140</v>
      </c>
      <c r="R158" s="14" t="s">
        <v>9966</v>
      </c>
      <c r="S158" s="14" t="s">
        <v>1431</v>
      </c>
      <c r="T158" s="15">
        <v>75000</v>
      </c>
      <c r="U158" s="14" t="s">
        <v>9967</v>
      </c>
      <c r="V158" s="14" t="s">
        <v>6296</v>
      </c>
      <c r="W158" s="14" t="s">
        <v>9968</v>
      </c>
      <c r="X158" t="s">
        <v>9969</v>
      </c>
      <c r="Y158" t="s">
        <v>213</v>
      </c>
      <c r="Z158" t="s">
        <v>9970</v>
      </c>
      <c r="AA158" s="18" t="s">
        <v>9969</v>
      </c>
      <c r="AB158" s="18" t="s">
        <v>9971</v>
      </c>
      <c r="AC158" s="18" t="s">
        <v>9972</v>
      </c>
      <c r="AD158" s="18" t="s">
        <v>9973</v>
      </c>
      <c r="AE158" s="18" t="s">
        <v>9974</v>
      </c>
      <c r="AF158" s="18" t="s">
        <v>9975</v>
      </c>
      <c r="AG158" s="18" t="s">
        <v>9976</v>
      </c>
      <c r="AH158" s="29" t="s">
        <v>772</v>
      </c>
      <c r="AI158" s="29" t="s">
        <v>219</v>
      </c>
      <c r="AL158" s="29" t="s">
        <v>773</v>
      </c>
      <c r="AM158" s="29" t="s">
        <v>312</v>
      </c>
      <c r="AN158" s="29" t="s">
        <v>774</v>
      </c>
      <c r="AQ158" s="29" t="s">
        <v>775</v>
      </c>
      <c r="AR158" t="s">
        <v>315</v>
      </c>
      <c r="AS158" s="32" t="s">
        <v>9977</v>
      </c>
      <c r="AT158" s="32">
        <v>100000</v>
      </c>
      <c r="AU158" t="s">
        <v>828</v>
      </c>
      <c r="AV158" s="32" t="s">
        <v>9978</v>
      </c>
      <c r="AW158" s="32">
        <v>100000</v>
      </c>
      <c r="AX158" t="s">
        <v>523</v>
      </c>
      <c r="AY158" s="32" t="s">
        <v>9979</v>
      </c>
      <c r="AZ158" s="32">
        <v>100000</v>
      </c>
      <c r="BL158" s="15"/>
      <c r="BO158" s="15"/>
      <c r="BR158" s="15"/>
      <c r="BU158" s="15"/>
      <c r="BW158" s="11"/>
      <c r="BX158" s="11"/>
      <c r="BZ158" s="11"/>
      <c r="CA158" s="11"/>
      <c r="CC158" s="11"/>
      <c r="CD158" s="11"/>
      <c r="CF158" s="11"/>
      <c r="CG158" s="11"/>
      <c r="CI158" s="11"/>
      <c r="CJ158" s="11"/>
      <c r="GC158" s="12">
        <v>200000</v>
      </c>
      <c r="GD158" t="s">
        <v>238</v>
      </c>
      <c r="GE158">
        <v>51</v>
      </c>
      <c r="GF158">
        <v>55</v>
      </c>
      <c r="GG158">
        <v>58</v>
      </c>
      <c r="GH158">
        <v>55</v>
      </c>
      <c r="GI158" s="13">
        <v>133333.33333333331</v>
      </c>
      <c r="GK158" t="str">
        <f t="shared" si="36"/>
        <v>151 RUE DU PRADET</v>
      </c>
      <c r="GL158">
        <f t="shared" si="37"/>
        <v>83140</v>
      </c>
      <c r="GM158" t="str">
        <f t="shared" si="38"/>
        <v>SIX-FOURS-LES-PLAGES</v>
      </c>
      <c r="GO158">
        <f t="shared" si="33"/>
        <v>9</v>
      </c>
      <c r="GP158">
        <f t="shared" si="34"/>
        <v>3</v>
      </c>
      <c r="GQ158">
        <f>VLOOKUP(A158,'[1]Nbr FR_lot'!$A$6:$I$501,8,FALSE)</f>
        <v>1</v>
      </c>
      <c r="GR158" t="str">
        <f t="shared" si="35"/>
        <v>ko</v>
      </c>
      <c r="GS158">
        <f>VLOOKUP(C158,'[1]Nbr FR_lot'!$B$6:$I$501,8,FALSE)</f>
        <v>2</v>
      </c>
      <c r="GT158" t="str">
        <f t="shared" si="39"/>
        <v>ko</v>
      </c>
    </row>
    <row r="159" spans="1:202" x14ac:dyDescent="0.35">
      <c r="A159" t="s">
        <v>8717</v>
      </c>
      <c r="B159" t="s">
        <v>8718</v>
      </c>
      <c r="C159" t="s">
        <v>8719</v>
      </c>
      <c r="D159" t="e">
        <f>VLOOKUP(C159,#REF!,1,FALSE)</f>
        <v>#REF!</v>
      </c>
      <c r="E159" s="19" t="s">
        <v>8720</v>
      </c>
      <c r="F159" s="17" t="s">
        <v>8719</v>
      </c>
      <c r="G159" s="17" t="s">
        <v>8720</v>
      </c>
      <c r="H159" s="17" t="str">
        <f t="shared" si="32"/>
        <v>ok</v>
      </c>
      <c r="I159" s="17" t="s">
        <v>8720</v>
      </c>
      <c r="J159" s="17">
        <v>679608</v>
      </c>
      <c r="K159" s="17">
        <v>679608</v>
      </c>
      <c r="L159" s="17" t="s">
        <v>202</v>
      </c>
      <c r="M159" t="s">
        <v>203</v>
      </c>
      <c r="N159" s="14" t="s">
        <v>8721</v>
      </c>
      <c r="O159" s="14" t="s">
        <v>205</v>
      </c>
      <c r="P159" s="14" t="s">
        <v>8722</v>
      </c>
      <c r="Q159" s="14">
        <v>13014</v>
      </c>
      <c r="R159" s="14" t="s">
        <v>8723</v>
      </c>
      <c r="S159" s="14" t="s">
        <v>646</v>
      </c>
      <c r="T159" s="15">
        <v>144200</v>
      </c>
      <c r="U159" s="14" t="s">
        <v>8724</v>
      </c>
      <c r="V159" s="14" t="s">
        <v>673</v>
      </c>
      <c r="W159" s="14" t="s">
        <v>8725</v>
      </c>
      <c r="X159" t="s">
        <v>8726</v>
      </c>
      <c r="Y159" t="s">
        <v>213</v>
      </c>
      <c r="Z159" t="s">
        <v>8726</v>
      </c>
      <c r="AA159" s="18" t="s">
        <v>8726</v>
      </c>
      <c r="AB159" s="18" t="s">
        <v>8727</v>
      </c>
      <c r="AC159" s="18" t="s">
        <v>8728</v>
      </c>
      <c r="AD159" s="18" t="s">
        <v>8729</v>
      </c>
      <c r="AE159" s="18" t="s">
        <v>8730</v>
      </c>
      <c r="AF159" s="18" t="s">
        <v>8727</v>
      </c>
      <c r="AG159" s="18" t="s">
        <v>8731</v>
      </c>
      <c r="AH159" s="29" t="s">
        <v>854</v>
      </c>
      <c r="AL159" s="29" t="s">
        <v>855</v>
      </c>
      <c r="AM159" s="29" t="s">
        <v>738</v>
      </c>
      <c r="AQ159" s="29" t="s">
        <v>738</v>
      </c>
      <c r="AR159" t="s">
        <v>857</v>
      </c>
      <c r="AS159" s="32" t="s">
        <v>8732</v>
      </c>
      <c r="AT159" s="32">
        <v>145000</v>
      </c>
      <c r="AU159" t="s">
        <v>860</v>
      </c>
      <c r="AV159" s="32" t="s">
        <v>8733</v>
      </c>
      <c r="AW159" s="32">
        <v>365000</v>
      </c>
      <c r="AX159" t="s">
        <v>863</v>
      </c>
      <c r="AY159" s="32" t="s">
        <v>8734</v>
      </c>
      <c r="AZ159" s="32">
        <v>145000</v>
      </c>
      <c r="BA159" t="s">
        <v>866</v>
      </c>
      <c r="BB159" s="32" t="s">
        <v>8735</v>
      </c>
      <c r="BC159" s="32">
        <v>180000</v>
      </c>
      <c r="BD159" t="s">
        <v>869</v>
      </c>
      <c r="BE159" s="32" t="s">
        <v>8736</v>
      </c>
      <c r="BF159" s="32">
        <v>245000</v>
      </c>
      <c r="BL159" s="15"/>
      <c r="BO159" s="15"/>
      <c r="BR159" s="15"/>
      <c r="BU159" s="15"/>
      <c r="BW159" s="11"/>
      <c r="BX159" s="11"/>
      <c r="BZ159" s="11"/>
      <c r="CA159" s="11"/>
      <c r="CC159" s="11"/>
      <c r="CD159" s="11"/>
      <c r="CF159" s="11"/>
      <c r="CG159" s="11"/>
      <c r="CI159" s="11"/>
      <c r="CJ159" s="11"/>
      <c r="GC159" s="12">
        <v>935000</v>
      </c>
      <c r="GD159" t="s">
        <v>238</v>
      </c>
      <c r="GE159">
        <v>60</v>
      </c>
      <c r="GF159">
        <v>62.5</v>
      </c>
      <c r="GG159">
        <v>62.5</v>
      </c>
      <c r="GH159">
        <v>62.5</v>
      </c>
      <c r="GI159" s="13">
        <v>623333.33333333326</v>
      </c>
      <c r="GK159" t="str">
        <f t="shared" si="36"/>
        <v>35 BD DU CAPITAINE GEZE</v>
      </c>
      <c r="GL159">
        <f t="shared" si="37"/>
        <v>13014</v>
      </c>
      <c r="GM159" t="str">
        <f t="shared" si="38"/>
        <v>MARSEILLE 14</v>
      </c>
      <c r="GO159">
        <f t="shared" si="33"/>
        <v>15</v>
      </c>
      <c r="GP159">
        <f t="shared" si="34"/>
        <v>5</v>
      </c>
      <c r="GQ159">
        <v>5</v>
      </c>
      <c r="GR159" t="str">
        <f t="shared" si="35"/>
        <v>ok</v>
      </c>
      <c r="GS159" t="e">
        <f>VLOOKUP(C159,'[1]Nbr FR_lot'!$B$6:$I$501,8,FALSE)</f>
        <v>#N/A</v>
      </c>
      <c r="GT159" t="e">
        <f t="shared" si="39"/>
        <v>#N/A</v>
      </c>
    </row>
    <row r="160" spans="1:202" x14ac:dyDescent="0.35">
      <c r="A160" t="s">
        <v>4826</v>
      </c>
      <c r="B160" t="s">
        <v>4827</v>
      </c>
      <c r="C160" t="s">
        <v>4828</v>
      </c>
      <c r="D160" t="e">
        <f>VLOOKUP(C160,#REF!,1,FALSE)</f>
        <v>#REF!</v>
      </c>
      <c r="E160" s="16" t="s">
        <v>4829</v>
      </c>
      <c r="F160" s="17" t="s">
        <v>4828</v>
      </c>
      <c r="G160" s="17" t="s">
        <v>4829</v>
      </c>
      <c r="H160" s="17" t="str">
        <f t="shared" si="32"/>
        <v>ok</v>
      </c>
      <c r="I160" s="17" t="s">
        <v>4829</v>
      </c>
      <c r="J160" s="17">
        <v>471510</v>
      </c>
      <c r="K160" s="17">
        <v>471510</v>
      </c>
      <c r="L160" s="17" t="s">
        <v>202</v>
      </c>
      <c r="M160" t="s">
        <v>203</v>
      </c>
      <c r="N160" s="14" t="s">
        <v>4830</v>
      </c>
      <c r="O160" s="14" t="s">
        <v>205</v>
      </c>
      <c r="P160" s="14" t="s">
        <v>4831</v>
      </c>
      <c r="Q160" s="14">
        <v>78286</v>
      </c>
      <c r="R160" s="14" t="s">
        <v>4832</v>
      </c>
      <c r="S160" s="14" t="s">
        <v>646</v>
      </c>
      <c r="T160" s="15">
        <v>7246370</v>
      </c>
      <c r="U160" s="14" t="s">
        <v>4833</v>
      </c>
      <c r="V160" s="14" t="s">
        <v>2495</v>
      </c>
      <c r="W160" s="14" t="s">
        <v>4834</v>
      </c>
      <c r="X160" t="s">
        <v>4835</v>
      </c>
      <c r="Y160" t="s">
        <v>1253</v>
      </c>
      <c r="Z160" t="s">
        <v>4836</v>
      </c>
      <c r="AA160" s="18" t="s">
        <v>4837</v>
      </c>
      <c r="AB160" s="18" t="s">
        <v>4838</v>
      </c>
      <c r="AC160" s="18" t="s">
        <v>4839</v>
      </c>
      <c r="AD160" s="18" t="s">
        <v>4840</v>
      </c>
      <c r="AE160" s="18" t="s">
        <v>4841</v>
      </c>
      <c r="AF160" s="18" t="s">
        <v>4842</v>
      </c>
      <c r="AG160" s="18" t="s">
        <v>4843</v>
      </c>
      <c r="AH160" s="29" t="s">
        <v>854</v>
      </c>
      <c r="AL160" s="29" t="s">
        <v>855</v>
      </c>
      <c r="AM160" s="29" t="s">
        <v>738</v>
      </c>
      <c r="AQ160" s="29" t="s">
        <v>738</v>
      </c>
      <c r="AR160" t="s">
        <v>937</v>
      </c>
      <c r="AS160" s="32" t="s">
        <v>4844</v>
      </c>
      <c r="AT160" s="32">
        <v>100000</v>
      </c>
      <c r="AU160" t="s">
        <v>746</v>
      </c>
      <c r="AV160" s="32" t="s">
        <v>4845</v>
      </c>
      <c r="AW160" s="32">
        <v>150000</v>
      </c>
      <c r="AX160" t="s">
        <v>857</v>
      </c>
      <c r="AY160" s="32" t="s">
        <v>4846</v>
      </c>
      <c r="AZ160" s="32">
        <v>145000</v>
      </c>
      <c r="BA160" t="s">
        <v>941</v>
      </c>
      <c r="BB160" s="32" t="s">
        <v>4847</v>
      </c>
      <c r="BC160" s="32">
        <v>250000</v>
      </c>
      <c r="BD160" t="s">
        <v>748</v>
      </c>
      <c r="BE160" s="32" t="s">
        <v>4848</v>
      </c>
      <c r="BF160" s="32">
        <v>380000</v>
      </c>
      <c r="BG160" t="s">
        <v>860</v>
      </c>
      <c r="BH160" s="32" t="s">
        <v>4849</v>
      </c>
      <c r="BI160" s="32">
        <v>365000</v>
      </c>
      <c r="BJ160" t="s">
        <v>945</v>
      </c>
      <c r="BK160" s="14" t="s">
        <v>4850</v>
      </c>
      <c r="BL160" s="15">
        <v>100000</v>
      </c>
      <c r="BM160" t="s">
        <v>750</v>
      </c>
      <c r="BN160" s="14" t="s">
        <v>4851</v>
      </c>
      <c r="BO160" s="15">
        <v>150000</v>
      </c>
      <c r="BP160" t="s">
        <v>863</v>
      </c>
      <c r="BQ160" s="14" t="s">
        <v>4852</v>
      </c>
      <c r="BR160" s="15">
        <v>145000</v>
      </c>
      <c r="BS160" t="s">
        <v>879</v>
      </c>
      <c r="BT160" s="14" t="s">
        <v>4853</v>
      </c>
      <c r="BU160" s="15">
        <v>125000</v>
      </c>
      <c r="BV160" t="s">
        <v>752</v>
      </c>
      <c r="BW160" s="31" t="s">
        <v>4854</v>
      </c>
      <c r="BX160" s="31">
        <v>190000</v>
      </c>
      <c r="BY160" t="s">
        <v>866</v>
      </c>
      <c r="BZ160" s="31" t="s">
        <v>4855</v>
      </c>
      <c r="CA160" s="31">
        <v>180000</v>
      </c>
      <c r="CB160" t="s">
        <v>754</v>
      </c>
      <c r="CC160" s="31" t="s">
        <v>4856</v>
      </c>
      <c r="CD160" s="31">
        <v>250000</v>
      </c>
      <c r="CE160" t="s">
        <v>869</v>
      </c>
      <c r="CF160" s="31" t="s">
        <v>4857</v>
      </c>
      <c r="CG160" s="31">
        <v>245000</v>
      </c>
      <c r="CI160" s="31"/>
      <c r="CJ160" s="31"/>
      <c r="GC160" s="30">
        <v>2630000</v>
      </c>
      <c r="GD160" t="s">
        <v>238</v>
      </c>
      <c r="GE160">
        <v>61</v>
      </c>
      <c r="GF160">
        <v>77</v>
      </c>
      <c r="GG160">
        <v>85</v>
      </c>
      <c r="GH160">
        <v>69</v>
      </c>
      <c r="GI160" s="13">
        <v>1753333.3333333333</v>
      </c>
      <c r="GK160" t="str">
        <f t="shared" si="36"/>
        <v>15 avenue du Centre – CS 20538- Guyancourt</v>
      </c>
      <c r="GL160">
        <f t="shared" si="37"/>
        <v>78286</v>
      </c>
      <c r="GM160" t="str">
        <f t="shared" si="38"/>
        <v>Saint-Quentin-en-Yvelines</v>
      </c>
      <c r="GO160">
        <f t="shared" si="33"/>
        <v>42</v>
      </c>
      <c r="GP160">
        <f t="shared" si="34"/>
        <v>14</v>
      </c>
      <c r="GQ160" t="e">
        <f>VLOOKUP(A160,'[1]Nbr FR_lot'!$A$6:$I$501,8,FALSE)</f>
        <v>#N/A</v>
      </c>
      <c r="GR160" t="e">
        <f t="shared" si="35"/>
        <v>#N/A</v>
      </c>
      <c r="GS160" t="e">
        <f>VLOOKUP(C160,'[1]Nbr FR_lot'!$B$6:$I$501,8,FALSE)</f>
        <v>#N/A</v>
      </c>
      <c r="GT160" t="e">
        <f t="shared" si="39"/>
        <v>#N/A</v>
      </c>
    </row>
    <row r="161" spans="1:202" x14ac:dyDescent="0.35">
      <c r="A161" t="s">
        <v>5046</v>
      </c>
      <c r="B161" t="s">
        <v>5047</v>
      </c>
      <c r="C161" t="s">
        <v>5048</v>
      </c>
      <c r="D161" t="e">
        <f>VLOOKUP(C161,#REF!,1,FALSE)</f>
        <v>#REF!</v>
      </c>
      <c r="E161" s="19" t="s">
        <v>5049</v>
      </c>
      <c r="F161" s="17" t="s">
        <v>5048</v>
      </c>
      <c r="G161" s="17" t="s">
        <v>5049</v>
      </c>
      <c r="H161" s="17" t="str">
        <f t="shared" si="32"/>
        <v>ok</v>
      </c>
      <c r="I161" s="17" t="s">
        <v>5049</v>
      </c>
      <c r="J161" s="17">
        <v>414462</v>
      </c>
      <c r="K161" s="17">
        <v>414462</v>
      </c>
      <c r="L161" s="17" t="s">
        <v>202</v>
      </c>
      <c r="M161" t="s">
        <v>203</v>
      </c>
      <c r="N161" s="14" t="s">
        <v>5050</v>
      </c>
      <c r="O161" s="14" t="s">
        <v>205</v>
      </c>
      <c r="P161" s="14" t="s">
        <v>5051</v>
      </c>
      <c r="Q161" s="14">
        <v>10600</v>
      </c>
      <c r="R161" s="14" t="s">
        <v>5052</v>
      </c>
      <c r="S161" s="14" t="s">
        <v>249</v>
      </c>
      <c r="T161" s="15">
        <v>2045717</v>
      </c>
      <c r="U161" s="14" t="s">
        <v>5053</v>
      </c>
      <c r="V161" s="14" t="s">
        <v>4664</v>
      </c>
      <c r="W161" s="14" t="s">
        <v>5054</v>
      </c>
      <c r="X161" t="s">
        <v>5055</v>
      </c>
      <c r="Y161" t="s">
        <v>213</v>
      </c>
      <c r="Z161" t="s">
        <v>5056</v>
      </c>
      <c r="AA161" s="18" t="s">
        <v>5057</v>
      </c>
      <c r="AB161" s="18" t="s">
        <v>5058</v>
      </c>
      <c r="AC161" s="18" t="s">
        <v>5059</v>
      </c>
      <c r="AD161" s="18" t="s">
        <v>5060</v>
      </c>
      <c r="AE161" s="18" t="s">
        <v>5061</v>
      </c>
      <c r="AF161" s="18" t="s">
        <v>5062</v>
      </c>
      <c r="AG161" s="18" t="s">
        <v>5063</v>
      </c>
      <c r="AH161" s="29" t="s">
        <v>261</v>
      </c>
      <c r="AL161" s="29" t="s">
        <v>262</v>
      </c>
      <c r="AM161" s="29" t="s">
        <v>263</v>
      </c>
      <c r="AQ161" s="29" t="s">
        <v>263</v>
      </c>
      <c r="AR161" t="s">
        <v>280</v>
      </c>
      <c r="AS161" s="32" t="s">
        <v>5064</v>
      </c>
      <c r="AT161" s="32">
        <v>300000</v>
      </c>
      <c r="AU161" t="s">
        <v>284</v>
      </c>
      <c r="AV161" s="32" t="s">
        <v>5065</v>
      </c>
      <c r="AW161" s="32">
        <v>100000</v>
      </c>
      <c r="AX161" t="s">
        <v>288</v>
      </c>
      <c r="AY161" s="32" t="s">
        <v>5066</v>
      </c>
      <c r="AZ161" s="32">
        <v>200000</v>
      </c>
      <c r="BL161" s="15"/>
      <c r="BO161" s="15"/>
      <c r="BR161" s="15"/>
      <c r="BU161" s="15"/>
      <c r="BW161" s="31"/>
      <c r="BX161" s="31"/>
      <c r="BZ161" s="31"/>
      <c r="CA161" s="31"/>
      <c r="CC161" s="31"/>
      <c r="CD161" s="31"/>
      <c r="CF161" s="31"/>
      <c r="CG161" s="31"/>
      <c r="CI161" s="31"/>
      <c r="CJ161" s="31"/>
      <c r="GC161" s="30">
        <v>800000</v>
      </c>
      <c r="GD161" t="s">
        <v>238</v>
      </c>
      <c r="GE161">
        <v>69</v>
      </c>
      <c r="GF161">
        <v>72.5</v>
      </c>
      <c r="GG161">
        <v>75.5</v>
      </c>
      <c r="GH161">
        <v>75.5</v>
      </c>
      <c r="GI161" s="13">
        <v>533333.33333333326</v>
      </c>
      <c r="GK161" t="str">
        <f t="shared" si="36"/>
        <v>52 AV JEAN JAURES</v>
      </c>
      <c r="GL161">
        <f t="shared" si="37"/>
        <v>10600</v>
      </c>
      <c r="GM161" t="str">
        <f t="shared" si="38"/>
        <v>LA CHAPELLE-SAINT-LUC</v>
      </c>
      <c r="GO161">
        <f t="shared" si="33"/>
        <v>9</v>
      </c>
      <c r="GP161">
        <f t="shared" si="34"/>
        <v>3</v>
      </c>
      <c r="GQ161" t="e">
        <f>VLOOKUP(A161,'[1]Nbr FR_lot'!$A$6:$I$501,8,FALSE)</f>
        <v>#N/A</v>
      </c>
      <c r="GR161" t="e">
        <f t="shared" si="35"/>
        <v>#N/A</v>
      </c>
      <c r="GS161" t="e">
        <f>VLOOKUP(C161,'[1]Nbr FR_lot'!$B$6:$I$501,8,FALSE)</f>
        <v>#N/A</v>
      </c>
      <c r="GT161" t="e">
        <f t="shared" si="39"/>
        <v>#N/A</v>
      </c>
    </row>
    <row r="162" spans="1:202" x14ac:dyDescent="0.35">
      <c r="A162" t="s">
        <v>10022</v>
      </c>
      <c r="B162" t="s">
        <v>10023</v>
      </c>
      <c r="C162" t="s">
        <v>10024</v>
      </c>
      <c r="D162" t="e">
        <f>VLOOKUP(C162,#REF!,1,FALSE)</f>
        <v>#REF!</v>
      </c>
      <c r="E162" s="19" t="s">
        <v>10025</v>
      </c>
      <c r="F162" s="17" t="s">
        <v>10024</v>
      </c>
      <c r="G162" s="17" t="s">
        <v>10026</v>
      </c>
      <c r="H162" s="17" t="str">
        <f t="shared" si="32"/>
        <v>ko</v>
      </c>
      <c r="I162" s="17" t="s">
        <v>10026</v>
      </c>
      <c r="J162" s="17">
        <v>680174</v>
      </c>
      <c r="K162" s="17">
        <v>680174</v>
      </c>
      <c r="L162" s="17" t="s">
        <v>202</v>
      </c>
      <c r="M162" t="s">
        <v>203</v>
      </c>
      <c r="N162" s="14" t="s">
        <v>10022</v>
      </c>
      <c r="O162" s="14" t="s">
        <v>205</v>
      </c>
      <c r="P162" s="14" t="s">
        <v>10027</v>
      </c>
      <c r="Q162" s="14">
        <v>63200</v>
      </c>
      <c r="R162" s="14" t="s">
        <v>10028</v>
      </c>
      <c r="S162" s="14" t="s">
        <v>249</v>
      </c>
      <c r="T162" s="15">
        <v>740100</v>
      </c>
      <c r="U162" s="14" t="s">
        <v>10029</v>
      </c>
      <c r="V162" s="14" t="s">
        <v>3960</v>
      </c>
      <c r="W162" s="14" t="s">
        <v>10030</v>
      </c>
      <c r="X162" t="s">
        <v>10031</v>
      </c>
      <c r="Y162" t="s">
        <v>213</v>
      </c>
      <c r="Z162" t="s">
        <v>10032</v>
      </c>
      <c r="AA162" s="18" t="s">
        <v>10033</v>
      </c>
      <c r="AB162" s="18" t="s">
        <v>10034</v>
      </c>
      <c r="AC162" s="18" t="s">
        <v>10035</v>
      </c>
      <c r="AD162" s="18" t="s">
        <v>10036</v>
      </c>
      <c r="AE162" s="18" t="s">
        <v>10037</v>
      </c>
      <c r="AF162" s="18" t="s">
        <v>10038</v>
      </c>
      <c r="AG162" s="18" t="s">
        <v>10039</v>
      </c>
      <c r="AH162" s="29" t="s">
        <v>261</v>
      </c>
      <c r="AL162" s="29" t="s">
        <v>262</v>
      </c>
      <c r="AM162" s="29" t="s">
        <v>263</v>
      </c>
      <c r="AQ162" s="29" t="s">
        <v>263</v>
      </c>
      <c r="AR162" t="s">
        <v>703</v>
      </c>
      <c r="AS162" s="32" t="s">
        <v>10040</v>
      </c>
      <c r="AT162" s="32">
        <v>100000</v>
      </c>
      <c r="AU162" t="s">
        <v>705</v>
      </c>
      <c r="AV162" s="32" t="s">
        <v>10041</v>
      </c>
      <c r="AW162" s="32">
        <v>375000</v>
      </c>
      <c r="AX162" t="s">
        <v>1111</v>
      </c>
      <c r="AY162" s="32" t="s">
        <v>10042</v>
      </c>
      <c r="AZ162" s="32">
        <v>100000</v>
      </c>
      <c r="BA162" t="s">
        <v>421</v>
      </c>
      <c r="BB162" s="32" t="s">
        <v>10043</v>
      </c>
      <c r="BC162" s="32">
        <v>100000</v>
      </c>
      <c r="BD162" t="s">
        <v>361</v>
      </c>
      <c r="BE162" s="32" t="s">
        <v>10044</v>
      </c>
      <c r="BF162" s="32">
        <v>250000</v>
      </c>
      <c r="BG162" t="s">
        <v>363</v>
      </c>
      <c r="BH162" s="32" t="s">
        <v>10045</v>
      </c>
      <c r="BI162" s="32">
        <v>250000</v>
      </c>
      <c r="BJ162" t="s">
        <v>1116</v>
      </c>
      <c r="BK162" s="14" t="s">
        <v>10046</v>
      </c>
      <c r="BL162" s="15">
        <v>100000</v>
      </c>
      <c r="BO162" s="15"/>
      <c r="BR162" s="15"/>
      <c r="BU162" s="15"/>
      <c r="BW162" s="11"/>
      <c r="BX162" s="11"/>
      <c r="BZ162" s="11"/>
      <c r="CA162" s="11"/>
      <c r="CC162" s="11"/>
      <c r="CD162" s="11"/>
      <c r="CF162" s="11"/>
      <c r="CG162" s="11"/>
      <c r="CI162" s="11"/>
      <c r="CJ162" s="11"/>
      <c r="GC162" s="12">
        <v>1175000</v>
      </c>
      <c r="GD162" t="s">
        <v>238</v>
      </c>
      <c r="GE162">
        <v>65</v>
      </c>
      <c r="GF162">
        <v>72</v>
      </c>
      <c r="GG162">
        <v>74</v>
      </c>
      <c r="GH162">
        <v>65</v>
      </c>
      <c r="GI162" s="13">
        <v>783333.33333333326</v>
      </c>
      <c r="GK162" t="str">
        <f t="shared" si="36"/>
        <v>29 AV DE PARIS</v>
      </c>
      <c r="GL162">
        <f t="shared" si="37"/>
        <v>63200</v>
      </c>
      <c r="GM162" t="str">
        <f t="shared" si="38"/>
        <v>RIOM</v>
      </c>
      <c r="GO162">
        <f t="shared" si="33"/>
        <v>21</v>
      </c>
      <c r="GP162">
        <f t="shared" si="34"/>
        <v>7</v>
      </c>
      <c r="GQ162" t="e">
        <f>VLOOKUP(A162,'[1]Nbr FR_lot'!$A$6:$I$501,8,FALSE)</f>
        <v>#N/A</v>
      </c>
      <c r="GR162" t="e">
        <f t="shared" si="35"/>
        <v>#N/A</v>
      </c>
      <c r="GS162" t="e">
        <f>VLOOKUP(C162,'[1]Nbr FR_lot'!$B$6:$I$501,8,FALSE)</f>
        <v>#N/A</v>
      </c>
      <c r="GT162" t="e">
        <f t="shared" si="39"/>
        <v>#N/A</v>
      </c>
    </row>
    <row r="163" spans="1:202" x14ac:dyDescent="0.35">
      <c r="A163" t="s">
        <v>5442</v>
      </c>
      <c r="B163" t="s">
        <v>5443</v>
      </c>
      <c r="C163" t="s">
        <v>5444</v>
      </c>
      <c r="D163" t="e">
        <f>VLOOKUP(C163,#REF!,1,FALSE)</f>
        <v>#REF!</v>
      </c>
      <c r="E163" s="19" t="s">
        <v>5445</v>
      </c>
      <c r="F163" s="17" t="s">
        <v>5444</v>
      </c>
      <c r="G163" s="17" t="s">
        <v>5446</v>
      </c>
      <c r="H163" s="17" t="str">
        <f t="shared" si="32"/>
        <v>ko</v>
      </c>
      <c r="I163" s="17" t="s">
        <v>5445</v>
      </c>
      <c r="J163" s="17">
        <v>753498</v>
      </c>
      <c r="K163" s="17">
        <v>417954</v>
      </c>
      <c r="L163" s="17" t="s">
        <v>5608</v>
      </c>
      <c r="M163" t="s">
        <v>203</v>
      </c>
      <c r="N163" s="14" t="s">
        <v>5442</v>
      </c>
      <c r="O163" s="14" t="s">
        <v>1022</v>
      </c>
      <c r="P163" s="14" t="s">
        <v>5447</v>
      </c>
      <c r="Q163" s="14">
        <v>73130</v>
      </c>
      <c r="R163" s="14" t="s">
        <v>5448</v>
      </c>
      <c r="S163" s="14" t="s">
        <v>249</v>
      </c>
      <c r="T163" s="15">
        <v>15000</v>
      </c>
      <c r="U163" s="14" t="s">
        <v>5449</v>
      </c>
      <c r="V163" s="14" t="s">
        <v>1354</v>
      </c>
      <c r="W163" s="14" t="s">
        <v>5450</v>
      </c>
      <c r="X163" t="s">
        <v>5451</v>
      </c>
      <c r="Y163" t="s">
        <v>213</v>
      </c>
      <c r="Z163" t="s">
        <v>5452</v>
      </c>
      <c r="AA163" s="18" t="s">
        <v>5451</v>
      </c>
      <c r="AB163" s="18" t="s">
        <v>5453</v>
      </c>
      <c r="AC163" s="18" t="s">
        <v>5454</v>
      </c>
      <c r="AD163" s="18" t="s">
        <v>5455</v>
      </c>
      <c r="AE163" s="18" t="s">
        <v>5451</v>
      </c>
      <c r="AF163" s="18" t="s">
        <v>5453</v>
      </c>
      <c r="AG163" s="18" t="s">
        <v>5454</v>
      </c>
      <c r="AH163" s="29" t="s">
        <v>261</v>
      </c>
      <c r="AL163" s="29" t="s">
        <v>262</v>
      </c>
      <c r="AM163" s="29" t="s">
        <v>263</v>
      </c>
      <c r="AQ163" s="29" t="s">
        <v>263</v>
      </c>
      <c r="AR163" t="s">
        <v>685</v>
      </c>
      <c r="AS163" s="32" t="s">
        <v>5456</v>
      </c>
      <c r="AT163" s="32">
        <v>100000</v>
      </c>
      <c r="AU163" t="s">
        <v>414</v>
      </c>
      <c r="AV163" s="32" t="s">
        <v>5457</v>
      </c>
      <c r="AW163" s="32">
        <v>100000</v>
      </c>
      <c r="AX163" t="s">
        <v>353</v>
      </c>
      <c r="AY163" s="32" t="s">
        <v>5458</v>
      </c>
      <c r="AZ163" s="32">
        <v>200000</v>
      </c>
      <c r="BA163" t="s">
        <v>355</v>
      </c>
      <c r="BB163" s="32" t="s">
        <v>5459</v>
      </c>
      <c r="BC163" s="32">
        <v>200000</v>
      </c>
      <c r="BD163" t="s">
        <v>692</v>
      </c>
      <c r="BE163" s="32" t="s">
        <v>5460</v>
      </c>
      <c r="BF163" s="32">
        <v>125000</v>
      </c>
      <c r="BG163" t="s">
        <v>266</v>
      </c>
      <c r="BH163" s="32" t="s">
        <v>5461</v>
      </c>
      <c r="BI163" s="32">
        <v>745000</v>
      </c>
      <c r="BJ163" t="s">
        <v>270</v>
      </c>
      <c r="BK163" s="14" t="s">
        <v>5462</v>
      </c>
      <c r="BL163" s="15">
        <v>125000</v>
      </c>
      <c r="BM163" t="s">
        <v>272</v>
      </c>
      <c r="BN163" s="14" t="s">
        <v>5463</v>
      </c>
      <c r="BO163" s="15">
        <v>495000</v>
      </c>
      <c r="BP163" t="s">
        <v>274</v>
      </c>
      <c r="BQ163" s="14" t="s">
        <v>5464</v>
      </c>
      <c r="BR163" s="15">
        <v>495000</v>
      </c>
      <c r="BS163" t="s">
        <v>1570</v>
      </c>
      <c r="BT163" s="14" t="s">
        <v>5465</v>
      </c>
      <c r="BU163" s="15">
        <v>100000</v>
      </c>
      <c r="BV163" t="s">
        <v>280</v>
      </c>
      <c r="BW163" s="31" t="s">
        <v>5466</v>
      </c>
      <c r="BX163" s="31">
        <v>300000</v>
      </c>
      <c r="BY163" t="s">
        <v>284</v>
      </c>
      <c r="BZ163" s="31" t="s">
        <v>5467</v>
      </c>
      <c r="CA163" s="31">
        <v>100000</v>
      </c>
      <c r="CB163" t="s">
        <v>286</v>
      </c>
      <c r="CC163" s="31" t="s">
        <v>5468</v>
      </c>
      <c r="CD163" s="31">
        <v>200000</v>
      </c>
      <c r="CE163" t="s">
        <v>288</v>
      </c>
      <c r="CF163" s="31" t="s">
        <v>5469</v>
      </c>
      <c r="CG163" s="31">
        <v>200000</v>
      </c>
      <c r="CH163" t="s">
        <v>687</v>
      </c>
      <c r="CI163" s="31" t="s">
        <v>5470</v>
      </c>
      <c r="CJ163" s="31">
        <v>300000</v>
      </c>
      <c r="GC163" s="30">
        <v>3285000</v>
      </c>
      <c r="GD163" t="s">
        <v>238</v>
      </c>
      <c r="GE163">
        <v>60</v>
      </c>
      <c r="GF163">
        <v>70</v>
      </c>
      <c r="GG163">
        <v>80</v>
      </c>
      <c r="GH163">
        <v>60</v>
      </c>
      <c r="GI163" s="13">
        <v>2190000</v>
      </c>
      <c r="GK163" t="str">
        <f t="shared" si="36"/>
        <v>ZA Les Blachères -739 Rue de Platrières</v>
      </c>
      <c r="GL163">
        <f t="shared" si="37"/>
        <v>73130</v>
      </c>
      <c r="GM163" t="str">
        <f t="shared" si="38"/>
        <v xml:space="preserve"> ST AVRE</v>
      </c>
      <c r="GO163">
        <f t="shared" si="33"/>
        <v>45</v>
      </c>
      <c r="GP163">
        <f t="shared" si="34"/>
        <v>15</v>
      </c>
      <c r="GQ163" t="e">
        <f>VLOOKUP(A163,'[1]Nbr FR_lot'!$A$6:$I$501,8,FALSE)</f>
        <v>#N/A</v>
      </c>
      <c r="GR163" t="e">
        <f t="shared" si="35"/>
        <v>#N/A</v>
      </c>
      <c r="GS163" t="e">
        <f>VLOOKUP(C163,'[1]Nbr FR_lot'!$B$6:$I$501,8,FALSE)</f>
        <v>#N/A</v>
      </c>
      <c r="GT163" t="e">
        <f t="shared" si="39"/>
        <v>#N/A</v>
      </c>
    </row>
    <row r="164" spans="1:202" x14ac:dyDescent="0.35">
      <c r="A164" t="s">
        <v>2541</v>
      </c>
      <c r="B164" t="s">
        <v>2542</v>
      </c>
      <c r="C164" t="s">
        <v>2543</v>
      </c>
      <c r="D164" t="e">
        <f>VLOOKUP(C164,#REF!,1,FALSE)</f>
        <v>#REF!</v>
      </c>
      <c r="E164" s="19" t="s">
        <v>2544</v>
      </c>
      <c r="F164" s="17" t="s">
        <v>2543</v>
      </c>
      <c r="G164" s="17" t="s">
        <v>2544</v>
      </c>
      <c r="H164" s="17" t="str">
        <f t="shared" si="32"/>
        <v>ok</v>
      </c>
      <c r="I164" s="17" t="s">
        <v>2544</v>
      </c>
      <c r="J164" s="17" t="e">
        <v>#N/A</v>
      </c>
      <c r="K164" s="17">
        <v>300459</v>
      </c>
      <c r="L164" s="17" t="s">
        <v>202</v>
      </c>
      <c r="M164" t="s">
        <v>203</v>
      </c>
      <c r="N164" s="14" t="s">
        <v>2541</v>
      </c>
      <c r="O164" s="14" t="s">
        <v>205</v>
      </c>
      <c r="P164" s="14" t="s">
        <v>2545</v>
      </c>
      <c r="Q164" s="14">
        <v>38130</v>
      </c>
      <c r="R164" s="14" t="s">
        <v>645</v>
      </c>
      <c r="S164" s="14" t="s">
        <v>475</v>
      </c>
      <c r="T164" s="15">
        <v>169075</v>
      </c>
      <c r="U164" s="14" t="s">
        <v>2546</v>
      </c>
      <c r="V164" s="14" t="s">
        <v>625</v>
      </c>
      <c r="W164" s="14" t="s">
        <v>2547</v>
      </c>
      <c r="X164" t="s">
        <v>2548</v>
      </c>
      <c r="Y164" t="s">
        <v>213</v>
      </c>
      <c r="Z164" t="s">
        <v>2549</v>
      </c>
      <c r="AA164" s="18" t="s">
        <v>2548</v>
      </c>
      <c r="AB164" s="18" t="s">
        <v>2550</v>
      </c>
      <c r="AC164" s="33" t="s">
        <v>2551</v>
      </c>
      <c r="AD164" s="18" t="s">
        <v>2552</v>
      </c>
      <c r="AE164" s="18" t="s">
        <v>2548</v>
      </c>
      <c r="AF164" s="18" t="s">
        <v>2550</v>
      </c>
      <c r="AG164" s="33" t="s">
        <v>2551</v>
      </c>
      <c r="AH164" s="29" t="s">
        <v>261</v>
      </c>
      <c r="AL164" s="29" t="s">
        <v>262</v>
      </c>
      <c r="AM164" s="29" t="s">
        <v>263</v>
      </c>
      <c r="AQ164" s="29" t="s">
        <v>263</v>
      </c>
      <c r="AR164" t="s">
        <v>264</v>
      </c>
      <c r="AS164" s="32" t="s">
        <v>2553</v>
      </c>
      <c r="AT164" s="32">
        <v>125000</v>
      </c>
      <c r="AU164" t="s">
        <v>266</v>
      </c>
      <c r="AV164" s="32" t="s">
        <v>2554</v>
      </c>
      <c r="AW164" s="32">
        <v>745000</v>
      </c>
      <c r="AX164" t="s">
        <v>270</v>
      </c>
      <c r="AY164" s="32" t="s">
        <v>2555</v>
      </c>
      <c r="AZ164" s="32">
        <v>125000</v>
      </c>
      <c r="BA164" t="s">
        <v>272</v>
      </c>
      <c r="BB164" s="32" t="s">
        <v>2556</v>
      </c>
      <c r="BC164" s="32">
        <v>495000</v>
      </c>
      <c r="BD164" t="s">
        <v>276</v>
      </c>
      <c r="BE164" s="32" t="s">
        <v>2557</v>
      </c>
      <c r="BF164" s="32">
        <v>125000</v>
      </c>
      <c r="BL164" s="15"/>
      <c r="BO164" s="15"/>
      <c r="BR164" s="15"/>
      <c r="BU164" s="15"/>
      <c r="BW164" s="11"/>
      <c r="BX164" s="11"/>
      <c r="BZ164" s="11"/>
      <c r="CA164" s="11"/>
      <c r="CC164" s="11"/>
      <c r="CD164" s="11"/>
      <c r="CF164" s="11"/>
      <c r="CG164" s="11"/>
      <c r="CI164" s="11"/>
      <c r="CJ164" s="11"/>
      <c r="GC164" s="12">
        <v>1490000</v>
      </c>
      <c r="GD164" t="s">
        <v>238</v>
      </c>
      <c r="GE164">
        <v>37</v>
      </c>
      <c r="GF164">
        <v>45</v>
      </c>
      <c r="GG164">
        <v>45</v>
      </c>
      <c r="GH164">
        <v>45</v>
      </c>
      <c r="GI164" s="13">
        <v>993333.33333333326</v>
      </c>
      <c r="GK164" t="str">
        <f t="shared" si="36"/>
        <v>4 IMP DE LORRAINE</v>
      </c>
      <c r="GL164">
        <f t="shared" si="37"/>
        <v>38130</v>
      </c>
      <c r="GM164" t="str">
        <f t="shared" si="38"/>
        <v>ECHIROLLES</v>
      </c>
      <c r="GO164">
        <f t="shared" si="33"/>
        <v>15</v>
      </c>
      <c r="GP164">
        <f t="shared" si="34"/>
        <v>5</v>
      </c>
      <c r="GQ164" t="e">
        <f>VLOOKUP(A164,'[1]Nbr FR_lot'!$A$6:$I$501,8,FALSE)</f>
        <v>#N/A</v>
      </c>
      <c r="GR164" t="e">
        <f t="shared" si="35"/>
        <v>#N/A</v>
      </c>
      <c r="GS164" t="e">
        <f>VLOOKUP(C164,'[1]Nbr FR_lot'!$B$6:$I$501,8,FALSE)</f>
        <v>#N/A</v>
      </c>
      <c r="GT164" t="e">
        <f t="shared" si="39"/>
        <v>#N/A</v>
      </c>
    </row>
    <row r="165" spans="1:202" x14ac:dyDescent="0.35">
      <c r="A165" t="s">
        <v>2321</v>
      </c>
      <c r="B165" t="s">
        <v>2322</v>
      </c>
      <c r="C165" t="s">
        <v>2323</v>
      </c>
      <c r="D165" t="e">
        <f>VLOOKUP(C165,#REF!,1,FALSE)</f>
        <v>#REF!</v>
      </c>
      <c r="E165" s="16" t="s">
        <v>2324</v>
      </c>
      <c r="F165" s="17" t="s">
        <v>2323</v>
      </c>
      <c r="G165" s="17" t="s">
        <v>2324</v>
      </c>
      <c r="H165" s="17" t="str">
        <f t="shared" si="32"/>
        <v>ok</v>
      </c>
      <c r="I165" s="17" t="s">
        <v>2324</v>
      </c>
      <c r="J165" s="17">
        <v>306803</v>
      </c>
      <c r="K165" s="17">
        <v>306803</v>
      </c>
      <c r="L165" s="17" t="s">
        <v>202</v>
      </c>
      <c r="M165" t="s">
        <v>203</v>
      </c>
      <c r="N165" s="14" t="s">
        <v>2321</v>
      </c>
      <c r="O165" s="14" t="s">
        <v>205</v>
      </c>
      <c r="P165" s="14" t="s">
        <v>2325</v>
      </c>
      <c r="Q165" s="14">
        <v>19110</v>
      </c>
      <c r="R165" s="14" t="s">
        <v>2326</v>
      </c>
      <c r="S165" s="14" t="s">
        <v>249</v>
      </c>
      <c r="T165" s="15">
        <v>300000</v>
      </c>
      <c r="U165" s="14" t="s">
        <v>2327</v>
      </c>
      <c r="V165" s="14" t="s">
        <v>2328</v>
      </c>
      <c r="W165" s="14">
        <v>349912873</v>
      </c>
      <c r="X165" t="s">
        <v>2329</v>
      </c>
      <c r="Y165" t="s">
        <v>213</v>
      </c>
      <c r="Z165" t="s">
        <v>2330</v>
      </c>
      <c r="AA165" s="18" t="s">
        <v>2329</v>
      </c>
      <c r="AB165" s="18" t="s">
        <v>2331</v>
      </c>
      <c r="AC165" s="18" t="s">
        <v>2332</v>
      </c>
      <c r="AD165" s="18" t="s">
        <v>2333</v>
      </c>
      <c r="AE165" s="18" t="s">
        <v>2329</v>
      </c>
      <c r="AF165" s="18" t="s">
        <v>2331</v>
      </c>
      <c r="AG165" s="18" t="s">
        <v>2332</v>
      </c>
      <c r="AH165" s="29" t="s">
        <v>261</v>
      </c>
      <c r="AL165" s="29" t="s">
        <v>262</v>
      </c>
      <c r="AM165" s="29" t="s">
        <v>263</v>
      </c>
      <c r="AQ165" s="29" t="s">
        <v>263</v>
      </c>
      <c r="AR165" t="s">
        <v>705</v>
      </c>
      <c r="AS165" s="32" t="s">
        <v>2334</v>
      </c>
      <c r="AT165" s="32">
        <v>375000</v>
      </c>
      <c r="AU165" t="s">
        <v>1111</v>
      </c>
      <c r="AV165" s="32" t="s">
        <v>2335</v>
      </c>
      <c r="AW165" s="32">
        <v>100000</v>
      </c>
      <c r="AX165" t="s">
        <v>421</v>
      </c>
      <c r="AY165" s="32" t="s">
        <v>2336</v>
      </c>
      <c r="AZ165" s="32">
        <v>100000</v>
      </c>
      <c r="BA165" t="s">
        <v>361</v>
      </c>
      <c r="BB165" s="32" t="s">
        <v>2337</v>
      </c>
      <c r="BC165" s="32">
        <v>250000</v>
      </c>
      <c r="BD165" t="s">
        <v>363</v>
      </c>
      <c r="BE165" s="32" t="s">
        <v>2338</v>
      </c>
      <c r="BF165" s="32">
        <v>250000</v>
      </c>
      <c r="BG165" t="s">
        <v>1116</v>
      </c>
      <c r="BH165" s="32" t="s">
        <v>2339</v>
      </c>
      <c r="BI165" s="32">
        <v>100000</v>
      </c>
      <c r="BL165" s="15"/>
      <c r="BO165" s="15"/>
      <c r="BR165" s="15"/>
      <c r="BU165" s="15"/>
      <c r="BW165" s="11"/>
      <c r="BX165" s="11"/>
      <c r="BZ165" s="11"/>
      <c r="CA165" s="11"/>
      <c r="CC165" s="11"/>
      <c r="CD165" s="11"/>
      <c r="CF165" s="11"/>
      <c r="CG165" s="11"/>
      <c r="CI165" s="11"/>
      <c r="CJ165" s="11"/>
      <c r="GC165" s="12">
        <v>1075000</v>
      </c>
      <c r="GD165" t="s">
        <v>238</v>
      </c>
      <c r="GE165">
        <v>66</v>
      </c>
      <c r="GF165">
        <v>72</v>
      </c>
      <c r="GG165">
        <v>72</v>
      </c>
      <c r="GH165">
        <v>70</v>
      </c>
      <c r="GI165" s="13">
        <v>716666.66666666663</v>
      </c>
      <c r="GK165" t="str">
        <f t="shared" si="36"/>
        <v>LA TUILLERIE</v>
      </c>
      <c r="GL165">
        <f t="shared" si="37"/>
        <v>19110</v>
      </c>
      <c r="GM165" t="str">
        <f t="shared" si="38"/>
        <v>BORT-LES-ORGUES</v>
      </c>
      <c r="GO165">
        <f t="shared" si="33"/>
        <v>18</v>
      </c>
      <c r="GP165">
        <f t="shared" si="34"/>
        <v>6</v>
      </c>
      <c r="GQ165" t="e">
        <f>VLOOKUP(A165,'[1]Nbr FR_lot'!$A$6:$I$501,8,FALSE)</f>
        <v>#N/A</v>
      </c>
      <c r="GR165" t="e">
        <f t="shared" si="35"/>
        <v>#N/A</v>
      </c>
      <c r="GS165" t="e">
        <f>VLOOKUP(C165,'[1]Nbr FR_lot'!$B$6:$I$501,8,FALSE)</f>
        <v>#N/A</v>
      </c>
      <c r="GT165" t="e">
        <f t="shared" si="39"/>
        <v>#N/A</v>
      </c>
    </row>
    <row r="166" spans="1:202" x14ac:dyDescent="0.35">
      <c r="A166" t="s">
        <v>4234</v>
      </c>
      <c r="B166" t="s">
        <v>4235</v>
      </c>
      <c r="C166" t="s">
        <v>4236</v>
      </c>
      <c r="D166" t="e">
        <f>VLOOKUP(C166,#REF!,1,FALSE)</f>
        <v>#REF!</v>
      </c>
      <c r="E166" s="19" t="s">
        <v>4237</v>
      </c>
      <c r="F166" s="17" t="s">
        <v>4236</v>
      </c>
      <c r="G166" s="17" t="s">
        <v>4238</v>
      </c>
      <c r="H166" s="17" t="str">
        <f t="shared" si="32"/>
        <v>ko</v>
      </c>
      <c r="I166" s="17" t="s">
        <v>4238</v>
      </c>
      <c r="J166" s="17">
        <v>317643</v>
      </c>
      <c r="K166" s="17">
        <v>317643</v>
      </c>
      <c r="L166" s="17" t="s">
        <v>202</v>
      </c>
      <c r="M166" t="s">
        <v>203</v>
      </c>
      <c r="N166" s="14" t="s">
        <v>4234</v>
      </c>
      <c r="O166" s="14" t="s">
        <v>205</v>
      </c>
      <c r="P166" s="14" t="s">
        <v>4239</v>
      </c>
      <c r="Q166" s="14">
        <v>47000</v>
      </c>
      <c r="R166" s="14" t="s">
        <v>4240</v>
      </c>
      <c r="S166" s="14" t="s">
        <v>249</v>
      </c>
      <c r="T166" s="15">
        <v>150053</v>
      </c>
      <c r="U166" s="14" t="s">
        <v>4241</v>
      </c>
      <c r="V166" s="14" t="s">
        <v>4240</v>
      </c>
      <c r="W166" s="14" t="s">
        <v>4242</v>
      </c>
      <c r="X166" t="s">
        <v>4243</v>
      </c>
      <c r="Y166" t="s">
        <v>213</v>
      </c>
      <c r="Z166" t="s">
        <v>4244</v>
      </c>
      <c r="AA166" s="18" t="s">
        <v>4245</v>
      </c>
      <c r="AB166" s="18" t="s">
        <v>4246</v>
      </c>
      <c r="AC166" s="18" t="s">
        <v>4247</v>
      </c>
      <c r="AD166" s="18" t="s">
        <v>4248</v>
      </c>
      <c r="AE166" s="18" t="s">
        <v>4249</v>
      </c>
      <c r="AF166" s="18" t="s">
        <v>4250</v>
      </c>
      <c r="AG166" s="18" t="s">
        <v>4251</v>
      </c>
      <c r="AH166" s="29" t="s">
        <v>261</v>
      </c>
      <c r="AL166" s="29" t="s">
        <v>262</v>
      </c>
      <c r="AM166" s="29" t="s">
        <v>263</v>
      </c>
      <c r="AQ166" s="29" t="s">
        <v>263</v>
      </c>
      <c r="AR166" t="s">
        <v>703</v>
      </c>
      <c r="AS166" s="32" t="s">
        <v>4252</v>
      </c>
      <c r="AT166" s="32">
        <v>100000</v>
      </c>
      <c r="AU166" t="s">
        <v>705</v>
      </c>
      <c r="AV166" s="32" t="s">
        <v>4253</v>
      </c>
      <c r="AW166" s="32">
        <v>375000</v>
      </c>
      <c r="AX166" t="s">
        <v>1111</v>
      </c>
      <c r="AY166" s="32" t="s">
        <v>4254</v>
      </c>
      <c r="AZ166" s="32">
        <v>100000</v>
      </c>
      <c r="BA166" t="s">
        <v>421</v>
      </c>
      <c r="BB166" s="32" t="s">
        <v>4255</v>
      </c>
      <c r="BC166" s="32">
        <v>100000</v>
      </c>
      <c r="BD166" t="s">
        <v>361</v>
      </c>
      <c r="BE166" s="32" t="s">
        <v>4256</v>
      </c>
      <c r="BF166" s="32">
        <v>250000</v>
      </c>
      <c r="BG166" t="s">
        <v>363</v>
      </c>
      <c r="BH166" s="32" t="s">
        <v>4257</v>
      </c>
      <c r="BI166" s="32">
        <v>250000</v>
      </c>
      <c r="BJ166" t="s">
        <v>1116</v>
      </c>
      <c r="BK166" s="14" t="s">
        <v>4258</v>
      </c>
      <c r="BL166" s="15">
        <v>100000</v>
      </c>
      <c r="BM166" t="s">
        <v>1575</v>
      </c>
      <c r="BN166" s="14" t="s">
        <v>4259</v>
      </c>
      <c r="BO166" s="15">
        <v>100000</v>
      </c>
      <c r="BP166" t="s">
        <v>712</v>
      </c>
      <c r="BQ166" s="14" t="s">
        <v>4260</v>
      </c>
      <c r="BR166" s="15">
        <v>495000</v>
      </c>
      <c r="BS166" t="s">
        <v>2620</v>
      </c>
      <c r="BT166" s="14" t="s">
        <v>4261</v>
      </c>
      <c r="BU166" s="15">
        <v>100000</v>
      </c>
      <c r="BV166" t="s">
        <v>714</v>
      </c>
      <c r="BW166" s="11" t="s">
        <v>4262</v>
      </c>
      <c r="BX166" s="11">
        <v>100000</v>
      </c>
      <c r="BY166" t="s">
        <v>365</v>
      </c>
      <c r="BZ166" s="11" t="s">
        <v>4263</v>
      </c>
      <c r="CA166" s="11">
        <v>330000</v>
      </c>
      <c r="CB166" t="s">
        <v>367</v>
      </c>
      <c r="CC166" s="11" t="s">
        <v>4264</v>
      </c>
      <c r="CD166" s="11">
        <v>330000</v>
      </c>
      <c r="CE166" t="s">
        <v>1190</v>
      </c>
      <c r="CF166" s="11" t="s">
        <v>4265</v>
      </c>
      <c r="CG166" s="11">
        <v>100000</v>
      </c>
      <c r="CI166" s="11"/>
      <c r="CJ166" s="11"/>
      <c r="GC166" s="12">
        <v>2730000</v>
      </c>
      <c r="GD166" t="s">
        <v>238</v>
      </c>
      <c r="GE166">
        <v>57</v>
      </c>
      <c r="GF166">
        <v>57</v>
      </c>
      <c r="GG166">
        <v>57</v>
      </c>
      <c r="GH166">
        <v>57</v>
      </c>
      <c r="GI166" s="13">
        <v>1820000</v>
      </c>
      <c r="GK166" t="str">
        <f t="shared" si="36"/>
        <v>AV DU MIDI</v>
      </c>
      <c r="GL166">
        <f t="shared" si="37"/>
        <v>47000</v>
      </c>
      <c r="GM166" t="str">
        <f t="shared" si="38"/>
        <v>AGEN</v>
      </c>
      <c r="GO166">
        <f t="shared" si="33"/>
        <v>42</v>
      </c>
      <c r="GP166">
        <f t="shared" si="34"/>
        <v>14</v>
      </c>
      <c r="GQ166" t="e">
        <f>VLOOKUP(A166,'[1]Nbr FR_lot'!$A$6:$I$501,8,FALSE)</f>
        <v>#N/A</v>
      </c>
      <c r="GR166" t="e">
        <f t="shared" si="35"/>
        <v>#N/A</v>
      </c>
      <c r="GS166" t="e">
        <f>VLOOKUP(C166,'[1]Nbr FR_lot'!$B$6:$I$501,8,FALSE)</f>
        <v>#N/A</v>
      </c>
      <c r="GT166" t="e">
        <f t="shared" si="39"/>
        <v>#N/A</v>
      </c>
    </row>
    <row r="167" spans="1:202" x14ac:dyDescent="0.35">
      <c r="A167" t="s">
        <v>7663</v>
      </c>
      <c r="B167" t="s">
        <v>7664</v>
      </c>
      <c r="C167" t="s">
        <v>7665</v>
      </c>
      <c r="D167" t="e">
        <f>VLOOKUP(C167,#REF!,1,FALSE)</f>
        <v>#REF!</v>
      </c>
      <c r="E167" s="16" t="s">
        <v>7666</v>
      </c>
      <c r="F167" s="17" t="s">
        <v>7665</v>
      </c>
      <c r="G167" s="17" t="s">
        <v>7667</v>
      </c>
      <c r="H167" s="17" t="str">
        <f t="shared" si="32"/>
        <v>ko</v>
      </c>
      <c r="I167" s="17" t="s">
        <v>7666</v>
      </c>
      <c r="J167" s="17">
        <v>688439</v>
      </c>
      <c r="K167" s="17">
        <v>591302</v>
      </c>
      <c r="L167" s="17" t="s">
        <v>5608</v>
      </c>
      <c r="M167" t="s">
        <v>203</v>
      </c>
      <c r="N167" s="14" t="s">
        <v>7663</v>
      </c>
      <c r="O167" s="14" t="s">
        <v>1022</v>
      </c>
      <c r="P167" s="14" t="s">
        <v>7668</v>
      </c>
      <c r="Q167" s="14">
        <v>73800</v>
      </c>
      <c r="R167" s="14" t="s">
        <v>7669</v>
      </c>
      <c r="S167" s="14" t="s">
        <v>646</v>
      </c>
      <c r="T167" s="15">
        <v>5000</v>
      </c>
      <c r="U167" s="14" t="s">
        <v>7670</v>
      </c>
      <c r="V167" s="14" t="s">
        <v>1354</v>
      </c>
      <c r="W167" s="14" t="s">
        <v>7671</v>
      </c>
      <c r="X167" t="s">
        <v>7672</v>
      </c>
      <c r="Y167" t="s">
        <v>213</v>
      </c>
      <c r="Z167" t="s">
        <v>7673</v>
      </c>
      <c r="AA167" s="18" t="s">
        <v>7672</v>
      </c>
      <c r="AB167" s="18" t="s">
        <v>7674</v>
      </c>
      <c r="AC167" s="18" t="s">
        <v>7675</v>
      </c>
      <c r="AD167" s="18" t="s">
        <v>7676</v>
      </c>
      <c r="AE167" s="18" t="s">
        <v>7677</v>
      </c>
      <c r="AF167" s="18" t="s">
        <v>7678</v>
      </c>
      <c r="AG167" s="18" t="s">
        <v>7679</v>
      </c>
      <c r="AH167" s="29" t="s">
        <v>261</v>
      </c>
      <c r="AL167" s="29" t="s">
        <v>262</v>
      </c>
      <c r="AM167" s="29" t="s">
        <v>263</v>
      </c>
      <c r="AQ167" s="29" t="s">
        <v>263</v>
      </c>
      <c r="AR167" t="s">
        <v>414</v>
      </c>
      <c r="AS167" s="32" t="s">
        <v>7680</v>
      </c>
      <c r="AT167" s="32">
        <v>100000</v>
      </c>
      <c r="AU167" t="s">
        <v>353</v>
      </c>
      <c r="AV167" s="32" t="s">
        <v>7681</v>
      </c>
      <c r="AW167" s="32">
        <v>200000</v>
      </c>
      <c r="AX167" t="s">
        <v>355</v>
      </c>
      <c r="AY167" s="32" t="s">
        <v>7682</v>
      </c>
      <c r="AZ167" s="32">
        <v>200000</v>
      </c>
      <c r="BA167" t="s">
        <v>270</v>
      </c>
      <c r="BB167" s="32" t="s">
        <v>7683</v>
      </c>
      <c r="BC167" s="32">
        <v>125000</v>
      </c>
      <c r="BD167" t="s">
        <v>272</v>
      </c>
      <c r="BE167" s="32" t="s">
        <v>7684</v>
      </c>
      <c r="BF167" s="32">
        <v>495000</v>
      </c>
      <c r="BG167" t="s">
        <v>274</v>
      </c>
      <c r="BH167" s="32" t="s">
        <v>7685</v>
      </c>
      <c r="BI167" s="32">
        <v>495000</v>
      </c>
      <c r="BJ167" t="s">
        <v>284</v>
      </c>
      <c r="BK167" s="14" t="s">
        <v>7686</v>
      </c>
      <c r="BL167" s="15">
        <v>100000</v>
      </c>
      <c r="BM167" t="s">
        <v>286</v>
      </c>
      <c r="BN167" s="14" t="s">
        <v>7687</v>
      </c>
      <c r="BO167" s="15">
        <v>200000</v>
      </c>
      <c r="BP167" t="s">
        <v>288</v>
      </c>
      <c r="BQ167" s="14" t="s">
        <v>7688</v>
      </c>
      <c r="BR167" s="15">
        <v>200000</v>
      </c>
      <c r="BS167" t="s">
        <v>421</v>
      </c>
      <c r="BT167" s="14" t="s">
        <v>7689</v>
      </c>
      <c r="BU167" s="15">
        <v>100000</v>
      </c>
      <c r="BV167" t="s">
        <v>361</v>
      </c>
      <c r="BW167" s="11" t="s">
        <v>7690</v>
      </c>
      <c r="BX167" s="11">
        <v>250000</v>
      </c>
      <c r="BY167" t="s">
        <v>363</v>
      </c>
      <c r="BZ167" s="11" t="s">
        <v>7691</v>
      </c>
      <c r="CA167" s="11">
        <v>250000</v>
      </c>
      <c r="CB167" t="s">
        <v>714</v>
      </c>
      <c r="CC167" s="11" t="s">
        <v>7692</v>
      </c>
      <c r="CD167" s="11">
        <v>100000</v>
      </c>
      <c r="CE167" t="s">
        <v>365</v>
      </c>
      <c r="CF167" s="11" t="s">
        <v>7693</v>
      </c>
      <c r="CG167" s="11">
        <v>330000</v>
      </c>
      <c r="CH167" t="s">
        <v>367</v>
      </c>
      <c r="CI167" s="11" t="s">
        <v>7694</v>
      </c>
      <c r="CJ167" s="11">
        <v>330000</v>
      </c>
      <c r="GC167" s="12">
        <v>3275000</v>
      </c>
      <c r="GD167" t="s">
        <v>238</v>
      </c>
      <c r="GE167">
        <v>50</v>
      </c>
      <c r="GF167">
        <v>55</v>
      </c>
      <c r="GG167">
        <v>60</v>
      </c>
      <c r="GH167">
        <v>50</v>
      </c>
      <c r="GI167" s="13">
        <v>2183333.333333333</v>
      </c>
      <c r="GK167" t="str">
        <f t="shared" si="36"/>
        <v>695 Avenue Paul Louis Merlin</v>
      </c>
      <c r="GL167">
        <f t="shared" si="37"/>
        <v>73800</v>
      </c>
      <c r="GM167" t="str">
        <f t="shared" si="38"/>
        <v>MONTMELIAN</v>
      </c>
      <c r="GO167">
        <f t="shared" si="33"/>
        <v>45</v>
      </c>
      <c r="GP167">
        <f t="shared" si="34"/>
        <v>15</v>
      </c>
      <c r="GQ167" t="e">
        <f>VLOOKUP(A167,'[1]Nbr FR_lot'!$A$6:$I$501,8,FALSE)</f>
        <v>#N/A</v>
      </c>
      <c r="GR167" t="e">
        <f t="shared" si="35"/>
        <v>#N/A</v>
      </c>
      <c r="GS167" t="e">
        <f>VLOOKUP(C167,'[1]Nbr FR_lot'!$B$6:$I$501,8,FALSE)</f>
        <v>#N/A</v>
      </c>
      <c r="GT167" t="e">
        <f t="shared" si="39"/>
        <v>#N/A</v>
      </c>
    </row>
    <row r="168" spans="1:202" x14ac:dyDescent="0.35">
      <c r="A168" t="s">
        <v>1510</v>
      </c>
      <c r="B168" t="s">
        <v>1511</v>
      </c>
      <c r="C168" t="s">
        <v>1512</v>
      </c>
      <c r="D168" t="e">
        <f>VLOOKUP(C168,#REF!,1,FALSE)</f>
        <v>#REF!</v>
      </c>
      <c r="E168" s="16" t="s">
        <v>1513</v>
      </c>
      <c r="F168" s="17" t="s">
        <v>1512</v>
      </c>
      <c r="G168" s="17" t="s">
        <v>1513</v>
      </c>
      <c r="H168" s="17" t="str">
        <f t="shared" si="32"/>
        <v>ok</v>
      </c>
      <c r="I168" s="17" t="s">
        <v>1513</v>
      </c>
      <c r="J168" s="17">
        <v>669594</v>
      </c>
      <c r="K168" s="17">
        <v>669594</v>
      </c>
      <c r="L168" s="17" t="s">
        <v>202</v>
      </c>
      <c r="M168" t="s">
        <v>203</v>
      </c>
      <c r="N168" s="14" t="s">
        <v>1510</v>
      </c>
      <c r="O168" s="14" t="s">
        <v>205</v>
      </c>
      <c r="P168" s="14" t="s">
        <v>1514</v>
      </c>
      <c r="Q168" s="14">
        <v>42150</v>
      </c>
      <c r="R168" s="14" t="s">
        <v>1515</v>
      </c>
      <c r="S168" s="14" t="s">
        <v>1516</v>
      </c>
      <c r="T168" s="15">
        <v>300000</v>
      </c>
      <c r="U168" s="14" t="s">
        <v>1517</v>
      </c>
      <c r="V168" s="14" t="s">
        <v>1206</v>
      </c>
      <c r="W168" s="23">
        <v>443066980</v>
      </c>
      <c r="X168" t="s">
        <v>1518</v>
      </c>
      <c r="Y168" t="s">
        <v>213</v>
      </c>
      <c r="Z168" t="s">
        <v>1519</v>
      </c>
      <c r="AA168" s="18" t="s">
        <v>1518</v>
      </c>
      <c r="AB168" s="18" t="s">
        <v>1520</v>
      </c>
      <c r="AC168" s="18" t="s">
        <v>1521</v>
      </c>
      <c r="AD168" s="18" t="s">
        <v>1522</v>
      </c>
      <c r="AE168" s="18" t="s">
        <v>1518</v>
      </c>
      <c r="AF168" s="18" t="s">
        <v>1520</v>
      </c>
      <c r="AG168" s="18" t="s">
        <v>1521</v>
      </c>
      <c r="AH168" s="29" t="s">
        <v>219</v>
      </c>
      <c r="AL168" s="29" t="s">
        <v>220</v>
      </c>
      <c r="AM168" s="29" t="s">
        <v>221</v>
      </c>
      <c r="AQ168" s="29" t="s">
        <v>221</v>
      </c>
      <c r="AR168" t="s">
        <v>613</v>
      </c>
      <c r="AS168" s="32" t="s">
        <v>1523</v>
      </c>
      <c r="AT168" s="32">
        <v>950000</v>
      </c>
      <c r="AU168" t="s">
        <v>222</v>
      </c>
      <c r="AV168" s="32" t="s">
        <v>1524</v>
      </c>
      <c r="AW168" s="32">
        <v>400000</v>
      </c>
      <c r="BL168" s="15"/>
      <c r="BO168" s="15"/>
      <c r="BR168" s="15"/>
      <c r="BU168" s="15"/>
      <c r="BW168" s="11"/>
      <c r="BX168" s="11"/>
      <c r="BZ168" s="11"/>
      <c r="CA168" s="11"/>
      <c r="CC168" s="11"/>
      <c r="CD168" s="11"/>
      <c r="CF168" s="11"/>
      <c r="CG168" s="11"/>
      <c r="CI168" s="11"/>
      <c r="CJ168" s="11"/>
      <c r="GC168" s="12">
        <v>1350000</v>
      </c>
      <c r="GD168" t="s">
        <v>238</v>
      </c>
      <c r="GE168">
        <v>44.2</v>
      </c>
      <c r="GF168">
        <v>46.8</v>
      </c>
      <c r="GG168">
        <v>49.4</v>
      </c>
      <c r="GH168">
        <v>49.4</v>
      </c>
      <c r="GI168" s="13">
        <v>900000</v>
      </c>
      <c r="GK168" t="str">
        <f t="shared" si="36"/>
        <v>1 RUE DES LILAS</v>
      </c>
      <c r="GL168">
        <f t="shared" si="37"/>
        <v>42150</v>
      </c>
      <c r="GM168" t="str">
        <f t="shared" si="38"/>
        <v>LA RICAMARIE</v>
      </c>
      <c r="GO168">
        <f t="shared" si="33"/>
        <v>6</v>
      </c>
      <c r="GP168">
        <f t="shared" si="34"/>
        <v>2</v>
      </c>
      <c r="GQ168" t="e">
        <f>VLOOKUP(A168,'[1]Nbr FR_lot'!$A$6:$I$501,8,FALSE)</f>
        <v>#N/A</v>
      </c>
      <c r="GR168" t="e">
        <f t="shared" si="35"/>
        <v>#N/A</v>
      </c>
      <c r="GS168" t="e">
        <f>VLOOKUP(C168,'[1]Nbr FR_lot'!$B$6:$I$501,8,FALSE)</f>
        <v>#N/A</v>
      </c>
      <c r="GT168" t="e">
        <f t="shared" si="39"/>
        <v>#N/A</v>
      </c>
    </row>
    <row r="169" spans="1:202" x14ac:dyDescent="0.35">
      <c r="A169" t="s">
        <v>6936</v>
      </c>
      <c r="B169" t="s">
        <v>6937</v>
      </c>
      <c r="C169" t="s">
        <v>6938</v>
      </c>
      <c r="D169" t="e">
        <f>VLOOKUP(C169,#REF!,1,FALSE)</f>
        <v>#REF!</v>
      </c>
      <c r="E169" s="16" t="s">
        <v>6939</v>
      </c>
      <c r="F169" s="17" t="s">
        <v>6938</v>
      </c>
      <c r="G169" s="17" t="s">
        <v>6940</v>
      </c>
      <c r="H169" s="17" t="str">
        <f t="shared" si="32"/>
        <v>ko</v>
      </c>
      <c r="I169" s="17" t="s">
        <v>6939</v>
      </c>
      <c r="J169" s="17">
        <v>20018756</v>
      </c>
      <c r="K169" s="17">
        <v>591711</v>
      </c>
      <c r="L169" s="17" t="s">
        <v>202</v>
      </c>
      <c r="M169" t="s">
        <v>203</v>
      </c>
      <c r="N169" s="14" t="s">
        <v>6936</v>
      </c>
      <c r="O169" s="14" t="s">
        <v>205</v>
      </c>
      <c r="P169" s="14" t="s">
        <v>6941</v>
      </c>
      <c r="Q169" s="14">
        <v>44119</v>
      </c>
      <c r="R169" s="14" t="s">
        <v>6942</v>
      </c>
      <c r="S169" s="14" t="s">
        <v>6943</v>
      </c>
      <c r="T169" s="15">
        <v>37000</v>
      </c>
      <c r="U169" s="14" t="s">
        <v>6944</v>
      </c>
      <c r="V169" s="14" t="s">
        <v>5610</v>
      </c>
      <c r="W169" s="14" t="s">
        <v>6945</v>
      </c>
      <c r="X169" t="s">
        <v>6946</v>
      </c>
      <c r="Y169" t="s">
        <v>213</v>
      </c>
      <c r="Z169" t="s">
        <v>6947</v>
      </c>
      <c r="AA169" s="18" t="s">
        <v>6946</v>
      </c>
      <c r="AB169" s="18" t="s">
        <v>6948</v>
      </c>
      <c r="AC169" s="18" t="s">
        <v>6949</v>
      </c>
      <c r="AD169" s="18" t="s">
        <v>6950</v>
      </c>
      <c r="AE169" s="18" t="s">
        <v>6951</v>
      </c>
      <c r="AF169" s="18" t="s">
        <v>6952</v>
      </c>
      <c r="AG169" s="18" t="s">
        <v>6953</v>
      </c>
      <c r="AH169" s="29" t="s">
        <v>261</v>
      </c>
      <c r="AL169" s="29" t="s">
        <v>262</v>
      </c>
      <c r="AM169" s="29" t="s">
        <v>263</v>
      </c>
      <c r="AQ169" s="29" t="s">
        <v>263</v>
      </c>
      <c r="AR169" t="s">
        <v>685</v>
      </c>
      <c r="AS169" s="32" t="s">
        <v>6954</v>
      </c>
      <c r="AT169" s="32">
        <v>100000</v>
      </c>
      <c r="AU169" t="s">
        <v>414</v>
      </c>
      <c r="AV169" s="32" t="s">
        <v>6955</v>
      </c>
      <c r="AW169" s="32">
        <v>100000</v>
      </c>
      <c r="AX169" t="s">
        <v>355</v>
      </c>
      <c r="AY169" s="32" t="s">
        <v>6956</v>
      </c>
      <c r="AZ169" s="32">
        <v>200000</v>
      </c>
      <c r="BA169" t="s">
        <v>692</v>
      </c>
      <c r="BB169" s="32" t="s">
        <v>6957</v>
      </c>
      <c r="BC169" s="32">
        <v>125000</v>
      </c>
      <c r="BD169" t="s">
        <v>266</v>
      </c>
      <c r="BE169" s="32" t="s">
        <v>6958</v>
      </c>
      <c r="BF169" s="32">
        <v>745000</v>
      </c>
      <c r="BG169" t="s">
        <v>270</v>
      </c>
      <c r="BH169" s="32" t="s">
        <v>6959</v>
      </c>
      <c r="BI169" s="32">
        <v>125000</v>
      </c>
      <c r="BJ169" t="s">
        <v>274</v>
      </c>
      <c r="BK169" s="14" t="s">
        <v>6960</v>
      </c>
      <c r="BL169" s="15">
        <v>495000</v>
      </c>
      <c r="BM169" t="s">
        <v>278</v>
      </c>
      <c r="BN169" s="14" t="s">
        <v>6961</v>
      </c>
      <c r="BO169" s="15">
        <v>100000</v>
      </c>
      <c r="BP169" t="s">
        <v>280</v>
      </c>
      <c r="BQ169" s="14" t="s">
        <v>6962</v>
      </c>
      <c r="BR169" s="15">
        <v>300000</v>
      </c>
      <c r="BS169" t="s">
        <v>284</v>
      </c>
      <c r="BT169" s="14" t="s">
        <v>6963</v>
      </c>
      <c r="BU169" s="15">
        <v>100000</v>
      </c>
      <c r="BV169" t="s">
        <v>288</v>
      </c>
      <c r="BW169" s="31" t="s">
        <v>6964</v>
      </c>
      <c r="BX169" s="31">
        <v>200000</v>
      </c>
      <c r="BY169" t="s">
        <v>703</v>
      </c>
      <c r="BZ169" s="31" t="s">
        <v>6965</v>
      </c>
      <c r="CA169" s="31">
        <v>100000</v>
      </c>
      <c r="CB169" t="s">
        <v>705</v>
      </c>
      <c r="CC169" s="31" t="s">
        <v>6966</v>
      </c>
      <c r="CD169" s="31">
        <v>375000</v>
      </c>
      <c r="CE169" t="s">
        <v>421</v>
      </c>
      <c r="CF169" s="31" t="s">
        <v>6967</v>
      </c>
      <c r="CG169" s="31">
        <v>100000</v>
      </c>
      <c r="CH169" t="s">
        <v>363</v>
      </c>
      <c r="CI169" s="31" t="s">
        <v>6968</v>
      </c>
      <c r="CJ169" s="31">
        <v>250000</v>
      </c>
      <c r="CK169" t="s">
        <v>687</v>
      </c>
      <c r="CL169" s="32" t="s">
        <v>6969</v>
      </c>
      <c r="CM169" s="32">
        <v>300000</v>
      </c>
      <c r="GC169" s="30">
        <v>3215000</v>
      </c>
      <c r="GD169" t="s">
        <v>238</v>
      </c>
      <c r="GE169">
        <v>85</v>
      </c>
      <c r="GF169">
        <v>90</v>
      </c>
      <c r="GG169">
        <v>95</v>
      </c>
      <c r="GH169">
        <v>85</v>
      </c>
      <c r="GI169" s="13">
        <v>2143333.333333333</v>
      </c>
      <c r="GK169" t="str">
        <f t="shared" ref="GK169:GK200" si="40">P169</f>
        <v>8 RUE MARIE CURIE</v>
      </c>
      <c r="GL169">
        <f t="shared" ref="GL169:GL200" si="41">Q169</f>
        <v>44119</v>
      </c>
      <c r="GM169" t="str">
        <f t="shared" ref="GM169:GM200" si="42">R169</f>
        <v>GRANDCHAMPS-DES-FONTAINES</v>
      </c>
      <c r="GO169">
        <f t="shared" si="33"/>
        <v>48</v>
      </c>
      <c r="GP169">
        <f t="shared" si="34"/>
        <v>16</v>
      </c>
      <c r="GQ169" t="e">
        <f>VLOOKUP(A169,'[1]Nbr FR_lot'!$A$6:$I$501,8,FALSE)</f>
        <v>#N/A</v>
      </c>
      <c r="GR169" t="e">
        <f t="shared" si="35"/>
        <v>#N/A</v>
      </c>
      <c r="GS169" t="e">
        <f>VLOOKUP(C169,'[1]Nbr FR_lot'!$B$6:$I$501,8,FALSE)</f>
        <v>#N/A</v>
      </c>
      <c r="GT169" t="e">
        <f t="shared" si="39"/>
        <v>#N/A</v>
      </c>
    </row>
    <row r="170" spans="1:202" x14ac:dyDescent="0.35">
      <c r="A170" t="s">
        <v>9134</v>
      </c>
      <c r="B170" t="s">
        <v>9135</v>
      </c>
      <c r="C170" t="s">
        <v>9136</v>
      </c>
      <c r="D170" t="e">
        <f>VLOOKUP(C170,#REF!,1,FALSE)</f>
        <v>#REF!</v>
      </c>
      <c r="E170" s="16" t="s">
        <v>9137</v>
      </c>
      <c r="F170" s="17" t="s">
        <v>9136</v>
      </c>
      <c r="G170" s="17" t="s">
        <v>9137</v>
      </c>
      <c r="H170" s="17" t="str">
        <f t="shared" si="32"/>
        <v>ok</v>
      </c>
      <c r="I170" s="17" t="s">
        <v>9137</v>
      </c>
      <c r="J170" s="17">
        <v>541010</v>
      </c>
      <c r="K170" s="17">
        <v>541010</v>
      </c>
      <c r="L170" s="17" t="s">
        <v>202</v>
      </c>
      <c r="M170" t="s">
        <v>203</v>
      </c>
      <c r="N170" s="14" t="s">
        <v>9134</v>
      </c>
      <c r="O170" s="14" t="s">
        <v>205</v>
      </c>
      <c r="P170" s="14" t="s">
        <v>9138</v>
      </c>
      <c r="Q170" s="14">
        <v>73190</v>
      </c>
      <c r="R170" s="14" t="s">
        <v>9139</v>
      </c>
      <c r="S170" s="14" t="s">
        <v>7030</v>
      </c>
      <c r="T170" s="15">
        <v>200000</v>
      </c>
      <c r="U170" s="14" t="s">
        <v>9140</v>
      </c>
      <c r="V170" s="14" t="s">
        <v>1354</v>
      </c>
      <c r="W170" s="14" t="s">
        <v>9141</v>
      </c>
      <c r="X170" t="s">
        <v>9142</v>
      </c>
      <c r="Y170" t="s">
        <v>213</v>
      </c>
      <c r="Z170" t="s">
        <v>9142</v>
      </c>
      <c r="AA170" s="18" t="s">
        <v>9142</v>
      </c>
      <c r="AB170" s="18" t="s">
        <v>9143</v>
      </c>
      <c r="AC170" s="18" t="s">
        <v>9144</v>
      </c>
      <c r="AD170" s="18" t="s">
        <v>9145</v>
      </c>
      <c r="AE170" s="18" t="s">
        <v>9142</v>
      </c>
      <c r="AF170" s="18" t="s">
        <v>9143</v>
      </c>
      <c r="AG170" s="18" t="s">
        <v>9144</v>
      </c>
      <c r="AH170" s="29" t="s">
        <v>261</v>
      </c>
      <c r="AL170" s="29" t="s">
        <v>262</v>
      </c>
      <c r="AM170" s="29" t="s">
        <v>263</v>
      </c>
      <c r="AQ170" s="29" t="s">
        <v>263</v>
      </c>
      <c r="AR170" t="s">
        <v>414</v>
      </c>
      <c r="AS170" s="32" t="s">
        <v>9146</v>
      </c>
      <c r="AT170" s="32">
        <v>100000</v>
      </c>
      <c r="AU170" t="s">
        <v>353</v>
      </c>
      <c r="AV170" s="32" t="s">
        <v>9147</v>
      </c>
      <c r="AW170" s="32">
        <v>200000</v>
      </c>
      <c r="AX170" t="s">
        <v>266</v>
      </c>
      <c r="AY170" s="32" t="s">
        <v>9148</v>
      </c>
      <c r="AZ170" s="32">
        <v>745000</v>
      </c>
      <c r="BA170" t="s">
        <v>270</v>
      </c>
      <c r="BB170" s="32" t="s">
        <v>9149</v>
      </c>
      <c r="BC170" s="32">
        <v>125000</v>
      </c>
      <c r="BD170" t="s">
        <v>272</v>
      </c>
      <c r="BE170" s="32" t="s">
        <v>9150</v>
      </c>
      <c r="BF170" s="32">
        <v>495000</v>
      </c>
      <c r="BG170" t="s">
        <v>280</v>
      </c>
      <c r="BH170" s="32" t="s">
        <v>9151</v>
      </c>
      <c r="BI170" s="32">
        <v>300000</v>
      </c>
      <c r="BJ170" t="s">
        <v>284</v>
      </c>
      <c r="BK170" s="14" t="s">
        <v>9152</v>
      </c>
      <c r="BL170" s="15">
        <v>100000</v>
      </c>
      <c r="BM170" t="s">
        <v>286</v>
      </c>
      <c r="BN170" s="14" t="s">
        <v>9153</v>
      </c>
      <c r="BO170" s="15">
        <v>200000</v>
      </c>
      <c r="BP170" t="s">
        <v>705</v>
      </c>
      <c r="BQ170" s="14" t="s">
        <v>9154</v>
      </c>
      <c r="BR170" s="15">
        <v>375000</v>
      </c>
      <c r="BS170" t="s">
        <v>421</v>
      </c>
      <c r="BT170" s="14" t="s">
        <v>9155</v>
      </c>
      <c r="BU170" s="15">
        <v>100000</v>
      </c>
      <c r="BV170" t="s">
        <v>361</v>
      </c>
      <c r="BW170" s="31" t="s">
        <v>9156</v>
      </c>
      <c r="BX170" s="31">
        <v>250000</v>
      </c>
      <c r="BY170" t="s">
        <v>687</v>
      </c>
      <c r="BZ170" s="31" t="s">
        <v>9157</v>
      </c>
      <c r="CA170" s="31">
        <v>300000</v>
      </c>
      <c r="CC170" s="31"/>
      <c r="CD170" s="31"/>
      <c r="CF170" s="31"/>
      <c r="CG170" s="31"/>
      <c r="CI170" s="31"/>
      <c r="CJ170" s="31"/>
      <c r="GC170" s="30">
        <v>2245000</v>
      </c>
      <c r="GD170" t="s">
        <v>238</v>
      </c>
      <c r="GE170">
        <v>50</v>
      </c>
      <c r="GF170">
        <v>50</v>
      </c>
      <c r="GG170">
        <v>50</v>
      </c>
      <c r="GH170">
        <v>60</v>
      </c>
      <c r="GI170" s="13">
        <v>1496666.6666666665</v>
      </c>
      <c r="GK170" t="str">
        <f t="shared" si="40"/>
        <v>RUE DU MARAIS</v>
      </c>
      <c r="GL170">
        <f t="shared" si="41"/>
        <v>73190</v>
      </c>
      <c r="GM170" t="str">
        <f t="shared" si="42"/>
        <v>CHALLES-LES-EAUX</v>
      </c>
      <c r="GO170">
        <f t="shared" si="33"/>
        <v>36</v>
      </c>
      <c r="GP170">
        <f t="shared" si="34"/>
        <v>12</v>
      </c>
      <c r="GQ170" t="e">
        <f>VLOOKUP(A170,'[1]Nbr FR_lot'!$A$6:$I$501,8,FALSE)</f>
        <v>#N/A</v>
      </c>
      <c r="GR170" t="e">
        <f t="shared" si="35"/>
        <v>#N/A</v>
      </c>
      <c r="GS170" t="e">
        <f>VLOOKUP(C170,'[1]Nbr FR_lot'!$B$6:$I$501,8,FALSE)</f>
        <v>#N/A</v>
      </c>
      <c r="GT170" t="e">
        <f t="shared" si="39"/>
        <v>#N/A</v>
      </c>
    </row>
    <row r="171" spans="1:202" x14ac:dyDescent="0.35">
      <c r="A171" s="26" t="s">
        <v>11488</v>
      </c>
      <c r="B171" t="s">
        <v>11489</v>
      </c>
      <c r="C171" t="s">
        <v>11490</v>
      </c>
      <c r="D171" t="e">
        <f>VLOOKUP(C171,#REF!,1,FALSE)</f>
        <v>#REF!</v>
      </c>
      <c r="E171" s="17" t="s">
        <v>11491</v>
      </c>
      <c r="F171" s="17" t="s">
        <v>11490</v>
      </c>
      <c r="G171" s="17" t="s">
        <v>11491</v>
      </c>
      <c r="H171" s="17" t="str">
        <f t="shared" si="32"/>
        <v>ok</v>
      </c>
      <c r="I171" s="17" t="s">
        <v>11491</v>
      </c>
      <c r="J171" s="17">
        <v>20019435</v>
      </c>
      <c r="K171" s="17">
        <v>20019435</v>
      </c>
      <c r="L171" s="17" t="s">
        <v>202</v>
      </c>
      <c r="M171" t="s">
        <v>203</v>
      </c>
      <c r="N171" s="14" t="s">
        <v>11488</v>
      </c>
      <c r="O171" s="14" t="s">
        <v>205</v>
      </c>
      <c r="P171" s="14" t="s">
        <v>11492</v>
      </c>
      <c r="Q171" s="14">
        <v>35600</v>
      </c>
      <c r="R171" s="14" t="s">
        <v>11493</v>
      </c>
      <c r="S171" s="14" t="s">
        <v>298</v>
      </c>
      <c r="T171" s="15">
        <v>120000</v>
      </c>
      <c r="U171" s="14" t="s">
        <v>11494</v>
      </c>
      <c r="V171" s="14" t="s">
        <v>11495</v>
      </c>
      <c r="W171" s="14" t="s">
        <v>11496</v>
      </c>
      <c r="X171" t="s">
        <v>11497</v>
      </c>
      <c r="Y171" t="s">
        <v>213</v>
      </c>
      <c r="Z171" t="s">
        <v>11498</v>
      </c>
      <c r="AA171" s="18" t="s">
        <v>11497</v>
      </c>
      <c r="AB171" s="18" t="s">
        <v>11499</v>
      </c>
      <c r="AC171" s="18" t="s">
        <v>11500</v>
      </c>
      <c r="AD171" s="18" t="s">
        <v>11501</v>
      </c>
      <c r="AE171" s="18" t="s">
        <v>11497</v>
      </c>
      <c r="AF171" s="18" t="s">
        <v>11499</v>
      </c>
      <c r="AG171" s="18" t="s">
        <v>11500</v>
      </c>
      <c r="AH171" s="29" t="s">
        <v>310</v>
      </c>
      <c r="AI171" s="29" t="s">
        <v>219</v>
      </c>
      <c r="AL171" s="29" t="s">
        <v>11009</v>
      </c>
      <c r="AM171" s="29" t="s">
        <v>312</v>
      </c>
      <c r="AN171" s="29" t="s">
        <v>774</v>
      </c>
      <c r="AQ171" s="29" t="s">
        <v>775</v>
      </c>
      <c r="AR171" s="31" t="s">
        <v>427</v>
      </c>
      <c r="AS171" s="32" t="s">
        <v>11502</v>
      </c>
      <c r="AT171" s="32">
        <v>360000</v>
      </c>
      <c r="AU171" s="25" t="s">
        <v>7349</v>
      </c>
      <c r="AV171" s="32" t="s">
        <v>11503</v>
      </c>
      <c r="AW171" s="32">
        <v>100000</v>
      </c>
      <c r="AX171" t="s">
        <v>313</v>
      </c>
      <c r="AY171" s="32" t="s">
        <v>11504</v>
      </c>
      <c r="AZ171" s="32">
        <v>375000</v>
      </c>
      <c r="BA171" t="s">
        <v>315</v>
      </c>
      <c r="BB171" s="32" t="s">
        <v>11505</v>
      </c>
      <c r="BC171" s="32">
        <v>100000</v>
      </c>
      <c r="BD171" t="s">
        <v>657</v>
      </c>
      <c r="BE171" s="32" t="s">
        <v>11506</v>
      </c>
      <c r="BF171" s="32">
        <v>100000</v>
      </c>
      <c r="BG171" t="s">
        <v>431</v>
      </c>
      <c r="BH171" s="32" t="s">
        <v>11507</v>
      </c>
      <c r="BI171" s="32">
        <v>895000</v>
      </c>
      <c r="BJ171" t="s">
        <v>7358</v>
      </c>
      <c r="BK171" s="14" t="s">
        <v>11508</v>
      </c>
      <c r="BL171" s="14">
        <v>100000</v>
      </c>
      <c r="BM171" t="s">
        <v>317</v>
      </c>
      <c r="BN171" s="14" t="s">
        <v>11509</v>
      </c>
      <c r="BO171" s="14">
        <v>935000</v>
      </c>
      <c r="BP171" t="s">
        <v>319</v>
      </c>
      <c r="BQ171" s="14" t="s">
        <v>11510</v>
      </c>
      <c r="BR171" s="14">
        <v>185000</v>
      </c>
      <c r="BS171" t="s">
        <v>659</v>
      </c>
      <c r="BT171" s="14" t="s">
        <v>11511</v>
      </c>
      <c r="BU171" s="14">
        <v>185000</v>
      </c>
      <c r="BV171" t="s">
        <v>435</v>
      </c>
      <c r="BW171" s="25" t="s">
        <v>11512</v>
      </c>
      <c r="BX171" s="25">
        <v>360000</v>
      </c>
      <c r="BY171" t="s">
        <v>7367</v>
      </c>
      <c r="BZ171" s="25" t="s">
        <v>11513</v>
      </c>
      <c r="CA171" s="25">
        <v>100000</v>
      </c>
      <c r="CB171" t="s">
        <v>321</v>
      </c>
      <c r="CC171" s="25" t="s">
        <v>11514</v>
      </c>
      <c r="CD171" s="25">
        <v>375000</v>
      </c>
      <c r="CE171" t="s">
        <v>323</v>
      </c>
      <c r="CF171" s="25" t="s">
        <v>11515</v>
      </c>
      <c r="CG171" s="25">
        <v>100000</v>
      </c>
      <c r="CH171" t="s">
        <v>661</v>
      </c>
      <c r="CI171" s="25" t="s">
        <v>11516</v>
      </c>
      <c r="CJ171" s="25">
        <v>100000</v>
      </c>
      <c r="CK171" t="s">
        <v>439</v>
      </c>
      <c r="CL171" s="32" t="s">
        <v>11517</v>
      </c>
      <c r="CM171" s="32">
        <v>445000</v>
      </c>
      <c r="CN171" t="s">
        <v>5597</v>
      </c>
      <c r="CO171" s="32" t="s">
        <v>11518</v>
      </c>
      <c r="CP171" s="32">
        <v>100000</v>
      </c>
      <c r="CQ171" t="s">
        <v>325</v>
      </c>
      <c r="CR171" s="32" t="s">
        <v>11519</v>
      </c>
      <c r="CS171" s="32">
        <v>470000</v>
      </c>
      <c r="CT171" t="s">
        <v>327</v>
      </c>
      <c r="CU171" s="32" t="s">
        <v>11520</v>
      </c>
      <c r="CV171" s="32">
        <v>100000</v>
      </c>
      <c r="CW171" t="s">
        <v>663</v>
      </c>
      <c r="CX171" s="32" t="s">
        <v>11521</v>
      </c>
      <c r="CY171" s="32">
        <v>100000</v>
      </c>
      <c r="CZ171" t="s">
        <v>443</v>
      </c>
      <c r="DA171" s="32" t="s">
        <v>11522</v>
      </c>
      <c r="DB171" s="32">
        <v>595000</v>
      </c>
      <c r="DC171" t="s">
        <v>7384</v>
      </c>
      <c r="DD171" s="32" t="s">
        <v>11523</v>
      </c>
      <c r="DE171" s="32">
        <v>100000</v>
      </c>
      <c r="DF171" t="s">
        <v>329</v>
      </c>
      <c r="DG171" s="32" t="s">
        <v>11524</v>
      </c>
      <c r="DH171" s="32">
        <v>625000</v>
      </c>
      <c r="DI171" t="s">
        <v>331</v>
      </c>
      <c r="DJ171" s="32" t="s">
        <v>11525</v>
      </c>
      <c r="DK171" s="32">
        <v>123000</v>
      </c>
      <c r="DL171" t="s">
        <v>665</v>
      </c>
      <c r="DM171" s="32" t="s">
        <v>11526</v>
      </c>
      <c r="DN171" s="32">
        <v>123000</v>
      </c>
      <c r="DO171" t="s">
        <v>543</v>
      </c>
      <c r="DP171" s="32" t="s">
        <v>11527</v>
      </c>
      <c r="DQ171" s="32">
        <v>240000</v>
      </c>
      <c r="DR171" t="s">
        <v>555</v>
      </c>
      <c r="DS171" s="32" t="s">
        <v>11528</v>
      </c>
      <c r="DT171" s="32">
        <v>120000</v>
      </c>
      <c r="DU171" t="s">
        <v>566</v>
      </c>
      <c r="DV171" s="32" t="s">
        <v>11529</v>
      </c>
      <c r="DW171" s="32">
        <v>100000</v>
      </c>
      <c r="DX171" t="s">
        <v>828</v>
      </c>
      <c r="DY171" s="32" t="s">
        <v>11530</v>
      </c>
      <c r="DZ171" s="32">
        <v>100000</v>
      </c>
      <c r="EA171" t="s">
        <v>832</v>
      </c>
      <c r="EB171" s="32" t="s">
        <v>11531</v>
      </c>
      <c r="EC171" s="32">
        <v>160000</v>
      </c>
      <c r="ED171" t="s">
        <v>523</v>
      </c>
      <c r="EE171" s="32" t="s">
        <v>11532</v>
      </c>
      <c r="EF171" s="32">
        <v>100000</v>
      </c>
      <c r="GC171">
        <v>7596000</v>
      </c>
      <c r="GD171" s="13" t="s">
        <v>238</v>
      </c>
      <c r="GE171">
        <v>50</v>
      </c>
      <c r="GF171">
        <v>55</v>
      </c>
      <c r="GG171">
        <v>55</v>
      </c>
      <c r="GH171">
        <v>50</v>
      </c>
      <c r="GI171">
        <f>(2/3)*GC171</f>
        <v>5064000</v>
      </c>
      <c r="GK171" t="str">
        <f t="shared" si="40"/>
        <v>7 RUE DE LA CROIX VERTE</v>
      </c>
      <c r="GL171">
        <f t="shared" si="41"/>
        <v>35600</v>
      </c>
      <c r="GM171" t="str">
        <f t="shared" si="42"/>
        <v>BAINS-SUR-OUST</v>
      </c>
      <c r="GO171">
        <f t="shared" si="33"/>
        <v>93</v>
      </c>
      <c r="GP171">
        <f t="shared" si="34"/>
        <v>31</v>
      </c>
      <c r="GQ171">
        <f>VLOOKUP(A171,'[1]Nbr FR_lot'!$A$6:$I$501,8,FALSE)</f>
        <v>1</v>
      </c>
      <c r="GR171" t="str">
        <f t="shared" si="35"/>
        <v>ko</v>
      </c>
      <c r="GS171">
        <f>VLOOKUP(C171,'[1]Nbr FR_lot'!$B$6:$I$501,8,FALSE)</f>
        <v>6</v>
      </c>
      <c r="GT171" t="str">
        <f t="shared" si="39"/>
        <v>ko</v>
      </c>
    </row>
    <row r="172" spans="1:202" x14ac:dyDescent="0.35">
      <c r="A172" t="s">
        <v>8434</v>
      </c>
      <c r="B172" t="s">
        <v>8435</v>
      </c>
      <c r="C172" t="s">
        <v>8436</v>
      </c>
      <c r="D172" t="e">
        <f>VLOOKUP(C172,#REF!,1,FALSE)</f>
        <v>#REF!</v>
      </c>
      <c r="E172" s="19" t="s">
        <v>8437</v>
      </c>
      <c r="F172" s="17" t="s">
        <v>8436</v>
      </c>
      <c r="G172" s="17" t="s">
        <v>8437</v>
      </c>
      <c r="H172" s="17" t="str">
        <f t="shared" si="32"/>
        <v>ok</v>
      </c>
      <c r="I172" s="17" t="s">
        <v>8437</v>
      </c>
      <c r="J172" s="17">
        <v>321730</v>
      </c>
      <c r="K172" s="17">
        <v>140111</v>
      </c>
      <c r="L172" s="17" t="e">
        <v>#N/A</v>
      </c>
      <c r="M172" t="s">
        <v>203</v>
      </c>
      <c r="N172" s="14" t="s">
        <v>8434</v>
      </c>
      <c r="O172" s="14" t="s">
        <v>6542</v>
      </c>
      <c r="P172" s="14" t="s">
        <v>8438</v>
      </c>
      <c r="Q172" s="14">
        <v>92700</v>
      </c>
      <c r="R172" s="14" t="s">
        <v>8439</v>
      </c>
      <c r="S172" s="14" t="s">
        <v>1310</v>
      </c>
      <c r="T172" s="15">
        <v>124336672</v>
      </c>
      <c r="U172" s="14" t="s">
        <v>8440</v>
      </c>
      <c r="V172" s="14" t="s">
        <v>726</v>
      </c>
      <c r="W172" s="14" t="s">
        <v>8441</v>
      </c>
      <c r="X172" t="s">
        <v>8442</v>
      </c>
      <c r="Y172" t="s">
        <v>213</v>
      </c>
      <c r="Z172" t="s">
        <v>8443</v>
      </c>
      <c r="AA172" s="18" t="s">
        <v>8444</v>
      </c>
      <c r="AB172" s="18" t="s">
        <v>8445</v>
      </c>
      <c r="AC172" s="18" t="s">
        <v>8446</v>
      </c>
      <c r="AD172" s="18" t="s">
        <v>8447</v>
      </c>
      <c r="AE172" s="18" t="s">
        <v>8448</v>
      </c>
      <c r="AF172" s="18" t="s">
        <v>8449</v>
      </c>
      <c r="AG172" s="18" t="s">
        <v>8450</v>
      </c>
      <c r="AH172" s="29" t="s">
        <v>772</v>
      </c>
      <c r="AI172" s="29" t="s">
        <v>219</v>
      </c>
      <c r="AL172" s="29" t="s">
        <v>773</v>
      </c>
      <c r="AM172" s="29" t="s">
        <v>312</v>
      </c>
      <c r="AN172" s="29" t="s">
        <v>774</v>
      </c>
      <c r="AQ172" s="29" t="s">
        <v>775</v>
      </c>
      <c r="AR172" t="s">
        <v>389</v>
      </c>
      <c r="AS172" s="32" t="s">
        <v>8451</v>
      </c>
      <c r="AT172" s="32">
        <v>575000</v>
      </c>
      <c r="AU172" t="s">
        <v>313</v>
      </c>
      <c r="AV172" s="32" t="s">
        <v>8452</v>
      </c>
      <c r="AW172" s="32">
        <v>375000</v>
      </c>
      <c r="AX172" t="s">
        <v>391</v>
      </c>
      <c r="AY172" s="32" t="s">
        <v>8453</v>
      </c>
      <c r="AZ172" s="32">
        <v>1430000</v>
      </c>
      <c r="BA172" t="s">
        <v>317</v>
      </c>
      <c r="BB172" s="32" t="s">
        <v>8454</v>
      </c>
      <c r="BC172" s="32">
        <v>935000</v>
      </c>
      <c r="BD172" t="s">
        <v>435</v>
      </c>
      <c r="BE172" s="32" t="s">
        <v>8455</v>
      </c>
      <c r="BF172" s="32">
        <v>360000</v>
      </c>
      <c r="BG172" t="s">
        <v>7367</v>
      </c>
      <c r="BH172" s="32" t="s">
        <v>8456</v>
      </c>
      <c r="BI172" s="32">
        <v>100000</v>
      </c>
      <c r="BJ172" t="s">
        <v>393</v>
      </c>
      <c r="BK172" s="14" t="s">
        <v>8457</v>
      </c>
      <c r="BL172" s="15">
        <v>575000</v>
      </c>
      <c r="BM172" t="s">
        <v>506</v>
      </c>
      <c r="BN172" s="14" t="s">
        <v>8458</v>
      </c>
      <c r="BO172" s="15">
        <v>100000</v>
      </c>
      <c r="BP172" t="s">
        <v>437</v>
      </c>
      <c r="BQ172" s="14" t="s">
        <v>8459</v>
      </c>
      <c r="BR172" s="15">
        <v>100000</v>
      </c>
      <c r="BS172" t="s">
        <v>321</v>
      </c>
      <c r="BT172" s="14" t="s">
        <v>8460</v>
      </c>
      <c r="BU172" s="15">
        <v>375000</v>
      </c>
      <c r="BV172" t="s">
        <v>439</v>
      </c>
      <c r="BW172" s="11" t="s">
        <v>8461</v>
      </c>
      <c r="BX172" s="11">
        <v>445000</v>
      </c>
      <c r="BY172" t="s">
        <v>395</v>
      </c>
      <c r="BZ172" s="11" t="s">
        <v>8462</v>
      </c>
      <c r="CA172" s="11">
        <v>715000</v>
      </c>
      <c r="CB172" t="s">
        <v>513</v>
      </c>
      <c r="CC172" s="11" t="s">
        <v>8463</v>
      </c>
      <c r="CD172" s="11">
        <v>100000</v>
      </c>
      <c r="CE172" t="s">
        <v>325</v>
      </c>
      <c r="CF172" s="11" t="s">
        <v>8464</v>
      </c>
      <c r="CG172" s="11">
        <v>470000</v>
      </c>
      <c r="CH172" t="s">
        <v>1065</v>
      </c>
      <c r="CI172" s="11" t="s">
        <v>8465</v>
      </c>
      <c r="CJ172" s="11">
        <v>960000</v>
      </c>
      <c r="CK172" t="s">
        <v>329</v>
      </c>
      <c r="CL172" s="32" t="s">
        <v>8466</v>
      </c>
      <c r="CM172" s="32">
        <v>625000</v>
      </c>
      <c r="CN172" t="s">
        <v>1067</v>
      </c>
      <c r="CO172" s="32" t="s">
        <v>8467</v>
      </c>
      <c r="CP172" s="32">
        <v>3430000</v>
      </c>
      <c r="CQ172" t="s">
        <v>545</v>
      </c>
      <c r="CR172" s="32" t="s">
        <v>8468</v>
      </c>
      <c r="CS172" s="32">
        <v>235000</v>
      </c>
      <c r="CT172" t="s">
        <v>557</v>
      </c>
      <c r="CU172" s="32" t="s">
        <v>8469</v>
      </c>
      <c r="CV172" s="32">
        <v>120000</v>
      </c>
      <c r="CW172" t="s">
        <v>566</v>
      </c>
      <c r="CX172" s="32" t="s">
        <v>8470</v>
      </c>
      <c r="CY172" s="32">
        <v>100000</v>
      </c>
      <c r="CZ172" t="s">
        <v>568</v>
      </c>
      <c r="DA172" s="32" t="s">
        <v>8471</v>
      </c>
      <c r="DB172" s="32">
        <v>100000</v>
      </c>
      <c r="DC172" t="s">
        <v>828</v>
      </c>
      <c r="DD172" s="32" t="s">
        <v>8472</v>
      </c>
      <c r="DE172" s="32">
        <v>100000</v>
      </c>
      <c r="DF172" t="s">
        <v>1156</v>
      </c>
      <c r="DG172" s="32" t="s">
        <v>8473</v>
      </c>
      <c r="DH172" s="32">
        <v>100000</v>
      </c>
      <c r="DI172" t="s">
        <v>1162</v>
      </c>
      <c r="DJ172" s="32" t="s">
        <v>8474</v>
      </c>
      <c r="DK172" s="32">
        <v>160000</v>
      </c>
      <c r="GC172" s="12">
        <v>11155000</v>
      </c>
      <c r="GD172" t="s">
        <v>238</v>
      </c>
      <c r="GE172">
        <v>50</v>
      </c>
      <c r="GF172">
        <v>55</v>
      </c>
      <c r="GG172">
        <v>55</v>
      </c>
      <c r="GH172" t="s">
        <v>333</v>
      </c>
      <c r="GI172" s="13">
        <v>7436666.666666666</v>
      </c>
      <c r="GK172" t="str">
        <f t="shared" si="40"/>
        <v>165 BD DE VALMY</v>
      </c>
      <c r="GL172">
        <f t="shared" si="41"/>
        <v>92700</v>
      </c>
      <c r="GM172" t="str">
        <f t="shared" si="42"/>
        <v>COLOMBES</v>
      </c>
      <c r="GO172">
        <f t="shared" si="33"/>
        <v>72</v>
      </c>
      <c r="GP172">
        <f t="shared" si="34"/>
        <v>24</v>
      </c>
      <c r="GQ172">
        <f>GP172-1</f>
        <v>23</v>
      </c>
      <c r="GR172" s="28" t="str">
        <f t="shared" si="35"/>
        <v>ko</v>
      </c>
      <c r="GS172" t="e">
        <f>VLOOKUP(C172,'[1]Nbr FR_lot'!$B$6:$I$501,8,FALSE)</f>
        <v>#N/A</v>
      </c>
      <c r="GT172" t="e">
        <f>IF(GQ172=GS172,"ok","ko")</f>
        <v>#N/A</v>
      </c>
    </row>
    <row r="173" spans="1:202" x14ac:dyDescent="0.35">
      <c r="A173" t="s">
        <v>5067</v>
      </c>
      <c r="B173" t="s">
        <v>5068</v>
      </c>
      <c r="C173" t="s">
        <v>5069</v>
      </c>
      <c r="D173" t="e">
        <f>VLOOKUP(C173,#REF!,1,FALSE)</f>
        <v>#REF!</v>
      </c>
      <c r="E173" s="16" t="s">
        <v>5070</v>
      </c>
      <c r="F173" s="17" t="s">
        <v>5069</v>
      </c>
      <c r="G173" s="17" t="s">
        <v>5070</v>
      </c>
      <c r="H173" s="17" t="str">
        <f t="shared" si="32"/>
        <v>ok</v>
      </c>
      <c r="I173" s="17" t="s">
        <v>5070</v>
      </c>
      <c r="J173" s="17">
        <v>544499</v>
      </c>
      <c r="K173" s="17">
        <v>544499</v>
      </c>
      <c r="L173" s="17" t="s">
        <v>202</v>
      </c>
      <c r="M173" t="s">
        <v>203</v>
      </c>
      <c r="N173" s="14" t="s">
        <v>5067</v>
      </c>
      <c r="O173" s="14" t="s">
        <v>205</v>
      </c>
      <c r="P173" s="14" t="s">
        <v>5071</v>
      </c>
      <c r="Q173" s="14">
        <v>12100</v>
      </c>
      <c r="R173" s="14" t="s">
        <v>5072</v>
      </c>
      <c r="S173" s="14" t="s">
        <v>1516</v>
      </c>
      <c r="T173" s="15">
        <v>210000</v>
      </c>
      <c r="U173" s="14" t="s">
        <v>5073</v>
      </c>
      <c r="V173" s="14" t="s">
        <v>1722</v>
      </c>
      <c r="W173" s="14" t="s">
        <v>5074</v>
      </c>
      <c r="X173" t="s">
        <v>5075</v>
      </c>
      <c r="Y173" t="s">
        <v>213</v>
      </c>
      <c r="Z173" t="s">
        <v>5076</v>
      </c>
      <c r="AA173" s="18" t="s">
        <v>5075</v>
      </c>
      <c r="AB173" s="18" t="s">
        <v>5077</v>
      </c>
      <c r="AC173" s="18" t="s">
        <v>5078</v>
      </c>
      <c r="AD173" s="18" t="s">
        <v>5079</v>
      </c>
      <c r="AE173" s="18" t="s">
        <v>5080</v>
      </c>
      <c r="AF173" s="18" t="s">
        <v>5077</v>
      </c>
      <c r="AG173" s="18" t="s">
        <v>5078</v>
      </c>
      <c r="AH173" s="29" t="s">
        <v>219</v>
      </c>
      <c r="AL173" s="29" t="s">
        <v>220</v>
      </c>
      <c r="AM173" s="29" t="s">
        <v>221</v>
      </c>
      <c r="AQ173" s="29" t="s">
        <v>221</v>
      </c>
      <c r="AR173" t="s">
        <v>222</v>
      </c>
      <c r="AS173" s="32" t="s">
        <v>5081</v>
      </c>
      <c r="AT173" s="32">
        <v>400000</v>
      </c>
      <c r="AU173" t="s">
        <v>1732</v>
      </c>
      <c r="AV173" s="32" t="s">
        <v>5082</v>
      </c>
      <c r="AW173" s="32">
        <v>375000</v>
      </c>
      <c r="AX173" t="s">
        <v>224</v>
      </c>
      <c r="AY173" s="32" t="s">
        <v>5083</v>
      </c>
      <c r="AZ173" s="32">
        <v>100000</v>
      </c>
      <c r="BA173" t="s">
        <v>562</v>
      </c>
      <c r="BB173" s="32" t="s">
        <v>5084</v>
      </c>
      <c r="BC173" s="32">
        <v>100000</v>
      </c>
      <c r="BD173" t="s">
        <v>230</v>
      </c>
      <c r="BE173" s="32" t="s">
        <v>5085</v>
      </c>
      <c r="BF173" s="32">
        <v>100000</v>
      </c>
      <c r="BG173" t="s">
        <v>917</v>
      </c>
      <c r="BH173" s="32" t="s">
        <v>5086</v>
      </c>
      <c r="BI173" s="32">
        <v>100000</v>
      </c>
      <c r="BJ173" t="s">
        <v>236</v>
      </c>
      <c r="BK173" s="14" t="s">
        <v>5087</v>
      </c>
      <c r="BL173" s="15">
        <v>630000</v>
      </c>
      <c r="BM173" t="s">
        <v>1016</v>
      </c>
      <c r="BN173" s="14" t="s">
        <v>5088</v>
      </c>
      <c r="BO173" s="15">
        <v>500000</v>
      </c>
      <c r="BR173" s="15"/>
      <c r="BU173" s="15"/>
      <c r="BW173" s="11"/>
      <c r="BX173" s="11"/>
      <c r="BZ173" s="11"/>
      <c r="CA173" s="11"/>
      <c r="CC173" s="11"/>
      <c r="CD173" s="11"/>
      <c r="CF173" s="11"/>
      <c r="CG173" s="11"/>
      <c r="CI173" s="11"/>
      <c r="CJ173" s="11"/>
      <c r="GC173" s="12">
        <v>2205000</v>
      </c>
      <c r="GD173" t="s">
        <v>238</v>
      </c>
      <c r="GE173">
        <v>45</v>
      </c>
      <c r="GF173">
        <v>50</v>
      </c>
      <c r="GG173">
        <v>60</v>
      </c>
      <c r="GH173">
        <v>60</v>
      </c>
      <c r="GI173" s="13">
        <v>1470000</v>
      </c>
      <c r="GK173" t="str">
        <f t="shared" si="40"/>
        <v>137 RUE DES PRADALS</v>
      </c>
      <c r="GL173">
        <f t="shared" si="41"/>
        <v>12100</v>
      </c>
      <c r="GM173" t="str">
        <f t="shared" si="42"/>
        <v>MILLAU</v>
      </c>
      <c r="GO173">
        <f t="shared" si="33"/>
        <v>24</v>
      </c>
      <c r="GP173">
        <f t="shared" si="34"/>
        <v>8</v>
      </c>
      <c r="GQ173" t="e">
        <f>VLOOKUP(A173,'[1]Nbr FR_lot'!$A$6:$I$501,8,FALSE)</f>
        <v>#N/A</v>
      </c>
      <c r="GR173" t="e">
        <f t="shared" si="35"/>
        <v>#N/A</v>
      </c>
      <c r="GS173" t="e">
        <f>VLOOKUP(C173,'[1]Nbr FR_lot'!$B$6:$I$501,8,FALSE)</f>
        <v>#N/A</v>
      </c>
      <c r="GT173" t="e">
        <f t="shared" ref="GT173:GT189" si="43">IF(GP173=GS173,"ok","ko")</f>
        <v>#N/A</v>
      </c>
    </row>
    <row r="174" spans="1:202" x14ac:dyDescent="0.35">
      <c r="A174" t="s">
        <v>3350</v>
      </c>
      <c r="B174" t="s">
        <v>3351</v>
      </c>
      <c r="C174" t="s">
        <v>3352</v>
      </c>
      <c r="D174" t="e">
        <f>VLOOKUP(C174,#REF!,1,FALSE)</f>
        <v>#REF!</v>
      </c>
      <c r="E174" s="19" t="s">
        <v>3353</v>
      </c>
      <c r="F174" s="17" t="s">
        <v>3352</v>
      </c>
      <c r="G174" s="17" t="s">
        <v>3353</v>
      </c>
      <c r="H174" s="17" t="str">
        <f t="shared" si="32"/>
        <v>ok</v>
      </c>
      <c r="I174" s="17" t="s">
        <v>3353</v>
      </c>
      <c r="J174" s="17" t="e">
        <v>#N/A</v>
      </c>
      <c r="K174" s="17">
        <v>300424</v>
      </c>
      <c r="L174" s="17" t="s">
        <v>202</v>
      </c>
      <c r="M174" t="s">
        <v>203</v>
      </c>
      <c r="N174" s="14" t="s">
        <v>3350</v>
      </c>
      <c r="O174" s="14" t="s">
        <v>205</v>
      </c>
      <c r="P174" s="14" t="s">
        <v>3354</v>
      </c>
      <c r="Q174" s="14">
        <v>38342</v>
      </c>
      <c r="R174" s="14" t="s">
        <v>2865</v>
      </c>
      <c r="S174" s="14" t="s">
        <v>1799</v>
      </c>
      <c r="T174" s="15">
        <v>76225</v>
      </c>
      <c r="U174" s="14" t="s">
        <v>3355</v>
      </c>
      <c r="V174" s="14" t="s">
        <v>625</v>
      </c>
      <c r="W174" s="14" t="s">
        <v>3356</v>
      </c>
      <c r="X174" t="s">
        <v>3357</v>
      </c>
      <c r="Y174" t="s">
        <v>213</v>
      </c>
      <c r="Z174" t="s">
        <v>3358</v>
      </c>
      <c r="AA174" s="18" t="s">
        <v>3357</v>
      </c>
      <c r="AB174" s="18" t="s">
        <v>3359</v>
      </c>
      <c r="AC174" s="18" t="s">
        <v>3360</v>
      </c>
      <c r="AD174" s="18" t="s">
        <v>3361</v>
      </c>
      <c r="AE174" s="18" t="s">
        <v>3357</v>
      </c>
      <c r="AF174" s="18" t="s">
        <v>3359</v>
      </c>
      <c r="AG174" s="18" t="s">
        <v>3360</v>
      </c>
      <c r="AH174" s="29" t="s">
        <v>219</v>
      </c>
      <c r="AL174" s="29" t="s">
        <v>220</v>
      </c>
      <c r="AM174" s="29" t="s">
        <v>221</v>
      </c>
      <c r="AQ174" s="29" t="s">
        <v>221</v>
      </c>
      <c r="AR174" t="s">
        <v>1137</v>
      </c>
      <c r="AS174" s="32" t="s">
        <v>3362</v>
      </c>
      <c r="AT174" s="32">
        <v>790000</v>
      </c>
      <c r="AU174" t="s">
        <v>541</v>
      </c>
      <c r="AV174" s="32" t="s">
        <v>3363</v>
      </c>
      <c r="AW174" s="32">
        <v>630000</v>
      </c>
      <c r="AX174" t="s">
        <v>543</v>
      </c>
      <c r="AY174" s="32" t="s">
        <v>3364</v>
      </c>
      <c r="AZ174" s="32">
        <v>240000</v>
      </c>
      <c r="BA174" t="s">
        <v>545</v>
      </c>
      <c r="BB174" s="32" t="s">
        <v>3365</v>
      </c>
      <c r="BC174" s="32">
        <v>235000</v>
      </c>
      <c r="BD174" t="s">
        <v>1142</v>
      </c>
      <c r="BE174" s="32" t="s">
        <v>3366</v>
      </c>
      <c r="BF174" s="32">
        <v>395000</v>
      </c>
      <c r="BG174" t="s">
        <v>553</v>
      </c>
      <c r="BH174" s="32" t="s">
        <v>3367</v>
      </c>
      <c r="BI174" s="32">
        <v>315000</v>
      </c>
      <c r="BJ174" t="s">
        <v>555</v>
      </c>
      <c r="BK174" s="14" t="s">
        <v>3368</v>
      </c>
      <c r="BL174" s="15">
        <v>120000</v>
      </c>
      <c r="BM174" t="s">
        <v>557</v>
      </c>
      <c r="BN174" s="14" t="s">
        <v>3369</v>
      </c>
      <c r="BO174" s="15">
        <v>120000</v>
      </c>
      <c r="BP174" t="s">
        <v>1147</v>
      </c>
      <c r="BQ174" s="14" t="s">
        <v>3370</v>
      </c>
      <c r="BR174" s="15">
        <v>315000</v>
      </c>
      <c r="BS174" t="s">
        <v>564</v>
      </c>
      <c r="BT174" s="14" t="s">
        <v>3371</v>
      </c>
      <c r="BU174" s="15">
        <v>250000</v>
      </c>
      <c r="BV174" t="s">
        <v>566</v>
      </c>
      <c r="BW174" s="11" t="s">
        <v>3372</v>
      </c>
      <c r="BX174" s="11">
        <v>100000</v>
      </c>
      <c r="BY174" t="s">
        <v>568</v>
      </c>
      <c r="BZ174" s="11" t="s">
        <v>3373</v>
      </c>
      <c r="CA174" s="11">
        <v>100000</v>
      </c>
      <c r="CB174" t="s">
        <v>1152</v>
      </c>
      <c r="CC174" s="11" t="s">
        <v>3374</v>
      </c>
      <c r="CD174" s="11">
        <v>315000</v>
      </c>
      <c r="CE174" t="s">
        <v>826</v>
      </c>
      <c r="CF174" s="11" t="s">
        <v>3375</v>
      </c>
      <c r="CG174" s="11">
        <v>250000</v>
      </c>
      <c r="CH174" t="s">
        <v>828</v>
      </c>
      <c r="CI174" s="11" t="s">
        <v>3376</v>
      </c>
      <c r="CJ174" s="11">
        <v>100000</v>
      </c>
      <c r="CK174" t="s">
        <v>1156</v>
      </c>
      <c r="CL174" s="32" t="s">
        <v>3377</v>
      </c>
      <c r="CM174" s="32">
        <v>100000</v>
      </c>
      <c r="CN174" t="s">
        <v>1158</v>
      </c>
      <c r="CO174" s="32" t="s">
        <v>3378</v>
      </c>
      <c r="CP174" s="32">
        <v>520000</v>
      </c>
      <c r="CQ174" t="s">
        <v>830</v>
      </c>
      <c r="CR174" s="32" t="s">
        <v>3379</v>
      </c>
      <c r="CS174" s="32">
        <v>420000</v>
      </c>
      <c r="CT174" t="s">
        <v>832</v>
      </c>
      <c r="CU174" s="32" t="s">
        <v>3380</v>
      </c>
      <c r="CV174" s="32">
        <v>160000</v>
      </c>
      <c r="CW174" t="s">
        <v>1162</v>
      </c>
      <c r="CX174" s="32" t="s">
        <v>3381</v>
      </c>
      <c r="CY174" s="32">
        <v>160000</v>
      </c>
      <c r="GC174" s="12">
        <v>5395000</v>
      </c>
      <c r="GD174" t="s">
        <v>238</v>
      </c>
      <c r="GE174">
        <v>59</v>
      </c>
      <c r="GF174">
        <v>66</v>
      </c>
      <c r="GG174">
        <v>70</v>
      </c>
      <c r="GH174">
        <v>65</v>
      </c>
      <c r="GI174" s="13">
        <v>3596666.6666666665</v>
      </c>
      <c r="GK174" t="str">
        <f t="shared" si="40"/>
        <v>503 Rue Aristide Bergès</v>
      </c>
      <c r="GL174">
        <f t="shared" si="41"/>
        <v>38342</v>
      </c>
      <c r="GM174" t="str">
        <f t="shared" si="42"/>
        <v>VOREPPE</v>
      </c>
      <c r="GO174">
        <f t="shared" si="33"/>
        <v>60</v>
      </c>
      <c r="GP174">
        <f t="shared" si="34"/>
        <v>20</v>
      </c>
      <c r="GQ174" t="e">
        <f>VLOOKUP(A174,'[1]Nbr FR_lot'!$A$6:$I$501,8,FALSE)</f>
        <v>#N/A</v>
      </c>
      <c r="GR174" t="e">
        <f t="shared" si="35"/>
        <v>#N/A</v>
      </c>
      <c r="GS174" t="e">
        <f>VLOOKUP(C174,'[1]Nbr FR_lot'!$B$6:$I$501,8,FALSE)</f>
        <v>#N/A</v>
      </c>
      <c r="GT174" t="e">
        <f t="shared" si="43"/>
        <v>#N/A</v>
      </c>
    </row>
    <row r="175" spans="1:202" x14ac:dyDescent="0.35">
      <c r="A175" t="s">
        <v>5821</v>
      </c>
      <c r="B175" t="s">
        <v>5822</v>
      </c>
      <c r="C175" t="s">
        <v>5823</v>
      </c>
      <c r="D175" t="e">
        <f>VLOOKUP(C175,#REF!,1,FALSE)</f>
        <v>#REF!</v>
      </c>
      <c r="E175" s="19" t="s">
        <v>5824</v>
      </c>
      <c r="F175" s="17" t="s">
        <v>5823</v>
      </c>
      <c r="G175" s="17" t="s">
        <v>5825</v>
      </c>
      <c r="H175" s="17" t="str">
        <f t="shared" si="32"/>
        <v>ko</v>
      </c>
      <c r="I175" s="17" t="s">
        <v>5825</v>
      </c>
      <c r="J175" s="17">
        <v>490656</v>
      </c>
      <c r="K175" s="17">
        <v>490656</v>
      </c>
      <c r="L175" s="17" t="s">
        <v>202</v>
      </c>
      <c r="M175" t="s">
        <v>203</v>
      </c>
      <c r="N175" s="14" t="s">
        <v>5821</v>
      </c>
      <c r="O175" s="14" t="s">
        <v>1022</v>
      </c>
      <c r="P175" s="14" t="s">
        <v>5826</v>
      </c>
      <c r="Q175" s="14">
        <v>38830</v>
      </c>
      <c r="R175" s="14" t="s">
        <v>5827</v>
      </c>
      <c r="S175" s="14" t="s">
        <v>1516</v>
      </c>
      <c r="T175" s="15">
        <v>150000</v>
      </c>
      <c r="U175" s="14" t="s">
        <v>5828</v>
      </c>
      <c r="V175" s="14" t="s">
        <v>625</v>
      </c>
      <c r="W175" s="14" t="s">
        <v>5829</v>
      </c>
      <c r="X175" t="s">
        <v>5830</v>
      </c>
      <c r="Y175" t="s">
        <v>213</v>
      </c>
      <c r="Z175" t="s">
        <v>5831</v>
      </c>
      <c r="AA175" s="18" t="s">
        <v>5830</v>
      </c>
      <c r="AB175" s="18" t="s">
        <v>5832</v>
      </c>
      <c r="AC175" s="18" t="s">
        <v>5833</v>
      </c>
      <c r="AD175" s="18" t="s">
        <v>5834</v>
      </c>
      <c r="AE175" s="18" t="s">
        <v>5830</v>
      </c>
      <c r="AF175" s="18" t="s">
        <v>5832</v>
      </c>
      <c r="AG175" s="18" t="s">
        <v>5833</v>
      </c>
      <c r="AH175" s="29" t="s">
        <v>219</v>
      </c>
      <c r="AL175" s="29" t="s">
        <v>220</v>
      </c>
      <c r="AM175" s="29" t="s">
        <v>221</v>
      </c>
      <c r="AQ175" s="29" t="s">
        <v>221</v>
      </c>
      <c r="AR175" t="s">
        <v>613</v>
      </c>
      <c r="AS175" s="32" t="s">
        <v>5835</v>
      </c>
      <c r="AT175" s="32">
        <v>950000</v>
      </c>
      <c r="AU175" t="s">
        <v>545</v>
      </c>
      <c r="AV175" s="32" t="s">
        <v>5836</v>
      </c>
      <c r="AW175" s="32">
        <v>235000</v>
      </c>
      <c r="AX175" t="s">
        <v>615</v>
      </c>
      <c r="AY175" s="32" t="s">
        <v>5837</v>
      </c>
      <c r="AZ175" s="32">
        <v>750000</v>
      </c>
      <c r="BA175" t="s">
        <v>1291</v>
      </c>
      <c r="BB175" s="32" t="s">
        <v>5838</v>
      </c>
      <c r="BC175" s="32">
        <v>100000</v>
      </c>
      <c r="BL175" s="15"/>
      <c r="BO175" s="15"/>
      <c r="BR175" s="15"/>
      <c r="BU175" s="15"/>
      <c r="BW175" s="11"/>
      <c r="BX175" s="11"/>
      <c r="BZ175" s="11"/>
      <c r="CA175" s="11"/>
      <c r="CC175" s="11"/>
      <c r="CD175" s="11"/>
      <c r="CF175" s="11"/>
      <c r="CG175" s="11"/>
      <c r="CI175" s="11"/>
      <c r="CJ175" s="11"/>
      <c r="GC175" s="12">
        <v>1285000</v>
      </c>
      <c r="GD175" t="s">
        <v>238</v>
      </c>
      <c r="GE175">
        <v>42</v>
      </c>
      <c r="GF175">
        <v>53</v>
      </c>
      <c r="GG175">
        <v>65</v>
      </c>
      <c r="GH175">
        <v>53</v>
      </c>
      <c r="GI175" s="13">
        <v>856666.66666666663</v>
      </c>
      <c r="GK175" t="str">
        <f t="shared" si="40"/>
        <v>ZA GERLAND</v>
      </c>
      <c r="GL175">
        <f t="shared" si="41"/>
        <v>38830</v>
      </c>
      <c r="GM175" t="str">
        <f t="shared" si="42"/>
        <v>CRETS EN BELLEDONNE</v>
      </c>
      <c r="GO175">
        <f t="shared" si="33"/>
        <v>12</v>
      </c>
      <c r="GP175">
        <f t="shared" si="34"/>
        <v>4</v>
      </c>
      <c r="GQ175" t="e">
        <f>VLOOKUP(A175,'[1]Nbr FR_lot'!$A$6:$I$501,8,FALSE)</f>
        <v>#N/A</v>
      </c>
      <c r="GR175" t="e">
        <f t="shared" si="35"/>
        <v>#N/A</v>
      </c>
      <c r="GS175" t="e">
        <f>VLOOKUP(C175,'[1]Nbr FR_lot'!$B$6:$I$501,8,FALSE)</f>
        <v>#N/A</v>
      </c>
      <c r="GT175" t="e">
        <f t="shared" si="43"/>
        <v>#N/A</v>
      </c>
    </row>
    <row r="176" spans="1:202" x14ac:dyDescent="0.35">
      <c r="A176" t="s">
        <v>4708</v>
      </c>
      <c r="B176" t="s">
        <v>4709</v>
      </c>
      <c r="C176" t="s">
        <v>4710</v>
      </c>
      <c r="D176" t="e">
        <f>VLOOKUP(C176,#REF!,1,FALSE)</f>
        <v>#REF!</v>
      </c>
      <c r="E176" s="19" t="s">
        <v>4711</v>
      </c>
      <c r="F176" s="17" t="s">
        <v>4710</v>
      </c>
      <c r="G176" s="17" t="s">
        <v>4711</v>
      </c>
      <c r="H176" s="17" t="str">
        <f t="shared" si="32"/>
        <v>ok</v>
      </c>
      <c r="I176" s="17" t="s">
        <v>4711</v>
      </c>
      <c r="J176" s="17">
        <v>303329</v>
      </c>
      <c r="K176" s="17">
        <v>303329</v>
      </c>
      <c r="L176" s="17" t="s">
        <v>202</v>
      </c>
      <c r="M176" t="s">
        <v>203</v>
      </c>
      <c r="N176" s="14" t="s">
        <v>4712</v>
      </c>
      <c r="O176" s="14" t="s">
        <v>205</v>
      </c>
      <c r="P176" s="14" t="s">
        <v>4713</v>
      </c>
      <c r="Q176" s="14">
        <v>65120</v>
      </c>
      <c r="R176" s="14" t="s">
        <v>4714</v>
      </c>
      <c r="S176" s="14" t="s">
        <v>1516</v>
      </c>
      <c r="T176" s="15">
        <v>68040</v>
      </c>
      <c r="U176" s="14" t="s">
        <v>4715</v>
      </c>
      <c r="V176" s="14" t="s">
        <v>2752</v>
      </c>
      <c r="W176" s="14" t="s">
        <v>4716</v>
      </c>
      <c r="X176" t="s">
        <v>4717</v>
      </c>
      <c r="Y176" t="s">
        <v>213</v>
      </c>
      <c r="Z176" t="s">
        <v>4718</v>
      </c>
      <c r="AA176" s="18" t="s">
        <v>4717</v>
      </c>
      <c r="AB176" s="18" t="s">
        <v>4719</v>
      </c>
      <c r="AC176" s="18" t="s">
        <v>4720</v>
      </c>
      <c r="AD176" s="18" t="s">
        <v>4721</v>
      </c>
      <c r="AE176" s="18" t="s">
        <v>4722</v>
      </c>
      <c r="AF176" s="18" t="s">
        <v>4719</v>
      </c>
      <c r="AG176" s="18" t="s">
        <v>4720</v>
      </c>
      <c r="AH176" s="29" t="s">
        <v>219</v>
      </c>
      <c r="AL176" s="29" t="s">
        <v>220</v>
      </c>
      <c r="AM176" s="29" t="s">
        <v>221</v>
      </c>
      <c r="AQ176" s="29" t="s">
        <v>221</v>
      </c>
      <c r="AR176" t="s">
        <v>236</v>
      </c>
      <c r="AS176" s="32" t="s">
        <v>4723</v>
      </c>
      <c r="AT176" s="32">
        <v>630000</v>
      </c>
      <c r="AU176" t="s">
        <v>1158</v>
      </c>
      <c r="AV176" s="32" t="s">
        <v>4724</v>
      </c>
      <c r="AW176" s="32">
        <v>520000</v>
      </c>
      <c r="AX176" t="s">
        <v>832</v>
      </c>
      <c r="AY176" s="32" t="s">
        <v>4725</v>
      </c>
      <c r="AZ176" s="32">
        <v>160000</v>
      </c>
      <c r="BL176" s="15"/>
      <c r="BO176" s="15"/>
      <c r="BR176" s="15"/>
      <c r="BU176" s="15"/>
      <c r="BW176" s="11"/>
      <c r="BX176" s="11"/>
      <c r="BZ176" s="11"/>
      <c r="CA176" s="11"/>
      <c r="CC176" s="11"/>
      <c r="CD176" s="11"/>
      <c r="CF176" s="11"/>
      <c r="CG176" s="11"/>
      <c r="CI176" s="11"/>
      <c r="CJ176" s="11"/>
      <c r="GC176" s="12">
        <v>1150000</v>
      </c>
      <c r="GD176" t="s">
        <v>238</v>
      </c>
      <c r="GE176">
        <v>58</v>
      </c>
      <c r="GF176">
        <v>58</v>
      </c>
      <c r="GG176">
        <v>58</v>
      </c>
      <c r="GH176">
        <v>58</v>
      </c>
      <c r="GI176" s="13">
        <v>766666.66666666663</v>
      </c>
      <c r="GK176" t="str">
        <f t="shared" si="40"/>
        <v>HAM DE SIA</v>
      </c>
      <c r="GL176">
        <f t="shared" si="41"/>
        <v>65120</v>
      </c>
      <c r="GM176" t="str">
        <f t="shared" si="42"/>
        <v>LUZ-SAINT-SAUVEUR</v>
      </c>
      <c r="GO176">
        <f t="shared" si="33"/>
        <v>9</v>
      </c>
      <c r="GP176">
        <f t="shared" si="34"/>
        <v>3</v>
      </c>
      <c r="GQ176" t="e">
        <f>VLOOKUP(A176,'[1]Nbr FR_lot'!$A$6:$I$501,8,FALSE)</f>
        <v>#N/A</v>
      </c>
      <c r="GR176" t="e">
        <f t="shared" si="35"/>
        <v>#N/A</v>
      </c>
      <c r="GS176" t="e">
        <f>VLOOKUP(C176,'[1]Nbr FR_lot'!$B$6:$I$501,8,FALSE)</f>
        <v>#N/A</v>
      </c>
      <c r="GT176" t="e">
        <f t="shared" si="43"/>
        <v>#N/A</v>
      </c>
    </row>
    <row r="177" spans="1:202" x14ac:dyDescent="0.35">
      <c r="A177" t="s">
        <v>5186</v>
      </c>
      <c r="B177" t="s">
        <v>5187</v>
      </c>
      <c r="C177" t="s">
        <v>5188</v>
      </c>
      <c r="D177" t="e">
        <f>VLOOKUP(C177,#REF!,1,FALSE)</f>
        <v>#REF!</v>
      </c>
      <c r="E177" s="19" t="s">
        <v>5189</v>
      </c>
      <c r="F177" s="17" t="s">
        <v>5188</v>
      </c>
      <c r="G177" s="17" t="s">
        <v>5189</v>
      </c>
      <c r="H177" s="17" t="str">
        <f t="shared" si="32"/>
        <v>ok</v>
      </c>
      <c r="I177" s="17" t="s">
        <v>5189</v>
      </c>
      <c r="J177" s="17">
        <v>394895</v>
      </c>
      <c r="K177" s="17">
        <v>394895</v>
      </c>
      <c r="L177" s="17" t="s">
        <v>202</v>
      </c>
      <c r="M177" t="s">
        <v>203</v>
      </c>
      <c r="N177" s="14" t="s">
        <v>5186</v>
      </c>
      <c r="O177" s="14" t="s">
        <v>205</v>
      </c>
      <c r="P177" s="14" t="s">
        <v>5190</v>
      </c>
      <c r="Q177" s="14" t="s">
        <v>5191</v>
      </c>
      <c r="R177" s="14" t="s">
        <v>5192</v>
      </c>
      <c r="S177" s="14" t="s">
        <v>1516</v>
      </c>
      <c r="T177" s="15">
        <v>39000</v>
      </c>
      <c r="U177" s="14" t="s">
        <v>5193</v>
      </c>
      <c r="V177" s="14" t="s">
        <v>5194</v>
      </c>
      <c r="W177" s="14" t="s">
        <v>5195</v>
      </c>
      <c r="X177" t="s">
        <v>5196</v>
      </c>
      <c r="Y177" t="s">
        <v>213</v>
      </c>
      <c r="Z177" t="s">
        <v>5197</v>
      </c>
      <c r="AA177" s="18" t="s">
        <v>5196</v>
      </c>
      <c r="AB177" s="18" t="s">
        <v>5198</v>
      </c>
      <c r="AC177" s="18" t="s">
        <v>5199</v>
      </c>
      <c r="AD177" s="18" t="s">
        <v>5200</v>
      </c>
      <c r="AE177" s="18" t="s">
        <v>5201</v>
      </c>
      <c r="AF177" s="18" t="s">
        <v>5198</v>
      </c>
      <c r="AG177" s="18" t="s">
        <v>5202</v>
      </c>
      <c r="AH177" s="29" t="s">
        <v>219</v>
      </c>
      <c r="AL177" s="29" t="s">
        <v>220</v>
      </c>
      <c r="AM177" s="29" t="s">
        <v>221</v>
      </c>
      <c r="AQ177" s="29" t="s">
        <v>221</v>
      </c>
      <c r="AR177" t="s">
        <v>463</v>
      </c>
      <c r="AS177" s="32" t="s">
        <v>5203</v>
      </c>
      <c r="AT177" s="32">
        <v>380000</v>
      </c>
      <c r="BL177" s="15"/>
      <c r="BO177" s="15"/>
      <c r="BR177" s="15"/>
      <c r="BU177" s="15"/>
      <c r="BW177" s="11"/>
      <c r="BX177" s="11"/>
      <c r="BZ177" s="11"/>
      <c r="CA177" s="11"/>
      <c r="CC177" s="11"/>
      <c r="CD177" s="11"/>
      <c r="CF177" s="11"/>
      <c r="CG177" s="11"/>
      <c r="CI177" s="11"/>
      <c r="CJ177" s="11"/>
      <c r="GC177" s="12">
        <v>380000</v>
      </c>
      <c r="GD177" t="s">
        <v>238</v>
      </c>
      <c r="GE177">
        <v>30</v>
      </c>
      <c r="GF177">
        <v>35</v>
      </c>
      <c r="GG177">
        <v>40</v>
      </c>
      <c r="GH177">
        <v>35</v>
      </c>
      <c r="GI177" s="13">
        <v>253333.33333333331</v>
      </c>
      <c r="GK177" t="str">
        <f t="shared" si="40"/>
        <v>RUE WALDECK ROUSSEAU</v>
      </c>
      <c r="GL177" t="str">
        <f t="shared" si="41"/>
        <v>08500</v>
      </c>
      <c r="GM177" t="str">
        <f t="shared" si="42"/>
        <v>REVIN</v>
      </c>
      <c r="GO177">
        <f t="shared" si="33"/>
        <v>3</v>
      </c>
      <c r="GP177">
        <f t="shared" si="34"/>
        <v>1</v>
      </c>
      <c r="GQ177" t="e">
        <f>VLOOKUP(A177,'[1]Nbr FR_lot'!$A$6:$I$501,8,FALSE)</f>
        <v>#N/A</v>
      </c>
      <c r="GR177" t="e">
        <f t="shared" si="35"/>
        <v>#N/A</v>
      </c>
      <c r="GS177" t="e">
        <f>VLOOKUP(C177,'[1]Nbr FR_lot'!$B$6:$I$501,8,FALSE)</f>
        <v>#N/A</v>
      </c>
      <c r="GT177" t="e">
        <f t="shared" si="43"/>
        <v>#N/A</v>
      </c>
    </row>
    <row r="178" spans="1:202" x14ac:dyDescent="0.35">
      <c r="A178" t="s">
        <v>2804</v>
      </c>
      <c r="B178" t="s">
        <v>2805</v>
      </c>
      <c r="C178" t="s">
        <v>2806</v>
      </c>
      <c r="D178" t="e">
        <f>VLOOKUP(C178,#REF!,1,FALSE)</f>
        <v>#REF!</v>
      </c>
      <c r="E178" s="19" t="s">
        <v>2807</v>
      </c>
      <c r="F178" s="17" t="s">
        <v>2806</v>
      </c>
      <c r="G178" s="17" t="s">
        <v>2807</v>
      </c>
      <c r="H178" s="17" t="str">
        <f t="shared" si="32"/>
        <v>ok</v>
      </c>
      <c r="I178" s="17" t="s">
        <v>2807</v>
      </c>
      <c r="J178" s="17">
        <v>300865</v>
      </c>
      <c r="K178" s="17">
        <v>300865</v>
      </c>
      <c r="L178" s="17" t="s">
        <v>202</v>
      </c>
      <c r="M178" t="s">
        <v>203</v>
      </c>
      <c r="N178" s="14" t="s">
        <v>2804</v>
      </c>
      <c r="O178" s="14" t="s">
        <v>205</v>
      </c>
      <c r="P178" s="14" t="s">
        <v>2808</v>
      </c>
      <c r="Q178" s="14">
        <v>82400</v>
      </c>
      <c r="R178" s="14" t="s">
        <v>2809</v>
      </c>
      <c r="S178" s="14" t="s">
        <v>1352</v>
      </c>
      <c r="T178" s="15">
        <v>100000</v>
      </c>
      <c r="U178" s="14" t="s">
        <v>2810</v>
      </c>
      <c r="V178" s="14" t="s">
        <v>1414</v>
      </c>
      <c r="W178" s="14" t="s">
        <v>2811</v>
      </c>
      <c r="X178" t="s">
        <v>2812</v>
      </c>
      <c r="Y178" t="s">
        <v>213</v>
      </c>
      <c r="Z178" t="s">
        <v>2813</v>
      </c>
      <c r="AA178" s="18" t="s">
        <v>2814</v>
      </c>
      <c r="AB178" s="18" t="s">
        <v>2815</v>
      </c>
      <c r="AC178" s="18" t="s">
        <v>2816</v>
      </c>
      <c r="AD178" s="18" t="s">
        <v>2817</v>
      </c>
      <c r="AE178" s="18" t="s">
        <v>2814</v>
      </c>
      <c r="AF178" s="18" t="s">
        <v>2815</v>
      </c>
      <c r="AG178" s="18" t="s">
        <v>2816</v>
      </c>
      <c r="AH178" s="29" t="s">
        <v>219</v>
      </c>
      <c r="AL178" s="29" t="s">
        <v>220</v>
      </c>
      <c r="AM178" s="29" t="s">
        <v>221</v>
      </c>
      <c r="AQ178" s="29" t="s">
        <v>221</v>
      </c>
      <c r="AR178" t="s">
        <v>1016</v>
      </c>
      <c r="AS178" s="32" t="s">
        <v>2818</v>
      </c>
      <c r="AT178" s="32">
        <v>500000</v>
      </c>
      <c r="BL178" s="15"/>
      <c r="BO178" s="15"/>
      <c r="BR178" s="15"/>
      <c r="BU178" s="15"/>
      <c r="BW178" s="11"/>
      <c r="BX178" s="11"/>
      <c r="BZ178" s="11"/>
      <c r="CA178" s="11"/>
      <c r="CC178" s="11"/>
      <c r="CD178" s="11"/>
      <c r="CF178" s="11"/>
      <c r="CG178" s="11"/>
      <c r="CI178" s="11"/>
      <c r="CJ178" s="11"/>
      <c r="GC178" s="12">
        <v>500000</v>
      </c>
      <c r="GD178" t="s">
        <v>238</v>
      </c>
      <c r="GE178">
        <v>49</v>
      </c>
      <c r="GF178">
        <v>51</v>
      </c>
      <c r="GG178">
        <v>57</v>
      </c>
      <c r="GH178">
        <v>56.3</v>
      </c>
      <c r="GI178" s="13">
        <v>333333.33333333331</v>
      </c>
      <c r="GK178" t="str">
        <f t="shared" si="40"/>
        <v>42 AV DU MIDI</v>
      </c>
      <c r="GL178">
        <f t="shared" si="41"/>
        <v>82400</v>
      </c>
      <c r="GM178" t="str">
        <f t="shared" si="42"/>
        <v>GOLFECH</v>
      </c>
      <c r="GO178">
        <f t="shared" si="33"/>
        <v>3</v>
      </c>
      <c r="GP178">
        <f t="shared" si="34"/>
        <v>1</v>
      </c>
      <c r="GQ178" t="e">
        <f>VLOOKUP(A178,'[1]Nbr FR_lot'!$A$6:$I$501,8,FALSE)</f>
        <v>#N/A</v>
      </c>
      <c r="GR178" t="e">
        <f t="shared" si="35"/>
        <v>#N/A</v>
      </c>
      <c r="GS178" t="e">
        <f>VLOOKUP(C178,'[1]Nbr FR_lot'!$B$6:$I$501,8,FALSE)</f>
        <v>#N/A</v>
      </c>
      <c r="GT178" t="e">
        <f t="shared" si="43"/>
        <v>#N/A</v>
      </c>
    </row>
    <row r="179" spans="1:202" x14ac:dyDescent="0.35">
      <c r="A179" t="s">
        <v>10630</v>
      </c>
      <c r="B179" t="s">
        <v>10631</v>
      </c>
      <c r="C179" t="s">
        <v>10632</v>
      </c>
      <c r="D179" t="e">
        <f>VLOOKUP(C179,#REF!,1,FALSE)</f>
        <v>#REF!</v>
      </c>
      <c r="E179" s="16" t="s">
        <v>10633</v>
      </c>
      <c r="F179" s="17" t="s">
        <v>10632</v>
      </c>
      <c r="G179" s="17" t="s">
        <v>10633</v>
      </c>
      <c r="H179" s="17" t="str">
        <f t="shared" si="32"/>
        <v>ok</v>
      </c>
      <c r="I179" s="17" t="s">
        <v>10633</v>
      </c>
      <c r="J179" s="17">
        <v>456376</v>
      </c>
      <c r="K179" s="17">
        <v>456376</v>
      </c>
      <c r="L179" s="17" t="s">
        <v>202</v>
      </c>
      <c r="M179" t="s">
        <v>203</v>
      </c>
      <c r="N179" s="14" t="s">
        <v>10630</v>
      </c>
      <c r="O179" s="14" t="s">
        <v>205</v>
      </c>
      <c r="P179" s="14" t="s">
        <v>10634</v>
      </c>
      <c r="Q179" s="14">
        <v>69100</v>
      </c>
      <c r="R179" s="14" t="s">
        <v>8383</v>
      </c>
      <c r="S179" s="14" t="s">
        <v>1516</v>
      </c>
      <c r="T179" s="15">
        <v>616000</v>
      </c>
      <c r="U179" s="14" t="s">
        <v>10635</v>
      </c>
      <c r="V179" s="14" t="s">
        <v>406</v>
      </c>
      <c r="W179" s="14" t="s">
        <v>10636</v>
      </c>
      <c r="X179" t="s">
        <v>10637</v>
      </c>
      <c r="Y179" t="s">
        <v>213</v>
      </c>
      <c r="Z179" t="s">
        <v>10638</v>
      </c>
      <c r="AA179" s="18" t="s">
        <v>10637</v>
      </c>
      <c r="AB179" s="18" t="s">
        <v>10639</v>
      </c>
      <c r="AC179" s="18" t="s">
        <v>10640</v>
      </c>
      <c r="AD179" s="18" t="s">
        <v>10641</v>
      </c>
      <c r="AE179" s="18" t="s">
        <v>10637</v>
      </c>
      <c r="AF179" s="18" t="s">
        <v>10639</v>
      </c>
      <c r="AG179" s="18" t="s">
        <v>10640</v>
      </c>
      <c r="AH179" s="29" t="s">
        <v>219</v>
      </c>
      <c r="AL179" s="29" t="s">
        <v>220</v>
      </c>
      <c r="AM179" s="29" t="s">
        <v>221</v>
      </c>
      <c r="AQ179" s="29" t="s">
        <v>221</v>
      </c>
      <c r="AR179" t="s">
        <v>613</v>
      </c>
      <c r="AS179" s="32" t="s">
        <v>10642</v>
      </c>
      <c r="AT179" s="32">
        <v>950000</v>
      </c>
      <c r="AU179" t="s">
        <v>545</v>
      </c>
      <c r="AV179" s="32" t="s">
        <v>10643</v>
      </c>
      <c r="AW179" s="32">
        <v>235000</v>
      </c>
      <c r="AX179" t="s">
        <v>547</v>
      </c>
      <c r="AY179" s="32" t="s">
        <v>10644</v>
      </c>
      <c r="AZ179" s="32">
        <v>100000</v>
      </c>
      <c r="BA179" t="s">
        <v>551</v>
      </c>
      <c r="BB179" s="32" t="s">
        <v>10645</v>
      </c>
      <c r="BC179" s="32">
        <v>100000</v>
      </c>
      <c r="BL179" s="15"/>
      <c r="BO179" s="15"/>
      <c r="BR179" s="15"/>
      <c r="BU179" s="15"/>
      <c r="BW179" s="11"/>
      <c r="BX179" s="11"/>
      <c r="BZ179" s="11"/>
      <c r="CA179" s="11"/>
      <c r="CC179" s="11"/>
      <c r="CD179" s="11"/>
      <c r="CF179" s="11"/>
      <c r="CG179" s="11"/>
      <c r="CI179" s="11"/>
      <c r="CJ179" s="11"/>
      <c r="GC179" s="12">
        <v>1285000</v>
      </c>
      <c r="GD179" t="s">
        <v>238</v>
      </c>
      <c r="GE179">
        <v>48</v>
      </c>
      <c r="GF179">
        <v>55</v>
      </c>
      <c r="GG179">
        <v>62</v>
      </c>
      <c r="GH179">
        <v>55</v>
      </c>
      <c r="GI179" s="13">
        <v>856666.66666666663</v>
      </c>
      <c r="GK179" t="str">
        <f t="shared" si="40"/>
        <v>40 RUE LUCETTE ET RENE DESGRAND</v>
      </c>
      <c r="GL179">
        <f t="shared" si="41"/>
        <v>69100</v>
      </c>
      <c r="GM179" t="str">
        <f t="shared" si="42"/>
        <v>VILLEURBANNE</v>
      </c>
      <c r="GO179">
        <f t="shared" si="33"/>
        <v>12</v>
      </c>
      <c r="GP179">
        <f t="shared" si="34"/>
        <v>4</v>
      </c>
      <c r="GQ179" t="e">
        <f>VLOOKUP(A179,'[1]Nbr FR_lot'!$A$6:$I$501,8,FALSE)</f>
        <v>#N/A</v>
      </c>
      <c r="GR179" t="e">
        <f t="shared" si="35"/>
        <v>#N/A</v>
      </c>
      <c r="GS179" t="e">
        <f>VLOOKUP(C179,'[1]Nbr FR_lot'!$B$6:$I$501,8,FALSE)</f>
        <v>#N/A</v>
      </c>
      <c r="GT179" t="e">
        <f t="shared" si="43"/>
        <v>#N/A</v>
      </c>
    </row>
    <row r="180" spans="1:202" x14ac:dyDescent="0.35">
      <c r="A180" t="s">
        <v>3175</v>
      </c>
      <c r="B180" t="s">
        <v>3176</v>
      </c>
      <c r="C180" t="s">
        <v>3177</v>
      </c>
      <c r="D180" t="e">
        <f>VLOOKUP(C180,#REF!,1,FALSE)</f>
        <v>#REF!</v>
      </c>
      <c r="E180" s="19" t="s">
        <v>3178</v>
      </c>
      <c r="F180" s="17" t="s">
        <v>3177</v>
      </c>
      <c r="G180" s="17" t="s">
        <v>3178</v>
      </c>
      <c r="H180" s="17" t="str">
        <f t="shared" si="32"/>
        <v>ok</v>
      </c>
      <c r="I180" s="17" t="s">
        <v>3178</v>
      </c>
      <c r="J180" s="17">
        <v>310633</v>
      </c>
      <c r="K180" s="17">
        <v>310633</v>
      </c>
      <c r="L180" s="17" t="s">
        <v>202</v>
      </c>
      <c r="M180" t="s">
        <v>203</v>
      </c>
      <c r="N180" s="14" t="s">
        <v>3175</v>
      </c>
      <c r="O180" s="14" t="s">
        <v>205</v>
      </c>
      <c r="P180" s="14" t="s">
        <v>3179</v>
      </c>
      <c r="Q180" s="14">
        <v>73130</v>
      </c>
      <c r="R180" s="14" t="s">
        <v>3180</v>
      </c>
      <c r="S180" s="14" t="s">
        <v>1352</v>
      </c>
      <c r="T180" s="15">
        <v>8000</v>
      </c>
      <c r="U180" s="14" t="s">
        <v>3181</v>
      </c>
      <c r="V180" s="14" t="s">
        <v>1354</v>
      </c>
      <c r="W180" s="14" t="s">
        <v>3182</v>
      </c>
      <c r="X180" t="s">
        <v>3183</v>
      </c>
      <c r="Y180" t="s">
        <v>1253</v>
      </c>
      <c r="Z180" t="s">
        <v>3184</v>
      </c>
      <c r="AA180" s="18" t="s">
        <v>3183</v>
      </c>
      <c r="AB180" s="18" t="s">
        <v>3185</v>
      </c>
      <c r="AC180" s="18" t="s">
        <v>3186</v>
      </c>
      <c r="AD180" s="18" t="s">
        <v>3187</v>
      </c>
      <c r="AE180" s="18" t="s">
        <v>3188</v>
      </c>
      <c r="AF180" s="18" t="s">
        <v>3189</v>
      </c>
      <c r="AG180" s="18" t="s">
        <v>3190</v>
      </c>
      <c r="AH180" s="29" t="s">
        <v>219</v>
      </c>
      <c r="AL180" s="29" t="s">
        <v>220</v>
      </c>
      <c r="AM180" s="29" t="s">
        <v>221</v>
      </c>
      <c r="AQ180" s="29" t="s">
        <v>221</v>
      </c>
      <c r="AR180" t="s">
        <v>613</v>
      </c>
      <c r="AS180" s="32" t="s">
        <v>3191</v>
      </c>
      <c r="AT180" s="32">
        <v>950000</v>
      </c>
      <c r="AU180" t="s">
        <v>615</v>
      </c>
      <c r="AV180" s="32" t="s">
        <v>3192</v>
      </c>
      <c r="AW180" s="32">
        <v>750000</v>
      </c>
      <c r="AX180" t="s">
        <v>1291</v>
      </c>
      <c r="AY180" s="32" t="s">
        <v>3193</v>
      </c>
      <c r="AZ180" s="32">
        <v>100000</v>
      </c>
      <c r="BL180" s="15"/>
      <c r="BO180" s="15"/>
      <c r="BR180" s="15"/>
      <c r="BU180" s="15"/>
      <c r="BW180" s="11"/>
      <c r="BX180" s="11"/>
      <c r="BZ180" s="11"/>
      <c r="CA180" s="11"/>
      <c r="CC180" s="11"/>
      <c r="CD180" s="11"/>
      <c r="CF180" s="11"/>
      <c r="CG180" s="11"/>
      <c r="CI180" s="11"/>
      <c r="CJ180" s="11"/>
      <c r="GC180" s="12">
        <v>1700000</v>
      </c>
      <c r="GD180" t="s">
        <v>238</v>
      </c>
      <c r="GE180">
        <v>40</v>
      </c>
      <c r="GF180">
        <v>45</v>
      </c>
      <c r="GG180">
        <v>50</v>
      </c>
      <c r="GH180">
        <v>60</v>
      </c>
      <c r="GI180" s="13">
        <v>1133333.3333333333</v>
      </c>
      <c r="GK180" t="str">
        <f t="shared" si="40"/>
        <v>AV DE LA GARE</v>
      </c>
      <c r="GL180">
        <f t="shared" si="41"/>
        <v>73130</v>
      </c>
      <c r="GM180" t="str">
        <f t="shared" si="42"/>
        <v>SAINT-ETIENNE-DE-CUINES</v>
      </c>
      <c r="GO180">
        <f t="shared" si="33"/>
        <v>9</v>
      </c>
      <c r="GP180">
        <f t="shared" si="34"/>
        <v>3</v>
      </c>
      <c r="GQ180" t="e">
        <f>VLOOKUP(A180,'[1]Nbr FR_lot'!$A$6:$I$501,8,FALSE)</f>
        <v>#N/A</v>
      </c>
      <c r="GR180" t="e">
        <f t="shared" si="35"/>
        <v>#N/A</v>
      </c>
      <c r="GS180" t="e">
        <f>VLOOKUP(C180,'[1]Nbr FR_lot'!$B$6:$I$501,8,FALSE)</f>
        <v>#N/A</v>
      </c>
      <c r="GT180" t="e">
        <f t="shared" si="43"/>
        <v>#N/A</v>
      </c>
    </row>
    <row r="181" spans="1:202" x14ac:dyDescent="0.35">
      <c r="A181" t="s">
        <v>3913</v>
      </c>
      <c r="B181" t="s">
        <v>3914</v>
      </c>
      <c r="C181" t="s">
        <v>3915</v>
      </c>
      <c r="D181" t="e">
        <f>VLOOKUP(C181,#REF!,1,FALSE)</f>
        <v>#REF!</v>
      </c>
      <c r="E181" s="19" t="s">
        <v>3916</v>
      </c>
      <c r="F181" s="17" t="s">
        <v>3915</v>
      </c>
      <c r="G181" s="17" t="s">
        <v>3916</v>
      </c>
      <c r="H181" s="17" t="str">
        <f t="shared" si="32"/>
        <v>ok</v>
      </c>
      <c r="I181" s="17" t="s">
        <v>3916</v>
      </c>
      <c r="J181" s="17">
        <v>694250</v>
      </c>
      <c r="K181" s="17">
        <v>694250</v>
      </c>
      <c r="L181" s="17" t="s">
        <v>5608</v>
      </c>
      <c r="M181" t="s">
        <v>203</v>
      </c>
      <c r="N181" s="14" t="s">
        <v>3917</v>
      </c>
      <c r="O181" s="14" t="s">
        <v>205</v>
      </c>
      <c r="P181" s="14" t="s">
        <v>3918</v>
      </c>
      <c r="Q181" s="14">
        <v>13270</v>
      </c>
      <c r="R181" s="14" t="s">
        <v>3919</v>
      </c>
      <c r="S181" s="14" t="s">
        <v>208</v>
      </c>
      <c r="T181" s="15">
        <v>390000</v>
      </c>
      <c r="U181" s="14" t="s">
        <v>3920</v>
      </c>
      <c r="V181" s="14" t="s">
        <v>3921</v>
      </c>
      <c r="W181" s="14" t="s">
        <v>3922</v>
      </c>
      <c r="X181" t="s">
        <v>3923</v>
      </c>
      <c r="Y181" t="s">
        <v>213</v>
      </c>
      <c r="Z181" t="s">
        <v>3924</v>
      </c>
      <c r="AA181" s="18" t="s">
        <v>3923</v>
      </c>
      <c r="AB181" s="18" t="s">
        <v>3925</v>
      </c>
      <c r="AC181" s="18" t="s">
        <v>3926</v>
      </c>
      <c r="AD181" s="18" t="s">
        <v>3927</v>
      </c>
      <c r="AE181" s="18" t="s">
        <v>3923</v>
      </c>
      <c r="AF181" s="18" t="s">
        <v>3925</v>
      </c>
      <c r="AG181" s="18" t="s">
        <v>3926</v>
      </c>
      <c r="AH181" s="29" t="s">
        <v>219</v>
      </c>
      <c r="AL181" s="29" t="s">
        <v>220</v>
      </c>
      <c r="AM181" s="29" t="s">
        <v>221</v>
      </c>
      <c r="AQ181" s="29" t="s">
        <v>221</v>
      </c>
      <c r="AR181" t="s">
        <v>547</v>
      </c>
      <c r="AS181" s="32" t="s">
        <v>3928</v>
      </c>
      <c r="AT181" s="32">
        <v>100000</v>
      </c>
      <c r="AU181" t="s">
        <v>778</v>
      </c>
      <c r="AV181" s="32" t="s">
        <v>3929</v>
      </c>
      <c r="AW181" s="32">
        <v>230000</v>
      </c>
      <c r="AX181" t="s">
        <v>1291</v>
      </c>
      <c r="AY181" s="32" t="s">
        <v>3930</v>
      </c>
      <c r="AZ181" s="32">
        <v>100000</v>
      </c>
      <c r="BA181" t="s">
        <v>570</v>
      </c>
      <c r="BB181" s="32" t="s">
        <v>3931</v>
      </c>
      <c r="BC181" s="32">
        <v>100000</v>
      </c>
      <c r="BD181" t="s">
        <v>909</v>
      </c>
      <c r="BE181" s="32" t="s">
        <v>3932</v>
      </c>
      <c r="BF181" s="32">
        <v>100000</v>
      </c>
      <c r="BG181" t="s">
        <v>467</v>
      </c>
      <c r="BH181" s="32" t="s">
        <v>3933</v>
      </c>
      <c r="BI181" s="32">
        <v>100000</v>
      </c>
      <c r="BJ181" t="s">
        <v>806</v>
      </c>
      <c r="BK181" s="14" t="s">
        <v>3934</v>
      </c>
      <c r="BL181" s="15">
        <v>100000</v>
      </c>
      <c r="BM181" t="s">
        <v>781</v>
      </c>
      <c r="BN181" s="14" t="s">
        <v>3935</v>
      </c>
      <c r="BO181" s="15">
        <v>100000</v>
      </c>
      <c r="BR181" s="15"/>
      <c r="BU181" s="15"/>
      <c r="BW181" s="11"/>
      <c r="BX181" s="11"/>
      <c r="BZ181" s="11"/>
      <c r="CA181" s="11"/>
      <c r="CC181" s="11"/>
      <c r="CD181" s="11"/>
      <c r="CF181" s="11"/>
      <c r="CG181" s="11"/>
      <c r="CI181" s="11"/>
      <c r="CJ181" s="11"/>
      <c r="GC181" s="12">
        <v>830000</v>
      </c>
      <c r="GD181" t="s">
        <v>238</v>
      </c>
      <c r="GE181">
        <v>65</v>
      </c>
      <c r="GF181">
        <v>75</v>
      </c>
      <c r="GG181">
        <v>105</v>
      </c>
      <c r="GH181">
        <v>75</v>
      </c>
      <c r="GI181" s="13">
        <v>553333.33333333326</v>
      </c>
      <c r="GK181" t="str">
        <f t="shared" si="40"/>
        <v>LE TONKIN</v>
      </c>
      <c r="GL181">
        <f t="shared" si="41"/>
        <v>13270</v>
      </c>
      <c r="GM181" t="str">
        <f t="shared" si="42"/>
        <v>FOS-SUR-MER</v>
      </c>
      <c r="GO181">
        <f t="shared" si="33"/>
        <v>24</v>
      </c>
      <c r="GP181">
        <f t="shared" si="34"/>
        <v>8</v>
      </c>
      <c r="GQ181" t="e">
        <f>VLOOKUP(A181,'[1]Nbr FR_lot'!$A$6:$I$501,8,FALSE)</f>
        <v>#N/A</v>
      </c>
      <c r="GR181" t="e">
        <f t="shared" si="35"/>
        <v>#N/A</v>
      </c>
      <c r="GS181" t="e">
        <f>VLOOKUP(C181,'[1]Nbr FR_lot'!$B$6:$I$501,8,FALSE)</f>
        <v>#N/A</v>
      </c>
      <c r="GT181" t="e">
        <f t="shared" si="43"/>
        <v>#N/A</v>
      </c>
    </row>
    <row r="182" spans="1:202" x14ac:dyDescent="0.35">
      <c r="A182" t="s">
        <v>1692</v>
      </c>
      <c r="B182" t="s">
        <v>1693</v>
      </c>
      <c r="C182" t="s">
        <v>1694</v>
      </c>
      <c r="D182" t="e">
        <f>VLOOKUP(C182,#REF!,1,FALSE)</f>
        <v>#REF!</v>
      </c>
      <c r="E182" s="16" t="s">
        <v>1695</v>
      </c>
      <c r="F182" s="17" t="s">
        <v>1694</v>
      </c>
      <c r="G182" s="17" t="s">
        <v>1696</v>
      </c>
      <c r="H182" s="17" t="str">
        <f t="shared" si="32"/>
        <v>ko</v>
      </c>
      <c r="I182" s="17" t="s">
        <v>1696</v>
      </c>
      <c r="J182" s="17" t="e">
        <v>#N/A</v>
      </c>
      <c r="K182" s="17">
        <v>488447</v>
      </c>
      <c r="L182" s="17" t="s">
        <v>202</v>
      </c>
      <c r="M182" t="s">
        <v>203</v>
      </c>
      <c r="N182" s="14" t="s">
        <v>1692</v>
      </c>
      <c r="O182" s="14" t="s">
        <v>205</v>
      </c>
      <c r="P182" s="14" t="s">
        <v>1697</v>
      </c>
      <c r="Q182" s="14" t="s">
        <v>1698</v>
      </c>
      <c r="R182" s="14" t="s">
        <v>1699</v>
      </c>
      <c r="S182" s="14" t="s">
        <v>1700</v>
      </c>
      <c r="T182" s="15">
        <v>121920</v>
      </c>
      <c r="U182" s="14" t="s">
        <v>1701</v>
      </c>
      <c r="V182" s="14" t="s">
        <v>1702</v>
      </c>
      <c r="W182" s="14" t="s">
        <v>1703</v>
      </c>
      <c r="X182" t="s">
        <v>1704</v>
      </c>
      <c r="Y182" t="s">
        <v>213</v>
      </c>
      <c r="Z182" t="s">
        <v>1705</v>
      </c>
      <c r="AA182" s="18" t="s">
        <v>1705</v>
      </c>
      <c r="AB182" s="18" t="s">
        <v>1706</v>
      </c>
      <c r="AC182" s="18" t="s">
        <v>1707</v>
      </c>
      <c r="AD182" s="18" t="s">
        <v>1708</v>
      </c>
      <c r="AE182" s="18" t="s">
        <v>1709</v>
      </c>
      <c r="AF182" s="18" t="s">
        <v>1706</v>
      </c>
      <c r="AG182" s="18" t="s">
        <v>1707</v>
      </c>
      <c r="AH182" s="29" t="s">
        <v>219</v>
      </c>
      <c r="AL182" s="29" t="s">
        <v>220</v>
      </c>
      <c r="AM182" s="29" t="s">
        <v>221</v>
      </c>
      <c r="AQ182" s="29" t="s">
        <v>221</v>
      </c>
      <c r="AR182" t="s">
        <v>613</v>
      </c>
      <c r="AS182" s="32" t="s">
        <v>1710</v>
      </c>
      <c r="AT182" s="32">
        <v>950000</v>
      </c>
      <c r="AU182" t="s">
        <v>615</v>
      </c>
      <c r="AV182" s="32" t="s">
        <v>1711</v>
      </c>
      <c r="AW182" s="32">
        <v>750000</v>
      </c>
      <c r="AX182" t="s">
        <v>1291</v>
      </c>
      <c r="AY182" s="32" t="s">
        <v>1712</v>
      </c>
      <c r="AZ182" s="32">
        <v>100000</v>
      </c>
      <c r="BL182" s="15"/>
      <c r="BO182" s="15"/>
      <c r="BR182" s="15"/>
      <c r="BU182" s="15"/>
      <c r="BW182" s="11"/>
      <c r="BX182" s="11"/>
      <c r="BZ182" s="11"/>
      <c r="CA182" s="11"/>
      <c r="CC182" s="11"/>
      <c r="CD182" s="11"/>
      <c r="CF182" s="11"/>
      <c r="CG182" s="11"/>
      <c r="CI182" s="11"/>
      <c r="CJ182" s="11"/>
      <c r="GC182" s="12">
        <v>1700000</v>
      </c>
      <c r="GD182" t="s">
        <v>238</v>
      </c>
      <c r="GE182">
        <v>30.25</v>
      </c>
      <c r="GF182">
        <v>45</v>
      </c>
      <c r="GG182">
        <v>50</v>
      </c>
      <c r="GH182">
        <v>35</v>
      </c>
      <c r="GI182" s="13">
        <v>1133333.3333333333</v>
      </c>
      <c r="GK182" t="str">
        <f t="shared" si="40"/>
        <v>6 ALL DES TILLEULS</v>
      </c>
      <c r="GL182" t="str">
        <f t="shared" si="41"/>
        <v>04200</v>
      </c>
      <c r="GM182" t="str">
        <f t="shared" si="42"/>
        <v>SISTERON</v>
      </c>
      <c r="GO182">
        <f t="shared" si="33"/>
        <v>9</v>
      </c>
      <c r="GP182">
        <f t="shared" si="34"/>
        <v>3</v>
      </c>
      <c r="GQ182" t="e">
        <f>VLOOKUP(A182,'[1]Nbr FR_lot'!$A$6:$I$501,8,FALSE)</f>
        <v>#N/A</v>
      </c>
      <c r="GR182" t="e">
        <f t="shared" si="35"/>
        <v>#N/A</v>
      </c>
      <c r="GS182" t="e">
        <f>VLOOKUP(C182,'[1]Nbr FR_lot'!$B$6:$I$501,8,FALSE)</f>
        <v>#N/A</v>
      </c>
      <c r="GT182" t="e">
        <f t="shared" si="43"/>
        <v>#N/A</v>
      </c>
    </row>
    <row r="183" spans="1:202" x14ac:dyDescent="0.35">
      <c r="A183" t="s">
        <v>2839</v>
      </c>
      <c r="B183" t="s">
        <v>2840</v>
      </c>
      <c r="C183" t="s">
        <v>2841</v>
      </c>
      <c r="D183" t="e">
        <f>VLOOKUP(C183,#REF!,1,FALSE)</f>
        <v>#REF!</v>
      </c>
      <c r="E183" s="19" t="s">
        <v>2842</v>
      </c>
      <c r="F183" s="17" t="s">
        <v>2841</v>
      </c>
      <c r="G183" s="17" t="s">
        <v>2843</v>
      </c>
      <c r="H183" s="17" t="str">
        <f t="shared" si="32"/>
        <v>ko</v>
      </c>
      <c r="I183" s="17" t="s">
        <v>2842</v>
      </c>
      <c r="J183" s="17" t="e">
        <v>#N/A</v>
      </c>
      <c r="K183" s="17">
        <v>731734</v>
      </c>
      <c r="L183" s="17" t="s">
        <v>202</v>
      </c>
      <c r="M183" t="s">
        <v>203</v>
      </c>
      <c r="N183" s="14" t="s">
        <v>2844</v>
      </c>
      <c r="O183" s="14" t="s">
        <v>205</v>
      </c>
      <c r="P183" s="14" t="s">
        <v>2845</v>
      </c>
      <c r="Q183" s="14">
        <v>19400</v>
      </c>
      <c r="R183" s="14" t="s">
        <v>2846</v>
      </c>
      <c r="S183" s="14" t="s">
        <v>1700</v>
      </c>
      <c r="T183" s="15">
        <v>50000</v>
      </c>
      <c r="U183" s="14" t="s">
        <v>2847</v>
      </c>
      <c r="V183" s="14" t="s">
        <v>2328</v>
      </c>
      <c r="W183" s="14" t="s">
        <v>2848</v>
      </c>
      <c r="X183" t="s">
        <v>2849</v>
      </c>
      <c r="Y183" t="s">
        <v>213</v>
      </c>
      <c r="Z183" t="s">
        <v>2850</v>
      </c>
      <c r="AA183" s="18" t="s">
        <v>2849</v>
      </c>
      <c r="AB183" s="18" t="s">
        <v>2851</v>
      </c>
      <c r="AC183" s="18" t="s">
        <v>2852</v>
      </c>
      <c r="AD183" s="18" t="s">
        <v>2853</v>
      </c>
      <c r="AE183" s="18" t="s">
        <v>2849</v>
      </c>
      <c r="AF183" s="18" t="s">
        <v>2854</v>
      </c>
      <c r="AG183" s="18" t="s">
        <v>2852</v>
      </c>
      <c r="AH183" s="29" t="s">
        <v>219</v>
      </c>
      <c r="AL183" s="29" t="s">
        <v>220</v>
      </c>
      <c r="AM183" s="29" t="s">
        <v>221</v>
      </c>
      <c r="AQ183" s="29" t="s">
        <v>221</v>
      </c>
      <c r="AR183" t="s">
        <v>222</v>
      </c>
      <c r="AS183" s="32" t="s">
        <v>2855</v>
      </c>
      <c r="AT183" s="32">
        <v>400000</v>
      </c>
      <c r="AU183" t="s">
        <v>1732</v>
      </c>
      <c r="AV183" s="32" t="s">
        <v>2856</v>
      </c>
      <c r="AW183" s="32">
        <v>375000</v>
      </c>
      <c r="AX183" t="s">
        <v>228</v>
      </c>
      <c r="AY183" s="32" t="s">
        <v>2857</v>
      </c>
      <c r="AZ183" s="32">
        <v>100000</v>
      </c>
      <c r="BL183" s="15"/>
      <c r="BO183" s="15"/>
      <c r="BR183" s="15"/>
      <c r="BU183" s="15"/>
      <c r="BW183" s="11"/>
      <c r="BX183" s="11"/>
      <c r="BZ183" s="11"/>
      <c r="CA183" s="11"/>
      <c r="CC183" s="11"/>
      <c r="CD183" s="11"/>
      <c r="CF183" s="11"/>
      <c r="CG183" s="11"/>
      <c r="CI183" s="11"/>
      <c r="CJ183" s="11"/>
      <c r="GC183" s="12">
        <v>775000</v>
      </c>
      <c r="GD183" t="s">
        <v>238</v>
      </c>
      <c r="GE183">
        <v>30</v>
      </c>
      <c r="GF183">
        <v>45</v>
      </c>
      <c r="GG183">
        <v>50</v>
      </c>
      <c r="GH183">
        <v>50</v>
      </c>
      <c r="GI183" s="13">
        <v>516666.66666666663</v>
      </c>
      <c r="GK183" t="str">
        <f t="shared" si="40"/>
        <v xml:space="preserve">3 Bis Avenue Lamartine - Cafoulein -  </v>
      </c>
      <c r="GL183">
        <f t="shared" si="41"/>
        <v>19400</v>
      </c>
      <c r="GM183" t="str">
        <f t="shared" si="42"/>
        <v>ARGENTAT SUR DORDOGNE</v>
      </c>
      <c r="GO183">
        <f t="shared" si="33"/>
        <v>9</v>
      </c>
      <c r="GP183">
        <f t="shared" si="34"/>
        <v>3</v>
      </c>
      <c r="GQ183" t="e">
        <f>VLOOKUP(A183,'[1]Nbr FR_lot'!$A$6:$I$501,8,FALSE)</f>
        <v>#N/A</v>
      </c>
      <c r="GR183" t="e">
        <f t="shared" si="35"/>
        <v>#N/A</v>
      </c>
      <c r="GS183" t="e">
        <f>VLOOKUP(C183,'[1]Nbr FR_lot'!$B$6:$I$501,8,FALSE)</f>
        <v>#N/A</v>
      </c>
      <c r="GT183" t="e">
        <f t="shared" si="43"/>
        <v>#N/A</v>
      </c>
    </row>
    <row r="184" spans="1:202" x14ac:dyDescent="0.35">
      <c r="A184" t="s">
        <v>4639</v>
      </c>
      <c r="B184" t="s">
        <v>4640</v>
      </c>
      <c r="C184" t="s">
        <v>4641</v>
      </c>
      <c r="D184" t="e">
        <f>VLOOKUP(C184,#REF!,1,FALSE)</f>
        <v>#REF!</v>
      </c>
      <c r="E184" s="16" t="s">
        <v>4642</v>
      </c>
      <c r="F184" s="17" t="s">
        <v>4641</v>
      </c>
      <c r="G184" s="17" t="s">
        <v>4642</v>
      </c>
      <c r="H184" s="17" t="str">
        <f t="shared" si="32"/>
        <v>ok</v>
      </c>
      <c r="I184" s="17" t="s">
        <v>4642</v>
      </c>
      <c r="J184" s="17">
        <v>320711</v>
      </c>
      <c r="K184" s="17">
        <v>320711</v>
      </c>
      <c r="L184" s="17" t="s">
        <v>202</v>
      </c>
      <c r="M184" t="s">
        <v>203</v>
      </c>
      <c r="N184" s="14" t="s">
        <v>4643</v>
      </c>
      <c r="O184" s="14" t="s">
        <v>1022</v>
      </c>
      <c r="P184" s="14" t="s">
        <v>4644</v>
      </c>
      <c r="Q184" s="14">
        <v>54520</v>
      </c>
      <c r="R184" s="14" t="s">
        <v>2029</v>
      </c>
      <c r="S184" s="14" t="s">
        <v>475</v>
      </c>
      <c r="T184" s="15">
        <v>588300</v>
      </c>
      <c r="U184" s="14" t="s">
        <v>4645</v>
      </c>
      <c r="V184" s="14" t="s">
        <v>583</v>
      </c>
      <c r="W184" s="14" t="s">
        <v>4646</v>
      </c>
      <c r="X184" t="s">
        <v>4647</v>
      </c>
      <c r="Y184" t="s">
        <v>213</v>
      </c>
      <c r="Z184" t="s">
        <v>4648</v>
      </c>
      <c r="AA184" s="18" t="s">
        <v>4647</v>
      </c>
      <c r="AB184" s="18" t="s">
        <v>4649</v>
      </c>
      <c r="AC184" s="18" t="s">
        <v>4650</v>
      </c>
      <c r="AD184" s="18" t="s">
        <v>4651</v>
      </c>
      <c r="AE184" s="18" t="s">
        <v>4647</v>
      </c>
      <c r="AF184" s="18" t="s">
        <v>4649</v>
      </c>
      <c r="AG184" s="18" t="s">
        <v>4650</v>
      </c>
      <c r="AH184" s="29" t="s">
        <v>1182</v>
      </c>
      <c r="AI184" s="29" t="s">
        <v>310</v>
      </c>
      <c r="AL184" s="29" t="s">
        <v>1859</v>
      </c>
      <c r="AM184" s="29" t="s">
        <v>263</v>
      </c>
      <c r="AN184" s="29" t="s">
        <v>739</v>
      </c>
      <c r="AQ184" s="29" t="s">
        <v>1860</v>
      </c>
      <c r="AR184" t="s">
        <v>284</v>
      </c>
      <c r="AS184" s="32" t="s">
        <v>4652</v>
      </c>
      <c r="AT184" s="32">
        <v>100000</v>
      </c>
      <c r="AU184" t="s">
        <v>286</v>
      </c>
      <c r="AV184" s="32" t="s">
        <v>4653</v>
      </c>
      <c r="AW184" s="32">
        <v>200000</v>
      </c>
      <c r="AX184" t="s">
        <v>391</v>
      </c>
      <c r="AY184" s="32" t="s">
        <v>4654</v>
      </c>
      <c r="AZ184" s="32">
        <v>1430000</v>
      </c>
      <c r="BA184" t="s">
        <v>393</v>
      </c>
      <c r="BB184" s="32" t="s">
        <v>4655</v>
      </c>
      <c r="BC184" s="32">
        <v>575000</v>
      </c>
      <c r="BD184" t="s">
        <v>395</v>
      </c>
      <c r="BE184" s="32" t="s">
        <v>4656</v>
      </c>
      <c r="BF184" s="32">
        <v>715000</v>
      </c>
      <c r="BL184" s="15"/>
      <c r="BO184" s="15"/>
      <c r="BR184" s="15"/>
      <c r="BU184" s="15"/>
      <c r="BW184" s="11"/>
      <c r="BX184" s="11"/>
      <c r="BZ184" s="11"/>
      <c r="CA184" s="11"/>
      <c r="CC184" s="11"/>
      <c r="CD184" s="11"/>
      <c r="CF184" s="11"/>
      <c r="CG184" s="11"/>
      <c r="CI184" s="11"/>
      <c r="CJ184" s="11"/>
      <c r="GC184" s="12">
        <v>1590000</v>
      </c>
      <c r="GD184" t="s">
        <v>238</v>
      </c>
      <c r="GE184">
        <v>70</v>
      </c>
      <c r="GF184">
        <v>70</v>
      </c>
      <c r="GG184">
        <v>80</v>
      </c>
      <c r="GH184">
        <v>90</v>
      </c>
      <c r="GI184" s="13">
        <v>1060000</v>
      </c>
      <c r="GK184" t="str">
        <f t="shared" si="40"/>
        <v>1 RUE DE L ORNAIN</v>
      </c>
      <c r="GL184">
        <f t="shared" si="41"/>
        <v>54520</v>
      </c>
      <c r="GM184" t="str">
        <f t="shared" si="42"/>
        <v>LAXOU</v>
      </c>
      <c r="GO184">
        <f t="shared" si="33"/>
        <v>15</v>
      </c>
      <c r="GP184">
        <f t="shared" si="34"/>
        <v>5</v>
      </c>
      <c r="GQ184" t="e">
        <f>VLOOKUP(A184,'[1]Nbr FR_lot'!$A$6:$I$501,8,FALSE)</f>
        <v>#N/A</v>
      </c>
      <c r="GR184" t="e">
        <f t="shared" si="35"/>
        <v>#N/A</v>
      </c>
      <c r="GS184" t="e">
        <f>VLOOKUP(C184,'[1]Nbr FR_lot'!$B$6:$I$501,8,FALSE)</f>
        <v>#N/A</v>
      </c>
      <c r="GT184" t="e">
        <f t="shared" si="43"/>
        <v>#N/A</v>
      </c>
    </row>
    <row r="185" spans="1:202" x14ac:dyDescent="0.35">
      <c r="A185" t="s">
        <v>7747</v>
      </c>
      <c r="B185" t="s">
        <v>7748</v>
      </c>
      <c r="C185" t="s">
        <v>7749</v>
      </c>
      <c r="D185" t="e">
        <f>VLOOKUP(C185,#REF!,1,FALSE)</f>
        <v>#REF!</v>
      </c>
      <c r="E185" s="19" t="s">
        <v>7750</v>
      </c>
      <c r="F185" s="17" t="s">
        <v>7749</v>
      </c>
      <c r="G185" s="17" t="s">
        <v>7750</v>
      </c>
      <c r="H185" s="17" t="str">
        <f t="shared" si="32"/>
        <v>ok</v>
      </c>
      <c r="I185" s="17" t="s">
        <v>7750</v>
      </c>
      <c r="J185" s="17">
        <v>411528</v>
      </c>
      <c r="K185" s="17">
        <v>411528</v>
      </c>
      <c r="L185" s="17" t="s">
        <v>202</v>
      </c>
      <c r="M185" t="s">
        <v>203</v>
      </c>
      <c r="N185" s="14" t="s">
        <v>7747</v>
      </c>
      <c r="O185" s="14" t="s">
        <v>205</v>
      </c>
      <c r="P185" s="14" t="s">
        <v>7751</v>
      </c>
      <c r="Q185" s="14">
        <v>38760</v>
      </c>
      <c r="R185" s="14" t="s">
        <v>7752</v>
      </c>
      <c r="S185" s="14" t="s">
        <v>1352</v>
      </c>
      <c r="T185" s="15">
        <v>108000</v>
      </c>
      <c r="U185" s="14" t="s">
        <v>7753</v>
      </c>
      <c r="V185" s="14" t="s">
        <v>625</v>
      </c>
      <c r="W185" s="14" t="s">
        <v>7754</v>
      </c>
      <c r="X185" t="s">
        <v>7755</v>
      </c>
      <c r="Y185" t="s">
        <v>213</v>
      </c>
      <c r="Z185" t="s">
        <v>7756</v>
      </c>
      <c r="AA185" s="18" t="s">
        <v>7755</v>
      </c>
      <c r="AB185" s="18" t="s">
        <v>7757</v>
      </c>
      <c r="AC185" s="18" t="s">
        <v>7758</v>
      </c>
      <c r="AD185" s="18" t="s">
        <v>7759</v>
      </c>
      <c r="AE185" s="18" t="s">
        <v>7755</v>
      </c>
      <c r="AF185" s="18" t="s">
        <v>7757</v>
      </c>
      <c r="AG185" s="18" t="s">
        <v>7758</v>
      </c>
      <c r="AH185" s="29" t="s">
        <v>219</v>
      </c>
      <c r="AL185" s="29" t="s">
        <v>220</v>
      </c>
      <c r="AM185" s="29" t="s">
        <v>221</v>
      </c>
      <c r="AQ185" s="29" t="s">
        <v>221</v>
      </c>
      <c r="AR185" t="s">
        <v>613</v>
      </c>
      <c r="AS185" s="32" t="s">
        <v>7760</v>
      </c>
      <c r="AT185" s="32">
        <v>950000</v>
      </c>
      <c r="AU185" t="s">
        <v>1137</v>
      </c>
      <c r="AV185" s="32" t="s">
        <v>7761</v>
      </c>
      <c r="AW185" s="32">
        <v>790000</v>
      </c>
      <c r="AX185" t="s">
        <v>615</v>
      </c>
      <c r="AY185" s="32" t="s">
        <v>7762</v>
      </c>
      <c r="AZ185" s="32">
        <v>750000</v>
      </c>
      <c r="BA185" t="s">
        <v>549</v>
      </c>
      <c r="BB185" s="32" t="s">
        <v>7763</v>
      </c>
      <c r="BC185" s="32">
        <v>100000</v>
      </c>
      <c r="BL185" s="15"/>
      <c r="BO185" s="15"/>
      <c r="BR185" s="15"/>
      <c r="BU185" s="15"/>
      <c r="BW185" s="11"/>
      <c r="BX185" s="11"/>
      <c r="BZ185" s="11"/>
      <c r="CA185" s="11"/>
      <c r="CC185" s="11"/>
      <c r="CD185" s="11"/>
      <c r="CF185" s="11"/>
      <c r="CG185" s="11"/>
      <c r="CI185" s="11"/>
      <c r="CJ185" s="11"/>
      <c r="GC185" s="12">
        <v>1840000</v>
      </c>
      <c r="GD185" t="s">
        <v>238</v>
      </c>
      <c r="GE185">
        <v>40</v>
      </c>
      <c r="GF185">
        <v>43</v>
      </c>
      <c r="GG185">
        <v>45</v>
      </c>
      <c r="GH185">
        <v>45</v>
      </c>
      <c r="GI185" s="13">
        <v>1226666.6666666665</v>
      </c>
      <c r="GK185" t="str">
        <f t="shared" si="40"/>
        <v>ZONE ST ANGE</v>
      </c>
      <c r="GL185">
        <f t="shared" si="41"/>
        <v>38760</v>
      </c>
      <c r="GM185" t="str">
        <f t="shared" si="42"/>
        <v>VARCES-ALLIERES-ET-RISSET</v>
      </c>
      <c r="GO185">
        <f t="shared" si="33"/>
        <v>12</v>
      </c>
      <c r="GP185">
        <f t="shared" si="34"/>
        <v>4</v>
      </c>
      <c r="GQ185" t="e">
        <f>VLOOKUP(A185,'[1]Nbr FR_lot'!$A$6:$I$501,8,FALSE)</f>
        <v>#N/A</v>
      </c>
      <c r="GR185" t="e">
        <f t="shared" si="35"/>
        <v>#N/A</v>
      </c>
      <c r="GS185" t="e">
        <f>VLOOKUP(C185,'[1]Nbr FR_lot'!$B$6:$I$501,8,FALSE)</f>
        <v>#N/A</v>
      </c>
      <c r="GT185" t="e">
        <f t="shared" si="43"/>
        <v>#N/A</v>
      </c>
    </row>
    <row r="186" spans="1:202" x14ac:dyDescent="0.35">
      <c r="A186" t="s">
        <v>8122</v>
      </c>
      <c r="B186" t="s">
        <v>8123</v>
      </c>
      <c r="C186" t="s">
        <v>8124</v>
      </c>
      <c r="D186" t="e">
        <f>VLOOKUP(C186,#REF!,1,FALSE)</f>
        <v>#REF!</v>
      </c>
      <c r="E186" s="19" t="s">
        <v>8125</v>
      </c>
      <c r="F186" s="17" t="s">
        <v>8124</v>
      </c>
      <c r="G186" s="17" t="s">
        <v>8125</v>
      </c>
      <c r="H186" s="17" t="str">
        <f t="shared" si="32"/>
        <v>ok</v>
      </c>
      <c r="I186" s="17" t="s">
        <v>8125</v>
      </c>
      <c r="J186" s="17">
        <v>654087</v>
      </c>
      <c r="K186" s="17">
        <v>654087</v>
      </c>
      <c r="L186" s="17" t="s">
        <v>202</v>
      </c>
      <c r="M186" t="s">
        <v>203</v>
      </c>
      <c r="N186" s="14" t="s">
        <v>8122</v>
      </c>
      <c r="O186" s="14" t="s">
        <v>205</v>
      </c>
      <c r="P186" s="14" t="s">
        <v>8126</v>
      </c>
      <c r="Q186" s="14" t="s">
        <v>8127</v>
      </c>
      <c r="R186" s="14" t="s">
        <v>8128</v>
      </c>
      <c r="S186" s="14" t="s">
        <v>475</v>
      </c>
      <c r="T186" s="15">
        <v>6000</v>
      </c>
      <c r="U186" s="14" t="s">
        <v>8129</v>
      </c>
      <c r="V186" s="14" t="s">
        <v>1625</v>
      </c>
      <c r="W186" s="14" t="s">
        <v>8130</v>
      </c>
      <c r="X186" t="s">
        <v>8131</v>
      </c>
      <c r="Y186" t="s">
        <v>213</v>
      </c>
      <c r="Z186" t="s">
        <v>8131</v>
      </c>
      <c r="AA186" s="18" t="s">
        <v>8131</v>
      </c>
      <c r="AB186" s="18" t="s">
        <v>8132</v>
      </c>
      <c r="AC186" s="18" t="s">
        <v>8133</v>
      </c>
      <c r="AD186" s="18" t="s">
        <v>8134</v>
      </c>
      <c r="AE186" s="18" t="s">
        <v>8131</v>
      </c>
      <c r="AF186" s="18" t="s">
        <v>8132</v>
      </c>
      <c r="AG186" s="18" t="s">
        <v>8133</v>
      </c>
      <c r="AH186" s="29" t="s">
        <v>261</v>
      </c>
      <c r="AL186" s="29" t="s">
        <v>262</v>
      </c>
      <c r="AM186" s="29" t="s">
        <v>263</v>
      </c>
      <c r="AQ186" s="29" t="s">
        <v>263</v>
      </c>
      <c r="AR186" t="s">
        <v>685</v>
      </c>
      <c r="AS186" s="32" t="s">
        <v>8135</v>
      </c>
      <c r="AT186" s="32">
        <v>100000</v>
      </c>
      <c r="AU186" t="s">
        <v>414</v>
      </c>
      <c r="AV186" s="32" t="s">
        <v>8136</v>
      </c>
      <c r="AW186" s="32">
        <v>100000</v>
      </c>
      <c r="AX186" t="s">
        <v>353</v>
      </c>
      <c r="AY186" s="32" t="s">
        <v>8137</v>
      </c>
      <c r="AZ186" s="32">
        <v>200000</v>
      </c>
      <c r="BA186" t="s">
        <v>355</v>
      </c>
      <c r="BB186" s="32" t="s">
        <v>8138</v>
      </c>
      <c r="BC186" s="32">
        <v>200000</v>
      </c>
      <c r="BD186" t="s">
        <v>692</v>
      </c>
      <c r="BE186" s="32" t="s">
        <v>8139</v>
      </c>
      <c r="BF186" s="32">
        <v>125000</v>
      </c>
      <c r="BG186" t="s">
        <v>270</v>
      </c>
      <c r="BH186" s="32" t="s">
        <v>8140</v>
      </c>
      <c r="BI186" s="32">
        <v>125000</v>
      </c>
      <c r="BJ186" t="s">
        <v>272</v>
      </c>
      <c r="BK186" s="14" t="s">
        <v>8141</v>
      </c>
      <c r="BL186" s="15">
        <v>495000</v>
      </c>
      <c r="BM186" t="s">
        <v>274</v>
      </c>
      <c r="BN186" s="14" t="s">
        <v>8142</v>
      </c>
      <c r="BO186" s="15">
        <v>495000</v>
      </c>
      <c r="BP186" t="s">
        <v>703</v>
      </c>
      <c r="BQ186" s="14" t="s">
        <v>8143</v>
      </c>
      <c r="BR186" s="15">
        <v>100000</v>
      </c>
      <c r="BS186" t="s">
        <v>421</v>
      </c>
      <c r="BT186" s="14" t="s">
        <v>8144</v>
      </c>
      <c r="BU186" s="15">
        <v>100000</v>
      </c>
      <c r="BV186" t="s">
        <v>361</v>
      </c>
      <c r="BW186" s="11" t="s">
        <v>8145</v>
      </c>
      <c r="BX186" s="11">
        <v>250000</v>
      </c>
      <c r="BY186" t="s">
        <v>363</v>
      </c>
      <c r="BZ186" s="11" t="s">
        <v>8146</v>
      </c>
      <c r="CA186" s="11">
        <v>250000</v>
      </c>
      <c r="CC186" s="11"/>
      <c r="CD186" s="11"/>
      <c r="CF186" s="11"/>
      <c r="CG186" s="11"/>
      <c r="CI186" s="11"/>
      <c r="CJ186" s="11"/>
      <c r="GC186" s="12">
        <v>2340000</v>
      </c>
      <c r="GD186" t="s">
        <v>238</v>
      </c>
      <c r="GE186">
        <v>45</v>
      </c>
      <c r="GF186">
        <v>50</v>
      </c>
      <c r="GG186">
        <v>50</v>
      </c>
      <c r="GH186">
        <v>60</v>
      </c>
      <c r="GI186" s="13">
        <v>1560000</v>
      </c>
      <c r="GK186" t="str">
        <f t="shared" si="40"/>
        <v>560 CHE DES TRAVERSES</v>
      </c>
      <c r="GL186" t="str">
        <f t="shared" si="41"/>
        <v>07200</v>
      </c>
      <c r="GM186" t="str">
        <f t="shared" si="42"/>
        <v>LACHAPELLE-SOUS-AUBENAS</v>
      </c>
      <c r="GO186">
        <f t="shared" si="33"/>
        <v>36</v>
      </c>
      <c r="GP186">
        <f t="shared" si="34"/>
        <v>12</v>
      </c>
      <c r="GQ186" t="e">
        <f>VLOOKUP(A186,'[1]Nbr FR_lot'!$A$6:$I$501,8,FALSE)</f>
        <v>#N/A</v>
      </c>
      <c r="GR186" t="e">
        <f t="shared" si="35"/>
        <v>#N/A</v>
      </c>
      <c r="GS186" t="e">
        <f>VLOOKUP(C186,'[1]Nbr FR_lot'!$B$6:$I$501,8,FALSE)</f>
        <v>#N/A</v>
      </c>
      <c r="GT186" t="e">
        <f t="shared" si="43"/>
        <v>#N/A</v>
      </c>
    </row>
    <row r="187" spans="1:202" x14ac:dyDescent="0.35">
      <c r="A187" t="s">
        <v>8337</v>
      </c>
      <c r="B187" t="s">
        <v>8338</v>
      </c>
      <c r="C187" t="s">
        <v>8339</v>
      </c>
      <c r="D187" t="e">
        <f>VLOOKUP(C187,#REF!,1,FALSE)</f>
        <v>#REF!</v>
      </c>
      <c r="E187" s="16" t="s">
        <v>8340</v>
      </c>
      <c r="F187" s="17" t="s">
        <v>8339</v>
      </c>
      <c r="G187" s="17" t="s">
        <v>8340</v>
      </c>
      <c r="H187" s="17" t="str">
        <f t="shared" si="32"/>
        <v>ok</v>
      </c>
      <c r="I187" s="17" t="s">
        <v>8340</v>
      </c>
      <c r="J187" s="17">
        <v>569346</v>
      </c>
      <c r="K187" s="17">
        <v>569346</v>
      </c>
      <c r="L187" s="17" t="s">
        <v>202</v>
      </c>
      <c r="M187" t="s">
        <v>203</v>
      </c>
      <c r="N187" s="14" t="s">
        <v>8337</v>
      </c>
      <c r="O187" s="14" t="s">
        <v>1022</v>
      </c>
      <c r="P187" s="14" t="s">
        <v>8341</v>
      </c>
      <c r="Q187" s="14">
        <v>64140</v>
      </c>
      <c r="R187" s="14" t="s">
        <v>8342</v>
      </c>
      <c r="S187" s="14" t="s">
        <v>404</v>
      </c>
      <c r="T187" s="15">
        <v>61000</v>
      </c>
      <c r="U187" s="14" t="s">
        <v>8343</v>
      </c>
      <c r="V187" s="14" t="s">
        <v>1004</v>
      </c>
      <c r="W187" s="14" t="s">
        <v>8344</v>
      </c>
      <c r="X187" t="s">
        <v>8345</v>
      </c>
      <c r="Y187" t="s">
        <v>213</v>
      </c>
      <c r="Z187" t="s">
        <v>8346</v>
      </c>
      <c r="AA187" s="18" t="s">
        <v>8347</v>
      </c>
      <c r="AB187" s="18" t="s">
        <v>8348</v>
      </c>
      <c r="AC187" s="18" t="s">
        <v>8349</v>
      </c>
      <c r="AD187" s="18" t="s">
        <v>8350</v>
      </c>
      <c r="AE187" s="18" t="s">
        <v>8345</v>
      </c>
      <c r="AF187" s="18" t="s">
        <v>8351</v>
      </c>
      <c r="AG187" s="18" t="s">
        <v>8352</v>
      </c>
      <c r="AH187" s="29" t="s">
        <v>261</v>
      </c>
      <c r="AL187" s="29" t="s">
        <v>262</v>
      </c>
      <c r="AM187" s="29" t="s">
        <v>263</v>
      </c>
      <c r="AQ187" s="29" t="s">
        <v>263</v>
      </c>
      <c r="AR187" t="s">
        <v>272</v>
      </c>
      <c r="AS187" s="32" t="s">
        <v>8353</v>
      </c>
      <c r="AT187" s="32">
        <v>495000</v>
      </c>
      <c r="AU187" t="s">
        <v>274</v>
      </c>
      <c r="AV187" s="32" t="s">
        <v>8354</v>
      </c>
      <c r="AW187" s="32">
        <v>495000</v>
      </c>
      <c r="AX187" t="s">
        <v>365</v>
      </c>
      <c r="AY187" s="32" t="s">
        <v>8355</v>
      </c>
      <c r="AZ187" s="32">
        <v>330000</v>
      </c>
      <c r="BA187" t="s">
        <v>367</v>
      </c>
      <c r="BB187" s="32" t="s">
        <v>8356</v>
      </c>
      <c r="BC187" s="32">
        <v>330000</v>
      </c>
      <c r="BL187" s="15"/>
      <c r="BO187" s="15"/>
      <c r="BR187" s="15"/>
      <c r="BU187" s="15"/>
      <c r="BW187" s="11"/>
      <c r="BX187" s="11"/>
      <c r="BZ187" s="11"/>
      <c r="CA187" s="11"/>
      <c r="CC187" s="11"/>
      <c r="CD187" s="11"/>
      <c r="CF187" s="11"/>
      <c r="CG187" s="11"/>
      <c r="CI187" s="11"/>
      <c r="CJ187" s="11"/>
      <c r="GC187" s="12">
        <v>1320000</v>
      </c>
      <c r="GD187" t="s">
        <v>238</v>
      </c>
      <c r="GE187">
        <v>80</v>
      </c>
      <c r="GF187">
        <v>85</v>
      </c>
      <c r="GG187">
        <v>90</v>
      </c>
      <c r="GH187">
        <v>85</v>
      </c>
      <c r="GI187" s="13">
        <v>880000</v>
      </c>
      <c r="GK187" t="str">
        <f t="shared" si="40"/>
        <v>18 AV DES FRERES LUMIERE</v>
      </c>
      <c r="GL187">
        <f t="shared" si="41"/>
        <v>64140</v>
      </c>
      <c r="GM187" t="str">
        <f t="shared" si="42"/>
        <v>LONS</v>
      </c>
      <c r="GO187">
        <f t="shared" si="33"/>
        <v>12</v>
      </c>
      <c r="GP187">
        <f t="shared" si="34"/>
        <v>4</v>
      </c>
      <c r="GQ187" t="e">
        <f>VLOOKUP(A187,'[1]Nbr FR_lot'!$A$6:$I$501,8,FALSE)</f>
        <v>#N/A</v>
      </c>
      <c r="GR187" t="e">
        <f t="shared" si="35"/>
        <v>#N/A</v>
      </c>
      <c r="GS187" t="e">
        <f>VLOOKUP(C187,'[1]Nbr FR_lot'!$B$6:$I$501,8,FALSE)</f>
        <v>#N/A</v>
      </c>
      <c r="GT187" t="e">
        <f t="shared" si="43"/>
        <v>#N/A</v>
      </c>
    </row>
    <row r="188" spans="1:202" x14ac:dyDescent="0.35">
      <c r="A188" t="s">
        <v>8357</v>
      </c>
      <c r="B188" t="s">
        <v>8358</v>
      </c>
      <c r="C188" t="s">
        <v>8359</v>
      </c>
      <c r="D188" t="e">
        <f>VLOOKUP(C188,#REF!,1,FALSE)</f>
        <v>#REF!</v>
      </c>
      <c r="E188" s="16" t="s">
        <v>8360</v>
      </c>
      <c r="F188" s="17" t="s">
        <v>8359</v>
      </c>
      <c r="G188" s="17" t="s">
        <v>8360</v>
      </c>
      <c r="H188" s="17" t="str">
        <f t="shared" si="32"/>
        <v>ok</v>
      </c>
      <c r="I188" s="17" t="s">
        <v>8360</v>
      </c>
      <c r="J188" s="17">
        <v>307352</v>
      </c>
      <c r="K188" s="17">
        <v>307352</v>
      </c>
      <c r="L188" s="17" t="s">
        <v>202</v>
      </c>
      <c r="M188" t="s">
        <v>203</v>
      </c>
      <c r="N188" s="14" t="s">
        <v>8357</v>
      </c>
      <c r="O188" s="14" t="s">
        <v>205</v>
      </c>
      <c r="P188" s="14" t="s">
        <v>8361</v>
      </c>
      <c r="Q188" s="14">
        <v>26130</v>
      </c>
      <c r="R188" s="14" t="s">
        <v>8362</v>
      </c>
      <c r="S188" s="14" t="s">
        <v>3221</v>
      </c>
      <c r="T188" s="15">
        <v>80000</v>
      </c>
      <c r="U188" s="14" t="s">
        <v>8363</v>
      </c>
      <c r="V188" s="14" t="s">
        <v>4490</v>
      </c>
      <c r="W188" s="14" t="s">
        <v>8364</v>
      </c>
      <c r="X188" t="s">
        <v>8365</v>
      </c>
      <c r="Y188" t="s">
        <v>213</v>
      </c>
      <c r="Z188" t="s">
        <v>8366</v>
      </c>
      <c r="AA188" s="18" t="s">
        <v>8367</v>
      </c>
      <c r="AB188" s="18" t="s">
        <v>8368</v>
      </c>
      <c r="AC188" s="18" t="s">
        <v>8369</v>
      </c>
      <c r="AD188" s="18" t="s">
        <v>8370</v>
      </c>
      <c r="AE188" s="18" t="s">
        <v>8371</v>
      </c>
      <c r="AF188" s="18" t="s">
        <v>8372</v>
      </c>
      <c r="AG188" s="18" t="s">
        <v>8373</v>
      </c>
      <c r="AH188" s="29" t="s">
        <v>219</v>
      </c>
      <c r="AL188" s="29" t="s">
        <v>220</v>
      </c>
      <c r="AM188" s="29" t="s">
        <v>221</v>
      </c>
      <c r="AQ188" s="29" t="s">
        <v>221</v>
      </c>
      <c r="AR188" t="s">
        <v>543</v>
      </c>
      <c r="AS188" s="32" t="s">
        <v>8374</v>
      </c>
      <c r="AT188" s="32">
        <v>240000</v>
      </c>
      <c r="AU188" t="s">
        <v>555</v>
      </c>
      <c r="AV188" s="32" t="s">
        <v>8375</v>
      </c>
      <c r="AW188" s="32">
        <v>120000</v>
      </c>
      <c r="AX188" t="s">
        <v>828</v>
      </c>
      <c r="AY188" s="32" t="s">
        <v>8376</v>
      </c>
      <c r="AZ188" s="32">
        <v>100000</v>
      </c>
      <c r="BL188" s="15"/>
      <c r="BO188" s="15"/>
      <c r="BR188" s="15"/>
      <c r="BU188" s="15"/>
      <c r="BW188" s="11"/>
      <c r="BX188" s="11"/>
      <c r="BZ188" s="11"/>
      <c r="CA188" s="11"/>
      <c r="CC188" s="11"/>
      <c r="CD188" s="11"/>
      <c r="CF188" s="11"/>
      <c r="CG188" s="11"/>
      <c r="CI188" s="11"/>
      <c r="CJ188" s="11"/>
      <c r="GC188" s="12">
        <v>360000</v>
      </c>
      <c r="GD188" t="s">
        <v>238</v>
      </c>
      <c r="GE188">
        <v>45</v>
      </c>
      <c r="GF188">
        <v>50</v>
      </c>
      <c r="GG188">
        <v>55</v>
      </c>
      <c r="GH188">
        <v>55</v>
      </c>
      <c r="GI188" s="13">
        <v>240000</v>
      </c>
      <c r="GK188" t="str">
        <f t="shared" si="40"/>
        <v>CHE DU BOIS DES LOTS</v>
      </c>
      <c r="GL188">
        <f t="shared" si="41"/>
        <v>26130</v>
      </c>
      <c r="GM188" t="str">
        <f t="shared" si="42"/>
        <v>SAINT-PAUL-TROIS-CHATEAUX</v>
      </c>
      <c r="GO188">
        <f t="shared" si="33"/>
        <v>9</v>
      </c>
      <c r="GP188">
        <f t="shared" si="34"/>
        <v>3</v>
      </c>
      <c r="GQ188" t="e">
        <f>VLOOKUP(A188,'[1]Nbr FR_lot'!$A$6:$I$501,8,FALSE)</f>
        <v>#N/A</v>
      </c>
      <c r="GR188" t="e">
        <f t="shared" si="35"/>
        <v>#N/A</v>
      </c>
      <c r="GS188" t="e">
        <f>VLOOKUP(C188,'[1]Nbr FR_lot'!$B$6:$I$501,8,FALSE)</f>
        <v>#N/A</v>
      </c>
      <c r="GT188" t="e">
        <f t="shared" si="43"/>
        <v>#N/A</v>
      </c>
    </row>
    <row r="189" spans="1:202" x14ac:dyDescent="0.35">
      <c r="A189" s="26" t="s">
        <v>2917</v>
      </c>
      <c r="B189" t="s">
        <v>2918</v>
      </c>
      <c r="C189" t="s">
        <v>2919</v>
      </c>
      <c r="D189" t="e">
        <f>VLOOKUP(C189,#REF!,1,FALSE)</f>
        <v>#REF!</v>
      </c>
      <c r="E189" s="19" t="s">
        <v>2920</v>
      </c>
      <c r="F189" s="17" t="s">
        <v>2919</v>
      </c>
      <c r="G189" s="17" t="s">
        <v>2920</v>
      </c>
      <c r="H189" s="17" t="str">
        <f t="shared" si="32"/>
        <v>ok</v>
      </c>
      <c r="I189" s="17" t="s">
        <v>2920</v>
      </c>
      <c r="J189" s="17">
        <v>475940</v>
      </c>
      <c r="K189" s="17">
        <v>475940</v>
      </c>
      <c r="L189" s="17" t="s">
        <v>202</v>
      </c>
      <c r="M189" t="s">
        <v>203</v>
      </c>
      <c r="N189" s="14" t="s">
        <v>2917</v>
      </c>
      <c r="O189" s="14" t="s">
        <v>205</v>
      </c>
      <c r="P189" s="14" t="s">
        <v>2921</v>
      </c>
      <c r="Q189" s="14">
        <v>63530</v>
      </c>
      <c r="R189" s="14" t="s">
        <v>2922</v>
      </c>
      <c r="S189" s="14" t="s">
        <v>2923</v>
      </c>
      <c r="T189" s="15">
        <v>47839.5</v>
      </c>
      <c r="U189" s="14" t="s">
        <v>2924</v>
      </c>
      <c r="V189" s="14" t="s">
        <v>2925</v>
      </c>
      <c r="W189" s="14" t="s">
        <v>2926</v>
      </c>
      <c r="X189" t="s">
        <v>2927</v>
      </c>
      <c r="Y189" t="s">
        <v>213</v>
      </c>
      <c r="Z189" t="s">
        <v>2928</v>
      </c>
      <c r="AA189" s="18" t="s">
        <v>2927</v>
      </c>
      <c r="AB189" s="18" t="s">
        <v>2929</v>
      </c>
      <c r="AC189" s="18" t="s">
        <v>2930</v>
      </c>
      <c r="AD189" s="18" t="s">
        <v>2931</v>
      </c>
      <c r="AE189" s="18" t="s">
        <v>2932</v>
      </c>
      <c r="AF189" s="18" t="s">
        <v>2933</v>
      </c>
      <c r="AG189" s="18" t="s">
        <v>2934</v>
      </c>
      <c r="AH189" s="29" t="s">
        <v>310</v>
      </c>
      <c r="AL189" s="29" t="s">
        <v>311</v>
      </c>
      <c r="AM189" s="29" t="s">
        <v>312</v>
      </c>
      <c r="AQ189" s="29" t="s">
        <v>312</v>
      </c>
      <c r="AR189" t="s">
        <v>439</v>
      </c>
      <c r="AS189" s="32" t="s">
        <v>2935</v>
      </c>
      <c r="AT189" s="32">
        <v>445000</v>
      </c>
      <c r="AU189" t="s">
        <v>325</v>
      </c>
      <c r="AV189" s="32" t="s">
        <v>2936</v>
      </c>
      <c r="AW189" s="32">
        <v>470000</v>
      </c>
      <c r="AX189" t="s">
        <v>327</v>
      </c>
      <c r="AY189" s="32" t="s">
        <v>2937</v>
      </c>
      <c r="AZ189" s="32">
        <v>100000</v>
      </c>
      <c r="BA189" t="s">
        <v>443</v>
      </c>
      <c r="BB189" s="32" t="s">
        <v>2938</v>
      </c>
      <c r="BC189" s="32">
        <v>595000</v>
      </c>
      <c r="BD189" t="s">
        <v>329</v>
      </c>
      <c r="BE189" s="32" t="s">
        <v>2939</v>
      </c>
      <c r="BF189" s="32">
        <v>625000</v>
      </c>
      <c r="BG189" t="s">
        <v>331</v>
      </c>
      <c r="BH189" s="32" t="s">
        <v>2940</v>
      </c>
      <c r="BI189" s="32">
        <v>123000</v>
      </c>
      <c r="BL189" s="15"/>
      <c r="BO189" s="15"/>
      <c r="BR189" s="15"/>
      <c r="BU189" s="15"/>
      <c r="BW189" s="11"/>
      <c r="BX189" s="11"/>
      <c r="BZ189" s="11"/>
      <c r="CA189" s="11"/>
      <c r="CC189" s="11"/>
      <c r="CD189" s="11"/>
      <c r="CF189" s="11"/>
      <c r="CG189" s="11"/>
      <c r="CI189" s="11"/>
      <c r="CJ189" s="11"/>
      <c r="GC189" s="12">
        <v>2258000</v>
      </c>
      <c r="GD189" t="s">
        <v>238</v>
      </c>
      <c r="GE189">
        <v>72</v>
      </c>
      <c r="GF189">
        <v>72</v>
      </c>
      <c r="GG189">
        <v>72</v>
      </c>
      <c r="GH189">
        <v>65</v>
      </c>
      <c r="GI189" s="13">
        <v>1505333.3333333333</v>
      </c>
      <c r="GK189" t="str">
        <f t="shared" si="40"/>
        <v>RUE DE LA ROCHE MICHEL</v>
      </c>
      <c r="GL189">
        <f t="shared" si="41"/>
        <v>63530</v>
      </c>
      <c r="GM189" t="str">
        <f t="shared" si="42"/>
        <v>VOLVIC</v>
      </c>
      <c r="GO189">
        <f t="shared" si="33"/>
        <v>18</v>
      </c>
      <c r="GP189">
        <f t="shared" si="34"/>
        <v>6</v>
      </c>
      <c r="GQ189">
        <f>VLOOKUP(A189,'[1]Nbr FR_lot'!$A$6:$I$501,8,FALSE)</f>
        <v>0</v>
      </c>
      <c r="GR189" t="str">
        <f t="shared" si="35"/>
        <v>ko</v>
      </c>
      <c r="GS189">
        <f>VLOOKUP(C189,'[1]Nbr FR_lot'!$B$6:$I$501,8,FALSE)</f>
        <v>2</v>
      </c>
      <c r="GT189" t="str">
        <f t="shared" si="43"/>
        <v>ko</v>
      </c>
    </row>
    <row r="190" spans="1:202" x14ac:dyDescent="0.35">
      <c r="A190" t="s">
        <v>11259</v>
      </c>
      <c r="B190" t="s">
        <v>11260</v>
      </c>
      <c r="C190" t="s">
        <v>11261</v>
      </c>
      <c r="D190" t="e">
        <f>VLOOKUP(C190,#REF!,1,FALSE)</f>
        <v>#REF!</v>
      </c>
      <c r="E190" s="17" t="s">
        <v>11262</v>
      </c>
      <c r="F190" s="17" t="s">
        <v>11261</v>
      </c>
      <c r="G190" s="17" t="s">
        <v>11263</v>
      </c>
      <c r="H190" s="17" t="str">
        <f t="shared" si="32"/>
        <v>ko</v>
      </c>
      <c r="I190" s="17" t="s">
        <v>11263</v>
      </c>
      <c r="J190" s="17" t="e">
        <v>#N/A</v>
      </c>
      <c r="K190" s="17">
        <v>728247</v>
      </c>
      <c r="L190" s="17" t="s">
        <v>5608</v>
      </c>
      <c r="M190" t="s">
        <v>203</v>
      </c>
      <c r="N190" s="14" t="s">
        <v>11259</v>
      </c>
      <c r="O190" s="14" t="s">
        <v>1022</v>
      </c>
      <c r="P190" s="14" t="s">
        <v>11264</v>
      </c>
      <c r="Q190" s="14" t="s">
        <v>11265</v>
      </c>
      <c r="R190" s="14" t="s">
        <v>11266</v>
      </c>
      <c r="S190" s="14" t="s">
        <v>11267</v>
      </c>
      <c r="T190" s="15">
        <v>100000</v>
      </c>
      <c r="U190" s="14" t="s">
        <v>11268</v>
      </c>
      <c r="V190" s="14" t="s">
        <v>11269</v>
      </c>
      <c r="W190" s="14" t="s">
        <v>11270</v>
      </c>
      <c r="X190" t="s">
        <v>11271</v>
      </c>
      <c r="Y190" t="s">
        <v>213</v>
      </c>
      <c r="Z190" t="s">
        <v>11272</v>
      </c>
      <c r="AA190" s="18" t="s">
        <v>11271</v>
      </c>
      <c r="AB190" s="18" t="s">
        <v>11273</v>
      </c>
      <c r="AC190" s="18" t="s">
        <v>11274</v>
      </c>
      <c r="AD190" s="18" t="s">
        <v>11275</v>
      </c>
      <c r="AE190" s="18" t="s">
        <v>11271</v>
      </c>
      <c r="AF190" s="18" t="s">
        <v>11273</v>
      </c>
      <c r="AG190" s="18" t="s">
        <v>11274</v>
      </c>
      <c r="AH190" s="29" t="s">
        <v>310</v>
      </c>
      <c r="AL190" s="29" t="s">
        <v>311</v>
      </c>
      <c r="AM190" s="29" t="s">
        <v>312</v>
      </c>
      <c r="AQ190" s="29" t="s">
        <v>312</v>
      </c>
      <c r="AR190" s="31" t="s">
        <v>427</v>
      </c>
      <c r="AS190" s="32" t="s">
        <v>11276</v>
      </c>
      <c r="AT190" s="32">
        <v>360000</v>
      </c>
      <c r="AU190" s="25" t="s">
        <v>431</v>
      </c>
      <c r="AV190" s="32" t="s">
        <v>11277</v>
      </c>
      <c r="AW190" s="32">
        <v>895000</v>
      </c>
      <c r="AX190" t="s">
        <v>435</v>
      </c>
      <c r="AY190" s="32" t="s">
        <v>11278</v>
      </c>
      <c r="AZ190" s="32">
        <v>360000</v>
      </c>
      <c r="BA190" t="s">
        <v>439</v>
      </c>
      <c r="BB190" s="32" t="s">
        <v>11279</v>
      </c>
      <c r="BC190" s="32">
        <v>445000</v>
      </c>
      <c r="BD190" t="s">
        <v>1067</v>
      </c>
      <c r="BE190" s="32" t="s">
        <v>11280</v>
      </c>
      <c r="BF190" s="32">
        <v>3430000</v>
      </c>
      <c r="GC190">
        <v>5130000</v>
      </c>
      <c r="GD190" s="13" t="s">
        <v>1344</v>
      </c>
      <c r="GE190" t="s">
        <v>333</v>
      </c>
      <c r="GF190" t="s">
        <v>333</v>
      </c>
      <c r="GG190" t="s">
        <v>333</v>
      </c>
      <c r="GH190" t="s">
        <v>333</v>
      </c>
      <c r="GI190">
        <f>(2/3)*GC190</f>
        <v>3420000</v>
      </c>
      <c r="GK190" t="str">
        <f t="shared" si="40"/>
        <v>184 RUE DE L INDUSTRIE</v>
      </c>
      <c r="GL190" t="str">
        <f t="shared" si="41"/>
        <v>01540</v>
      </c>
      <c r="GM190" t="str">
        <f t="shared" si="42"/>
        <v>VONNAS</v>
      </c>
      <c r="GO190">
        <f t="shared" si="33"/>
        <v>15</v>
      </c>
      <c r="GP190">
        <f t="shared" si="34"/>
        <v>5</v>
      </c>
      <c r="GQ190">
        <f>GP190-1</f>
        <v>4</v>
      </c>
      <c r="GR190" s="28" t="str">
        <f t="shared" si="35"/>
        <v>ko</v>
      </c>
      <c r="GS190" t="e">
        <f>VLOOKUP(C190,'[1]Nbr FR_lot'!$B$6:$I$501,8,FALSE)</f>
        <v>#N/A</v>
      </c>
      <c r="GT190" t="e">
        <f>IF(GQ190=GS190,"ok","ko")</f>
        <v>#N/A</v>
      </c>
    </row>
    <row r="191" spans="1:202" x14ac:dyDescent="0.35">
      <c r="A191" t="s">
        <v>996</v>
      </c>
      <c r="B191" t="s">
        <v>997</v>
      </c>
      <c r="C191" t="s">
        <v>998</v>
      </c>
      <c r="D191" t="e">
        <f>VLOOKUP(C191,#REF!,1,FALSE)</f>
        <v>#REF!</v>
      </c>
      <c r="E191" s="19" t="s">
        <v>999</v>
      </c>
      <c r="F191" s="17" t="s">
        <v>998</v>
      </c>
      <c r="G191" s="17" t="s">
        <v>999</v>
      </c>
      <c r="H191" s="17" t="str">
        <f t="shared" si="32"/>
        <v>ok</v>
      </c>
      <c r="I191" s="17" t="s">
        <v>999</v>
      </c>
      <c r="J191" s="17">
        <v>303812</v>
      </c>
      <c r="K191" s="17">
        <v>303812</v>
      </c>
      <c r="L191" s="17" t="s">
        <v>202</v>
      </c>
      <c r="M191" t="s">
        <v>203</v>
      </c>
      <c r="N191" s="14" t="s">
        <v>996</v>
      </c>
      <c r="O191" s="14" t="s">
        <v>205</v>
      </c>
      <c r="P191" s="14" t="s">
        <v>1000</v>
      </c>
      <c r="Q191" s="14">
        <v>64440</v>
      </c>
      <c r="R191" s="14" t="s">
        <v>1001</v>
      </c>
      <c r="S191" s="14" t="s">
        <v>1002</v>
      </c>
      <c r="T191" s="15">
        <v>400000</v>
      </c>
      <c r="U191" s="14" t="s">
        <v>1003</v>
      </c>
      <c r="V191" s="14" t="s">
        <v>1004</v>
      </c>
      <c r="W191" s="14" t="s">
        <v>1005</v>
      </c>
      <c r="X191" t="s">
        <v>1006</v>
      </c>
      <c r="Y191" t="s">
        <v>213</v>
      </c>
      <c r="Z191" t="s">
        <v>1007</v>
      </c>
      <c r="AA191" s="18" t="s">
        <v>1006</v>
      </c>
      <c r="AB191" s="18" t="s">
        <v>1008</v>
      </c>
      <c r="AC191" s="18" t="s">
        <v>1009</v>
      </c>
      <c r="AD191" s="18" t="s">
        <v>1010</v>
      </c>
      <c r="AE191" s="18" t="s">
        <v>1011</v>
      </c>
      <c r="AF191" s="18" t="s">
        <v>1012</v>
      </c>
      <c r="AG191" s="18" t="s">
        <v>1013</v>
      </c>
      <c r="AH191" s="29" t="s">
        <v>219</v>
      </c>
      <c r="AL191" s="29" t="s">
        <v>220</v>
      </c>
      <c r="AM191" s="29" t="s">
        <v>221</v>
      </c>
      <c r="AQ191" s="29" t="s">
        <v>221</v>
      </c>
      <c r="AR191" t="s">
        <v>917</v>
      </c>
      <c r="AS191" s="32" t="s">
        <v>1014</v>
      </c>
      <c r="AT191" s="32">
        <v>100000</v>
      </c>
      <c r="AU191" t="s">
        <v>236</v>
      </c>
      <c r="AV191" s="32" t="s">
        <v>1015</v>
      </c>
      <c r="AW191" s="32">
        <v>630000</v>
      </c>
      <c r="AX191" t="s">
        <v>1016</v>
      </c>
      <c r="AY191" s="32" t="s">
        <v>1017</v>
      </c>
      <c r="AZ191" s="32">
        <v>500000</v>
      </c>
      <c r="BL191" s="15"/>
      <c r="BO191" s="15"/>
      <c r="BR191" s="15"/>
      <c r="BU191" s="15"/>
      <c r="BW191" s="11"/>
      <c r="BX191" s="11"/>
      <c r="BZ191" s="11"/>
      <c r="CA191" s="11"/>
      <c r="CC191" s="11"/>
      <c r="CD191" s="11"/>
      <c r="CF191" s="11"/>
      <c r="CG191" s="11"/>
      <c r="CI191" s="11"/>
      <c r="CJ191" s="11"/>
      <c r="GC191" s="12">
        <v>730000</v>
      </c>
      <c r="GD191" t="s">
        <v>238</v>
      </c>
      <c r="GE191">
        <v>50</v>
      </c>
      <c r="GF191">
        <v>52</v>
      </c>
      <c r="GG191">
        <v>60</v>
      </c>
      <c r="GH191">
        <v>55</v>
      </c>
      <c r="GI191" s="13">
        <v>486666.66666666663</v>
      </c>
      <c r="GK191" t="str">
        <f t="shared" si="40"/>
        <v>QUA PON</v>
      </c>
      <c r="GL191">
        <f t="shared" si="41"/>
        <v>64440</v>
      </c>
      <c r="GM191" t="str">
        <f t="shared" si="42"/>
        <v>LARUNS</v>
      </c>
      <c r="GO191">
        <f t="shared" si="33"/>
        <v>9</v>
      </c>
      <c r="GP191">
        <f t="shared" si="34"/>
        <v>3</v>
      </c>
      <c r="GQ191" t="e">
        <f>VLOOKUP(A191,'[1]Nbr FR_lot'!$A$6:$I$501,8,FALSE)</f>
        <v>#N/A</v>
      </c>
      <c r="GR191" t="e">
        <f t="shared" si="35"/>
        <v>#N/A</v>
      </c>
      <c r="GS191" t="e">
        <f>VLOOKUP(C191,'[1]Nbr FR_lot'!$B$6:$I$501,8,FALSE)</f>
        <v>#N/A</v>
      </c>
      <c r="GT191" t="e">
        <f t="shared" ref="GT191:GT198" si="44">IF(GP191=GS191,"ok","ko")</f>
        <v>#N/A</v>
      </c>
    </row>
    <row r="192" spans="1:202" x14ac:dyDescent="0.35">
      <c r="A192" t="s">
        <v>9653</v>
      </c>
      <c r="B192" t="s">
        <v>9654</v>
      </c>
      <c r="C192" t="s">
        <v>9655</v>
      </c>
      <c r="D192" t="e">
        <f>VLOOKUP(C192,#REF!,1,FALSE)</f>
        <v>#REF!</v>
      </c>
      <c r="E192" s="19" t="s">
        <v>9656</v>
      </c>
      <c r="F192" s="17" t="s">
        <v>9655</v>
      </c>
      <c r="G192" s="17" t="s">
        <v>9656</v>
      </c>
      <c r="H192" s="17" t="str">
        <f t="shared" si="32"/>
        <v>ok</v>
      </c>
      <c r="I192" s="17" t="s">
        <v>9656</v>
      </c>
      <c r="J192" s="17" t="e">
        <v>#N/A</v>
      </c>
      <c r="K192" s="17" t="s">
        <v>5298</v>
      </c>
      <c r="L192" s="17" t="e">
        <v>#N/A</v>
      </c>
      <c r="M192" t="s">
        <v>203</v>
      </c>
      <c r="N192" s="14" t="s">
        <v>9653</v>
      </c>
      <c r="O192" s="14" t="s">
        <v>205</v>
      </c>
      <c r="P192" s="14" t="s">
        <v>9657</v>
      </c>
      <c r="Q192" s="14">
        <v>30100</v>
      </c>
      <c r="R192" s="14" t="s">
        <v>9658</v>
      </c>
      <c r="S192" s="14" t="s">
        <v>1226</v>
      </c>
      <c r="T192" s="15">
        <v>40000</v>
      </c>
      <c r="U192" s="14" t="s">
        <v>9659</v>
      </c>
      <c r="V192" s="14" t="s">
        <v>9660</v>
      </c>
      <c r="W192" s="14" t="s">
        <v>9661</v>
      </c>
      <c r="X192" t="s">
        <v>9662</v>
      </c>
      <c r="Y192" t="s">
        <v>213</v>
      </c>
      <c r="Z192" t="s">
        <v>9663</v>
      </c>
      <c r="AA192" s="18" t="s">
        <v>9662</v>
      </c>
      <c r="AB192" s="18" t="s">
        <v>9664</v>
      </c>
      <c r="AC192" s="18" t="s">
        <v>9665</v>
      </c>
      <c r="AD192" s="18" t="s">
        <v>9666</v>
      </c>
      <c r="AE192" s="18" t="s">
        <v>9667</v>
      </c>
      <c r="AF192" s="18" t="s">
        <v>9664</v>
      </c>
      <c r="AG192" s="18" t="s">
        <v>9668</v>
      </c>
      <c r="AH192" s="29" t="s">
        <v>310</v>
      </c>
      <c r="AL192" s="29" t="s">
        <v>311</v>
      </c>
      <c r="AM192" s="29" t="s">
        <v>312</v>
      </c>
      <c r="AQ192" s="29" t="s">
        <v>312</v>
      </c>
      <c r="AR192" t="s">
        <v>488</v>
      </c>
      <c r="AS192" s="32" t="s">
        <v>9669</v>
      </c>
      <c r="AT192" s="32">
        <v>100000</v>
      </c>
      <c r="AU192" t="s">
        <v>389</v>
      </c>
      <c r="AV192" s="32" t="s">
        <v>9670</v>
      </c>
      <c r="AW192" s="32">
        <v>575000</v>
      </c>
      <c r="AX192" t="s">
        <v>490</v>
      </c>
      <c r="AY192" s="32" t="s">
        <v>9671</v>
      </c>
      <c r="AZ192" s="32">
        <v>100000</v>
      </c>
      <c r="BA192" t="s">
        <v>495</v>
      </c>
      <c r="BB192" s="32" t="s">
        <v>9672</v>
      </c>
      <c r="BC192" s="32">
        <v>180000</v>
      </c>
      <c r="BD192" t="s">
        <v>391</v>
      </c>
      <c r="BE192" s="32" t="s">
        <v>9673</v>
      </c>
      <c r="BF192" s="32">
        <v>1430000</v>
      </c>
      <c r="BG192" t="s">
        <v>497</v>
      </c>
      <c r="BH192" s="32" t="s">
        <v>9674</v>
      </c>
      <c r="BI192" s="32">
        <v>125000</v>
      </c>
      <c r="BJ192" t="s">
        <v>509</v>
      </c>
      <c r="BK192" s="14" t="s">
        <v>9675</v>
      </c>
      <c r="BL192" s="15">
        <v>100000</v>
      </c>
      <c r="BM192" t="s">
        <v>395</v>
      </c>
      <c r="BN192" s="14" t="s">
        <v>9676</v>
      </c>
      <c r="BO192" s="15">
        <v>715000</v>
      </c>
      <c r="BP192" t="s">
        <v>511</v>
      </c>
      <c r="BQ192" s="14" t="s">
        <v>9677</v>
      </c>
      <c r="BR192" s="15">
        <v>100000</v>
      </c>
      <c r="BS192" t="s">
        <v>516</v>
      </c>
      <c r="BT192" s="14" t="s">
        <v>9678</v>
      </c>
      <c r="BU192" s="15">
        <v>120000</v>
      </c>
      <c r="BV192" t="s">
        <v>1065</v>
      </c>
      <c r="BW192" s="11" t="s">
        <v>9679</v>
      </c>
      <c r="BX192" s="11">
        <v>960000</v>
      </c>
      <c r="BY192" t="s">
        <v>518</v>
      </c>
      <c r="BZ192" s="11" t="s">
        <v>9680</v>
      </c>
      <c r="CA192" s="11">
        <v>100000</v>
      </c>
      <c r="CC192" s="11"/>
      <c r="CD192" s="11"/>
      <c r="CF192" s="11"/>
      <c r="CG192" s="11"/>
      <c r="CI192" s="11"/>
      <c r="CJ192" s="11"/>
      <c r="GC192" s="12">
        <v>4505000</v>
      </c>
      <c r="GD192" t="s">
        <v>238</v>
      </c>
      <c r="GE192">
        <v>56</v>
      </c>
      <c r="GF192">
        <v>66</v>
      </c>
      <c r="GG192">
        <v>66</v>
      </c>
      <c r="GH192">
        <v>56</v>
      </c>
      <c r="GI192" s="13">
        <v>3003333.333333333</v>
      </c>
      <c r="GK192" t="str">
        <f t="shared" si="40"/>
        <v>RUE ANDRE BOULLE</v>
      </c>
      <c r="GL192">
        <f t="shared" si="41"/>
        <v>30100</v>
      </c>
      <c r="GM192" t="str">
        <f t="shared" si="42"/>
        <v>ALES</v>
      </c>
      <c r="GO192">
        <f t="shared" si="33"/>
        <v>36</v>
      </c>
      <c r="GP192">
        <f t="shared" si="34"/>
        <v>12</v>
      </c>
      <c r="GQ192" t="e">
        <f>VLOOKUP(A192,'[1]Nbr FR_lot'!$A$6:$I$501,8,FALSE)</f>
        <v>#N/A</v>
      </c>
      <c r="GR192" t="e">
        <f t="shared" si="35"/>
        <v>#N/A</v>
      </c>
      <c r="GS192" t="e">
        <f>VLOOKUP(C192,'[1]Nbr FR_lot'!$B$6:$I$501,8,FALSE)</f>
        <v>#N/A</v>
      </c>
      <c r="GT192" t="e">
        <f t="shared" si="44"/>
        <v>#N/A</v>
      </c>
    </row>
    <row r="193" spans="1:202" x14ac:dyDescent="0.35">
      <c r="A193" t="s">
        <v>2340</v>
      </c>
      <c r="B193" t="s">
        <v>2341</v>
      </c>
      <c r="C193" t="s">
        <v>2342</v>
      </c>
      <c r="D193" t="e">
        <f>VLOOKUP(C193,#REF!,1,FALSE)</f>
        <v>#REF!</v>
      </c>
      <c r="E193" s="19" t="s">
        <v>2343</v>
      </c>
      <c r="F193" s="17" t="s">
        <v>2342</v>
      </c>
      <c r="G193" s="17" t="s">
        <v>2343</v>
      </c>
      <c r="H193" s="17" t="str">
        <f t="shared" si="32"/>
        <v>ok</v>
      </c>
      <c r="I193" s="17" t="s">
        <v>2343</v>
      </c>
      <c r="J193" s="17" t="e">
        <v>#N/A</v>
      </c>
      <c r="K193" s="17">
        <v>329767</v>
      </c>
      <c r="L193" s="17" t="s">
        <v>202</v>
      </c>
      <c r="M193" t="s">
        <v>203</v>
      </c>
      <c r="N193" s="14" t="s">
        <v>2340</v>
      </c>
      <c r="O193" s="14" t="s">
        <v>205</v>
      </c>
      <c r="P193" s="14" t="s">
        <v>2344</v>
      </c>
      <c r="Q193" s="14">
        <v>64470</v>
      </c>
      <c r="R193" s="14" t="s">
        <v>2345</v>
      </c>
      <c r="S193" s="14" t="s">
        <v>2030</v>
      </c>
      <c r="T193" s="15">
        <v>250000</v>
      </c>
      <c r="U193" s="14" t="s">
        <v>2346</v>
      </c>
      <c r="V193" s="14" t="s">
        <v>1004</v>
      </c>
      <c r="W193" s="14" t="s">
        <v>2347</v>
      </c>
      <c r="X193" t="s">
        <v>2348</v>
      </c>
      <c r="Y193" t="s">
        <v>213</v>
      </c>
      <c r="Z193" t="s">
        <v>2349</v>
      </c>
      <c r="AA193" s="18" t="s">
        <v>2350</v>
      </c>
      <c r="AB193" s="18" t="s">
        <v>2351</v>
      </c>
      <c r="AC193" s="18" t="s">
        <v>2352</v>
      </c>
      <c r="AD193" s="18" t="s">
        <v>2353</v>
      </c>
      <c r="AE193" s="18" t="s">
        <v>2354</v>
      </c>
      <c r="AF193" s="18" t="s">
        <v>2351</v>
      </c>
      <c r="AG193" s="18" t="s">
        <v>2355</v>
      </c>
      <c r="AH193" s="29" t="s">
        <v>219</v>
      </c>
      <c r="AL193" s="29" t="s">
        <v>220</v>
      </c>
      <c r="AM193" s="29" t="s">
        <v>221</v>
      </c>
      <c r="AQ193" s="29" t="s">
        <v>221</v>
      </c>
      <c r="AR193" t="s">
        <v>232</v>
      </c>
      <c r="AS193" s="32" t="s">
        <v>2356</v>
      </c>
      <c r="AT193" s="32">
        <v>160000</v>
      </c>
      <c r="AU193" t="s">
        <v>236</v>
      </c>
      <c r="AV193" s="32" t="s">
        <v>2357</v>
      </c>
      <c r="AW193" s="32">
        <v>630000</v>
      </c>
      <c r="BL193" s="15"/>
      <c r="BO193" s="15"/>
      <c r="BR193" s="15"/>
      <c r="BU193" s="15"/>
      <c r="BW193" s="11"/>
      <c r="BX193" s="11"/>
      <c r="BZ193" s="11"/>
      <c r="CA193" s="11"/>
      <c r="CC193" s="11"/>
      <c r="CD193" s="11"/>
      <c r="CF193" s="11"/>
      <c r="CG193" s="11"/>
      <c r="CI193" s="11"/>
      <c r="CJ193" s="11"/>
      <c r="GC193" s="12">
        <v>790000</v>
      </c>
      <c r="GD193" t="s">
        <v>238</v>
      </c>
      <c r="GE193">
        <v>55</v>
      </c>
      <c r="GF193">
        <v>67</v>
      </c>
      <c r="GG193">
        <v>67</v>
      </c>
      <c r="GH193">
        <v>55</v>
      </c>
      <c r="GI193" s="13">
        <v>526666.66666666663</v>
      </c>
      <c r="GK193" t="str">
        <f t="shared" si="40"/>
        <v>SESENTSE</v>
      </c>
      <c r="GL193">
        <f t="shared" si="41"/>
        <v>64470</v>
      </c>
      <c r="GM193" t="str">
        <f t="shared" si="42"/>
        <v>ALOS-SIBAS-ABENSE</v>
      </c>
      <c r="GO193">
        <f t="shared" si="33"/>
        <v>6</v>
      </c>
      <c r="GP193">
        <f t="shared" si="34"/>
        <v>2</v>
      </c>
      <c r="GQ193" t="e">
        <f>VLOOKUP(A193,'[1]Nbr FR_lot'!$A$6:$I$501,8,FALSE)</f>
        <v>#N/A</v>
      </c>
      <c r="GR193" t="e">
        <f t="shared" si="35"/>
        <v>#N/A</v>
      </c>
      <c r="GS193" t="e">
        <f>VLOOKUP(C193,'[1]Nbr FR_lot'!$B$6:$I$501,8,FALSE)</f>
        <v>#N/A</v>
      </c>
      <c r="GT193" t="e">
        <f t="shared" si="44"/>
        <v>#N/A</v>
      </c>
    </row>
    <row r="194" spans="1:202" x14ac:dyDescent="0.35">
      <c r="A194" t="s">
        <v>8526</v>
      </c>
      <c r="B194" t="s">
        <v>8527</v>
      </c>
      <c r="C194" t="s">
        <v>8528</v>
      </c>
      <c r="D194" t="e">
        <f>VLOOKUP(C194,#REF!,1,FALSE)</f>
        <v>#REF!</v>
      </c>
      <c r="E194" s="16" t="s">
        <v>8529</v>
      </c>
      <c r="F194" s="17" t="s">
        <v>8528</v>
      </c>
      <c r="G194" s="17" t="s">
        <v>8530</v>
      </c>
      <c r="H194" s="17" t="str">
        <f t="shared" ref="H194:H257" si="45">IF(E194=G194,"ok","ko")</f>
        <v>ko</v>
      </c>
      <c r="I194" s="24" t="s">
        <v>8531</v>
      </c>
      <c r="J194" s="17" t="e">
        <v>#N/A</v>
      </c>
      <c r="K194" s="17">
        <v>310663</v>
      </c>
      <c r="L194" s="17" t="s">
        <v>202</v>
      </c>
      <c r="M194" t="s">
        <v>203</v>
      </c>
      <c r="N194" s="14" t="s">
        <v>8526</v>
      </c>
      <c r="O194" s="14" t="s">
        <v>205</v>
      </c>
      <c r="P194" s="14" t="s">
        <v>8532</v>
      </c>
      <c r="Q194" s="14">
        <v>57270</v>
      </c>
      <c r="R194" s="14" t="s">
        <v>8533</v>
      </c>
      <c r="S194" s="14" t="s">
        <v>1799</v>
      </c>
      <c r="T194" s="15">
        <v>1029200</v>
      </c>
      <c r="U194" s="14" t="s">
        <v>8534</v>
      </c>
      <c r="V194" s="14" t="s">
        <v>4530</v>
      </c>
      <c r="W194" s="14" t="s">
        <v>8535</v>
      </c>
      <c r="X194" t="s">
        <v>8536</v>
      </c>
      <c r="Y194" t="s">
        <v>213</v>
      </c>
      <c r="Z194" t="s">
        <v>8537</v>
      </c>
      <c r="AA194" s="18" t="s">
        <v>8536</v>
      </c>
      <c r="AB194" s="18" t="s">
        <v>8538</v>
      </c>
      <c r="AC194" s="18" t="s">
        <v>8539</v>
      </c>
      <c r="AD194" s="18" t="s">
        <v>8540</v>
      </c>
      <c r="AE194" s="18" t="s">
        <v>8541</v>
      </c>
      <c r="AF194" s="18" t="s">
        <v>8542</v>
      </c>
      <c r="AG194" s="18" t="s">
        <v>8543</v>
      </c>
      <c r="AH194" s="29" t="s">
        <v>219</v>
      </c>
      <c r="AL194" s="29" t="s">
        <v>220</v>
      </c>
      <c r="AM194" s="29" t="s">
        <v>221</v>
      </c>
      <c r="AQ194" s="29" t="s">
        <v>221</v>
      </c>
      <c r="AR194" t="s">
        <v>541</v>
      </c>
      <c r="AS194" s="32" t="s">
        <v>8544</v>
      </c>
      <c r="AT194" s="32">
        <v>630000</v>
      </c>
      <c r="AU194" t="s">
        <v>545</v>
      </c>
      <c r="AV194" s="32" t="s">
        <v>8545</v>
      </c>
      <c r="AW194" s="32">
        <v>235000</v>
      </c>
      <c r="AX194" t="s">
        <v>553</v>
      </c>
      <c r="AY194" s="32" t="s">
        <v>8546</v>
      </c>
      <c r="AZ194" s="32">
        <v>315000</v>
      </c>
      <c r="BA194" t="s">
        <v>557</v>
      </c>
      <c r="BB194" s="32" t="s">
        <v>8547</v>
      </c>
      <c r="BC194" s="32">
        <v>120000</v>
      </c>
      <c r="BD194" t="s">
        <v>564</v>
      </c>
      <c r="BE194" s="32" t="s">
        <v>8548</v>
      </c>
      <c r="BF194" s="32">
        <v>250000</v>
      </c>
      <c r="BG194" t="s">
        <v>568</v>
      </c>
      <c r="BH194" s="32" t="s">
        <v>8549</v>
      </c>
      <c r="BI194" s="32">
        <v>100000</v>
      </c>
      <c r="BJ194" t="s">
        <v>826</v>
      </c>
      <c r="BK194" s="14" t="s">
        <v>8550</v>
      </c>
      <c r="BL194" s="15">
        <v>250000</v>
      </c>
      <c r="BM194" t="s">
        <v>1156</v>
      </c>
      <c r="BN194" s="14" t="s">
        <v>8551</v>
      </c>
      <c r="BO194" s="15">
        <v>100000</v>
      </c>
      <c r="BP194" t="s">
        <v>830</v>
      </c>
      <c r="BQ194" s="14" t="s">
        <v>8552</v>
      </c>
      <c r="BR194" s="15">
        <v>420000</v>
      </c>
      <c r="BS194" t="s">
        <v>1162</v>
      </c>
      <c r="BT194" s="14" t="s">
        <v>8553</v>
      </c>
      <c r="BU194" s="15">
        <v>160000</v>
      </c>
      <c r="BW194" s="11"/>
      <c r="BX194" s="11"/>
      <c r="BZ194" s="11"/>
      <c r="CA194" s="11"/>
      <c r="CC194" s="11"/>
      <c r="CD194" s="11"/>
      <c r="CF194" s="11"/>
      <c r="CG194" s="11"/>
      <c r="CI194" s="11"/>
      <c r="CJ194" s="11"/>
      <c r="GC194" s="12">
        <v>2265000</v>
      </c>
      <c r="GD194" t="s">
        <v>238</v>
      </c>
      <c r="GE194">
        <v>68</v>
      </c>
      <c r="GF194">
        <v>70</v>
      </c>
      <c r="GG194">
        <v>75</v>
      </c>
      <c r="GH194">
        <v>60</v>
      </c>
      <c r="GI194" s="13">
        <v>1510000</v>
      </c>
      <c r="GK194" t="str">
        <f t="shared" si="40"/>
        <v>ZA DU CHAMP DE MARS</v>
      </c>
      <c r="GL194">
        <f t="shared" si="41"/>
        <v>57270</v>
      </c>
      <c r="GM194" t="str">
        <f t="shared" si="42"/>
        <v>RICHEMONT</v>
      </c>
      <c r="GO194">
        <f t="shared" ref="GO194:GO257" si="46">COUNTA(AR194:GB194)</f>
        <v>30</v>
      </c>
      <c r="GP194">
        <f t="shared" ref="GP194:GP257" si="47">GO194/3</f>
        <v>10</v>
      </c>
      <c r="GQ194" t="e">
        <f>VLOOKUP(A194,'[1]Nbr FR_lot'!$A$6:$I$501,8,FALSE)</f>
        <v>#N/A</v>
      </c>
      <c r="GR194" t="e">
        <f t="shared" ref="GR194:GR257" si="48">IF(GP194=GQ194,"ok","ko")</f>
        <v>#N/A</v>
      </c>
      <c r="GS194" t="e">
        <f>VLOOKUP(C194,'[1]Nbr FR_lot'!$B$6:$I$501,8,FALSE)</f>
        <v>#N/A</v>
      </c>
      <c r="GT194" t="e">
        <f t="shared" si="44"/>
        <v>#N/A</v>
      </c>
    </row>
    <row r="195" spans="1:202" x14ac:dyDescent="0.35">
      <c r="A195" t="s">
        <v>4367</v>
      </c>
      <c r="B195" t="s">
        <v>4368</v>
      </c>
      <c r="C195" t="s">
        <v>4369</v>
      </c>
      <c r="D195" t="e">
        <f>VLOOKUP(C195,#REF!,1,FALSE)</f>
        <v>#REF!</v>
      </c>
      <c r="E195" s="16" t="s">
        <v>4370</v>
      </c>
      <c r="F195" s="17" t="s">
        <v>4369</v>
      </c>
      <c r="G195" s="17" t="s">
        <v>4370</v>
      </c>
      <c r="H195" s="17" t="str">
        <f t="shared" si="45"/>
        <v>ok</v>
      </c>
      <c r="I195" s="17" t="s">
        <v>4370</v>
      </c>
      <c r="J195" s="17">
        <v>301794</v>
      </c>
      <c r="K195" s="17">
        <v>301794</v>
      </c>
      <c r="L195" s="17" t="s">
        <v>202</v>
      </c>
      <c r="M195" t="s">
        <v>203</v>
      </c>
      <c r="N195" s="14" t="s">
        <v>4371</v>
      </c>
      <c r="O195" s="14" t="s">
        <v>205</v>
      </c>
      <c r="P195" s="14" t="s">
        <v>4372</v>
      </c>
      <c r="Q195" s="14">
        <v>80320</v>
      </c>
      <c r="R195" s="14" t="s">
        <v>4373</v>
      </c>
      <c r="S195" s="14" t="s">
        <v>2465</v>
      </c>
      <c r="T195" s="15">
        <v>250000</v>
      </c>
      <c r="U195" s="14" t="s">
        <v>4374</v>
      </c>
      <c r="V195" s="14" t="s">
        <v>3082</v>
      </c>
      <c r="W195" s="14" t="s">
        <v>4375</v>
      </c>
      <c r="X195" t="s">
        <v>4376</v>
      </c>
      <c r="Y195" t="s">
        <v>213</v>
      </c>
      <c r="Z195" t="s">
        <v>4377</v>
      </c>
      <c r="AA195" s="18" t="s">
        <v>4376</v>
      </c>
      <c r="AB195" s="18" t="s">
        <v>4378</v>
      </c>
      <c r="AC195" s="18" t="s">
        <v>4379</v>
      </c>
      <c r="AD195" s="18" t="s">
        <v>4380</v>
      </c>
      <c r="AE195" s="18" t="s">
        <v>4381</v>
      </c>
      <c r="AF195" s="18" t="s">
        <v>4382</v>
      </c>
      <c r="AG195" s="18" t="s">
        <v>4383</v>
      </c>
      <c r="AH195" s="29" t="s">
        <v>310</v>
      </c>
      <c r="AL195" s="29" t="s">
        <v>311</v>
      </c>
      <c r="AM195" s="29" t="s">
        <v>312</v>
      </c>
      <c r="AQ195" s="29" t="s">
        <v>312</v>
      </c>
      <c r="AR195" t="s">
        <v>492</v>
      </c>
      <c r="AS195" s="32" t="s">
        <v>4384</v>
      </c>
      <c r="AT195" s="32">
        <v>100000</v>
      </c>
      <c r="AU195" t="s">
        <v>499</v>
      </c>
      <c r="AV195" s="32" t="s">
        <v>4385</v>
      </c>
      <c r="AW195" s="32">
        <v>190000</v>
      </c>
      <c r="AX195" t="s">
        <v>506</v>
      </c>
      <c r="AY195" s="32" t="s">
        <v>4386</v>
      </c>
      <c r="AZ195" s="32">
        <v>100000</v>
      </c>
      <c r="BA195" t="s">
        <v>513</v>
      </c>
      <c r="BB195" s="32" t="s">
        <v>4387</v>
      </c>
      <c r="BC195" s="32">
        <v>100000</v>
      </c>
      <c r="BD195" t="s">
        <v>520</v>
      </c>
      <c r="BE195" s="32" t="s">
        <v>4388</v>
      </c>
      <c r="BF195" s="32">
        <v>130000</v>
      </c>
      <c r="BL195" s="15"/>
      <c r="BO195" s="15"/>
      <c r="BR195" s="15"/>
      <c r="BU195" s="15"/>
      <c r="BW195" s="11"/>
      <c r="BX195" s="11"/>
      <c r="BZ195" s="11"/>
      <c r="CA195" s="11"/>
      <c r="CC195" s="11"/>
      <c r="CD195" s="11"/>
      <c r="CF195" s="11"/>
      <c r="CG195" s="11"/>
      <c r="CI195" s="11"/>
      <c r="CJ195" s="11"/>
      <c r="GC195" s="12">
        <v>520000</v>
      </c>
      <c r="GD195" t="s">
        <v>1344</v>
      </c>
      <c r="GE195" t="s">
        <v>333</v>
      </c>
      <c r="GF195" t="s">
        <v>333</v>
      </c>
      <c r="GG195" t="s">
        <v>333</v>
      </c>
      <c r="GH195" t="s">
        <v>333</v>
      </c>
      <c r="GI195" s="13">
        <v>346666.66666666663</v>
      </c>
      <c r="GK195" t="str">
        <f t="shared" si="40"/>
        <v>50 RUE DE NESLE</v>
      </c>
      <c r="GL195">
        <f t="shared" si="41"/>
        <v>80320</v>
      </c>
      <c r="GM195" t="str">
        <f t="shared" si="42"/>
        <v>CHAULNES</v>
      </c>
      <c r="GO195">
        <f t="shared" si="46"/>
        <v>15</v>
      </c>
      <c r="GP195">
        <f t="shared" si="47"/>
        <v>5</v>
      </c>
      <c r="GQ195" t="e">
        <f>VLOOKUP(A195,'[1]Nbr FR_lot'!$A$6:$I$501,8,FALSE)</f>
        <v>#N/A</v>
      </c>
      <c r="GR195" t="e">
        <f t="shared" si="48"/>
        <v>#N/A</v>
      </c>
      <c r="GS195" t="e">
        <f>VLOOKUP(C195,'[1]Nbr FR_lot'!$B$6:$I$501,8,FALSE)</f>
        <v>#N/A</v>
      </c>
      <c r="GT195" t="e">
        <f t="shared" si="44"/>
        <v>#N/A</v>
      </c>
    </row>
    <row r="196" spans="1:202" x14ac:dyDescent="0.35">
      <c r="A196" t="s">
        <v>4142</v>
      </c>
      <c r="B196" t="s">
        <v>4143</v>
      </c>
      <c r="C196" t="s">
        <v>4144</v>
      </c>
      <c r="D196" t="e">
        <f>VLOOKUP(C196,#REF!,1,FALSE)</f>
        <v>#REF!</v>
      </c>
      <c r="E196" s="19" t="s">
        <v>4145</v>
      </c>
      <c r="F196" s="17" t="s">
        <v>4144</v>
      </c>
      <c r="G196" s="17" t="s">
        <v>4145</v>
      </c>
      <c r="H196" s="17" t="str">
        <f t="shared" si="45"/>
        <v>ok</v>
      </c>
      <c r="I196" s="17" t="s">
        <v>4145</v>
      </c>
      <c r="J196" s="17">
        <v>478822</v>
      </c>
      <c r="K196" s="17">
        <v>478822</v>
      </c>
      <c r="L196" s="17" t="s">
        <v>202</v>
      </c>
      <c r="M196" t="s">
        <v>203</v>
      </c>
      <c r="N196" s="14" t="s">
        <v>4142</v>
      </c>
      <c r="O196" s="14" t="s">
        <v>246</v>
      </c>
      <c r="P196" s="14" t="s">
        <v>4146</v>
      </c>
      <c r="Q196" s="14" t="s">
        <v>4147</v>
      </c>
      <c r="R196" s="14" t="s">
        <v>4148</v>
      </c>
      <c r="S196" s="14" t="s">
        <v>1431</v>
      </c>
      <c r="T196" s="15">
        <v>200000</v>
      </c>
      <c r="U196" s="14" t="s">
        <v>4149</v>
      </c>
      <c r="V196" s="14" t="s">
        <v>4150</v>
      </c>
      <c r="W196" s="14" t="s">
        <v>4151</v>
      </c>
      <c r="X196" t="s">
        <v>4152</v>
      </c>
      <c r="Y196" t="s">
        <v>213</v>
      </c>
      <c r="Z196" t="s">
        <v>2306</v>
      </c>
      <c r="AA196" s="18" t="s">
        <v>4152</v>
      </c>
      <c r="AB196" s="18" t="s">
        <v>4153</v>
      </c>
      <c r="AC196" s="18" t="s">
        <v>4154</v>
      </c>
      <c r="AD196" s="18" t="s">
        <v>4155</v>
      </c>
      <c r="AE196" s="18" t="s">
        <v>4156</v>
      </c>
      <c r="AF196" s="18" t="s">
        <v>4153</v>
      </c>
      <c r="AG196" s="18" t="s">
        <v>4157</v>
      </c>
      <c r="AH196" s="29" t="s">
        <v>310</v>
      </c>
      <c r="AL196" s="29" t="s">
        <v>311</v>
      </c>
      <c r="AM196" s="29" t="s">
        <v>312</v>
      </c>
      <c r="AQ196" s="29" t="s">
        <v>312</v>
      </c>
      <c r="AR196" t="s">
        <v>427</v>
      </c>
      <c r="AS196" s="32" t="s">
        <v>4158</v>
      </c>
      <c r="AT196" s="32">
        <v>360000</v>
      </c>
      <c r="AU196" t="s">
        <v>431</v>
      </c>
      <c r="AV196" s="32" t="s">
        <v>4159</v>
      </c>
      <c r="AW196" s="32">
        <v>895000</v>
      </c>
      <c r="AX196" t="s">
        <v>435</v>
      </c>
      <c r="AY196" s="32" t="s">
        <v>4160</v>
      </c>
      <c r="AZ196" s="32">
        <v>360000</v>
      </c>
      <c r="BA196" t="s">
        <v>439</v>
      </c>
      <c r="BB196" s="32" t="s">
        <v>4161</v>
      </c>
      <c r="BC196" s="32">
        <v>445000</v>
      </c>
      <c r="BD196" t="s">
        <v>443</v>
      </c>
      <c r="BE196" s="32" t="s">
        <v>4162</v>
      </c>
      <c r="BF196" s="32">
        <v>595000</v>
      </c>
      <c r="BL196" s="15"/>
      <c r="BO196" s="15"/>
      <c r="BR196" s="15"/>
      <c r="BU196" s="15"/>
      <c r="BW196" s="11"/>
      <c r="BX196" s="11"/>
      <c r="BZ196" s="11"/>
      <c r="CA196" s="11"/>
      <c r="CC196" s="11"/>
      <c r="CD196" s="11"/>
      <c r="CF196" s="11"/>
      <c r="CG196" s="11"/>
      <c r="CI196" s="11"/>
      <c r="CJ196" s="11"/>
      <c r="GC196" s="12">
        <v>2295000</v>
      </c>
      <c r="GD196" t="s">
        <v>1344</v>
      </c>
      <c r="GE196" t="s">
        <v>333</v>
      </c>
      <c r="GF196" t="s">
        <v>333</v>
      </c>
      <c r="GG196" t="s">
        <v>333</v>
      </c>
      <c r="GH196" t="s">
        <v>333</v>
      </c>
      <c r="GI196" s="13">
        <v>1530000</v>
      </c>
      <c r="GK196" t="str">
        <f t="shared" si="40"/>
        <v>189 CHE DE CHERINAL</v>
      </c>
      <c r="GL196" t="str">
        <f t="shared" si="41"/>
        <v>01310</v>
      </c>
      <c r="GM196" t="str">
        <f t="shared" si="42"/>
        <v>CURTAFOND</v>
      </c>
      <c r="GO196">
        <f t="shared" si="46"/>
        <v>15</v>
      </c>
      <c r="GP196">
        <f t="shared" si="47"/>
        <v>5</v>
      </c>
      <c r="GQ196" t="e">
        <f>VLOOKUP(A196,'[1]Nbr FR_lot'!$A$6:$I$501,8,FALSE)</f>
        <v>#N/A</v>
      </c>
      <c r="GR196" t="e">
        <f t="shared" si="48"/>
        <v>#N/A</v>
      </c>
      <c r="GS196" t="e">
        <f>VLOOKUP(C196,'[1]Nbr FR_lot'!$B$6:$I$501,8,FALSE)</f>
        <v>#N/A</v>
      </c>
      <c r="GT196" t="e">
        <f t="shared" si="44"/>
        <v>#N/A</v>
      </c>
    </row>
    <row r="197" spans="1:202" x14ac:dyDescent="0.35">
      <c r="A197" t="s">
        <v>10846</v>
      </c>
      <c r="B197" t="s">
        <v>10847</v>
      </c>
      <c r="C197" t="s">
        <v>10848</v>
      </c>
      <c r="D197" t="e">
        <f>VLOOKUP(C197,#REF!,1,FALSE)</f>
        <v>#REF!</v>
      </c>
      <c r="E197" s="17" t="s">
        <v>10849</v>
      </c>
      <c r="F197" s="17" t="s">
        <v>10848</v>
      </c>
      <c r="G197" s="17" t="s">
        <v>10849</v>
      </c>
      <c r="H197" s="17" t="str">
        <f t="shared" si="45"/>
        <v>ok</v>
      </c>
      <c r="I197" s="17" t="s">
        <v>10849</v>
      </c>
      <c r="J197" s="17">
        <v>611041</v>
      </c>
      <c r="K197" s="17">
        <v>611041</v>
      </c>
      <c r="L197" s="17" t="s">
        <v>202</v>
      </c>
      <c r="M197" t="s">
        <v>203</v>
      </c>
      <c r="N197" s="14" t="s">
        <v>10846</v>
      </c>
      <c r="O197" s="14" t="s">
        <v>205</v>
      </c>
      <c r="P197" s="14" t="s">
        <v>10850</v>
      </c>
      <c r="Q197" s="14">
        <v>43220</v>
      </c>
      <c r="R197" s="14" t="s">
        <v>10851</v>
      </c>
      <c r="S197" s="14" t="s">
        <v>8559</v>
      </c>
      <c r="T197" s="15">
        <v>500000</v>
      </c>
      <c r="U197" s="14" t="s">
        <v>10852</v>
      </c>
      <c r="V197" s="14" t="s">
        <v>10853</v>
      </c>
      <c r="W197" s="14" t="s">
        <v>10854</v>
      </c>
      <c r="X197" t="s">
        <v>10855</v>
      </c>
      <c r="Y197" t="s">
        <v>213</v>
      </c>
      <c r="Z197" t="s">
        <v>10856</v>
      </c>
      <c r="AA197" s="18" t="s">
        <v>10857</v>
      </c>
      <c r="AB197" s="18" t="s">
        <v>10858</v>
      </c>
      <c r="AC197" s="18" t="s">
        <v>10859</v>
      </c>
      <c r="AD197" s="18" t="s">
        <v>10860</v>
      </c>
      <c r="AE197" s="18" t="s">
        <v>10857</v>
      </c>
      <c r="AF197" s="18" t="s">
        <v>10858</v>
      </c>
      <c r="AG197" s="18" t="s">
        <v>10859</v>
      </c>
      <c r="AH197" s="29" t="s">
        <v>310</v>
      </c>
      <c r="AL197" s="29" t="s">
        <v>311</v>
      </c>
      <c r="AM197" s="29" t="s">
        <v>312</v>
      </c>
      <c r="AQ197" s="29" t="s">
        <v>312</v>
      </c>
      <c r="AR197" s="31" t="s">
        <v>427</v>
      </c>
      <c r="AS197" s="32" t="s">
        <v>10861</v>
      </c>
      <c r="AT197" s="32">
        <v>360000</v>
      </c>
      <c r="AU197" s="25" t="s">
        <v>429</v>
      </c>
      <c r="AV197" s="32" t="s">
        <v>10862</v>
      </c>
      <c r="AW197" s="32">
        <v>100000</v>
      </c>
      <c r="AX197" t="s">
        <v>1443</v>
      </c>
      <c r="AY197" s="32" t="s">
        <v>10863</v>
      </c>
      <c r="AZ197" s="32">
        <v>185000</v>
      </c>
      <c r="BA197" t="s">
        <v>433</v>
      </c>
      <c r="BB197" s="32" t="s">
        <v>10864</v>
      </c>
      <c r="BC197" s="32">
        <v>190000</v>
      </c>
      <c r="BD197" t="s">
        <v>1447</v>
      </c>
      <c r="BE197" s="32" t="s">
        <v>10865</v>
      </c>
      <c r="BF197" s="32">
        <v>455000</v>
      </c>
      <c r="BG197" t="s">
        <v>435</v>
      </c>
      <c r="BH197" s="32" t="s">
        <v>10866</v>
      </c>
      <c r="BI197" s="32">
        <v>360000</v>
      </c>
      <c r="BJ197" t="s">
        <v>437</v>
      </c>
      <c r="BK197" s="14" t="s">
        <v>10867</v>
      </c>
      <c r="BL197" s="14">
        <v>100000</v>
      </c>
      <c r="BM197" t="s">
        <v>1451</v>
      </c>
      <c r="BN197" s="14" t="s">
        <v>10868</v>
      </c>
      <c r="BO197" s="14">
        <v>182000</v>
      </c>
      <c r="BP197" t="s">
        <v>441</v>
      </c>
      <c r="BQ197" s="14" t="s">
        <v>10869</v>
      </c>
      <c r="BR197" s="14">
        <v>100000</v>
      </c>
      <c r="BS197" t="s">
        <v>1455</v>
      </c>
      <c r="BT197" s="14" t="s">
        <v>10870</v>
      </c>
      <c r="BU197" s="14">
        <v>230000</v>
      </c>
      <c r="BV197" t="s">
        <v>443</v>
      </c>
      <c r="BW197" s="25" t="s">
        <v>10871</v>
      </c>
      <c r="BX197" s="25">
        <v>595000</v>
      </c>
      <c r="BY197" t="s">
        <v>445</v>
      </c>
      <c r="BZ197" s="25" t="s">
        <v>10872</v>
      </c>
      <c r="CA197" s="25">
        <v>130000</v>
      </c>
      <c r="CB197" t="s">
        <v>1459</v>
      </c>
      <c r="CC197" s="25" t="s">
        <v>10873</v>
      </c>
      <c r="CD197" s="25">
        <v>300000</v>
      </c>
      <c r="GC197">
        <v>3102000</v>
      </c>
      <c r="GD197" s="13" t="s">
        <v>1344</v>
      </c>
      <c r="GE197" t="s">
        <v>333</v>
      </c>
      <c r="GF197" t="s">
        <v>333</v>
      </c>
      <c r="GG197" t="s">
        <v>333</v>
      </c>
      <c r="GH197" t="s">
        <v>333</v>
      </c>
      <c r="GI197">
        <f>(2/3)*GC197</f>
        <v>2068000</v>
      </c>
      <c r="GK197" t="str">
        <f t="shared" si="40"/>
        <v>9 RUE ST REGIS</v>
      </c>
      <c r="GL197">
        <f t="shared" si="41"/>
        <v>43220</v>
      </c>
      <c r="GM197" t="str">
        <f t="shared" si="42"/>
        <v>DUNIERES</v>
      </c>
      <c r="GO197">
        <f t="shared" si="46"/>
        <v>39</v>
      </c>
      <c r="GP197">
        <f t="shared" si="47"/>
        <v>13</v>
      </c>
      <c r="GQ197" t="e">
        <f>VLOOKUP(A197,'[1]Nbr FR_lot'!$A$6:$I$501,8,FALSE)</f>
        <v>#N/A</v>
      </c>
      <c r="GR197" t="e">
        <f t="shared" si="48"/>
        <v>#N/A</v>
      </c>
      <c r="GS197" t="e">
        <f>VLOOKUP(C197,'[1]Nbr FR_lot'!$B$6:$I$501,8,FALSE)</f>
        <v>#N/A</v>
      </c>
      <c r="GT197" t="e">
        <f t="shared" si="44"/>
        <v>#N/A</v>
      </c>
    </row>
    <row r="198" spans="1:202" x14ac:dyDescent="0.35">
      <c r="A198" t="s">
        <v>10378</v>
      </c>
      <c r="B198" t="s">
        <v>10379</v>
      </c>
      <c r="C198" t="s">
        <v>10380</v>
      </c>
      <c r="D198" t="e">
        <f>VLOOKUP(C198,#REF!,1,FALSE)</f>
        <v>#REF!</v>
      </c>
      <c r="E198" s="19" t="s">
        <v>10381</v>
      </c>
      <c r="F198" s="17" t="s">
        <v>10380</v>
      </c>
      <c r="G198" s="17" t="s">
        <v>10382</v>
      </c>
      <c r="H198" s="17" t="str">
        <f t="shared" si="45"/>
        <v>ko</v>
      </c>
      <c r="I198" s="17" t="s">
        <v>10381</v>
      </c>
      <c r="J198" s="17">
        <v>20006715</v>
      </c>
      <c r="K198" s="17">
        <v>20012217</v>
      </c>
      <c r="L198" s="17" t="s">
        <v>202</v>
      </c>
      <c r="M198" t="s">
        <v>203</v>
      </c>
      <c r="N198" s="14" t="s">
        <v>10378</v>
      </c>
      <c r="O198" s="14" t="s">
        <v>205</v>
      </c>
      <c r="P198" s="14" t="s">
        <v>10383</v>
      </c>
      <c r="Q198" s="14">
        <v>33700</v>
      </c>
      <c r="R198" s="14" t="s">
        <v>10384</v>
      </c>
      <c r="S198" s="14" t="s">
        <v>603</v>
      </c>
      <c r="T198" s="15">
        <v>464400</v>
      </c>
      <c r="U198" s="14" t="s">
        <v>10385</v>
      </c>
      <c r="V198" s="14" t="s">
        <v>3671</v>
      </c>
      <c r="W198" s="14" t="s">
        <v>10386</v>
      </c>
      <c r="X198" t="s">
        <v>10387</v>
      </c>
      <c r="Y198" t="s">
        <v>1253</v>
      </c>
      <c r="Z198" t="s">
        <v>10388</v>
      </c>
      <c r="AA198" s="18" t="s">
        <v>10389</v>
      </c>
      <c r="AB198" s="18" t="s">
        <v>10390</v>
      </c>
      <c r="AC198" s="18" t="s">
        <v>10391</v>
      </c>
      <c r="AD198" s="18" t="s">
        <v>10392</v>
      </c>
      <c r="AE198" s="18" t="s">
        <v>10393</v>
      </c>
      <c r="AF198" s="18" t="s">
        <v>10394</v>
      </c>
      <c r="AG198" s="18" t="s">
        <v>10395</v>
      </c>
      <c r="AH198" s="29" t="s">
        <v>219</v>
      </c>
      <c r="AL198" s="29" t="s">
        <v>220</v>
      </c>
      <c r="AM198" s="29" t="s">
        <v>221</v>
      </c>
      <c r="AQ198" s="29" t="s">
        <v>221</v>
      </c>
      <c r="AR198" t="s">
        <v>230</v>
      </c>
      <c r="AS198" s="32" t="s">
        <v>10396</v>
      </c>
      <c r="AT198" s="32">
        <v>100000</v>
      </c>
      <c r="AU198" t="s">
        <v>234</v>
      </c>
      <c r="AV198" s="32" t="s">
        <v>10397</v>
      </c>
      <c r="AW198" s="32">
        <v>100000</v>
      </c>
      <c r="AX198" t="s">
        <v>236</v>
      </c>
      <c r="AY198" s="32" t="s">
        <v>10398</v>
      </c>
      <c r="AZ198" s="32">
        <v>630000</v>
      </c>
      <c r="BA198" t="s">
        <v>1158</v>
      </c>
      <c r="BB198" s="32" t="s">
        <v>10399</v>
      </c>
      <c r="BC198" s="32">
        <v>520000</v>
      </c>
      <c r="BD198" t="s">
        <v>830</v>
      </c>
      <c r="BE198" s="32" t="s">
        <v>10400</v>
      </c>
      <c r="BF198" s="32">
        <v>420000</v>
      </c>
      <c r="BG198" t="s">
        <v>832</v>
      </c>
      <c r="BH198" s="32" t="s">
        <v>10401</v>
      </c>
      <c r="BI198" s="32">
        <v>160000</v>
      </c>
      <c r="BJ198" t="s">
        <v>1016</v>
      </c>
      <c r="BK198" s="14" t="s">
        <v>10402</v>
      </c>
      <c r="BL198" s="15">
        <v>500000</v>
      </c>
      <c r="BO198" s="15"/>
      <c r="BR198" s="15"/>
      <c r="BU198" s="15"/>
      <c r="BW198" s="11"/>
      <c r="BX198" s="11"/>
      <c r="BZ198" s="11"/>
      <c r="CA198" s="11"/>
      <c r="CC198" s="11"/>
      <c r="CD198" s="11"/>
      <c r="CF198" s="11"/>
      <c r="CG198" s="11"/>
      <c r="CI198" s="11"/>
      <c r="CJ198" s="11"/>
      <c r="GC198" s="12">
        <v>1800000</v>
      </c>
      <c r="GD198" t="s">
        <v>238</v>
      </c>
      <c r="GE198">
        <v>32</v>
      </c>
      <c r="GF198">
        <v>37</v>
      </c>
      <c r="GG198">
        <v>41</v>
      </c>
      <c r="GH198">
        <v>34</v>
      </c>
      <c r="GI198" s="13">
        <v>1200000</v>
      </c>
      <c r="GK198" t="str">
        <f t="shared" si="40"/>
        <v xml:space="preserve">Airial Parc Bâtiment 5 34 Avenue Ariane  </v>
      </c>
      <c r="GL198">
        <f t="shared" si="41"/>
        <v>33700</v>
      </c>
      <c r="GM198" t="str">
        <f t="shared" si="42"/>
        <v>MERIGNAC</v>
      </c>
      <c r="GO198">
        <f t="shared" si="46"/>
        <v>21</v>
      </c>
      <c r="GP198">
        <f t="shared" si="47"/>
        <v>7</v>
      </c>
      <c r="GQ198" t="e">
        <f>VLOOKUP(A198,'[1]Nbr FR_lot'!$A$6:$I$501,8,FALSE)</f>
        <v>#N/A</v>
      </c>
      <c r="GR198" t="e">
        <f t="shared" si="48"/>
        <v>#N/A</v>
      </c>
      <c r="GS198" t="e">
        <f>VLOOKUP(C198,'[1]Nbr FR_lot'!$B$6:$I$501,8,FALSE)</f>
        <v>#N/A</v>
      </c>
      <c r="GT198" t="e">
        <f t="shared" si="44"/>
        <v>#N/A</v>
      </c>
    </row>
    <row r="199" spans="1:202" x14ac:dyDescent="0.35">
      <c r="A199" t="s">
        <v>6073</v>
      </c>
      <c r="B199" t="s">
        <v>6074</v>
      </c>
      <c r="C199" t="s">
        <v>6075</v>
      </c>
      <c r="D199" t="e">
        <f>VLOOKUP(C199,#REF!,1,FALSE)</f>
        <v>#REF!</v>
      </c>
      <c r="E199" s="19" t="s">
        <v>6076</v>
      </c>
      <c r="F199" s="17" t="s">
        <v>6075</v>
      </c>
      <c r="G199" s="17" t="s">
        <v>6076</v>
      </c>
      <c r="H199" s="17" t="str">
        <f t="shared" si="45"/>
        <v>ok</v>
      </c>
      <c r="I199" s="17" t="s">
        <v>6076</v>
      </c>
      <c r="J199" s="17">
        <v>545749</v>
      </c>
      <c r="K199" s="17">
        <v>545749</v>
      </c>
      <c r="L199" s="17" t="s">
        <v>202</v>
      </c>
      <c r="M199" t="s">
        <v>203</v>
      </c>
      <c r="N199" s="14" t="s">
        <v>6073</v>
      </c>
      <c r="O199" s="14" t="s">
        <v>205</v>
      </c>
      <c r="P199" s="14" t="s">
        <v>6077</v>
      </c>
      <c r="Q199" s="14">
        <v>42400</v>
      </c>
      <c r="R199" s="14" t="s">
        <v>1798</v>
      </c>
      <c r="S199" s="14" t="s">
        <v>1431</v>
      </c>
      <c r="T199" s="15">
        <v>405000</v>
      </c>
      <c r="U199" s="14" t="s">
        <v>6078</v>
      </c>
      <c r="V199" s="14" t="s">
        <v>6079</v>
      </c>
      <c r="W199" s="14" t="s">
        <v>6080</v>
      </c>
      <c r="X199" t="s">
        <v>6081</v>
      </c>
      <c r="Y199" t="s">
        <v>213</v>
      </c>
      <c r="Z199" t="s">
        <v>6082</v>
      </c>
      <c r="AA199" s="18" t="s">
        <v>6083</v>
      </c>
      <c r="AB199" s="18" t="s">
        <v>6084</v>
      </c>
      <c r="AC199" s="18" t="s">
        <v>6085</v>
      </c>
      <c r="AD199" s="18" t="s">
        <v>6086</v>
      </c>
      <c r="AE199" s="18" t="s">
        <v>6083</v>
      </c>
      <c r="AF199" s="18" t="s">
        <v>6084</v>
      </c>
      <c r="AG199" s="18" t="s">
        <v>6085</v>
      </c>
      <c r="AH199" s="29" t="s">
        <v>310</v>
      </c>
      <c r="AL199" s="29" t="s">
        <v>311</v>
      </c>
      <c r="AM199" s="29" t="s">
        <v>312</v>
      </c>
      <c r="AQ199" s="29" t="s">
        <v>312</v>
      </c>
      <c r="AR199" t="s">
        <v>427</v>
      </c>
      <c r="AS199" s="32" t="s">
        <v>6087</v>
      </c>
      <c r="AT199" s="32">
        <v>360000</v>
      </c>
      <c r="AU199" t="s">
        <v>429</v>
      </c>
      <c r="AV199" s="32" t="s">
        <v>6088</v>
      </c>
      <c r="AW199" s="32">
        <v>100000</v>
      </c>
      <c r="AX199" t="s">
        <v>313</v>
      </c>
      <c r="AY199" s="32" t="s">
        <v>6089</v>
      </c>
      <c r="AZ199" s="32">
        <v>375000</v>
      </c>
      <c r="BA199" t="s">
        <v>1443</v>
      </c>
      <c r="BB199" s="32" t="s">
        <v>6090</v>
      </c>
      <c r="BC199" s="32">
        <v>185000</v>
      </c>
      <c r="BD199" t="s">
        <v>657</v>
      </c>
      <c r="BE199" s="32" t="s">
        <v>6091</v>
      </c>
      <c r="BF199" s="32">
        <v>100000</v>
      </c>
      <c r="BG199" t="s">
        <v>431</v>
      </c>
      <c r="BH199" s="32" t="s">
        <v>6092</v>
      </c>
      <c r="BI199" s="32">
        <v>895000</v>
      </c>
      <c r="BJ199" t="s">
        <v>433</v>
      </c>
      <c r="BK199" s="14" t="s">
        <v>6093</v>
      </c>
      <c r="BL199" s="15">
        <v>190000</v>
      </c>
      <c r="BM199" t="s">
        <v>317</v>
      </c>
      <c r="BN199" s="14" t="s">
        <v>6094</v>
      </c>
      <c r="BO199" s="15">
        <v>935000</v>
      </c>
      <c r="BP199" t="s">
        <v>1447</v>
      </c>
      <c r="BQ199" s="14" t="s">
        <v>6095</v>
      </c>
      <c r="BR199" s="15">
        <v>455000</v>
      </c>
      <c r="BS199" t="s">
        <v>659</v>
      </c>
      <c r="BT199" s="14" t="s">
        <v>6096</v>
      </c>
      <c r="BU199" s="15">
        <v>185000</v>
      </c>
      <c r="BV199" t="s">
        <v>435</v>
      </c>
      <c r="BW199" s="11" t="s">
        <v>6097</v>
      </c>
      <c r="BX199" s="11">
        <v>360000</v>
      </c>
      <c r="BY199" t="s">
        <v>437</v>
      </c>
      <c r="BZ199" s="11" t="s">
        <v>6098</v>
      </c>
      <c r="CA199" s="11">
        <v>100000</v>
      </c>
      <c r="CB199" t="s">
        <v>321</v>
      </c>
      <c r="CC199" s="11" t="s">
        <v>6099</v>
      </c>
      <c r="CD199" s="11">
        <v>375000</v>
      </c>
      <c r="CE199" t="s">
        <v>1451</v>
      </c>
      <c r="CF199" s="11" t="s">
        <v>6100</v>
      </c>
      <c r="CG199" s="11">
        <v>182000</v>
      </c>
      <c r="CH199" t="s">
        <v>661</v>
      </c>
      <c r="CI199" s="11" t="s">
        <v>6101</v>
      </c>
      <c r="CJ199" s="11">
        <v>100000</v>
      </c>
      <c r="CK199" t="s">
        <v>439</v>
      </c>
      <c r="CL199" s="32" t="s">
        <v>6102</v>
      </c>
      <c r="CM199" s="32">
        <v>445000</v>
      </c>
      <c r="CN199" t="s">
        <v>441</v>
      </c>
      <c r="CO199" s="32" t="s">
        <v>6103</v>
      </c>
      <c r="CP199" s="32">
        <v>100000</v>
      </c>
      <c r="CQ199" t="s">
        <v>325</v>
      </c>
      <c r="CR199" s="32" t="s">
        <v>6104</v>
      </c>
      <c r="CS199" s="32">
        <v>470000</v>
      </c>
      <c r="CT199" t="s">
        <v>1455</v>
      </c>
      <c r="CU199" s="32" t="s">
        <v>6105</v>
      </c>
      <c r="CV199" s="32">
        <v>230000</v>
      </c>
      <c r="CW199" t="s">
        <v>663</v>
      </c>
      <c r="CX199" s="32" t="s">
        <v>6106</v>
      </c>
      <c r="CY199" s="32">
        <v>100000</v>
      </c>
      <c r="CZ199" t="s">
        <v>443</v>
      </c>
      <c r="DA199" s="32" t="s">
        <v>6107</v>
      </c>
      <c r="DB199" s="32">
        <v>595000</v>
      </c>
      <c r="DC199" t="s">
        <v>445</v>
      </c>
      <c r="DD199" s="32" t="s">
        <v>6108</v>
      </c>
      <c r="DE199" s="32">
        <v>130000</v>
      </c>
      <c r="DF199" t="s">
        <v>329</v>
      </c>
      <c r="DG199" s="32" t="s">
        <v>6109</v>
      </c>
      <c r="DH199" s="32">
        <v>625000</v>
      </c>
      <c r="DI199" t="s">
        <v>1459</v>
      </c>
      <c r="DJ199" s="32" t="s">
        <v>6110</v>
      </c>
      <c r="DK199" s="32">
        <v>300000</v>
      </c>
      <c r="DL199" t="s">
        <v>665</v>
      </c>
      <c r="DM199" s="32" t="s">
        <v>6111</v>
      </c>
      <c r="DN199" s="32">
        <v>123000</v>
      </c>
      <c r="DO199" t="s">
        <v>1067</v>
      </c>
      <c r="DP199" s="32" t="s">
        <v>6112</v>
      </c>
      <c r="DQ199" s="32">
        <v>3430000</v>
      </c>
      <c r="GC199" s="12">
        <v>11070000</v>
      </c>
      <c r="GD199" t="s">
        <v>1344</v>
      </c>
      <c r="GE199" t="s">
        <v>333</v>
      </c>
      <c r="GF199" t="s">
        <v>333</v>
      </c>
      <c r="GG199" t="s">
        <v>333</v>
      </c>
      <c r="GH199" t="s">
        <v>333</v>
      </c>
      <c r="GI199" s="13">
        <v>7380000</v>
      </c>
      <c r="GK199" t="str">
        <f t="shared" si="40"/>
        <v>8 RUE PETIN GAUDET</v>
      </c>
      <c r="GL199">
        <f t="shared" si="41"/>
        <v>42400</v>
      </c>
      <c r="GM199" t="str">
        <f t="shared" si="42"/>
        <v>SAINT-CHAMOND</v>
      </c>
      <c r="GO199">
        <f t="shared" si="46"/>
        <v>78</v>
      </c>
      <c r="GP199">
        <f t="shared" si="47"/>
        <v>26</v>
      </c>
      <c r="GQ199">
        <f>GP199-1</f>
        <v>25</v>
      </c>
      <c r="GR199" s="28" t="str">
        <f t="shared" si="48"/>
        <v>ko</v>
      </c>
      <c r="GS199" t="e">
        <f>VLOOKUP(C199,'[1]Nbr FR_lot'!$B$6:$I$501,8,FALSE)</f>
        <v>#N/A</v>
      </c>
      <c r="GT199" t="e">
        <f>IF(GQ199=GS199,"ok","ko")</f>
        <v>#N/A</v>
      </c>
    </row>
    <row r="200" spans="1:202" x14ac:dyDescent="0.35">
      <c r="A200" t="s">
        <v>1404</v>
      </c>
      <c r="B200" t="s">
        <v>1405</v>
      </c>
      <c r="C200" t="s">
        <v>1406</v>
      </c>
      <c r="D200" t="e">
        <f>VLOOKUP(C200,#REF!,1,FALSE)</f>
        <v>#REF!</v>
      </c>
      <c r="E200" s="19" t="s">
        <v>1407</v>
      </c>
      <c r="F200" s="17" t="s">
        <v>1406</v>
      </c>
      <c r="G200" s="17" t="s">
        <v>1408</v>
      </c>
      <c r="H200" s="17" t="str">
        <f t="shared" si="45"/>
        <v>ko</v>
      </c>
      <c r="I200" s="17" t="s">
        <v>1408</v>
      </c>
      <c r="J200" s="17">
        <v>304110</v>
      </c>
      <c r="K200" s="17">
        <v>304110</v>
      </c>
      <c r="L200" s="17" t="s">
        <v>202</v>
      </c>
      <c r="M200" t="s">
        <v>203</v>
      </c>
      <c r="N200" s="14" t="s">
        <v>1409</v>
      </c>
      <c r="O200" s="14" t="s">
        <v>205</v>
      </c>
      <c r="P200" s="14" t="s">
        <v>1410</v>
      </c>
      <c r="Q200" s="14">
        <v>82290</v>
      </c>
      <c r="R200" s="14" t="s">
        <v>1411</v>
      </c>
      <c r="S200" s="14" t="s">
        <v>1412</v>
      </c>
      <c r="T200" s="15">
        <v>245000</v>
      </c>
      <c r="U200" s="14" t="s">
        <v>1413</v>
      </c>
      <c r="V200" s="14" t="s">
        <v>1414</v>
      </c>
      <c r="W200" s="14" t="s">
        <v>1415</v>
      </c>
      <c r="X200" t="s">
        <v>1416</v>
      </c>
      <c r="Y200" t="s">
        <v>213</v>
      </c>
      <c r="Z200" t="s">
        <v>1417</v>
      </c>
      <c r="AA200" s="18" t="s">
        <v>1418</v>
      </c>
      <c r="AB200" s="18" t="s">
        <v>1419</v>
      </c>
      <c r="AC200" s="18" t="s">
        <v>1420</v>
      </c>
      <c r="AD200" s="18" t="s">
        <v>1421</v>
      </c>
      <c r="AE200" s="18" t="s">
        <v>1418</v>
      </c>
      <c r="AF200" s="18" t="s">
        <v>1419</v>
      </c>
      <c r="AG200" s="18" t="s">
        <v>1420</v>
      </c>
      <c r="AH200" s="29" t="s">
        <v>219</v>
      </c>
      <c r="AL200" s="29" t="s">
        <v>220</v>
      </c>
      <c r="AM200" s="29" t="s">
        <v>221</v>
      </c>
      <c r="AQ200" s="29" t="s">
        <v>221</v>
      </c>
      <c r="AR200" t="s">
        <v>228</v>
      </c>
      <c r="AS200" s="32" t="s">
        <v>1422</v>
      </c>
      <c r="AT200" s="32">
        <v>100000</v>
      </c>
      <c r="AU200" t="s">
        <v>234</v>
      </c>
      <c r="AV200" s="32" t="s">
        <v>1423</v>
      </c>
      <c r="AW200" s="32">
        <v>100000</v>
      </c>
      <c r="BL200" s="15"/>
      <c r="BO200" s="15"/>
      <c r="BR200" s="15"/>
      <c r="BU200" s="15"/>
      <c r="BW200" s="11"/>
      <c r="BX200" s="11"/>
      <c r="BZ200" s="11"/>
      <c r="CA200" s="11"/>
      <c r="CC200" s="11"/>
      <c r="CD200" s="11"/>
      <c r="CF200" s="11"/>
      <c r="CG200" s="11"/>
      <c r="CI200" s="11"/>
      <c r="CJ200" s="11"/>
      <c r="GC200" s="12">
        <v>200000</v>
      </c>
      <c r="GD200" t="s">
        <v>238</v>
      </c>
      <c r="GE200">
        <v>40</v>
      </c>
      <c r="GF200">
        <v>55</v>
      </c>
      <c r="GG200">
        <v>55</v>
      </c>
      <c r="GH200">
        <v>55</v>
      </c>
      <c r="GI200" s="13">
        <v>133333.33333333331</v>
      </c>
      <c r="GK200" t="str">
        <f t="shared" si="40"/>
        <v>LD MAUZAGUELS</v>
      </c>
      <c r="GL200">
        <f t="shared" si="41"/>
        <v>82290</v>
      </c>
      <c r="GM200" t="str">
        <f t="shared" si="42"/>
        <v>MONTBETON</v>
      </c>
      <c r="GO200">
        <f t="shared" si="46"/>
        <v>6</v>
      </c>
      <c r="GP200">
        <f t="shared" si="47"/>
        <v>2</v>
      </c>
      <c r="GQ200" t="e">
        <f>VLOOKUP(A200,'[1]Nbr FR_lot'!$A$6:$I$501,8,FALSE)</f>
        <v>#N/A</v>
      </c>
      <c r="GR200" t="e">
        <f t="shared" si="48"/>
        <v>#N/A</v>
      </c>
      <c r="GS200" t="e">
        <f>VLOOKUP(C200,'[1]Nbr FR_lot'!$B$6:$I$501,8,FALSE)</f>
        <v>#N/A</v>
      </c>
      <c r="GT200" t="e">
        <f>IF(GP200=GS200,"ok","ko")</f>
        <v>#N/A</v>
      </c>
    </row>
    <row r="201" spans="1:202" x14ac:dyDescent="0.35">
      <c r="A201" s="26" t="s">
        <v>1640</v>
      </c>
      <c r="B201" t="s">
        <v>1641</v>
      </c>
      <c r="C201" t="s">
        <v>1642</v>
      </c>
      <c r="D201" t="e">
        <f>VLOOKUP(C201,#REF!,1,FALSE)</f>
        <v>#REF!</v>
      </c>
      <c r="E201" s="16" t="s">
        <v>1643</v>
      </c>
      <c r="F201" s="17" t="s">
        <v>1642</v>
      </c>
      <c r="G201" s="17" t="s">
        <v>1643</v>
      </c>
      <c r="H201" s="17" t="str">
        <f t="shared" si="45"/>
        <v>ok</v>
      </c>
      <c r="I201" s="17" t="s">
        <v>1643</v>
      </c>
      <c r="J201" s="17">
        <v>315387</v>
      </c>
      <c r="K201" s="17">
        <v>315387</v>
      </c>
      <c r="L201" s="17" t="s">
        <v>202</v>
      </c>
      <c r="M201" t="s">
        <v>203</v>
      </c>
      <c r="N201" s="14" t="s">
        <v>1640</v>
      </c>
      <c r="O201" s="14" t="s">
        <v>205</v>
      </c>
      <c r="P201" s="14" t="s">
        <v>1644</v>
      </c>
      <c r="Q201" s="14">
        <v>42152</v>
      </c>
      <c r="R201" s="14" t="s">
        <v>1645</v>
      </c>
      <c r="S201" s="14" t="s">
        <v>1431</v>
      </c>
      <c r="T201" s="15">
        <v>500000</v>
      </c>
      <c r="U201" s="14" t="s">
        <v>1646</v>
      </c>
      <c r="V201" s="14" t="s">
        <v>1206</v>
      </c>
      <c r="W201" s="14" t="s">
        <v>1647</v>
      </c>
      <c r="X201" t="s">
        <v>1648</v>
      </c>
      <c r="Y201" t="s">
        <v>213</v>
      </c>
      <c r="Z201" t="s">
        <v>1649</v>
      </c>
      <c r="AA201" s="18" t="s">
        <v>1650</v>
      </c>
      <c r="AB201" s="18" t="s">
        <v>1651</v>
      </c>
      <c r="AC201" s="18" t="s">
        <v>1652</v>
      </c>
      <c r="AD201" s="18" t="s">
        <v>1653</v>
      </c>
      <c r="AE201" s="18" t="s">
        <v>1654</v>
      </c>
      <c r="AF201" s="18" t="s">
        <v>1651</v>
      </c>
      <c r="AG201" s="18" t="s">
        <v>1655</v>
      </c>
      <c r="AH201" s="29" t="s">
        <v>310</v>
      </c>
      <c r="AL201" s="29" t="s">
        <v>311</v>
      </c>
      <c r="AM201" s="29" t="s">
        <v>312</v>
      </c>
      <c r="AQ201" s="29" t="s">
        <v>312</v>
      </c>
      <c r="AR201" t="s">
        <v>317</v>
      </c>
      <c r="AS201" s="32" t="s">
        <v>1656</v>
      </c>
      <c r="AT201" s="32">
        <v>935000</v>
      </c>
      <c r="AU201" t="s">
        <v>319</v>
      </c>
      <c r="AV201" s="32" t="s">
        <v>1657</v>
      </c>
      <c r="AW201" s="32">
        <v>100000</v>
      </c>
      <c r="AX201" t="s">
        <v>1447</v>
      </c>
      <c r="AY201" s="32" t="s">
        <v>1658</v>
      </c>
      <c r="AZ201" s="32">
        <v>455000</v>
      </c>
      <c r="BA201" t="s">
        <v>325</v>
      </c>
      <c r="BB201" s="32" t="s">
        <v>1659</v>
      </c>
      <c r="BC201" s="32">
        <v>470000</v>
      </c>
      <c r="BD201" t="s">
        <v>327</v>
      </c>
      <c r="BE201" s="32" t="s">
        <v>1660</v>
      </c>
      <c r="BF201" s="32">
        <v>100000</v>
      </c>
      <c r="BG201" t="s">
        <v>1455</v>
      </c>
      <c r="BH201" s="32" t="s">
        <v>1661</v>
      </c>
      <c r="BI201" s="32">
        <v>230000</v>
      </c>
      <c r="BJ201" t="s">
        <v>1067</v>
      </c>
      <c r="BK201" s="14" t="s">
        <v>1662</v>
      </c>
      <c r="BL201" s="15">
        <v>3430000</v>
      </c>
      <c r="BR201" s="15"/>
      <c r="BU201" s="15"/>
      <c r="BW201" s="11"/>
      <c r="BX201" s="11"/>
      <c r="BZ201" s="11"/>
      <c r="CA201" s="11"/>
      <c r="CC201" s="11"/>
      <c r="CD201" s="11"/>
      <c r="CF201" s="11"/>
      <c r="CG201" s="11"/>
      <c r="CI201" s="11"/>
      <c r="CJ201" s="11"/>
      <c r="GC201" s="12">
        <v>5388000</v>
      </c>
      <c r="GD201" t="s">
        <v>238</v>
      </c>
      <c r="GE201">
        <v>55</v>
      </c>
      <c r="GF201">
        <v>65</v>
      </c>
      <c r="GG201">
        <v>65</v>
      </c>
      <c r="GH201">
        <v>65</v>
      </c>
      <c r="GI201" s="13">
        <v>3592000</v>
      </c>
      <c r="GK201" t="str">
        <f t="shared" ref="GK201:GK206" si="49">P201</f>
        <v>4 RUE DU GARAT</v>
      </c>
      <c r="GL201">
        <f t="shared" ref="GL201:GL206" si="50">Q201</f>
        <v>42152</v>
      </c>
      <c r="GM201" t="str">
        <f t="shared" ref="GM201:GM206" si="51">R201</f>
        <v>L'HORME</v>
      </c>
      <c r="GO201">
        <f t="shared" si="46"/>
        <v>21</v>
      </c>
      <c r="GP201">
        <f t="shared" si="47"/>
        <v>7</v>
      </c>
      <c r="GQ201">
        <f>GP201-1</f>
        <v>6</v>
      </c>
      <c r="GR201" s="28" t="str">
        <f t="shared" si="48"/>
        <v>ko</v>
      </c>
      <c r="GS201">
        <f>VLOOKUP(C201,'[1]Nbr FR_lot'!$B$6:$I$501,8,FALSE)</f>
        <v>2</v>
      </c>
      <c r="GT201" t="str">
        <f>IF(GQ201=GS201,"ok","ko")</f>
        <v>ko</v>
      </c>
    </row>
    <row r="202" spans="1:202" x14ac:dyDescent="0.35">
      <c r="A202" t="s">
        <v>6149</v>
      </c>
      <c r="B202" t="s">
        <v>6150</v>
      </c>
      <c r="C202" t="s">
        <v>6151</v>
      </c>
      <c r="D202" t="e">
        <f>VLOOKUP(C202,#REF!,1,FALSE)</f>
        <v>#REF!</v>
      </c>
      <c r="E202" s="19" t="s">
        <v>6152</v>
      </c>
      <c r="F202" s="17" t="s">
        <v>6151</v>
      </c>
      <c r="G202" s="17" t="s">
        <v>6153</v>
      </c>
      <c r="H202" s="17" t="str">
        <f t="shared" si="45"/>
        <v>ko</v>
      </c>
      <c r="I202" s="17" t="s">
        <v>6152</v>
      </c>
      <c r="J202" s="17">
        <v>765362</v>
      </c>
      <c r="K202" s="17">
        <v>419569</v>
      </c>
      <c r="L202" s="17" t="s">
        <v>5608</v>
      </c>
      <c r="M202" t="s">
        <v>203</v>
      </c>
      <c r="N202" s="14" t="s">
        <v>6149</v>
      </c>
      <c r="O202" s="14" t="s">
        <v>205</v>
      </c>
      <c r="P202" s="14" t="s">
        <v>6154</v>
      </c>
      <c r="Q202" s="14">
        <v>19110</v>
      </c>
      <c r="R202" s="14" t="s">
        <v>6155</v>
      </c>
      <c r="S202" s="14" t="s">
        <v>1799</v>
      </c>
      <c r="T202" s="15">
        <v>201903</v>
      </c>
      <c r="U202" s="14" t="s">
        <v>6156</v>
      </c>
      <c r="V202" s="14" t="s">
        <v>6157</v>
      </c>
      <c r="W202" s="14" t="s">
        <v>6158</v>
      </c>
      <c r="X202" t="s">
        <v>6159</v>
      </c>
      <c r="Y202" t="s">
        <v>213</v>
      </c>
      <c r="Z202" t="s">
        <v>6160</v>
      </c>
      <c r="AA202" s="18" t="s">
        <v>6161</v>
      </c>
      <c r="AB202" s="18" t="s">
        <v>6162</v>
      </c>
      <c r="AC202" s="18" t="s">
        <v>6163</v>
      </c>
      <c r="AD202" s="18" t="s">
        <v>6164</v>
      </c>
      <c r="AE202" s="18" t="s">
        <v>6159</v>
      </c>
      <c r="AF202" s="18" t="s">
        <v>6162</v>
      </c>
      <c r="AG202" s="18" t="s">
        <v>6163</v>
      </c>
      <c r="AH202" s="29" t="s">
        <v>219</v>
      </c>
      <c r="AL202" s="29" t="s">
        <v>220</v>
      </c>
      <c r="AM202" s="29" t="s">
        <v>221</v>
      </c>
      <c r="AQ202" s="29" t="s">
        <v>221</v>
      </c>
      <c r="AR202" t="s">
        <v>1142</v>
      </c>
      <c r="AS202" s="32" t="s">
        <v>6165</v>
      </c>
      <c r="AT202" s="32">
        <v>395000</v>
      </c>
      <c r="AU202" t="s">
        <v>553</v>
      </c>
      <c r="AV202" s="32" t="s">
        <v>6166</v>
      </c>
      <c r="AW202" s="32">
        <v>315000</v>
      </c>
      <c r="BL202" s="15"/>
      <c r="BO202" s="15"/>
      <c r="BR202" s="15"/>
      <c r="BU202" s="15"/>
      <c r="BW202" s="11"/>
      <c r="BX202" s="11"/>
      <c r="BZ202" s="11"/>
      <c r="CA202" s="11"/>
      <c r="CC202" s="11"/>
      <c r="CD202" s="11"/>
      <c r="CF202" s="11"/>
      <c r="CG202" s="11"/>
      <c r="CI202" s="11"/>
      <c r="CJ202" s="11"/>
      <c r="GC202" s="12">
        <v>710000</v>
      </c>
      <c r="GD202" t="s">
        <v>238</v>
      </c>
      <c r="GE202">
        <v>40</v>
      </c>
      <c r="GF202">
        <v>40</v>
      </c>
      <c r="GG202">
        <v>40</v>
      </c>
      <c r="GH202">
        <v>40</v>
      </c>
      <c r="GI202" s="13">
        <v>473333.33333333331</v>
      </c>
      <c r="GK202" t="str">
        <f t="shared" si="49"/>
        <v>10 chemin de la sabliere - SAINT THOMAS CHE DE LA SABLIERE</v>
      </c>
      <c r="GL202">
        <f t="shared" si="50"/>
        <v>19110</v>
      </c>
      <c r="GM202" t="str">
        <f t="shared" si="51"/>
        <v>bort les orgues</v>
      </c>
      <c r="GO202">
        <f t="shared" si="46"/>
        <v>6</v>
      </c>
      <c r="GP202">
        <f t="shared" si="47"/>
        <v>2</v>
      </c>
      <c r="GQ202" t="e">
        <f>VLOOKUP(A202,'[1]Nbr FR_lot'!$A$6:$I$501,8,FALSE)</f>
        <v>#N/A</v>
      </c>
      <c r="GR202" t="e">
        <f t="shared" si="48"/>
        <v>#N/A</v>
      </c>
      <c r="GS202" t="e">
        <f>VLOOKUP(C202,'[1]Nbr FR_lot'!$B$6:$I$501,8,FALSE)</f>
        <v>#N/A</v>
      </c>
      <c r="GT202" t="e">
        <f t="shared" ref="GT202:GT246" si="52">IF(GP202=GS202,"ok","ko")</f>
        <v>#N/A</v>
      </c>
    </row>
    <row r="203" spans="1:202" x14ac:dyDescent="0.35">
      <c r="A203" t="s">
        <v>6391</v>
      </c>
      <c r="B203" t="s">
        <v>6392</v>
      </c>
      <c r="C203" t="s">
        <v>6393</v>
      </c>
      <c r="D203" t="e">
        <f>VLOOKUP(C203,#REF!,1,FALSE)</f>
        <v>#REF!</v>
      </c>
      <c r="E203" s="16" t="s">
        <v>6394</v>
      </c>
      <c r="F203" s="17" t="s">
        <v>6393</v>
      </c>
      <c r="G203" s="17" t="s">
        <v>6394</v>
      </c>
      <c r="H203" s="17" t="str">
        <f t="shared" si="45"/>
        <v>ok</v>
      </c>
      <c r="I203" s="17" t="s">
        <v>6394</v>
      </c>
      <c r="J203" s="17">
        <v>308544</v>
      </c>
      <c r="K203" s="17">
        <v>308544</v>
      </c>
      <c r="L203" s="17" t="s">
        <v>202</v>
      </c>
      <c r="M203" t="s">
        <v>203</v>
      </c>
      <c r="N203" s="14" t="s">
        <v>6395</v>
      </c>
      <c r="O203" s="14" t="s">
        <v>205</v>
      </c>
      <c r="P203" s="14" t="s">
        <v>6396</v>
      </c>
      <c r="Q203" s="14">
        <v>31270</v>
      </c>
      <c r="R203" s="14" t="s">
        <v>6397</v>
      </c>
      <c r="S203" s="14" t="s">
        <v>5351</v>
      </c>
      <c r="T203" s="15">
        <v>120000</v>
      </c>
      <c r="U203" s="14" t="s">
        <v>6398</v>
      </c>
      <c r="V203" s="14" t="s">
        <v>1469</v>
      </c>
      <c r="W203" s="14" t="s">
        <v>6399</v>
      </c>
      <c r="X203" t="s">
        <v>6400</v>
      </c>
      <c r="Y203" t="s">
        <v>213</v>
      </c>
      <c r="Z203" t="s">
        <v>6401</v>
      </c>
      <c r="AA203" s="18" t="s">
        <v>6400</v>
      </c>
      <c r="AB203" s="18" t="s">
        <v>6402</v>
      </c>
      <c r="AC203" s="18" t="s">
        <v>6403</v>
      </c>
      <c r="AD203" s="18" t="s">
        <v>6404</v>
      </c>
      <c r="AE203" s="18" t="s">
        <v>6400</v>
      </c>
      <c r="AF203" s="18" t="str">
        <f>AB203</f>
        <v>05.61.72.30.57</v>
      </c>
      <c r="AG203" s="18" t="s">
        <v>6403</v>
      </c>
      <c r="AH203" s="29" t="s">
        <v>219</v>
      </c>
      <c r="AL203" s="29" t="s">
        <v>220</v>
      </c>
      <c r="AM203" s="29" t="s">
        <v>221</v>
      </c>
      <c r="AQ203" s="29" t="s">
        <v>221</v>
      </c>
      <c r="AR203" t="s">
        <v>917</v>
      </c>
      <c r="AS203" s="32" t="s">
        <v>6405</v>
      </c>
      <c r="AT203" s="32">
        <v>100000</v>
      </c>
      <c r="AU203" t="s">
        <v>236</v>
      </c>
      <c r="AV203" s="32" t="s">
        <v>6406</v>
      </c>
      <c r="AW203" s="32">
        <v>630000</v>
      </c>
      <c r="AX203" t="s">
        <v>1162</v>
      </c>
      <c r="AY203" s="32" t="s">
        <v>6407</v>
      </c>
      <c r="AZ203" s="32">
        <v>160000</v>
      </c>
      <c r="BL203" s="15"/>
      <c r="BO203" s="15"/>
      <c r="BR203" s="15"/>
      <c r="BU203" s="15"/>
      <c r="BW203" s="11"/>
      <c r="BX203" s="11"/>
      <c r="BZ203" s="11"/>
      <c r="CA203" s="11"/>
      <c r="CC203" s="11"/>
      <c r="CD203" s="11"/>
      <c r="CF203" s="11"/>
      <c r="CG203" s="11"/>
      <c r="CI203" s="11"/>
      <c r="CJ203" s="11"/>
      <c r="GC203" s="12">
        <v>730000</v>
      </c>
      <c r="GD203" t="s">
        <v>238</v>
      </c>
      <c r="GE203">
        <v>49</v>
      </c>
      <c r="GF203">
        <v>54</v>
      </c>
      <c r="GG203">
        <v>59</v>
      </c>
      <c r="GH203" t="s">
        <v>333</v>
      </c>
      <c r="GI203" s="13">
        <v>486666.66666666663</v>
      </c>
      <c r="GK203" t="str">
        <f t="shared" si="49"/>
        <v>RTE DE PORTET</v>
      </c>
      <c r="GL203">
        <f t="shared" si="50"/>
        <v>31270</v>
      </c>
      <c r="GM203" t="str">
        <f t="shared" si="51"/>
        <v>VILLENEUVE-TOLOSANE</v>
      </c>
      <c r="GO203">
        <f t="shared" si="46"/>
        <v>9</v>
      </c>
      <c r="GP203">
        <f t="shared" si="47"/>
        <v>3</v>
      </c>
      <c r="GQ203" t="e">
        <f>VLOOKUP(A203,'[1]Nbr FR_lot'!$A$6:$I$501,8,FALSE)</f>
        <v>#N/A</v>
      </c>
      <c r="GR203" t="e">
        <f t="shared" si="48"/>
        <v>#N/A</v>
      </c>
      <c r="GS203" t="e">
        <f>VLOOKUP(C203,'[1]Nbr FR_lot'!$B$6:$I$501,8,FALSE)</f>
        <v>#N/A</v>
      </c>
      <c r="GT203" t="e">
        <f t="shared" si="52"/>
        <v>#N/A</v>
      </c>
    </row>
    <row r="204" spans="1:202" x14ac:dyDescent="0.35">
      <c r="A204" t="s">
        <v>11407</v>
      </c>
      <c r="B204" t="s">
        <v>11408</v>
      </c>
      <c r="C204" t="s">
        <v>11409</v>
      </c>
      <c r="D204" t="e">
        <f>VLOOKUP(C204,#REF!,1,FALSE)</f>
        <v>#REF!</v>
      </c>
      <c r="E204" s="17" t="s">
        <v>11410</v>
      </c>
      <c r="F204" s="17" t="s">
        <v>11409</v>
      </c>
      <c r="G204" s="17" t="s">
        <v>11411</v>
      </c>
      <c r="H204" s="17" t="str">
        <f t="shared" si="45"/>
        <v>ko</v>
      </c>
      <c r="I204" s="17" t="s">
        <v>11411</v>
      </c>
      <c r="J204" s="17" t="e">
        <v>#N/A</v>
      </c>
      <c r="K204" s="17" t="s">
        <v>5298</v>
      </c>
      <c r="L204" s="17" t="e">
        <v>#N/A</v>
      </c>
      <c r="M204" t="s">
        <v>203</v>
      </c>
      <c r="N204" s="14" t="s">
        <v>11407</v>
      </c>
      <c r="O204" s="14" t="s">
        <v>205</v>
      </c>
      <c r="P204" s="14" t="s">
        <v>11412</v>
      </c>
      <c r="Q204" s="14">
        <v>87430</v>
      </c>
      <c r="R204" s="14" t="s">
        <v>11413</v>
      </c>
      <c r="S204" s="14" t="s">
        <v>11414</v>
      </c>
      <c r="T204" s="15">
        <v>26334</v>
      </c>
      <c r="U204" s="14" t="s">
        <v>11415</v>
      </c>
      <c r="V204" s="14" t="s">
        <v>3752</v>
      </c>
      <c r="W204" s="14">
        <v>528139637</v>
      </c>
      <c r="X204" t="s">
        <v>11416</v>
      </c>
      <c r="Y204" t="s">
        <v>213</v>
      </c>
      <c r="Z204" t="s">
        <v>11416</v>
      </c>
      <c r="AA204" s="18" t="s">
        <v>11416</v>
      </c>
      <c r="AB204" s="18" t="s">
        <v>11417</v>
      </c>
      <c r="AC204" s="18" t="s">
        <v>11418</v>
      </c>
      <c r="AD204" s="18" t="s">
        <v>11419</v>
      </c>
      <c r="AE204" s="18" t="s">
        <v>11420</v>
      </c>
      <c r="AF204" s="18" t="s">
        <v>11421</v>
      </c>
      <c r="AG204" s="18" t="s">
        <v>11422</v>
      </c>
      <c r="AH204" s="29" t="s">
        <v>310</v>
      </c>
      <c r="AL204" s="29" t="s">
        <v>311</v>
      </c>
      <c r="AM204" s="29" t="s">
        <v>312</v>
      </c>
      <c r="AQ204" s="29" t="s">
        <v>312</v>
      </c>
      <c r="AR204" s="31" t="s">
        <v>439</v>
      </c>
      <c r="AS204" s="32" t="s">
        <v>11423</v>
      </c>
      <c r="AT204" s="32">
        <v>445000</v>
      </c>
      <c r="AU204" s="25" t="s">
        <v>5597</v>
      </c>
      <c r="AV204" s="32" t="s">
        <v>11424</v>
      </c>
      <c r="AW204" s="32">
        <v>100000</v>
      </c>
      <c r="AX204" t="s">
        <v>511</v>
      </c>
      <c r="AY204" s="32" t="s">
        <v>11425</v>
      </c>
      <c r="AZ204" s="32">
        <v>100000</v>
      </c>
      <c r="BA204" t="s">
        <v>513</v>
      </c>
      <c r="BB204" s="32" t="s">
        <v>11426</v>
      </c>
      <c r="BC204" s="32">
        <v>100000</v>
      </c>
      <c r="BD204" t="s">
        <v>325</v>
      </c>
      <c r="BE204" s="32" t="s">
        <v>11427</v>
      </c>
      <c r="BF204" s="32">
        <v>470000</v>
      </c>
      <c r="BG204" t="s">
        <v>327</v>
      </c>
      <c r="BH204" s="32" t="s">
        <v>11428</v>
      </c>
      <c r="BI204" s="32">
        <v>100000</v>
      </c>
      <c r="BJ204" t="s">
        <v>1455</v>
      </c>
      <c r="BK204" s="14" t="s">
        <v>11429</v>
      </c>
      <c r="BL204" s="14">
        <v>230000</v>
      </c>
      <c r="BM204" t="s">
        <v>663</v>
      </c>
      <c r="BN204" s="14" t="s">
        <v>11430</v>
      </c>
      <c r="BO204" s="14">
        <v>100000</v>
      </c>
      <c r="BP204" t="s">
        <v>443</v>
      </c>
      <c r="BQ204" s="14" t="s">
        <v>11431</v>
      </c>
      <c r="BR204" s="14">
        <v>595000</v>
      </c>
      <c r="BS204" t="s">
        <v>7384</v>
      </c>
      <c r="BT204" s="14" t="s">
        <v>11432</v>
      </c>
      <c r="BU204" s="14">
        <v>100000</v>
      </c>
      <c r="BV204" t="s">
        <v>518</v>
      </c>
      <c r="BW204" s="25" t="s">
        <v>11433</v>
      </c>
      <c r="BX204" s="25">
        <v>100000</v>
      </c>
      <c r="BY204" t="s">
        <v>520</v>
      </c>
      <c r="BZ204" s="25" t="s">
        <v>11434</v>
      </c>
      <c r="CA204" s="25">
        <v>130000</v>
      </c>
      <c r="CB204" t="s">
        <v>329</v>
      </c>
      <c r="CC204" s="25" t="s">
        <v>11435</v>
      </c>
      <c r="CD204" s="25">
        <v>625000</v>
      </c>
      <c r="CE204" t="s">
        <v>331</v>
      </c>
      <c r="CF204" s="25" t="s">
        <v>11436</v>
      </c>
      <c r="CG204" s="25">
        <v>123000</v>
      </c>
      <c r="CH204" t="s">
        <v>1459</v>
      </c>
      <c r="CI204" s="25" t="s">
        <v>11437</v>
      </c>
      <c r="CJ204" s="25">
        <v>300000</v>
      </c>
      <c r="CK204" t="s">
        <v>665</v>
      </c>
      <c r="CL204" s="32" t="s">
        <v>11438</v>
      </c>
      <c r="CM204" s="32">
        <v>123000</v>
      </c>
      <c r="GC204">
        <v>3641000</v>
      </c>
      <c r="GD204" s="13" t="s">
        <v>238</v>
      </c>
      <c r="GE204">
        <v>70</v>
      </c>
      <c r="GF204">
        <v>100</v>
      </c>
      <c r="GG204">
        <v>100</v>
      </c>
      <c r="GH204">
        <v>90</v>
      </c>
      <c r="GI204">
        <f>(2/3)*GC204</f>
        <v>2427333.333333333</v>
      </c>
      <c r="GK204" t="str">
        <f t="shared" si="49"/>
        <v xml:space="preserve">2 route Départementale 20  </v>
      </c>
      <c r="GL204">
        <f t="shared" si="50"/>
        <v>87430</v>
      </c>
      <c r="GM204" t="str">
        <f t="shared" si="51"/>
        <v>VERNEUIL SUR VIENNE</v>
      </c>
      <c r="GO204">
        <f t="shared" si="46"/>
        <v>48</v>
      </c>
      <c r="GP204">
        <f t="shared" si="47"/>
        <v>16</v>
      </c>
      <c r="GQ204">
        <f>VLOOKUP(A204,'[1]Nbr FR_lot'!$A$6:$I$501,8,FALSE)</f>
        <v>0</v>
      </c>
      <c r="GR204" t="str">
        <f t="shared" si="48"/>
        <v>ko</v>
      </c>
      <c r="GS204">
        <f>VLOOKUP(C204,'[1]Nbr FR_lot'!$B$6:$I$501,8,FALSE)</f>
        <v>2</v>
      </c>
      <c r="GT204" t="str">
        <f t="shared" si="52"/>
        <v>ko</v>
      </c>
    </row>
    <row r="205" spans="1:202" x14ac:dyDescent="0.35">
      <c r="A205" t="s">
        <v>6167</v>
      </c>
      <c r="B205" t="s">
        <v>6168</v>
      </c>
      <c r="C205" t="s">
        <v>6169</v>
      </c>
      <c r="D205" t="e">
        <f>VLOOKUP(C205,#REF!,1,FALSE)</f>
        <v>#REF!</v>
      </c>
      <c r="E205" s="19" t="s">
        <v>6170</v>
      </c>
      <c r="F205" s="17" t="s">
        <v>6169</v>
      </c>
      <c r="G205" s="17" t="s">
        <v>6170</v>
      </c>
      <c r="H205" s="17" t="str">
        <f t="shared" si="45"/>
        <v>ok</v>
      </c>
      <c r="I205" s="17" t="s">
        <v>6170</v>
      </c>
      <c r="J205" s="17">
        <v>305736</v>
      </c>
      <c r="K205" s="17">
        <v>305736</v>
      </c>
      <c r="L205" s="17" t="s">
        <v>202</v>
      </c>
      <c r="M205" t="s">
        <v>203</v>
      </c>
      <c r="N205" s="14" t="s">
        <v>6167</v>
      </c>
      <c r="O205" s="14" t="s">
        <v>1022</v>
      </c>
      <c r="P205" s="14" t="s">
        <v>6171</v>
      </c>
      <c r="Q205" s="14">
        <v>15000</v>
      </c>
      <c r="R205" s="14" t="s">
        <v>6172</v>
      </c>
      <c r="S205" s="14" t="s">
        <v>3221</v>
      </c>
      <c r="T205" s="15">
        <v>57000</v>
      </c>
      <c r="U205" s="14" t="s">
        <v>6173</v>
      </c>
      <c r="V205" s="14" t="s">
        <v>6172</v>
      </c>
      <c r="W205" s="14" t="s">
        <v>6174</v>
      </c>
      <c r="X205" t="s">
        <v>6175</v>
      </c>
      <c r="Y205" t="s">
        <v>213</v>
      </c>
      <c r="Z205" t="s">
        <v>6176</v>
      </c>
      <c r="AA205" s="18" t="s">
        <v>6175</v>
      </c>
      <c r="AB205" s="18" t="s">
        <v>6177</v>
      </c>
      <c r="AC205" s="18" t="s">
        <v>6178</v>
      </c>
      <c r="AD205" s="18" t="s">
        <v>6179</v>
      </c>
      <c r="AE205" s="18" t="s">
        <v>6180</v>
      </c>
      <c r="AF205" s="18" t="s">
        <v>6177</v>
      </c>
      <c r="AG205" s="18" t="s">
        <v>6178</v>
      </c>
      <c r="AH205" s="29" t="s">
        <v>219</v>
      </c>
      <c r="AL205" s="29" t="s">
        <v>220</v>
      </c>
      <c r="AM205" s="29" t="s">
        <v>221</v>
      </c>
      <c r="AQ205" s="29" t="s">
        <v>221</v>
      </c>
      <c r="AR205" t="s">
        <v>1142</v>
      </c>
      <c r="AS205" s="32" t="s">
        <v>6181</v>
      </c>
      <c r="AT205" s="32">
        <v>395000</v>
      </c>
      <c r="AU205" t="s">
        <v>555</v>
      </c>
      <c r="AV205" s="32" t="s">
        <v>6182</v>
      </c>
      <c r="AW205" s="32">
        <v>120000</v>
      </c>
      <c r="BL205" s="15"/>
      <c r="BO205" s="15"/>
      <c r="BR205" s="15"/>
      <c r="BU205" s="15"/>
      <c r="BW205" s="11"/>
      <c r="BX205" s="11"/>
      <c r="BZ205" s="11"/>
      <c r="CA205" s="11"/>
      <c r="CC205" s="11"/>
      <c r="CD205" s="11"/>
      <c r="CF205" s="11"/>
      <c r="CG205" s="11"/>
      <c r="CI205" s="11"/>
      <c r="CJ205" s="11"/>
      <c r="GC205" s="12">
        <v>515000</v>
      </c>
      <c r="GD205" t="s">
        <v>238</v>
      </c>
      <c r="GE205">
        <v>90</v>
      </c>
      <c r="GF205">
        <v>90</v>
      </c>
      <c r="GG205">
        <v>90</v>
      </c>
      <c r="GH205">
        <v>90</v>
      </c>
      <c r="GI205" s="13">
        <v>343333.33333333331</v>
      </c>
      <c r="GK205" t="str">
        <f t="shared" si="49"/>
        <v>10 RUE CUGNOT</v>
      </c>
      <c r="GL205">
        <f t="shared" si="50"/>
        <v>15000</v>
      </c>
      <c r="GM205" t="str">
        <f t="shared" si="51"/>
        <v>AURILLAC</v>
      </c>
      <c r="GO205">
        <f t="shared" si="46"/>
        <v>6</v>
      </c>
      <c r="GP205">
        <f t="shared" si="47"/>
        <v>2</v>
      </c>
      <c r="GQ205" t="e">
        <f>VLOOKUP(A205,'[1]Nbr FR_lot'!$A$6:$I$501,8,FALSE)</f>
        <v>#N/A</v>
      </c>
      <c r="GR205" t="e">
        <f t="shared" si="48"/>
        <v>#N/A</v>
      </c>
      <c r="GS205" t="e">
        <f>VLOOKUP(C205,'[1]Nbr FR_lot'!$B$6:$I$501,8,FALSE)</f>
        <v>#N/A</v>
      </c>
      <c r="GT205" t="e">
        <f t="shared" si="52"/>
        <v>#N/A</v>
      </c>
    </row>
    <row r="206" spans="1:202" x14ac:dyDescent="0.35">
      <c r="A206" t="s">
        <v>9047</v>
      </c>
      <c r="B206" t="s">
        <v>9048</v>
      </c>
      <c r="C206" t="s">
        <v>9049</v>
      </c>
      <c r="D206" t="e">
        <f>VLOOKUP(C206,#REF!,1,FALSE)</f>
        <v>#REF!</v>
      </c>
      <c r="E206" s="19" t="s">
        <v>9050</v>
      </c>
      <c r="F206" s="17" t="s">
        <v>9049</v>
      </c>
      <c r="G206" s="17" t="s">
        <v>9050</v>
      </c>
      <c r="H206" s="17" t="str">
        <f t="shared" si="45"/>
        <v>ok</v>
      </c>
      <c r="I206" s="17" t="s">
        <v>9050</v>
      </c>
      <c r="J206" s="17">
        <v>644324</v>
      </c>
      <c r="K206" s="17">
        <v>644324</v>
      </c>
      <c r="L206" s="17" t="s">
        <v>202</v>
      </c>
      <c r="M206" t="s">
        <v>203</v>
      </c>
      <c r="N206" s="14" t="s">
        <v>9047</v>
      </c>
      <c r="O206" s="14" t="s">
        <v>1022</v>
      </c>
      <c r="P206" s="14" t="s">
        <v>9051</v>
      </c>
      <c r="Q206" s="14">
        <v>12140</v>
      </c>
      <c r="R206" s="14" t="s">
        <v>9052</v>
      </c>
      <c r="S206" s="14" t="s">
        <v>3221</v>
      </c>
      <c r="T206" s="15">
        <v>15000</v>
      </c>
      <c r="U206" s="14" t="s">
        <v>9053</v>
      </c>
      <c r="V206" s="14" t="s">
        <v>1722</v>
      </c>
      <c r="W206" s="14" t="s">
        <v>9054</v>
      </c>
      <c r="X206" t="s">
        <v>9055</v>
      </c>
      <c r="Y206" t="s">
        <v>213</v>
      </c>
      <c r="Z206" t="s">
        <v>2869</v>
      </c>
      <c r="AA206" s="18" t="s">
        <v>2869</v>
      </c>
      <c r="AB206" s="18" t="s">
        <v>9056</v>
      </c>
      <c r="AC206" s="18" t="s">
        <v>9057</v>
      </c>
      <c r="AD206" s="18" t="s">
        <v>9058</v>
      </c>
      <c r="AE206" s="18" t="s">
        <v>2869</v>
      </c>
      <c r="AF206" s="18" t="s">
        <v>9056</v>
      </c>
      <c r="AG206" s="18" t="s">
        <v>9057</v>
      </c>
      <c r="AH206" s="29" t="s">
        <v>310</v>
      </c>
      <c r="AL206" s="29" t="s">
        <v>311</v>
      </c>
      <c r="AM206" s="29" t="s">
        <v>312</v>
      </c>
      <c r="AQ206" s="29" t="s">
        <v>312</v>
      </c>
      <c r="AR206" t="s">
        <v>325</v>
      </c>
      <c r="AS206" s="32" t="s">
        <v>9059</v>
      </c>
      <c r="AT206" s="32">
        <v>470000</v>
      </c>
      <c r="AU206" t="s">
        <v>329</v>
      </c>
      <c r="AV206" s="32" t="s">
        <v>9060</v>
      </c>
      <c r="AW206" s="32">
        <v>625000</v>
      </c>
      <c r="BL206" s="15"/>
      <c r="BO206" s="15"/>
      <c r="BR206" s="15"/>
      <c r="BU206" s="15"/>
      <c r="BW206" s="11"/>
      <c r="BX206" s="11"/>
      <c r="BZ206" s="11"/>
      <c r="CA206" s="11"/>
      <c r="CC206" s="11"/>
      <c r="CD206" s="11"/>
      <c r="CF206" s="11"/>
      <c r="CG206" s="11"/>
      <c r="CI206" s="11"/>
      <c r="CJ206" s="11"/>
      <c r="GC206" s="12">
        <v>1095000</v>
      </c>
      <c r="GD206" t="s">
        <v>238</v>
      </c>
      <c r="GE206">
        <v>40</v>
      </c>
      <c r="GF206">
        <v>50</v>
      </c>
      <c r="GG206">
        <v>50</v>
      </c>
      <c r="GH206">
        <v>40</v>
      </c>
      <c r="GI206" s="13">
        <v>730000</v>
      </c>
      <c r="GK206" t="str">
        <f t="shared" si="49"/>
        <v>ZA DE SAURES</v>
      </c>
      <c r="GL206">
        <f t="shared" si="50"/>
        <v>12140</v>
      </c>
      <c r="GM206" t="str">
        <f t="shared" si="51"/>
        <v>ENTRAYGUES-SUR-TRUYERE</v>
      </c>
      <c r="GO206">
        <f t="shared" si="46"/>
        <v>6</v>
      </c>
      <c r="GP206">
        <f t="shared" si="47"/>
        <v>2</v>
      </c>
      <c r="GQ206" t="e">
        <f>VLOOKUP(A206,'[1]Nbr FR_lot'!$A$6:$I$501,8,FALSE)</f>
        <v>#N/A</v>
      </c>
      <c r="GR206" t="e">
        <f t="shared" si="48"/>
        <v>#N/A</v>
      </c>
      <c r="GS206" t="e">
        <f>VLOOKUP(C206,'[1]Nbr FR_lot'!$B$6:$I$501,8,FALSE)</f>
        <v>#N/A</v>
      </c>
      <c r="GT206" t="e">
        <f t="shared" si="52"/>
        <v>#N/A</v>
      </c>
    </row>
    <row r="207" spans="1:202" x14ac:dyDescent="0.35">
      <c r="A207" t="s">
        <v>5491</v>
      </c>
      <c r="B207" t="s">
        <v>5492</v>
      </c>
      <c r="C207" t="s">
        <v>5493</v>
      </c>
      <c r="D207" t="e">
        <f>VLOOKUP(C207,#REF!,1,FALSE)</f>
        <v>#REF!</v>
      </c>
      <c r="E207" s="19" t="s">
        <v>5494</v>
      </c>
      <c r="F207" s="17" t="s">
        <v>5493</v>
      </c>
      <c r="G207" s="17" t="s">
        <v>5494</v>
      </c>
      <c r="H207" s="17" t="str">
        <f t="shared" si="45"/>
        <v>ok</v>
      </c>
      <c r="I207" s="17" t="s">
        <v>5494</v>
      </c>
      <c r="J207" s="17">
        <v>764581</v>
      </c>
      <c r="K207" s="17">
        <v>764581</v>
      </c>
      <c r="L207" s="17" t="s">
        <v>202</v>
      </c>
      <c r="M207" t="s">
        <v>203</v>
      </c>
      <c r="N207" s="14" t="s">
        <v>5491</v>
      </c>
      <c r="O207" s="14" t="s">
        <v>205</v>
      </c>
      <c r="P207" s="14" t="s">
        <v>5495</v>
      </c>
      <c r="Q207" s="14">
        <v>57140</v>
      </c>
      <c r="R207" s="14" t="s">
        <v>5496</v>
      </c>
      <c r="S207" s="14" t="s">
        <v>454</v>
      </c>
      <c r="T207" s="15">
        <v>4141656</v>
      </c>
      <c r="U207" s="14" t="s">
        <v>5497</v>
      </c>
      <c r="V207" s="14" t="s">
        <v>456</v>
      </c>
      <c r="W207" s="14" t="s">
        <v>5498</v>
      </c>
      <c r="X207" t="s">
        <v>5499</v>
      </c>
      <c r="Y207" t="s">
        <v>213</v>
      </c>
      <c r="Z207" t="s">
        <v>5500</v>
      </c>
      <c r="AA207" s="18" t="s">
        <v>5500</v>
      </c>
      <c r="AB207" s="18" t="s">
        <v>5501</v>
      </c>
      <c r="AC207" s="18" t="s">
        <v>5502</v>
      </c>
      <c r="AD207" s="18" t="s">
        <v>5503</v>
      </c>
      <c r="AE207" s="18" t="s">
        <v>5504</v>
      </c>
      <c r="AF207" s="18" t="s">
        <v>5505</v>
      </c>
      <c r="AG207" s="18" t="s">
        <v>5506</v>
      </c>
      <c r="AH207" s="29" t="s">
        <v>219</v>
      </c>
      <c r="AL207" s="29" t="s">
        <v>220</v>
      </c>
      <c r="AM207" s="29" t="s">
        <v>221</v>
      </c>
      <c r="AQ207" s="29" t="s">
        <v>221</v>
      </c>
      <c r="AR207" t="s">
        <v>463</v>
      </c>
      <c r="AS207" s="32" t="s">
        <v>5507</v>
      </c>
      <c r="AT207" s="32">
        <v>380000</v>
      </c>
      <c r="AU207" t="s">
        <v>465</v>
      </c>
      <c r="AV207" s="32" t="s">
        <v>5508</v>
      </c>
      <c r="AW207" s="32">
        <v>300000</v>
      </c>
      <c r="BL207" s="15"/>
      <c r="BO207" s="15"/>
      <c r="BR207" s="15"/>
      <c r="BU207" s="15"/>
      <c r="BW207" s="11"/>
      <c r="BX207" s="11"/>
      <c r="BZ207" s="11"/>
      <c r="CA207" s="11"/>
      <c r="CC207" s="11"/>
      <c r="CD207" s="11"/>
      <c r="CF207" s="11"/>
      <c r="CG207" s="11"/>
      <c r="CI207" s="11"/>
      <c r="CJ207" s="11"/>
      <c r="GC207" s="12">
        <v>680000</v>
      </c>
      <c r="GD207" t="s">
        <v>238</v>
      </c>
      <c r="GE207">
        <v>40</v>
      </c>
      <c r="GF207">
        <v>70</v>
      </c>
      <c r="GG207">
        <v>80</v>
      </c>
      <c r="GH207">
        <v>60</v>
      </c>
      <c r="GI207" s="13">
        <v>453333.33333333331</v>
      </c>
      <c r="GK207" t="s">
        <v>5509</v>
      </c>
      <c r="GL207">
        <v>68027</v>
      </c>
      <c r="GM207" t="s">
        <v>5510</v>
      </c>
      <c r="GO207">
        <f t="shared" si="46"/>
        <v>6</v>
      </c>
      <c r="GP207">
        <f t="shared" si="47"/>
        <v>2</v>
      </c>
      <c r="GQ207" t="e">
        <f>VLOOKUP(A207,'[1]Nbr FR_lot'!$A$6:$I$501,8,FALSE)</f>
        <v>#N/A</v>
      </c>
      <c r="GR207" t="e">
        <f t="shared" si="48"/>
        <v>#N/A</v>
      </c>
      <c r="GS207" t="e">
        <f>VLOOKUP(C207,'[1]Nbr FR_lot'!$B$6:$I$501,8,FALSE)</f>
        <v>#N/A</v>
      </c>
      <c r="GT207" t="e">
        <f t="shared" si="52"/>
        <v>#N/A</v>
      </c>
    </row>
    <row r="208" spans="1:202" x14ac:dyDescent="0.35">
      <c r="A208" t="s">
        <v>7197</v>
      </c>
      <c r="B208" t="s">
        <v>7198</v>
      </c>
      <c r="C208" t="s">
        <v>7199</v>
      </c>
      <c r="D208" t="e">
        <f>VLOOKUP(C208,#REF!,1,FALSE)</f>
        <v>#REF!</v>
      </c>
      <c r="E208" s="19" t="s">
        <v>7200</v>
      </c>
      <c r="F208" s="17" t="s">
        <v>7199</v>
      </c>
      <c r="G208" s="17" t="s">
        <v>7200</v>
      </c>
      <c r="H208" s="17" t="str">
        <f t="shared" si="45"/>
        <v>ok</v>
      </c>
      <c r="I208" s="17" t="s">
        <v>7200</v>
      </c>
      <c r="J208" s="17">
        <v>589992</v>
      </c>
      <c r="K208" s="17">
        <v>589992</v>
      </c>
      <c r="L208" s="17" t="s">
        <v>202</v>
      </c>
      <c r="M208" t="s">
        <v>203</v>
      </c>
      <c r="N208" s="14" t="s">
        <v>7197</v>
      </c>
      <c r="O208" s="14" t="s">
        <v>838</v>
      </c>
      <c r="P208" s="14" t="s">
        <v>7201</v>
      </c>
      <c r="Q208" s="14">
        <v>19000</v>
      </c>
      <c r="R208" s="14" t="s">
        <v>5034</v>
      </c>
      <c r="S208" s="14" t="s">
        <v>249</v>
      </c>
      <c r="T208" s="15">
        <v>10000</v>
      </c>
      <c r="U208" s="14" t="s">
        <v>7202</v>
      </c>
      <c r="V208" s="14" t="s">
        <v>2328</v>
      </c>
      <c r="W208" s="14" t="s">
        <v>7203</v>
      </c>
      <c r="X208" t="s">
        <v>7204</v>
      </c>
      <c r="Y208" t="s">
        <v>213</v>
      </c>
      <c r="Z208" t="s">
        <v>7204</v>
      </c>
      <c r="AA208" s="18" t="s">
        <v>7204</v>
      </c>
      <c r="AB208" s="18" t="s">
        <v>7205</v>
      </c>
      <c r="AC208" s="18" t="s">
        <v>7206</v>
      </c>
      <c r="AD208" s="18" t="s">
        <v>7207</v>
      </c>
      <c r="AE208" s="18" t="s">
        <v>7208</v>
      </c>
      <c r="AF208" s="18" t="s">
        <v>7205</v>
      </c>
      <c r="AG208" s="18" t="s">
        <v>7206</v>
      </c>
      <c r="AH208" s="29" t="s">
        <v>261</v>
      </c>
      <c r="AL208" s="29" t="s">
        <v>262</v>
      </c>
      <c r="AM208" s="29" t="s">
        <v>263</v>
      </c>
      <c r="AQ208" s="29" t="s">
        <v>263</v>
      </c>
      <c r="AR208" t="s">
        <v>705</v>
      </c>
      <c r="AS208" s="32" t="s">
        <v>7209</v>
      </c>
      <c r="AT208" s="32">
        <v>375000</v>
      </c>
      <c r="AU208" t="s">
        <v>421</v>
      </c>
      <c r="AV208" s="32" t="s">
        <v>7210</v>
      </c>
      <c r="AW208" s="32">
        <v>100000</v>
      </c>
      <c r="AX208" t="s">
        <v>712</v>
      </c>
      <c r="AY208" s="32" t="s">
        <v>7211</v>
      </c>
      <c r="AZ208" s="32">
        <v>495000</v>
      </c>
      <c r="BA208" t="s">
        <v>714</v>
      </c>
      <c r="BB208" s="32" t="s">
        <v>7212</v>
      </c>
      <c r="BC208" s="32">
        <v>100000</v>
      </c>
      <c r="BL208" s="15"/>
      <c r="BO208" s="15"/>
      <c r="BR208" s="15"/>
      <c r="BU208" s="15"/>
      <c r="BW208" s="11"/>
      <c r="BX208" s="11"/>
      <c r="BZ208" s="11"/>
      <c r="CA208" s="11"/>
      <c r="CC208" s="11"/>
      <c r="CD208" s="11"/>
      <c r="CF208" s="11"/>
      <c r="CG208" s="11"/>
      <c r="CI208" s="11"/>
      <c r="CJ208" s="11"/>
      <c r="GC208" s="12">
        <v>575000</v>
      </c>
      <c r="GD208" t="s">
        <v>238</v>
      </c>
      <c r="GE208">
        <v>60</v>
      </c>
      <c r="GF208">
        <v>60</v>
      </c>
      <c r="GG208">
        <v>60</v>
      </c>
      <c r="GH208">
        <v>60</v>
      </c>
      <c r="GI208" s="13">
        <v>383333.33333333331</v>
      </c>
      <c r="GK208" t="str">
        <f t="shared" ref="GK208:GK225" si="53">P208</f>
        <v>MULATET</v>
      </c>
      <c r="GL208">
        <f t="shared" ref="GL208:GL225" si="54">Q208</f>
        <v>19000</v>
      </c>
      <c r="GM208" t="str">
        <f t="shared" ref="GM208:GM225" si="55">R208</f>
        <v>TULLE</v>
      </c>
      <c r="GO208">
        <f t="shared" si="46"/>
        <v>12</v>
      </c>
      <c r="GP208">
        <f t="shared" si="47"/>
        <v>4</v>
      </c>
      <c r="GQ208" t="e">
        <f>VLOOKUP(A208,'[1]Nbr FR_lot'!$A$6:$I$501,8,FALSE)</f>
        <v>#N/A</v>
      </c>
      <c r="GR208" t="e">
        <f t="shared" si="48"/>
        <v>#N/A</v>
      </c>
      <c r="GS208" t="e">
        <f>VLOOKUP(C208,'[1]Nbr FR_lot'!$B$6:$I$501,8,FALSE)</f>
        <v>#N/A</v>
      </c>
      <c r="GT208" t="e">
        <f t="shared" si="52"/>
        <v>#N/A</v>
      </c>
    </row>
    <row r="209" spans="1:202" x14ac:dyDescent="0.35">
      <c r="A209" t="s">
        <v>2524</v>
      </c>
      <c r="B209" t="s">
        <v>2525</v>
      </c>
      <c r="C209" t="s">
        <v>2526</v>
      </c>
      <c r="D209" t="e">
        <f>VLOOKUP(C209,#REF!,1,FALSE)</f>
        <v>#REF!</v>
      </c>
      <c r="E209" s="19" t="s">
        <v>2527</v>
      </c>
      <c r="F209" s="17" t="s">
        <v>2526</v>
      </c>
      <c r="G209" s="17" t="s">
        <v>2527</v>
      </c>
      <c r="H209" s="17" t="str">
        <f t="shared" si="45"/>
        <v>ok</v>
      </c>
      <c r="I209" s="17" t="s">
        <v>2527</v>
      </c>
      <c r="J209" s="17">
        <v>729729</v>
      </c>
      <c r="K209" s="17">
        <v>729729</v>
      </c>
      <c r="L209" s="17" t="s">
        <v>202</v>
      </c>
      <c r="M209" t="s">
        <v>203</v>
      </c>
      <c r="N209" s="14" t="s">
        <v>2524</v>
      </c>
      <c r="O209" s="14" t="s">
        <v>205</v>
      </c>
      <c r="P209" s="14" t="s">
        <v>2528</v>
      </c>
      <c r="Q209" s="14">
        <v>69830</v>
      </c>
      <c r="R209" s="14" t="s">
        <v>2529</v>
      </c>
      <c r="S209" s="14" t="s">
        <v>1799</v>
      </c>
      <c r="T209" s="15">
        <v>66429</v>
      </c>
      <c r="U209" s="14" t="s">
        <v>2530</v>
      </c>
      <c r="V209" s="14" t="s">
        <v>2531</v>
      </c>
      <c r="W209" s="14" t="s">
        <v>2532</v>
      </c>
      <c r="X209" t="s">
        <v>2533</v>
      </c>
      <c r="Y209" t="s">
        <v>213</v>
      </c>
      <c r="Z209" t="s">
        <v>2533</v>
      </c>
      <c r="AA209" s="18" t="s">
        <v>2533</v>
      </c>
      <c r="AB209" s="18" t="s">
        <v>2534</v>
      </c>
      <c r="AC209" s="18" t="s">
        <v>2535</v>
      </c>
      <c r="AD209" s="18" t="s">
        <v>2536</v>
      </c>
      <c r="AE209" s="18" t="s">
        <v>2533</v>
      </c>
      <c r="AF209" s="18" t="s">
        <v>2534</v>
      </c>
      <c r="AG209" s="18" t="s">
        <v>2537</v>
      </c>
      <c r="AH209" s="29" t="s">
        <v>219</v>
      </c>
      <c r="AL209" s="29" t="s">
        <v>220</v>
      </c>
      <c r="AM209" s="29" t="s">
        <v>221</v>
      </c>
      <c r="AQ209" s="29" t="s">
        <v>221</v>
      </c>
      <c r="AR209" t="s">
        <v>541</v>
      </c>
      <c r="AS209" s="32" t="s">
        <v>2538</v>
      </c>
      <c r="AT209" s="32">
        <v>630000</v>
      </c>
      <c r="AU209" t="s">
        <v>553</v>
      </c>
      <c r="AV209" s="32" t="s">
        <v>2539</v>
      </c>
      <c r="AW209" s="32">
        <v>315000</v>
      </c>
      <c r="AX209" t="s">
        <v>564</v>
      </c>
      <c r="AY209" s="32" t="s">
        <v>2540</v>
      </c>
      <c r="AZ209" s="32">
        <v>250000</v>
      </c>
      <c r="BL209" s="15"/>
      <c r="BO209" s="15"/>
      <c r="BR209" s="15"/>
      <c r="BU209" s="15"/>
      <c r="BW209" s="11"/>
      <c r="BX209" s="11"/>
      <c r="BZ209" s="11"/>
      <c r="CA209" s="11"/>
      <c r="CC209" s="11"/>
      <c r="CD209" s="11"/>
      <c r="CF209" s="11"/>
      <c r="CG209" s="11"/>
      <c r="CI209" s="11"/>
      <c r="CJ209" s="11"/>
      <c r="GC209" s="12">
        <v>945000</v>
      </c>
      <c r="GD209" t="s">
        <v>238</v>
      </c>
      <c r="GE209">
        <v>40</v>
      </c>
      <c r="GF209">
        <v>45</v>
      </c>
      <c r="GG209">
        <v>48</v>
      </c>
      <c r="GH209">
        <v>62</v>
      </c>
      <c r="GI209" s="13">
        <v>630000</v>
      </c>
      <c r="GK209" t="str">
        <f t="shared" si="53"/>
        <v>626 BD NAPOLEON BULLUKIAN</v>
      </c>
      <c r="GL209">
        <f t="shared" si="54"/>
        <v>69830</v>
      </c>
      <c r="GM209" t="str">
        <f t="shared" si="55"/>
        <v>SAINT-GEORGES-DE-RENEINS</v>
      </c>
      <c r="GO209">
        <f t="shared" si="46"/>
        <v>9</v>
      </c>
      <c r="GP209">
        <f t="shared" si="47"/>
        <v>3</v>
      </c>
      <c r="GQ209" t="e">
        <f>VLOOKUP(A209,'[1]Nbr FR_lot'!$A$6:$I$501,8,FALSE)</f>
        <v>#N/A</v>
      </c>
      <c r="GR209" t="e">
        <f t="shared" si="48"/>
        <v>#N/A</v>
      </c>
      <c r="GS209" t="e">
        <f>VLOOKUP(C209,'[1]Nbr FR_lot'!$B$6:$I$501,8,FALSE)</f>
        <v>#N/A</v>
      </c>
      <c r="GT209" t="e">
        <f t="shared" si="52"/>
        <v>#N/A</v>
      </c>
    </row>
    <row r="210" spans="1:202" x14ac:dyDescent="0.35">
      <c r="A210" t="s">
        <v>2745</v>
      </c>
      <c r="B210" t="s">
        <v>2746</v>
      </c>
      <c r="C210" t="s">
        <v>2747</v>
      </c>
      <c r="D210" t="e">
        <f>VLOOKUP(C210,#REF!,1,FALSE)</f>
        <v>#REF!</v>
      </c>
      <c r="E210" s="19" t="s">
        <v>2748</v>
      </c>
      <c r="F210" s="17" t="s">
        <v>2747</v>
      </c>
      <c r="G210" s="17" t="s">
        <v>2748</v>
      </c>
      <c r="H210" s="17" t="str">
        <f t="shared" si="45"/>
        <v>ok</v>
      </c>
      <c r="I210" s="17" t="s">
        <v>2748</v>
      </c>
      <c r="J210" s="17">
        <v>311073</v>
      </c>
      <c r="K210" s="17">
        <v>311073</v>
      </c>
      <c r="L210" s="17" t="s">
        <v>202</v>
      </c>
      <c r="M210" t="s">
        <v>203</v>
      </c>
      <c r="N210" s="14" t="s">
        <v>2745</v>
      </c>
      <c r="O210" s="14" t="s">
        <v>1022</v>
      </c>
      <c r="P210" s="14" t="s">
        <v>2749</v>
      </c>
      <c r="Q210" s="14">
        <v>65240</v>
      </c>
      <c r="R210" s="14" t="s">
        <v>2750</v>
      </c>
      <c r="S210" s="14" t="s">
        <v>531</v>
      </c>
      <c r="T210" s="15">
        <v>400000</v>
      </c>
      <c r="U210" s="14" t="s">
        <v>2751</v>
      </c>
      <c r="V210" s="14" t="s">
        <v>2752</v>
      </c>
      <c r="W210" s="14" t="s">
        <v>2753</v>
      </c>
      <c r="X210" t="s">
        <v>2754</v>
      </c>
      <c r="Y210" t="s">
        <v>213</v>
      </c>
      <c r="Z210" t="s">
        <v>2755</v>
      </c>
      <c r="AA210" s="18" t="s">
        <v>2754</v>
      </c>
      <c r="AB210" s="18" t="s">
        <v>2756</v>
      </c>
      <c r="AC210" s="18" t="s">
        <v>2757</v>
      </c>
      <c r="AD210" s="18" t="s">
        <v>2758</v>
      </c>
      <c r="AE210" s="18" t="s">
        <v>2754</v>
      </c>
      <c r="AF210" s="18" t="s">
        <v>2756</v>
      </c>
      <c r="AG210" s="18" t="s">
        <v>2757</v>
      </c>
      <c r="AH210" s="29" t="s">
        <v>219</v>
      </c>
      <c r="AL210" s="29" t="s">
        <v>220</v>
      </c>
      <c r="AM210" s="29" t="s">
        <v>221</v>
      </c>
      <c r="AQ210" s="29" t="s">
        <v>221</v>
      </c>
      <c r="AR210" t="s">
        <v>222</v>
      </c>
      <c r="AS210" s="32" t="s">
        <v>2759</v>
      </c>
      <c r="AT210" s="32">
        <v>400000</v>
      </c>
      <c r="AU210" t="s">
        <v>1142</v>
      </c>
      <c r="AV210" s="32" t="s">
        <v>2760</v>
      </c>
      <c r="AW210" s="32">
        <v>395000</v>
      </c>
      <c r="AX210" t="s">
        <v>224</v>
      </c>
      <c r="AY210" s="32" t="s">
        <v>2761</v>
      </c>
      <c r="AZ210" s="32">
        <v>100000</v>
      </c>
      <c r="BA210" t="s">
        <v>230</v>
      </c>
      <c r="BB210" s="32" t="s">
        <v>2762</v>
      </c>
      <c r="BC210" s="32">
        <v>100000</v>
      </c>
      <c r="BD210" t="s">
        <v>236</v>
      </c>
      <c r="BE210" s="32" t="s">
        <v>2763</v>
      </c>
      <c r="BF210" s="32">
        <v>630000</v>
      </c>
      <c r="BG210" t="s">
        <v>1158</v>
      </c>
      <c r="BH210" s="32" t="s">
        <v>2764</v>
      </c>
      <c r="BI210" s="32">
        <v>520000</v>
      </c>
      <c r="BL210" s="15"/>
      <c r="BO210" s="15"/>
      <c r="BR210" s="15"/>
      <c r="BU210" s="15"/>
      <c r="BW210" s="11"/>
      <c r="BX210" s="11"/>
      <c r="BZ210" s="11"/>
      <c r="CA210" s="11"/>
      <c r="CC210" s="11"/>
      <c r="CD210" s="11"/>
      <c r="CF210" s="11"/>
      <c r="CG210" s="11"/>
      <c r="CI210" s="11"/>
      <c r="CJ210" s="11"/>
      <c r="GC210" s="12">
        <v>2045000</v>
      </c>
      <c r="GD210" t="s">
        <v>238</v>
      </c>
      <c r="GE210">
        <v>53</v>
      </c>
      <c r="GF210">
        <v>57</v>
      </c>
      <c r="GG210">
        <v>60</v>
      </c>
      <c r="GH210">
        <v>53</v>
      </c>
      <c r="GI210" s="13">
        <v>1363333.3333333333</v>
      </c>
      <c r="GK210" t="str">
        <f t="shared" si="53"/>
        <v>2 RUE DES ARTISANS</v>
      </c>
      <c r="GL210">
        <f t="shared" si="54"/>
        <v>65240</v>
      </c>
      <c r="GM210" t="str">
        <f t="shared" si="55"/>
        <v>ARREAU</v>
      </c>
      <c r="GO210">
        <f t="shared" si="46"/>
        <v>18</v>
      </c>
      <c r="GP210">
        <f t="shared" si="47"/>
        <v>6</v>
      </c>
      <c r="GQ210" t="e">
        <f>VLOOKUP(A210,'[1]Nbr FR_lot'!$A$6:$I$501,8,FALSE)</f>
        <v>#N/A</v>
      </c>
      <c r="GR210" t="e">
        <f t="shared" si="48"/>
        <v>#N/A</v>
      </c>
      <c r="GS210" t="e">
        <f>VLOOKUP(C210,'[1]Nbr FR_lot'!$B$6:$I$501,8,FALSE)</f>
        <v>#N/A</v>
      </c>
      <c r="GT210" t="e">
        <f t="shared" si="52"/>
        <v>#N/A</v>
      </c>
    </row>
    <row r="211" spans="1:202" x14ac:dyDescent="0.35">
      <c r="A211" t="s">
        <v>5025</v>
      </c>
      <c r="B211" t="s">
        <v>5026</v>
      </c>
      <c r="C211" t="s">
        <v>5027</v>
      </c>
      <c r="D211" t="e">
        <f>VLOOKUP(C211,#REF!,1,FALSE)</f>
        <v>#REF!</v>
      </c>
      <c r="E211" s="19" t="s">
        <v>5028</v>
      </c>
      <c r="F211" s="17" t="s">
        <v>5027</v>
      </c>
      <c r="G211" s="17" t="s">
        <v>5028</v>
      </c>
      <c r="H211" s="17" t="str">
        <f t="shared" si="45"/>
        <v>ok</v>
      </c>
      <c r="I211" s="17" t="s">
        <v>5028</v>
      </c>
      <c r="J211" s="17">
        <v>476378</v>
      </c>
      <c r="K211" s="17">
        <v>476378</v>
      </c>
      <c r="L211" s="17" t="s">
        <v>202</v>
      </c>
      <c r="M211" t="s">
        <v>203</v>
      </c>
      <c r="N211" s="14" t="s">
        <v>5029</v>
      </c>
      <c r="O211" s="14" t="s">
        <v>1022</v>
      </c>
      <c r="P211" s="14" t="s">
        <v>5030</v>
      </c>
      <c r="Q211" s="14">
        <v>19160</v>
      </c>
      <c r="R211" s="14" t="s">
        <v>5031</v>
      </c>
      <c r="S211" s="14" t="s">
        <v>5032</v>
      </c>
      <c r="T211" s="15">
        <v>40000</v>
      </c>
      <c r="U211" s="14" t="s">
        <v>5033</v>
      </c>
      <c r="V211" s="14" t="s">
        <v>5034</v>
      </c>
      <c r="W211" s="14" t="s">
        <v>5035</v>
      </c>
      <c r="X211" t="s">
        <v>5036</v>
      </c>
      <c r="Y211" t="s">
        <v>213</v>
      </c>
      <c r="Z211" t="s">
        <v>5037</v>
      </c>
      <c r="AA211" s="18" t="s">
        <v>5036</v>
      </c>
      <c r="AB211" s="18" t="s">
        <v>5038</v>
      </c>
      <c r="AC211" s="18" t="s">
        <v>5039</v>
      </c>
      <c r="AD211" s="18" t="s">
        <v>5040</v>
      </c>
      <c r="AE211" s="18" t="s">
        <v>5036</v>
      </c>
      <c r="AF211" s="18" t="s">
        <v>5038</v>
      </c>
      <c r="AG211" s="18" t="s">
        <v>5039</v>
      </c>
      <c r="AH211" s="29" t="s">
        <v>219</v>
      </c>
      <c r="AL211" s="29" t="s">
        <v>220</v>
      </c>
      <c r="AM211" s="29" t="s">
        <v>221</v>
      </c>
      <c r="AQ211" s="29" t="s">
        <v>221</v>
      </c>
      <c r="AR211" t="s">
        <v>222</v>
      </c>
      <c r="AS211" s="32" t="s">
        <v>5041</v>
      </c>
      <c r="AT211" s="32">
        <v>400000</v>
      </c>
      <c r="AU211" t="s">
        <v>1732</v>
      </c>
      <c r="AV211" s="32" t="s">
        <v>5042</v>
      </c>
      <c r="AW211" s="32">
        <v>375000</v>
      </c>
      <c r="AX211" t="s">
        <v>224</v>
      </c>
      <c r="AY211" s="32" t="s">
        <v>5043</v>
      </c>
      <c r="AZ211" s="32">
        <v>100000</v>
      </c>
      <c r="BA211" t="s">
        <v>562</v>
      </c>
      <c r="BB211" s="32" t="s">
        <v>5044</v>
      </c>
      <c r="BC211" s="32">
        <v>100000</v>
      </c>
      <c r="BD211" t="s">
        <v>228</v>
      </c>
      <c r="BE211" s="32" t="s">
        <v>5045</v>
      </c>
      <c r="BF211" s="32">
        <v>100000</v>
      </c>
      <c r="BL211" s="15"/>
      <c r="BO211" s="15"/>
      <c r="BR211" s="15"/>
      <c r="BU211" s="15"/>
      <c r="BW211" s="11"/>
      <c r="BX211" s="11"/>
      <c r="BZ211" s="11"/>
      <c r="CA211" s="11"/>
      <c r="CC211" s="11"/>
      <c r="CD211" s="11"/>
      <c r="CF211" s="11"/>
      <c r="CG211" s="11"/>
      <c r="CI211" s="11"/>
      <c r="CJ211" s="11"/>
      <c r="GC211" s="12">
        <v>975000</v>
      </c>
      <c r="GD211" t="s">
        <v>238</v>
      </c>
      <c r="GE211">
        <v>50</v>
      </c>
      <c r="GF211">
        <v>55</v>
      </c>
      <c r="GG211">
        <v>55</v>
      </c>
      <c r="GH211">
        <v>55</v>
      </c>
      <c r="GI211" s="13">
        <v>650000</v>
      </c>
      <c r="GK211" t="str">
        <f t="shared" si="53"/>
        <v>12 Boulevard de la Font Barrine</v>
      </c>
      <c r="GL211">
        <f t="shared" si="54"/>
        <v>19160</v>
      </c>
      <c r="GM211" t="str">
        <f t="shared" si="55"/>
        <v>Neuvic</v>
      </c>
      <c r="GO211">
        <f t="shared" si="46"/>
        <v>15</v>
      </c>
      <c r="GP211">
        <f t="shared" si="47"/>
        <v>5</v>
      </c>
      <c r="GQ211" t="e">
        <f>VLOOKUP(A211,'[1]Nbr FR_lot'!$A$6:$I$501,8,FALSE)</f>
        <v>#N/A</v>
      </c>
      <c r="GR211" t="e">
        <f t="shared" si="48"/>
        <v>#N/A</v>
      </c>
      <c r="GS211" t="e">
        <f>VLOOKUP(C211,'[1]Nbr FR_lot'!$B$6:$I$501,8,FALSE)</f>
        <v>#N/A</v>
      </c>
      <c r="GT211" t="e">
        <f t="shared" si="52"/>
        <v>#N/A</v>
      </c>
    </row>
    <row r="212" spans="1:202" x14ac:dyDescent="0.35">
      <c r="A212" t="s">
        <v>5719</v>
      </c>
      <c r="B212" t="s">
        <v>5720</v>
      </c>
      <c r="C212" t="s">
        <v>5721</v>
      </c>
      <c r="D212" t="e">
        <f>VLOOKUP(C212,#REF!,1,FALSE)</f>
        <v>#REF!</v>
      </c>
      <c r="E212" s="19" t="s">
        <v>5722</v>
      </c>
      <c r="F212" s="17" t="s">
        <v>5721</v>
      </c>
      <c r="G212" s="17" t="s">
        <v>5723</v>
      </c>
      <c r="H212" s="17" t="str">
        <f t="shared" si="45"/>
        <v>ko</v>
      </c>
      <c r="I212" s="17" t="s">
        <v>5723</v>
      </c>
      <c r="J212" s="17">
        <v>20016713</v>
      </c>
      <c r="K212" s="17">
        <v>20016713</v>
      </c>
      <c r="L212" s="17" t="s">
        <v>202</v>
      </c>
      <c r="M212" t="s">
        <v>203</v>
      </c>
      <c r="N212" s="14" t="s">
        <v>5724</v>
      </c>
      <c r="O212" s="14" t="s">
        <v>838</v>
      </c>
      <c r="P212" s="14" t="s">
        <v>5725</v>
      </c>
      <c r="Q212" s="14" t="s">
        <v>5726</v>
      </c>
      <c r="R212" s="14" t="s">
        <v>5727</v>
      </c>
      <c r="S212" s="14" t="s">
        <v>1352</v>
      </c>
      <c r="T212" s="15">
        <v>100001</v>
      </c>
      <c r="U212" s="14" t="s">
        <v>5728</v>
      </c>
      <c r="V212" s="14" t="s">
        <v>1903</v>
      </c>
      <c r="W212" s="14" t="s">
        <v>5729</v>
      </c>
      <c r="X212" t="s">
        <v>5730</v>
      </c>
      <c r="Y212" t="s">
        <v>213</v>
      </c>
      <c r="Z212" t="s">
        <v>5731</v>
      </c>
      <c r="AA212" s="18" t="s">
        <v>5730</v>
      </c>
      <c r="AB212" s="18" t="s">
        <v>5732</v>
      </c>
      <c r="AC212" s="18" t="s">
        <v>5733</v>
      </c>
      <c r="AD212" s="18" t="s">
        <v>5734</v>
      </c>
      <c r="AE212" s="18" t="s">
        <v>5730</v>
      </c>
      <c r="AF212" s="18" t="s">
        <v>5732</v>
      </c>
      <c r="AG212" s="18" t="s">
        <v>5733</v>
      </c>
      <c r="AH212" s="29" t="s">
        <v>219</v>
      </c>
      <c r="AL212" s="29" t="s">
        <v>220</v>
      </c>
      <c r="AM212" s="29" t="s">
        <v>221</v>
      </c>
      <c r="AQ212" s="29" t="s">
        <v>221</v>
      </c>
      <c r="AR212" t="s">
        <v>615</v>
      </c>
      <c r="AS212" s="32" t="s">
        <v>5735</v>
      </c>
      <c r="AT212" s="32">
        <v>750000</v>
      </c>
      <c r="AU212" t="s">
        <v>1291</v>
      </c>
      <c r="AV212" s="32" t="s">
        <v>5736</v>
      </c>
      <c r="AW212" s="32">
        <v>100000</v>
      </c>
      <c r="AX212" t="s">
        <v>465</v>
      </c>
      <c r="AY212" s="32" t="s">
        <v>5737</v>
      </c>
      <c r="AZ212" s="32">
        <v>300000</v>
      </c>
      <c r="BA212" t="s">
        <v>467</v>
      </c>
      <c r="BB212" s="32" t="s">
        <v>5738</v>
      </c>
      <c r="BC212" s="32">
        <v>100000</v>
      </c>
      <c r="BL212" s="15"/>
      <c r="BO212" s="15"/>
      <c r="BR212" s="15"/>
      <c r="BU212" s="15"/>
      <c r="BW212" s="11"/>
      <c r="BX212" s="11"/>
      <c r="BZ212" s="11"/>
      <c r="CA212" s="11"/>
      <c r="CC212" s="11"/>
      <c r="CD212" s="11"/>
      <c r="CF212" s="11"/>
      <c r="CG212" s="11"/>
      <c r="CI212" s="11"/>
      <c r="CJ212" s="11"/>
      <c r="GC212" s="12">
        <v>950000</v>
      </c>
      <c r="GD212" t="s">
        <v>238</v>
      </c>
      <c r="GE212">
        <v>60</v>
      </c>
      <c r="GF212">
        <v>80</v>
      </c>
      <c r="GG212">
        <v>100</v>
      </c>
      <c r="GH212">
        <v>100</v>
      </c>
      <c r="GI212" s="13">
        <v>633333.33333333326</v>
      </c>
      <c r="GK212" t="str">
        <f t="shared" si="53"/>
        <v>415 RUE DE LA POSTE</v>
      </c>
      <c r="GL212" t="str">
        <f t="shared" si="54"/>
        <v>01200</v>
      </c>
      <c r="GM212" t="str">
        <f t="shared" si="55"/>
        <v>VALSERHONE</v>
      </c>
      <c r="GO212">
        <f t="shared" si="46"/>
        <v>12</v>
      </c>
      <c r="GP212">
        <f t="shared" si="47"/>
        <v>4</v>
      </c>
      <c r="GQ212" t="e">
        <f>VLOOKUP(A212,'[1]Nbr FR_lot'!$A$6:$I$501,8,FALSE)</f>
        <v>#N/A</v>
      </c>
      <c r="GR212" t="e">
        <f t="shared" si="48"/>
        <v>#N/A</v>
      </c>
      <c r="GS212" t="e">
        <f>VLOOKUP(C212,'[1]Nbr FR_lot'!$B$6:$I$501,8,FALSE)</f>
        <v>#N/A</v>
      </c>
      <c r="GT212" t="e">
        <f t="shared" si="52"/>
        <v>#N/A</v>
      </c>
    </row>
    <row r="213" spans="1:202" x14ac:dyDescent="0.35">
      <c r="A213" t="s">
        <v>1617</v>
      </c>
      <c r="B213" t="s">
        <v>1618</v>
      </c>
      <c r="C213" t="s">
        <v>1619</v>
      </c>
      <c r="D213" t="e">
        <f>VLOOKUP(C213,#REF!,1,FALSE)</f>
        <v>#REF!</v>
      </c>
      <c r="E213" s="19" t="s">
        <v>1620</v>
      </c>
      <c r="F213" s="17" t="s">
        <v>1619</v>
      </c>
      <c r="G213" s="17" t="s">
        <v>1620</v>
      </c>
      <c r="H213" s="17" t="str">
        <f t="shared" si="45"/>
        <v>ok</v>
      </c>
      <c r="I213" s="17" t="s">
        <v>1620</v>
      </c>
      <c r="J213" s="17">
        <v>321795</v>
      </c>
      <c r="K213" s="17">
        <v>321795</v>
      </c>
      <c r="L213" s="17" t="s">
        <v>202</v>
      </c>
      <c r="M213" t="s">
        <v>203</v>
      </c>
      <c r="N213" s="14" t="s">
        <v>1617</v>
      </c>
      <c r="O213" s="14" t="s">
        <v>205</v>
      </c>
      <c r="P213" s="14" t="s">
        <v>1621</v>
      </c>
      <c r="Q213" s="14" t="s">
        <v>1622</v>
      </c>
      <c r="R213" s="14" t="s">
        <v>1623</v>
      </c>
      <c r="S213" s="14" t="s">
        <v>208</v>
      </c>
      <c r="T213" s="15">
        <v>60000</v>
      </c>
      <c r="U213" s="14" t="s">
        <v>1624</v>
      </c>
      <c r="V213" s="14" t="s">
        <v>1625</v>
      </c>
      <c r="W213" s="14" t="s">
        <v>1626</v>
      </c>
      <c r="X213" t="s">
        <v>1627</v>
      </c>
      <c r="Y213" t="s">
        <v>213</v>
      </c>
      <c r="Z213" t="s">
        <v>1628</v>
      </c>
      <c r="AA213" s="18" t="s">
        <v>1627</v>
      </c>
      <c r="AB213" s="18" t="s">
        <v>1629</v>
      </c>
      <c r="AC213" s="18" t="s">
        <v>1630</v>
      </c>
      <c r="AD213" s="18" t="s">
        <v>1631</v>
      </c>
      <c r="AE213" s="18" t="s">
        <v>1627</v>
      </c>
      <c r="AF213" s="18" t="str">
        <f>AB213</f>
        <v>04 75 52 95 23</v>
      </c>
      <c r="AG213" s="18" t="s">
        <v>1630</v>
      </c>
      <c r="AH213" s="29" t="s">
        <v>772</v>
      </c>
      <c r="AI213" s="29" t="s">
        <v>219</v>
      </c>
      <c r="AL213" s="29" t="s">
        <v>773</v>
      </c>
      <c r="AM213" s="29" t="s">
        <v>312</v>
      </c>
      <c r="AN213" s="29" t="s">
        <v>774</v>
      </c>
      <c r="AQ213" s="29" t="s">
        <v>775</v>
      </c>
      <c r="AR213" t="s">
        <v>431</v>
      </c>
      <c r="AS213" s="32" t="s">
        <v>1632</v>
      </c>
      <c r="AT213" s="32">
        <v>895000</v>
      </c>
      <c r="AU213" t="s">
        <v>391</v>
      </c>
      <c r="AV213" s="32" t="s">
        <v>1633</v>
      </c>
      <c r="AW213" s="32">
        <v>1430000</v>
      </c>
      <c r="AX213" t="s">
        <v>439</v>
      </c>
      <c r="AY213" s="32" t="s">
        <v>1634</v>
      </c>
      <c r="AZ213" s="32">
        <v>445000</v>
      </c>
      <c r="BA213" t="s">
        <v>395</v>
      </c>
      <c r="BB213" s="32" t="s">
        <v>1635</v>
      </c>
      <c r="BC213" s="32">
        <v>715000</v>
      </c>
      <c r="BD213" t="s">
        <v>543</v>
      </c>
      <c r="BE213" s="32" t="s">
        <v>1636</v>
      </c>
      <c r="BF213" s="32">
        <v>240000</v>
      </c>
      <c r="BG213" t="s">
        <v>778</v>
      </c>
      <c r="BH213" s="32" t="s">
        <v>1637</v>
      </c>
      <c r="BI213" s="32">
        <v>230000</v>
      </c>
      <c r="BJ213" t="s">
        <v>555</v>
      </c>
      <c r="BK213" s="14" t="s">
        <v>1638</v>
      </c>
      <c r="BL213" s="15">
        <v>120000</v>
      </c>
      <c r="BM213" t="s">
        <v>226</v>
      </c>
      <c r="BN213" s="14" t="s">
        <v>1639</v>
      </c>
      <c r="BO213" s="15">
        <v>115000</v>
      </c>
      <c r="BR213" s="15"/>
      <c r="BU213" s="15"/>
      <c r="BW213" s="11"/>
      <c r="BX213" s="11"/>
      <c r="BZ213" s="11"/>
      <c r="CA213" s="11"/>
      <c r="CC213" s="11"/>
      <c r="CD213" s="11"/>
      <c r="CF213" s="11"/>
      <c r="CG213" s="11"/>
      <c r="CI213" s="11"/>
      <c r="CJ213" s="11"/>
      <c r="GC213" s="12">
        <v>3745000</v>
      </c>
      <c r="GD213" t="s">
        <v>238</v>
      </c>
      <c r="GE213">
        <v>55</v>
      </c>
      <c r="GF213">
        <v>60</v>
      </c>
      <c r="GG213">
        <v>62</v>
      </c>
      <c r="GH213" t="s">
        <v>333</v>
      </c>
      <c r="GI213" s="13">
        <v>2496666.6666666665</v>
      </c>
      <c r="GK213" t="str">
        <f t="shared" si="53"/>
        <v>1 AV DU PRESENTEUR</v>
      </c>
      <c r="GL213" t="str">
        <f t="shared" si="54"/>
        <v>07400</v>
      </c>
      <c r="GM213" t="str">
        <f t="shared" si="55"/>
        <v>ROCHEMAURE</v>
      </c>
      <c r="GO213">
        <f t="shared" si="46"/>
        <v>24</v>
      </c>
      <c r="GP213">
        <f t="shared" si="47"/>
        <v>8</v>
      </c>
      <c r="GQ213" t="e">
        <f>VLOOKUP(A213,'[1]Nbr FR_lot'!$A$6:$I$501,8,FALSE)</f>
        <v>#N/A</v>
      </c>
      <c r="GR213" t="e">
        <f t="shared" si="48"/>
        <v>#N/A</v>
      </c>
      <c r="GS213" t="e">
        <f>VLOOKUP(C213,'[1]Nbr FR_lot'!$B$6:$I$501,8,FALSE)</f>
        <v>#N/A</v>
      </c>
      <c r="GT213" t="e">
        <f t="shared" si="52"/>
        <v>#N/A</v>
      </c>
    </row>
    <row r="214" spans="1:202" x14ac:dyDescent="0.35">
      <c r="A214" t="s">
        <v>4552</v>
      </c>
      <c r="B214" t="s">
        <v>4553</v>
      </c>
      <c r="C214" t="s">
        <v>4554</v>
      </c>
      <c r="D214" t="e">
        <f>VLOOKUP(C214,#REF!,1,FALSE)</f>
        <v>#REF!</v>
      </c>
      <c r="E214" s="19" t="s">
        <v>4555</v>
      </c>
      <c r="F214" s="17" t="s">
        <v>4554</v>
      </c>
      <c r="G214" s="17" t="s">
        <v>4555</v>
      </c>
      <c r="H214" s="17" t="str">
        <f t="shared" si="45"/>
        <v>ok</v>
      </c>
      <c r="I214" s="17" t="s">
        <v>4555</v>
      </c>
      <c r="J214" s="17">
        <v>302185</v>
      </c>
      <c r="K214" s="17">
        <v>302185</v>
      </c>
      <c r="L214" s="17" t="s">
        <v>202</v>
      </c>
      <c r="M214" t="s">
        <v>203</v>
      </c>
      <c r="N214" s="14" t="s">
        <v>4552</v>
      </c>
      <c r="O214" s="14" t="s">
        <v>4556</v>
      </c>
      <c r="P214" s="14" t="s">
        <v>4557</v>
      </c>
      <c r="Q214" s="14">
        <v>26000</v>
      </c>
      <c r="R214" s="14" t="s">
        <v>4558</v>
      </c>
      <c r="S214" s="14" t="s">
        <v>1226</v>
      </c>
      <c r="T214" s="15">
        <v>207650</v>
      </c>
      <c r="U214" s="14" t="s">
        <v>4559</v>
      </c>
      <c r="V214" s="14" t="s">
        <v>816</v>
      </c>
      <c r="W214" s="14" t="s">
        <v>4560</v>
      </c>
      <c r="X214" t="s">
        <v>4561</v>
      </c>
      <c r="Y214" t="s">
        <v>213</v>
      </c>
      <c r="Z214" t="s">
        <v>4561</v>
      </c>
      <c r="AA214" s="18" t="s">
        <v>4561</v>
      </c>
      <c r="AB214" s="18" t="s">
        <v>4562</v>
      </c>
      <c r="AC214" s="18" t="s">
        <v>4563</v>
      </c>
      <c r="AD214" s="18" t="s">
        <v>4564</v>
      </c>
      <c r="AE214" s="18" t="s">
        <v>4561</v>
      </c>
      <c r="AF214" s="18" t="s">
        <v>4562</v>
      </c>
      <c r="AG214" s="18" t="s">
        <v>4563</v>
      </c>
      <c r="AH214" s="29" t="s">
        <v>310</v>
      </c>
      <c r="AL214" s="29" t="s">
        <v>311</v>
      </c>
      <c r="AM214" s="29" t="s">
        <v>312</v>
      </c>
      <c r="AQ214" s="29" t="s">
        <v>312</v>
      </c>
      <c r="AR214" t="s">
        <v>488</v>
      </c>
      <c r="AS214" s="32" t="s">
        <v>4565</v>
      </c>
      <c r="AT214" s="32">
        <v>100000</v>
      </c>
      <c r="AU214" t="s">
        <v>490</v>
      </c>
      <c r="AV214" s="32" t="s">
        <v>4566</v>
      </c>
      <c r="AW214" s="32">
        <v>100000</v>
      </c>
      <c r="AX214" t="s">
        <v>492</v>
      </c>
      <c r="AY214" s="32" t="s">
        <v>4567</v>
      </c>
      <c r="AZ214" s="32">
        <v>100000</v>
      </c>
      <c r="BA214" t="s">
        <v>495</v>
      </c>
      <c r="BB214" s="32" t="s">
        <v>4568</v>
      </c>
      <c r="BC214" s="32">
        <v>180000</v>
      </c>
      <c r="BD214" t="s">
        <v>497</v>
      </c>
      <c r="BE214" s="32" t="s">
        <v>4569</v>
      </c>
      <c r="BF214" s="32">
        <v>125000</v>
      </c>
      <c r="BG214" t="s">
        <v>499</v>
      </c>
      <c r="BH214" s="32" t="s">
        <v>4570</v>
      </c>
      <c r="BI214" s="32">
        <v>190000</v>
      </c>
      <c r="BL214" s="15"/>
      <c r="BO214" s="15"/>
      <c r="BR214" s="15"/>
      <c r="BU214" s="15"/>
      <c r="BW214" s="11"/>
      <c r="BX214" s="11"/>
      <c r="BZ214" s="11"/>
      <c r="CA214" s="11"/>
      <c r="CC214" s="11"/>
      <c r="CD214" s="11"/>
      <c r="CF214" s="11"/>
      <c r="CG214" s="11"/>
      <c r="CI214" s="11"/>
      <c r="CJ214" s="11"/>
      <c r="GC214" s="12">
        <v>695000</v>
      </c>
      <c r="GD214" t="s">
        <v>238</v>
      </c>
      <c r="GE214">
        <v>80</v>
      </c>
      <c r="GF214">
        <v>92</v>
      </c>
      <c r="GG214">
        <v>92</v>
      </c>
      <c r="GH214">
        <v>80</v>
      </c>
      <c r="GI214" s="13">
        <v>463333.33333333331</v>
      </c>
      <c r="GK214" t="str">
        <f t="shared" si="53"/>
        <v>47 Allée Marconi</v>
      </c>
      <c r="GL214">
        <f t="shared" si="54"/>
        <v>26000</v>
      </c>
      <c r="GM214" t="str">
        <f t="shared" si="55"/>
        <v>VALENCE</v>
      </c>
      <c r="GO214">
        <f t="shared" si="46"/>
        <v>18</v>
      </c>
      <c r="GP214">
        <f t="shared" si="47"/>
        <v>6</v>
      </c>
      <c r="GQ214" t="e">
        <f>VLOOKUP(A214,'[1]Nbr FR_lot'!$A$6:$I$501,8,FALSE)</f>
        <v>#N/A</v>
      </c>
      <c r="GR214" t="e">
        <f t="shared" si="48"/>
        <v>#N/A</v>
      </c>
      <c r="GS214" t="e">
        <f>VLOOKUP(C214,'[1]Nbr FR_lot'!$B$6:$I$501,8,FALSE)</f>
        <v>#N/A</v>
      </c>
      <c r="GT214" t="e">
        <f t="shared" si="52"/>
        <v>#N/A</v>
      </c>
    </row>
    <row r="215" spans="1:202" x14ac:dyDescent="0.35">
      <c r="A215" t="s">
        <v>8039</v>
      </c>
      <c r="B215" t="s">
        <v>8040</v>
      </c>
      <c r="C215" t="s">
        <v>8041</v>
      </c>
      <c r="D215" t="e">
        <f>VLOOKUP(C215,#REF!,1,FALSE)</f>
        <v>#REF!</v>
      </c>
      <c r="E215" s="19" t="s">
        <v>8042</v>
      </c>
      <c r="F215" s="17" t="s">
        <v>8041</v>
      </c>
      <c r="G215" s="17" t="s">
        <v>8042</v>
      </c>
      <c r="H215" s="17" t="str">
        <f t="shared" si="45"/>
        <v>ok</v>
      </c>
      <c r="I215" s="17" t="s">
        <v>8042</v>
      </c>
      <c r="J215" s="17">
        <v>532084</v>
      </c>
      <c r="K215" s="17">
        <v>532084</v>
      </c>
      <c r="L215" s="17" t="s">
        <v>202</v>
      </c>
      <c r="M215" t="s">
        <v>203</v>
      </c>
      <c r="N215" s="14" t="s">
        <v>8039</v>
      </c>
      <c r="O215" s="14" t="s">
        <v>246</v>
      </c>
      <c r="P215" s="14" t="s">
        <v>8043</v>
      </c>
      <c r="Q215" s="14">
        <v>39360</v>
      </c>
      <c r="R215" s="14" t="s">
        <v>8044</v>
      </c>
      <c r="S215" s="14" t="s">
        <v>1516</v>
      </c>
      <c r="T215" s="15">
        <v>462000</v>
      </c>
      <c r="U215" s="14" t="s">
        <v>8045</v>
      </c>
      <c r="V215" s="14" t="s">
        <v>8046</v>
      </c>
      <c r="W215" s="14" t="s">
        <v>8047</v>
      </c>
      <c r="X215" t="s">
        <v>8048</v>
      </c>
      <c r="Y215" t="s">
        <v>1253</v>
      </c>
      <c r="Z215" t="s">
        <v>8049</v>
      </c>
      <c r="AA215" s="18" t="s">
        <v>8050</v>
      </c>
      <c r="AB215" s="18" t="s">
        <v>8051</v>
      </c>
      <c r="AC215" s="18" t="s">
        <v>8052</v>
      </c>
      <c r="AD215" s="18" t="s">
        <v>8053</v>
      </c>
      <c r="AE215" s="18" t="s">
        <v>8054</v>
      </c>
      <c r="AF215" s="18" t="s">
        <v>8051</v>
      </c>
      <c r="AG215" s="18" t="s">
        <v>8052</v>
      </c>
      <c r="AH215" s="29" t="s">
        <v>219</v>
      </c>
      <c r="AL215" s="29" t="s">
        <v>220</v>
      </c>
      <c r="AM215" s="29" t="s">
        <v>221</v>
      </c>
      <c r="AQ215" s="29" t="s">
        <v>221</v>
      </c>
      <c r="AR215" t="s">
        <v>463</v>
      </c>
      <c r="AS215" s="32" t="s">
        <v>8055</v>
      </c>
      <c r="AT215" s="32">
        <v>380000</v>
      </c>
      <c r="BL215" s="15"/>
      <c r="BO215" s="15"/>
      <c r="BR215" s="15"/>
      <c r="BU215" s="15"/>
      <c r="BW215" s="11"/>
      <c r="BX215" s="11"/>
      <c r="BZ215" s="11"/>
      <c r="CA215" s="11"/>
      <c r="CC215" s="11"/>
      <c r="CD215" s="11"/>
      <c r="CF215" s="11"/>
      <c r="CG215" s="11"/>
      <c r="CI215" s="11"/>
      <c r="CJ215" s="11"/>
      <c r="GC215" s="12">
        <v>380000</v>
      </c>
      <c r="GD215" t="s">
        <v>238</v>
      </c>
      <c r="GE215">
        <v>50</v>
      </c>
      <c r="GF215">
        <v>65</v>
      </c>
      <c r="GG215">
        <v>80</v>
      </c>
      <c r="GH215">
        <v>80</v>
      </c>
      <c r="GI215" s="13">
        <v>253333.33333333331</v>
      </c>
      <c r="GK215" t="str">
        <f t="shared" si="53"/>
        <v>29 RTE DE ST CLAUDE</v>
      </c>
      <c r="GL215">
        <f t="shared" si="54"/>
        <v>39360</v>
      </c>
      <c r="GM215" t="str">
        <f t="shared" si="55"/>
        <v>CHASSAL-MOLINGES</v>
      </c>
      <c r="GO215">
        <f t="shared" si="46"/>
        <v>3</v>
      </c>
      <c r="GP215">
        <f t="shared" si="47"/>
        <v>1</v>
      </c>
      <c r="GQ215" t="e">
        <f>VLOOKUP(A215,'[1]Nbr FR_lot'!$A$6:$I$501,8,FALSE)</f>
        <v>#N/A</v>
      </c>
      <c r="GR215" t="e">
        <f t="shared" si="48"/>
        <v>#N/A</v>
      </c>
      <c r="GS215" t="e">
        <f>VLOOKUP(C215,'[1]Nbr FR_lot'!$B$6:$I$501,8,FALSE)</f>
        <v>#N/A</v>
      </c>
      <c r="GT215" t="e">
        <f t="shared" si="52"/>
        <v>#N/A</v>
      </c>
    </row>
    <row r="216" spans="1:202" x14ac:dyDescent="0.35">
      <c r="A216" t="s">
        <v>10778</v>
      </c>
      <c r="B216" t="s">
        <v>10779</v>
      </c>
      <c r="C216" t="s">
        <v>10780</v>
      </c>
      <c r="D216" t="e">
        <f>VLOOKUP(C216,#REF!,1,FALSE)</f>
        <v>#REF!</v>
      </c>
      <c r="E216" s="17" t="s">
        <v>10781</v>
      </c>
      <c r="F216" s="17" t="s">
        <v>10780</v>
      </c>
      <c r="G216" s="17" t="s">
        <v>10781</v>
      </c>
      <c r="H216" s="17" t="str">
        <f t="shared" si="45"/>
        <v>ok</v>
      </c>
      <c r="I216" s="17" t="s">
        <v>10781</v>
      </c>
      <c r="J216" s="17" t="e">
        <v>#N/A</v>
      </c>
      <c r="K216" s="17" t="s">
        <v>5298</v>
      </c>
      <c r="L216" s="17" t="e">
        <v>#N/A</v>
      </c>
      <c r="M216" t="s">
        <v>203</v>
      </c>
      <c r="N216" s="14" t="s">
        <v>10778</v>
      </c>
      <c r="O216" s="14" t="s">
        <v>1022</v>
      </c>
      <c r="P216" s="14" t="s">
        <v>10782</v>
      </c>
      <c r="Q216" s="14">
        <v>13590</v>
      </c>
      <c r="R216" s="14" t="s">
        <v>3880</v>
      </c>
      <c r="S216" s="14" t="s">
        <v>1516</v>
      </c>
      <c r="T216" s="15">
        <v>15000</v>
      </c>
      <c r="U216" s="14" t="s">
        <v>10783</v>
      </c>
      <c r="V216" s="14" t="s">
        <v>3883</v>
      </c>
      <c r="W216" s="14" t="s">
        <v>10784</v>
      </c>
      <c r="X216" t="s">
        <v>10785</v>
      </c>
      <c r="Y216" t="s">
        <v>213</v>
      </c>
      <c r="Z216" t="s">
        <v>10786</v>
      </c>
      <c r="AA216" s="18" t="s">
        <v>10785</v>
      </c>
      <c r="AB216" s="18" t="s">
        <v>10787</v>
      </c>
      <c r="AC216" s="18" t="s">
        <v>10788</v>
      </c>
      <c r="AD216" s="18" t="s">
        <v>10789</v>
      </c>
      <c r="AE216" s="18" t="s">
        <v>10785</v>
      </c>
      <c r="AF216" s="18" t="s">
        <v>10787</v>
      </c>
      <c r="AG216" s="18" t="s">
        <v>10788</v>
      </c>
      <c r="AH216" s="29" t="s">
        <v>219</v>
      </c>
      <c r="AL216" s="29" t="s">
        <v>220</v>
      </c>
      <c r="AM216" s="29" t="s">
        <v>221</v>
      </c>
      <c r="AQ216" s="29" t="s">
        <v>221</v>
      </c>
      <c r="AR216" s="31" t="s">
        <v>1152</v>
      </c>
      <c r="AS216" s="32" t="s">
        <v>10790</v>
      </c>
      <c r="AT216" s="32">
        <v>315000</v>
      </c>
      <c r="AU216" s="25"/>
      <c r="GC216">
        <v>315000</v>
      </c>
      <c r="GD216" s="13" t="s">
        <v>238</v>
      </c>
      <c r="GE216">
        <v>42</v>
      </c>
      <c r="GF216">
        <v>48</v>
      </c>
      <c r="GG216">
        <v>54</v>
      </c>
      <c r="GH216">
        <v>56.25</v>
      </c>
      <c r="GI216">
        <f>(2/3)*GC216</f>
        <v>210000</v>
      </c>
      <c r="GK216" t="str">
        <f t="shared" si="53"/>
        <v>QUA DU VIEUX MOULIN DE CHAPUS</v>
      </c>
      <c r="GL216">
        <f t="shared" si="54"/>
        <v>13590</v>
      </c>
      <c r="GM216" t="str">
        <f t="shared" si="55"/>
        <v>MEYREUIL</v>
      </c>
      <c r="GO216">
        <f t="shared" si="46"/>
        <v>3</v>
      </c>
      <c r="GP216">
        <f t="shared" si="47"/>
        <v>1</v>
      </c>
      <c r="GQ216" t="e">
        <f>VLOOKUP(A216,'[1]Nbr FR_lot'!$A$6:$I$501,8,FALSE)</f>
        <v>#N/A</v>
      </c>
      <c r="GR216" t="e">
        <f t="shared" si="48"/>
        <v>#N/A</v>
      </c>
      <c r="GS216" t="e">
        <f>VLOOKUP(C216,'[1]Nbr FR_lot'!$B$6:$I$501,8,FALSE)</f>
        <v>#N/A</v>
      </c>
      <c r="GT216" t="e">
        <f t="shared" si="52"/>
        <v>#N/A</v>
      </c>
    </row>
    <row r="217" spans="1:202" x14ac:dyDescent="0.35">
      <c r="A217" t="s">
        <v>9466</v>
      </c>
      <c r="B217" t="s">
        <v>9467</v>
      </c>
      <c r="C217" t="s">
        <v>9468</v>
      </c>
      <c r="D217" t="e">
        <f>VLOOKUP(C217,#REF!,1,FALSE)</f>
        <v>#REF!</v>
      </c>
      <c r="E217" s="16" t="s">
        <v>9469</v>
      </c>
      <c r="F217" s="17" t="s">
        <v>9468</v>
      </c>
      <c r="G217" s="17" t="s">
        <v>9470</v>
      </c>
      <c r="H217" s="17" t="str">
        <f t="shared" si="45"/>
        <v>ko</v>
      </c>
      <c r="I217" s="17" t="s">
        <v>9469</v>
      </c>
      <c r="J217" s="17">
        <v>756669</v>
      </c>
      <c r="K217" s="17" t="s">
        <v>5298</v>
      </c>
      <c r="L217" s="17" t="e">
        <v>#N/A</v>
      </c>
      <c r="M217" t="s">
        <v>203</v>
      </c>
      <c r="N217" s="14" t="s">
        <v>9471</v>
      </c>
      <c r="O217" s="14" t="s">
        <v>205</v>
      </c>
      <c r="P217" s="14" t="s">
        <v>9472</v>
      </c>
      <c r="Q217" s="14">
        <v>38320</v>
      </c>
      <c r="R217" s="14" t="s">
        <v>8900</v>
      </c>
      <c r="S217" s="14" t="s">
        <v>2030</v>
      </c>
      <c r="T217" s="15">
        <v>1070410</v>
      </c>
      <c r="U217" s="14" t="s">
        <v>9473</v>
      </c>
      <c r="V217" s="14" t="s">
        <v>625</v>
      </c>
      <c r="W217" s="14" t="s">
        <v>9474</v>
      </c>
      <c r="X217" t="s">
        <v>9475</v>
      </c>
      <c r="Y217" t="s">
        <v>213</v>
      </c>
      <c r="Z217" t="s">
        <v>1999</v>
      </c>
      <c r="AA217" s="18" t="s">
        <v>9476</v>
      </c>
      <c r="AB217" s="18" t="s">
        <v>9477</v>
      </c>
      <c r="AC217" s="18" t="s">
        <v>9478</v>
      </c>
      <c r="AD217" s="18" t="s">
        <v>9479</v>
      </c>
      <c r="AE217" s="18" t="s">
        <v>9476</v>
      </c>
      <c r="AF217" s="18" t="s">
        <v>9477</v>
      </c>
      <c r="AG217" s="18" t="s">
        <v>9478</v>
      </c>
      <c r="AH217" s="29" t="s">
        <v>219</v>
      </c>
      <c r="AL217" s="29" t="s">
        <v>220</v>
      </c>
      <c r="AM217" s="29" t="s">
        <v>221</v>
      </c>
      <c r="AQ217" s="29" t="s">
        <v>221</v>
      </c>
      <c r="AR217" t="s">
        <v>615</v>
      </c>
      <c r="AS217" s="32" t="s">
        <v>9480</v>
      </c>
      <c r="AT217" s="32">
        <v>750000</v>
      </c>
      <c r="AU217" t="s">
        <v>1732</v>
      </c>
      <c r="AV217" s="32" t="s">
        <v>9481</v>
      </c>
      <c r="AW217" s="32">
        <v>375000</v>
      </c>
      <c r="AX217" t="s">
        <v>465</v>
      </c>
      <c r="AY217" s="32" t="s">
        <v>9482</v>
      </c>
      <c r="AZ217" s="32">
        <v>300000</v>
      </c>
      <c r="BL217" s="15"/>
      <c r="BO217" s="15"/>
      <c r="BR217" s="15"/>
      <c r="BU217" s="15"/>
      <c r="BW217" s="11"/>
      <c r="BX217" s="11"/>
      <c r="BZ217" s="11"/>
      <c r="CA217" s="11"/>
      <c r="CC217" s="11"/>
      <c r="CD217" s="11"/>
      <c r="CF217" s="11"/>
      <c r="CG217" s="11"/>
      <c r="CI217" s="11"/>
      <c r="CJ217" s="11"/>
      <c r="GC217" s="12">
        <v>1125000</v>
      </c>
      <c r="GD217" t="s">
        <v>238</v>
      </c>
      <c r="GE217">
        <v>55</v>
      </c>
      <c r="GF217">
        <v>62</v>
      </c>
      <c r="GG217">
        <v>66</v>
      </c>
      <c r="GH217">
        <v>68</v>
      </c>
      <c r="GI217" s="13">
        <v>750000</v>
      </c>
      <c r="GK217" t="str">
        <f t="shared" si="53"/>
        <v>12 RUE EUGENE RAVANAT</v>
      </c>
      <c r="GL217">
        <f t="shared" si="54"/>
        <v>38320</v>
      </c>
      <c r="GM217" t="str">
        <f t="shared" si="55"/>
        <v>EYBENS</v>
      </c>
      <c r="GO217">
        <f t="shared" si="46"/>
        <v>9</v>
      </c>
      <c r="GP217">
        <f t="shared" si="47"/>
        <v>3</v>
      </c>
      <c r="GQ217" t="e">
        <f>VLOOKUP(A217,'[1]Nbr FR_lot'!$A$6:$I$501,8,FALSE)</f>
        <v>#N/A</v>
      </c>
      <c r="GR217" t="e">
        <f t="shared" si="48"/>
        <v>#N/A</v>
      </c>
      <c r="GS217" t="e">
        <f>VLOOKUP(C217,'[1]Nbr FR_lot'!$B$6:$I$501,8,FALSE)</f>
        <v>#N/A</v>
      </c>
      <c r="GT217" t="e">
        <f t="shared" si="52"/>
        <v>#N/A</v>
      </c>
    </row>
    <row r="218" spans="1:202" x14ac:dyDescent="0.35">
      <c r="A218" t="s">
        <v>6803</v>
      </c>
      <c r="B218" t="s">
        <v>6804</v>
      </c>
      <c r="C218" t="s">
        <v>6805</v>
      </c>
      <c r="D218" t="e">
        <f>VLOOKUP(C218,#REF!,1,FALSE)</f>
        <v>#REF!</v>
      </c>
      <c r="E218" s="19" t="s">
        <v>6806</v>
      </c>
      <c r="F218" s="17" t="s">
        <v>6805</v>
      </c>
      <c r="G218" s="17" t="s">
        <v>6806</v>
      </c>
      <c r="H218" s="17" t="str">
        <f t="shared" si="45"/>
        <v>ok</v>
      </c>
      <c r="I218" s="17" t="s">
        <v>6806</v>
      </c>
      <c r="J218" s="17">
        <v>584511</v>
      </c>
      <c r="K218" s="17">
        <v>584511</v>
      </c>
      <c r="L218" s="17" t="s">
        <v>202</v>
      </c>
      <c r="M218" t="s">
        <v>203</v>
      </c>
      <c r="N218" s="14" t="s">
        <v>6803</v>
      </c>
      <c r="O218" s="14" t="s">
        <v>205</v>
      </c>
      <c r="P218" s="14" t="s">
        <v>6807</v>
      </c>
      <c r="Q218" s="14">
        <v>67201</v>
      </c>
      <c r="R218" s="14" t="s">
        <v>6808</v>
      </c>
      <c r="S218" s="14" t="s">
        <v>6809</v>
      </c>
      <c r="T218" s="15">
        <v>200000</v>
      </c>
      <c r="U218" s="14" t="s">
        <v>6810</v>
      </c>
      <c r="V218" s="14" t="s">
        <v>3525</v>
      </c>
      <c r="W218" s="14" t="s">
        <v>6811</v>
      </c>
      <c r="X218" t="s">
        <v>6812</v>
      </c>
      <c r="Y218" t="s">
        <v>213</v>
      </c>
      <c r="Z218" t="s">
        <v>2306</v>
      </c>
      <c r="AA218" s="18" t="s">
        <v>6812</v>
      </c>
      <c r="AB218" s="18" t="s">
        <v>6813</v>
      </c>
      <c r="AC218" s="18" t="s">
        <v>6814</v>
      </c>
      <c r="AD218" s="18" t="s">
        <v>6815</v>
      </c>
      <c r="AE218" s="18" t="s">
        <v>6816</v>
      </c>
      <c r="AF218" s="18" t="s">
        <v>6817</v>
      </c>
      <c r="AG218" s="18" t="s">
        <v>6818</v>
      </c>
      <c r="AH218" s="29" t="s">
        <v>261</v>
      </c>
      <c r="AL218" s="29" t="s">
        <v>262</v>
      </c>
      <c r="AM218" s="29" t="s">
        <v>263</v>
      </c>
      <c r="AQ218" s="29" t="s">
        <v>263</v>
      </c>
      <c r="AR218" t="s">
        <v>353</v>
      </c>
      <c r="AS218" s="32" t="s">
        <v>6819</v>
      </c>
      <c r="AT218" s="32">
        <v>200000</v>
      </c>
      <c r="AU218" t="s">
        <v>272</v>
      </c>
      <c r="AV218" s="32" t="s">
        <v>6820</v>
      </c>
      <c r="AW218" s="32">
        <v>495000</v>
      </c>
      <c r="AX218" t="s">
        <v>286</v>
      </c>
      <c r="AY218" s="32" t="s">
        <v>6821</v>
      </c>
      <c r="AZ218" s="32">
        <v>200000</v>
      </c>
      <c r="BA218" t="s">
        <v>361</v>
      </c>
      <c r="BB218" s="32" t="s">
        <v>6822</v>
      </c>
      <c r="BC218" s="32">
        <v>250000</v>
      </c>
      <c r="BD218" t="s">
        <v>365</v>
      </c>
      <c r="BE218" s="32" t="s">
        <v>6823</v>
      </c>
      <c r="BF218" s="32">
        <v>330000</v>
      </c>
      <c r="BL218" s="15"/>
      <c r="BO218" s="15"/>
      <c r="BR218" s="15"/>
      <c r="BU218" s="15"/>
      <c r="BW218" s="11"/>
      <c r="BX218" s="11"/>
      <c r="BZ218" s="11"/>
      <c r="CA218" s="11"/>
      <c r="CC218" s="11"/>
      <c r="CD218" s="11"/>
      <c r="CF218" s="11"/>
      <c r="CG218" s="11"/>
      <c r="CI218" s="11"/>
      <c r="CJ218" s="11"/>
      <c r="GC218" s="12">
        <v>1275000</v>
      </c>
      <c r="GD218" t="s">
        <v>238</v>
      </c>
      <c r="GE218">
        <v>19.03</v>
      </c>
      <c r="GF218">
        <v>19.03</v>
      </c>
      <c r="GG218">
        <v>19.03</v>
      </c>
      <c r="GH218" t="s">
        <v>333</v>
      </c>
      <c r="GI218" s="13">
        <v>850000</v>
      </c>
      <c r="GK218" t="str">
        <f t="shared" si="53"/>
        <v>4 RUE ETTORE BUGATTI</v>
      </c>
      <c r="GL218">
        <f t="shared" si="54"/>
        <v>67201</v>
      </c>
      <c r="GM218" t="str">
        <f t="shared" si="55"/>
        <v>ECKBOLSHEIM</v>
      </c>
      <c r="GO218">
        <f t="shared" si="46"/>
        <v>15</v>
      </c>
      <c r="GP218">
        <f t="shared" si="47"/>
        <v>5</v>
      </c>
      <c r="GQ218" t="e">
        <f>VLOOKUP(A218,'[1]Nbr FR_lot'!$A$6:$I$501,8,FALSE)</f>
        <v>#N/A</v>
      </c>
      <c r="GR218" t="e">
        <f t="shared" si="48"/>
        <v>#N/A</v>
      </c>
      <c r="GS218" t="e">
        <f>VLOOKUP(C218,'[1]Nbr FR_lot'!$B$6:$I$501,8,FALSE)</f>
        <v>#N/A</v>
      </c>
      <c r="GT218" t="e">
        <f t="shared" si="52"/>
        <v>#N/A</v>
      </c>
    </row>
    <row r="219" spans="1:202" x14ac:dyDescent="0.35">
      <c r="A219" t="s">
        <v>10693</v>
      </c>
      <c r="B219" t="s">
        <v>10694</v>
      </c>
      <c r="C219" t="s">
        <v>10695</v>
      </c>
      <c r="D219" t="e">
        <f>VLOOKUP(C219,#REF!,1,FALSE)</f>
        <v>#REF!</v>
      </c>
      <c r="E219" s="19" t="s">
        <v>10696</v>
      </c>
      <c r="F219" s="17" t="s">
        <v>10695</v>
      </c>
      <c r="G219" s="17" t="s">
        <v>10696</v>
      </c>
      <c r="H219" s="17" t="str">
        <f t="shared" si="45"/>
        <v>ok</v>
      </c>
      <c r="I219" s="17" t="s">
        <v>10696</v>
      </c>
      <c r="J219" s="17" t="e">
        <v>#N/A</v>
      </c>
      <c r="K219" s="17">
        <v>656065</v>
      </c>
      <c r="L219" s="17" t="s">
        <v>202</v>
      </c>
      <c r="M219" t="s">
        <v>203</v>
      </c>
      <c r="N219" s="14" t="s">
        <v>10693</v>
      </c>
      <c r="O219" s="14" t="s">
        <v>3143</v>
      </c>
      <c r="P219" s="14" t="s">
        <v>10697</v>
      </c>
      <c r="Q219" s="14">
        <v>73480</v>
      </c>
      <c r="R219" s="14" t="s">
        <v>10698</v>
      </c>
      <c r="S219" s="14" t="s">
        <v>1352</v>
      </c>
      <c r="T219" s="15">
        <v>78200</v>
      </c>
      <c r="U219" s="14" t="s">
        <v>10699</v>
      </c>
      <c r="V219" s="14" t="s">
        <v>1354</v>
      </c>
      <c r="W219" s="14" t="s">
        <v>10700</v>
      </c>
      <c r="X219" t="s">
        <v>10701</v>
      </c>
      <c r="Y219" t="s">
        <v>213</v>
      </c>
      <c r="Z219" t="s">
        <v>5831</v>
      </c>
      <c r="AA219" s="18" t="s">
        <v>10701</v>
      </c>
      <c r="AB219" s="18" t="s">
        <v>10702</v>
      </c>
      <c r="AC219" s="18" t="s">
        <v>10703</v>
      </c>
      <c r="AD219" s="18" t="s">
        <v>10704</v>
      </c>
      <c r="AE219" s="18" t="s">
        <v>10701</v>
      </c>
      <c r="AF219" s="18" t="s">
        <v>10702</v>
      </c>
      <c r="AG219" s="18" t="s">
        <v>10703</v>
      </c>
      <c r="AH219" s="29" t="s">
        <v>219</v>
      </c>
      <c r="AL219" s="29" t="s">
        <v>220</v>
      </c>
      <c r="AM219" s="29" t="s">
        <v>221</v>
      </c>
      <c r="AQ219" s="29" t="s">
        <v>221</v>
      </c>
      <c r="AR219" t="s">
        <v>615</v>
      </c>
      <c r="AS219" s="32" t="s">
        <v>10705</v>
      </c>
      <c r="AT219" s="32">
        <v>750000</v>
      </c>
      <c r="AU219" t="s">
        <v>549</v>
      </c>
      <c r="AV219" s="32" t="s">
        <v>10706</v>
      </c>
      <c r="AW219" s="32">
        <v>100000</v>
      </c>
      <c r="AX219" t="s">
        <v>1291</v>
      </c>
      <c r="AY219" s="32" t="s">
        <v>10707</v>
      </c>
      <c r="AZ219" s="32">
        <v>100000</v>
      </c>
      <c r="BL219" s="15"/>
      <c r="BO219" s="15"/>
      <c r="BR219" s="15"/>
      <c r="BU219" s="15"/>
      <c r="BW219" s="11"/>
      <c r="BX219" s="11"/>
      <c r="BZ219" s="11"/>
      <c r="CA219" s="11"/>
      <c r="CC219" s="11"/>
      <c r="CD219" s="11"/>
      <c r="CF219" s="11"/>
      <c r="CG219" s="11"/>
      <c r="CI219" s="11"/>
      <c r="CJ219" s="11"/>
      <c r="GC219" s="12">
        <v>850000</v>
      </c>
      <c r="GD219" t="s">
        <v>238</v>
      </c>
      <c r="GE219">
        <v>48</v>
      </c>
      <c r="GF219">
        <v>55</v>
      </c>
      <c r="GG219">
        <v>60</v>
      </c>
      <c r="GH219">
        <v>55</v>
      </c>
      <c r="GI219" s="13">
        <v>566666.66666666663</v>
      </c>
      <c r="GK219" t="str">
        <f t="shared" si="53"/>
        <v>8 MTE DE L EGLISE LES FAVIERES</v>
      </c>
      <c r="GL219">
        <f t="shared" si="54"/>
        <v>73480</v>
      </c>
      <c r="GM219" t="str">
        <f t="shared" si="55"/>
        <v>VAL-CENIS</v>
      </c>
      <c r="GO219">
        <f t="shared" si="46"/>
        <v>9</v>
      </c>
      <c r="GP219">
        <f t="shared" si="47"/>
        <v>3</v>
      </c>
      <c r="GQ219" t="e">
        <f>VLOOKUP(A219,'[1]Nbr FR_lot'!$A$6:$I$501,8,FALSE)</f>
        <v>#N/A</v>
      </c>
      <c r="GR219" t="e">
        <f t="shared" si="48"/>
        <v>#N/A</v>
      </c>
      <c r="GS219" t="e">
        <f>VLOOKUP(C219,'[1]Nbr FR_lot'!$B$6:$I$501,8,FALSE)</f>
        <v>#N/A</v>
      </c>
      <c r="GT219" t="e">
        <f t="shared" si="52"/>
        <v>#N/A</v>
      </c>
    </row>
    <row r="220" spans="1:202" x14ac:dyDescent="0.35">
      <c r="A220" s="26" t="s">
        <v>469</v>
      </c>
      <c r="B220" t="s">
        <v>470</v>
      </c>
      <c r="C220" t="s">
        <v>471</v>
      </c>
      <c r="D220" t="e">
        <f>VLOOKUP(C220,#REF!,1,FALSE)</f>
        <v>#REF!</v>
      </c>
      <c r="E220" s="19" t="s">
        <v>472</v>
      </c>
      <c r="F220" s="17" t="s">
        <v>471</v>
      </c>
      <c r="G220" s="17" t="s">
        <v>472</v>
      </c>
      <c r="H220" s="17" t="str">
        <f t="shared" si="45"/>
        <v>ok</v>
      </c>
      <c r="I220" s="17" t="s">
        <v>472</v>
      </c>
      <c r="J220" s="17">
        <v>676185</v>
      </c>
      <c r="K220" s="17">
        <v>676185</v>
      </c>
      <c r="L220" s="17" t="s">
        <v>202</v>
      </c>
      <c r="M220" t="s">
        <v>203</v>
      </c>
      <c r="N220" s="14" t="s">
        <v>469</v>
      </c>
      <c r="O220" s="14" t="s">
        <v>205</v>
      </c>
      <c r="P220" s="14" t="s">
        <v>473</v>
      </c>
      <c r="Q220" s="14">
        <v>71530</v>
      </c>
      <c r="R220" s="14" t="s">
        <v>474</v>
      </c>
      <c r="S220" s="14" t="s">
        <v>475</v>
      </c>
      <c r="T220" s="15">
        <v>1200000</v>
      </c>
      <c r="U220" s="14" t="s">
        <v>476</v>
      </c>
      <c r="V220" s="14" t="s">
        <v>477</v>
      </c>
      <c r="W220" s="22" t="s">
        <v>478</v>
      </c>
      <c r="X220" t="s">
        <v>479</v>
      </c>
      <c r="Y220" t="s">
        <v>213</v>
      </c>
      <c r="Z220" t="s">
        <v>480</v>
      </c>
      <c r="AA220" s="18" t="s">
        <v>481</v>
      </c>
      <c r="AB220" s="18" t="s">
        <v>482</v>
      </c>
      <c r="AC220" s="18" t="s">
        <v>483</v>
      </c>
      <c r="AD220" s="18" t="s">
        <v>484</v>
      </c>
      <c r="AE220" s="18" t="s">
        <v>485</v>
      </c>
      <c r="AF220" s="18" t="s">
        <v>486</v>
      </c>
      <c r="AG220" s="18" t="s">
        <v>487</v>
      </c>
      <c r="AH220" s="29" t="s">
        <v>310</v>
      </c>
      <c r="AL220" s="29" t="s">
        <v>311</v>
      </c>
      <c r="AM220" s="29" t="s">
        <v>312</v>
      </c>
      <c r="AQ220" s="29" t="s">
        <v>312</v>
      </c>
      <c r="AR220" t="s">
        <v>488</v>
      </c>
      <c r="AS220" s="32" t="s">
        <v>489</v>
      </c>
      <c r="AT220" s="32">
        <v>100000</v>
      </c>
      <c r="AU220" t="s">
        <v>490</v>
      </c>
      <c r="AV220" s="32" t="s">
        <v>491</v>
      </c>
      <c r="AW220" s="32">
        <v>100000</v>
      </c>
      <c r="AX220" t="s">
        <v>492</v>
      </c>
      <c r="AY220" s="32" t="s">
        <v>493</v>
      </c>
      <c r="AZ220" s="32">
        <v>100000</v>
      </c>
      <c r="BA220" t="s">
        <v>315</v>
      </c>
      <c r="BB220" s="32" t="s">
        <v>494</v>
      </c>
      <c r="BC220" s="32">
        <v>100000</v>
      </c>
      <c r="BD220" t="s">
        <v>495</v>
      </c>
      <c r="BE220" s="32" t="s">
        <v>496</v>
      </c>
      <c r="BF220" s="32">
        <v>180000</v>
      </c>
      <c r="BG220" t="s">
        <v>497</v>
      </c>
      <c r="BH220" s="32" t="s">
        <v>498</v>
      </c>
      <c r="BI220" s="32">
        <v>125000</v>
      </c>
      <c r="BJ220" t="s">
        <v>499</v>
      </c>
      <c r="BK220" s="14" t="s">
        <v>500</v>
      </c>
      <c r="BL220" s="15">
        <v>190000</v>
      </c>
      <c r="BM220" t="s">
        <v>319</v>
      </c>
      <c r="BN220" s="14" t="s">
        <v>501</v>
      </c>
      <c r="BO220" s="15">
        <v>100000</v>
      </c>
      <c r="BP220" t="s">
        <v>502</v>
      </c>
      <c r="BQ220" s="14" t="s">
        <v>503</v>
      </c>
      <c r="BR220" s="15">
        <v>100000</v>
      </c>
      <c r="BS220" t="s">
        <v>504</v>
      </c>
      <c r="BT220" s="14" t="s">
        <v>505</v>
      </c>
      <c r="BU220" s="15">
        <v>100000</v>
      </c>
      <c r="BV220" t="s">
        <v>506</v>
      </c>
      <c r="BW220" s="11" t="s">
        <v>507</v>
      </c>
      <c r="BX220" s="11">
        <v>100000</v>
      </c>
      <c r="BY220" t="s">
        <v>323</v>
      </c>
      <c r="BZ220" s="11" t="s">
        <v>508</v>
      </c>
      <c r="CA220" s="11">
        <v>100000</v>
      </c>
      <c r="CB220" t="s">
        <v>509</v>
      </c>
      <c r="CC220" s="11" t="s">
        <v>510</v>
      </c>
      <c r="CD220" s="11">
        <v>100000</v>
      </c>
      <c r="CE220" t="s">
        <v>511</v>
      </c>
      <c r="CF220" s="11" t="s">
        <v>512</v>
      </c>
      <c r="CG220" s="11">
        <v>100000</v>
      </c>
      <c r="CH220" t="s">
        <v>513</v>
      </c>
      <c r="CI220" s="11" t="s">
        <v>514</v>
      </c>
      <c r="CJ220" s="11">
        <v>100000</v>
      </c>
      <c r="CK220" t="s">
        <v>327</v>
      </c>
      <c r="CL220" s="32" t="s">
        <v>515</v>
      </c>
      <c r="CM220" s="32">
        <v>100000</v>
      </c>
      <c r="CN220" t="s">
        <v>516</v>
      </c>
      <c r="CO220" s="32" t="s">
        <v>517</v>
      </c>
      <c r="CP220" s="32">
        <v>120000</v>
      </c>
      <c r="CQ220" t="s">
        <v>518</v>
      </c>
      <c r="CR220" s="32" t="s">
        <v>519</v>
      </c>
      <c r="CS220" s="32">
        <v>100000</v>
      </c>
      <c r="CT220" t="s">
        <v>520</v>
      </c>
      <c r="CU220" s="32" t="s">
        <v>521</v>
      </c>
      <c r="CV220" s="32">
        <v>130000</v>
      </c>
      <c r="CW220" t="s">
        <v>331</v>
      </c>
      <c r="CX220" s="32" t="s">
        <v>522</v>
      </c>
      <c r="CY220" s="32">
        <v>123000</v>
      </c>
      <c r="CZ220" t="s">
        <v>523</v>
      </c>
      <c r="DA220" s="32" t="s">
        <v>524</v>
      </c>
      <c r="DB220" s="32">
        <v>100000</v>
      </c>
      <c r="GC220" s="12">
        <v>2268000</v>
      </c>
      <c r="GD220" t="s">
        <v>238</v>
      </c>
      <c r="GE220">
        <v>75</v>
      </c>
      <c r="GF220">
        <v>85</v>
      </c>
      <c r="GG220">
        <v>85</v>
      </c>
      <c r="GH220">
        <v>90</v>
      </c>
      <c r="GI220" s="13">
        <v>1512000</v>
      </c>
      <c r="GK220" t="str">
        <f t="shared" si="53"/>
        <v>RUE DE LARGENTIQUE</v>
      </c>
      <c r="GL220">
        <f t="shared" si="54"/>
        <v>71530</v>
      </c>
      <c r="GM220" t="str">
        <f t="shared" si="55"/>
        <v>FRAGNES-LA LOYERE</v>
      </c>
      <c r="GO220">
        <f t="shared" si="46"/>
        <v>63</v>
      </c>
      <c r="GP220">
        <f t="shared" si="47"/>
        <v>21</v>
      </c>
      <c r="GQ220">
        <f>VLOOKUP(A220,'[1]Nbr FR_lot'!$A$6:$I$501,8,FALSE)</f>
        <v>1</v>
      </c>
      <c r="GR220" t="str">
        <f t="shared" si="48"/>
        <v>ko</v>
      </c>
      <c r="GS220">
        <f>VLOOKUP(C220,'[1]Nbr FR_lot'!$B$6:$I$501,8,FALSE)</f>
        <v>6</v>
      </c>
      <c r="GT220" t="str">
        <f t="shared" si="52"/>
        <v>ko</v>
      </c>
    </row>
    <row r="221" spans="1:202" x14ac:dyDescent="0.35">
      <c r="A221" t="s">
        <v>1913</v>
      </c>
      <c r="B221" t="s">
        <v>1914</v>
      </c>
      <c r="C221" t="s">
        <v>1915</v>
      </c>
      <c r="D221" t="e">
        <f>VLOOKUP(C221,#REF!,1,FALSE)</f>
        <v>#REF!</v>
      </c>
      <c r="E221" s="19" t="s">
        <v>1916</v>
      </c>
      <c r="F221" s="17" t="s">
        <v>1915</v>
      </c>
      <c r="G221" s="17" t="s">
        <v>1916</v>
      </c>
      <c r="H221" s="17" t="str">
        <f t="shared" si="45"/>
        <v>ok</v>
      </c>
      <c r="I221" s="17" t="s">
        <v>1916</v>
      </c>
      <c r="J221" s="17">
        <v>335880</v>
      </c>
      <c r="K221" s="17">
        <v>335880</v>
      </c>
      <c r="L221" s="17" t="s">
        <v>202</v>
      </c>
      <c r="M221" t="s">
        <v>203</v>
      </c>
      <c r="N221" s="14" t="s">
        <v>1913</v>
      </c>
      <c r="O221" s="14" t="s">
        <v>246</v>
      </c>
      <c r="P221" s="14" t="s">
        <v>1917</v>
      </c>
      <c r="Q221" s="14">
        <v>84140</v>
      </c>
      <c r="R221" s="14" t="s">
        <v>1248</v>
      </c>
      <c r="S221" s="14" t="s">
        <v>646</v>
      </c>
      <c r="T221" s="15">
        <v>975673.71</v>
      </c>
      <c r="U221" s="14" t="s">
        <v>1918</v>
      </c>
      <c r="V221" s="14" t="s">
        <v>1248</v>
      </c>
      <c r="W221" s="23">
        <v>582621561</v>
      </c>
      <c r="X221" t="s">
        <v>1919</v>
      </c>
      <c r="Y221" t="s">
        <v>213</v>
      </c>
      <c r="Z221" t="s">
        <v>1920</v>
      </c>
      <c r="AA221" s="18" t="s">
        <v>1919</v>
      </c>
      <c r="AB221" s="18" t="s">
        <v>1921</v>
      </c>
      <c r="AC221" s="18" t="s">
        <v>1922</v>
      </c>
      <c r="AD221" s="18" t="s">
        <v>1923</v>
      </c>
      <c r="AE221" s="18" t="s">
        <v>1924</v>
      </c>
      <c r="AF221" s="18" t="s">
        <v>1925</v>
      </c>
      <c r="AG221" s="18" t="s">
        <v>1926</v>
      </c>
      <c r="AH221" s="29" t="s">
        <v>854</v>
      </c>
      <c r="AL221" s="29" t="s">
        <v>855</v>
      </c>
      <c r="AM221" s="29" t="s">
        <v>738</v>
      </c>
      <c r="AQ221" s="29" t="s">
        <v>738</v>
      </c>
      <c r="AR221" t="s">
        <v>746</v>
      </c>
      <c r="AS221" s="32" t="s">
        <v>1927</v>
      </c>
      <c r="AT221" s="32">
        <v>150000</v>
      </c>
      <c r="AU221" t="s">
        <v>857</v>
      </c>
      <c r="AV221" s="32" t="s">
        <v>1928</v>
      </c>
      <c r="AW221" s="32">
        <v>145000</v>
      </c>
      <c r="AX221" t="s">
        <v>748</v>
      </c>
      <c r="AY221" s="32" t="s">
        <v>1929</v>
      </c>
      <c r="AZ221" s="32">
        <v>380000</v>
      </c>
      <c r="BA221" t="s">
        <v>860</v>
      </c>
      <c r="BB221" s="32" t="s">
        <v>1930</v>
      </c>
      <c r="BC221" s="32">
        <v>365000</v>
      </c>
      <c r="BD221" t="s">
        <v>750</v>
      </c>
      <c r="BE221" s="32" t="s">
        <v>1931</v>
      </c>
      <c r="BF221" s="32">
        <v>150000</v>
      </c>
      <c r="BG221" t="s">
        <v>863</v>
      </c>
      <c r="BH221" s="32" t="s">
        <v>1932</v>
      </c>
      <c r="BI221" s="32">
        <v>145000</v>
      </c>
      <c r="BJ221" t="s">
        <v>752</v>
      </c>
      <c r="BK221" s="14" t="s">
        <v>1933</v>
      </c>
      <c r="BL221" s="15">
        <v>190000</v>
      </c>
      <c r="BM221" t="s">
        <v>866</v>
      </c>
      <c r="BN221" s="14" t="s">
        <v>1934</v>
      </c>
      <c r="BO221" s="15">
        <v>180000</v>
      </c>
      <c r="BP221" t="s">
        <v>754</v>
      </c>
      <c r="BQ221" s="14" t="s">
        <v>1935</v>
      </c>
      <c r="BR221" s="15">
        <v>250000</v>
      </c>
      <c r="BS221" t="s">
        <v>869</v>
      </c>
      <c r="BT221" s="14" t="s">
        <v>1936</v>
      </c>
      <c r="BU221" s="15">
        <v>245000</v>
      </c>
      <c r="BW221" s="11"/>
      <c r="BX221" s="11"/>
      <c r="BZ221" s="11"/>
      <c r="CA221" s="11"/>
      <c r="CC221" s="11"/>
      <c r="CD221" s="11"/>
      <c r="CF221" s="11"/>
      <c r="CG221" s="11"/>
      <c r="CI221" s="11"/>
      <c r="CJ221" s="11"/>
      <c r="GC221" s="12">
        <v>1820000</v>
      </c>
      <c r="GD221" t="s">
        <v>238</v>
      </c>
      <c r="GE221">
        <v>75</v>
      </c>
      <c r="GF221">
        <v>95</v>
      </c>
      <c r="GG221">
        <v>100</v>
      </c>
      <c r="GH221">
        <v>165</v>
      </c>
      <c r="GI221" s="13">
        <v>1213333.3333333333</v>
      </c>
      <c r="GK221" t="str">
        <f t="shared" si="53"/>
        <v>290 RUE DES GALOUBETS</v>
      </c>
      <c r="GL221">
        <f t="shared" si="54"/>
        <v>84140</v>
      </c>
      <c r="GM221" t="str">
        <f t="shared" si="55"/>
        <v>AVIGNON</v>
      </c>
      <c r="GO221">
        <f t="shared" si="46"/>
        <v>30</v>
      </c>
      <c r="GP221">
        <f t="shared" si="47"/>
        <v>10</v>
      </c>
      <c r="GQ221" t="e">
        <f>VLOOKUP(A221,'[1]Nbr FR_lot'!$A$6:$I$501,8,FALSE)</f>
        <v>#N/A</v>
      </c>
      <c r="GR221" t="e">
        <f t="shared" si="48"/>
        <v>#N/A</v>
      </c>
      <c r="GS221" t="e">
        <f>VLOOKUP(C221,'[1]Nbr FR_lot'!$B$6:$I$501,8,FALSE)</f>
        <v>#N/A</v>
      </c>
      <c r="GT221" t="e">
        <f t="shared" si="52"/>
        <v>#N/A</v>
      </c>
    </row>
    <row r="222" spans="1:202" x14ac:dyDescent="0.35">
      <c r="A222" t="s">
        <v>7463</v>
      </c>
      <c r="B222" t="s">
        <v>7464</v>
      </c>
      <c r="C222" t="s">
        <v>7465</v>
      </c>
      <c r="D222" t="e">
        <f>VLOOKUP(C222,#REF!,1,FALSE)</f>
        <v>#REF!</v>
      </c>
      <c r="E222" s="19" t="s">
        <v>7466</v>
      </c>
      <c r="F222" s="17" t="s">
        <v>7465</v>
      </c>
      <c r="G222" s="17" t="s">
        <v>7466</v>
      </c>
      <c r="H222" s="17" t="str">
        <f t="shared" si="45"/>
        <v>ok</v>
      </c>
      <c r="I222" s="17" t="s">
        <v>7466</v>
      </c>
      <c r="J222" s="17">
        <v>766362</v>
      </c>
      <c r="K222" s="17">
        <v>766362</v>
      </c>
      <c r="L222" s="17" t="s">
        <v>202</v>
      </c>
      <c r="M222" t="s">
        <v>203</v>
      </c>
      <c r="N222" s="14" t="s">
        <v>7463</v>
      </c>
      <c r="O222" s="14" t="s">
        <v>1022</v>
      </c>
      <c r="P222" s="14" t="s">
        <v>7467</v>
      </c>
      <c r="Q222" s="14">
        <v>26131</v>
      </c>
      <c r="R222" s="14" t="s">
        <v>7468</v>
      </c>
      <c r="S222" s="14" t="s">
        <v>1310</v>
      </c>
      <c r="T222" s="15">
        <v>100000</v>
      </c>
      <c r="U222" s="14" t="s">
        <v>7469</v>
      </c>
      <c r="V222" s="14" t="s">
        <v>816</v>
      </c>
      <c r="W222" s="14" t="s">
        <v>7470</v>
      </c>
      <c r="X222" t="s">
        <v>7471</v>
      </c>
      <c r="Y222" t="s">
        <v>213</v>
      </c>
      <c r="Z222" t="s">
        <v>7472</v>
      </c>
      <c r="AA222" s="18" t="s">
        <v>7471</v>
      </c>
      <c r="AB222" s="18" t="s">
        <v>7473</v>
      </c>
      <c r="AC222" s="18" t="s">
        <v>7474</v>
      </c>
      <c r="AD222" s="18" t="s">
        <v>7475</v>
      </c>
      <c r="AE222" s="18" t="s">
        <v>7471</v>
      </c>
      <c r="AF222" s="18" t="s">
        <v>7476</v>
      </c>
      <c r="AG222" s="18" t="s">
        <v>7474</v>
      </c>
      <c r="AH222" s="29" t="s">
        <v>1182</v>
      </c>
      <c r="AI222" s="29" t="s">
        <v>772</v>
      </c>
      <c r="AJ222" s="29" t="s">
        <v>219</v>
      </c>
      <c r="AL222" s="29" t="s">
        <v>1262</v>
      </c>
      <c r="AM222" s="29" t="s">
        <v>263</v>
      </c>
      <c r="AN222" s="29" t="s">
        <v>739</v>
      </c>
      <c r="AO222" s="29" t="s">
        <v>774</v>
      </c>
      <c r="AQ222" s="29" t="s">
        <v>1263</v>
      </c>
      <c r="AR222" t="s">
        <v>685</v>
      </c>
      <c r="AS222" s="32" t="s">
        <v>7477</v>
      </c>
      <c r="AT222" s="32">
        <v>100000</v>
      </c>
      <c r="AU222" t="s">
        <v>974</v>
      </c>
      <c r="AV222" s="32" t="s">
        <v>7478</v>
      </c>
      <c r="AW222" s="32">
        <v>100000</v>
      </c>
      <c r="AX222" t="s">
        <v>414</v>
      </c>
      <c r="AY222" s="32" t="s">
        <v>7479</v>
      </c>
      <c r="AZ222" s="32">
        <v>100000</v>
      </c>
      <c r="BA222" t="s">
        <v>353</v>
      </c>
      <c r="BB222" s="32" t="s">
        <v>7480</v>
      </c>
      <c r="BC222" s="32">
        <v>200000</v>
      </c>
      <c r="BD222" t="s">
        <v>979</v>
      </c>
      <c r="BE222" s="32" t="s">
        <v>7481</v>
      </c>
      <c r="BF222" s="32">
        <v>100000</v>
      </c>
      <c r="BG222" t="s">
        <v>692</v>
      </c>
      <c r="BH222" s="32" t="s">
        <v>7482</v>
      </c>
      <c r="BI222" s="32">
        <v>125000</v>
      </c>
      <c r="BJ222" t="s">
        <v>266</v>
      </c>
      <c r="BK222" s="14" t="s">
        <v>7483</v>
      </c>
      <c r="BL222" s="15">
        <v>745000</v>
      </c>
      <c r="BM222" t="s">
        <v>268</v>
      </c>
      <c r="BN222" s="14" t="s">
        <v>7484</v>
      </c>
      <c r="BO222" s="15">
        <v>125000</v>
      </c>
      <c r="BP222" t="s">
        <v>270</v>
      </c>
      <c r="BQ222" s="14" t="s">
        <v>7485</v>
      </c>
      <c r="BR222" s="15">
        <v>125000</v>
      </c>
      <c r="BS222" t="s">
        <v>272</v>
      </c>
      <c r="BT222" s="14" t="s">
        <v>7486</v>
      </c>
      <c r="BU222" s="15">
        <v>495000</v>
      </c>
      <c r="BV222" t="s">
        <v>276</v>
      </c>
      <c r="BW222" s="31" t="s">
        <v>7487</v>
      </c>
      <c r="BX222" s="31">
        <v>125000</v>
      </c>
      <c r="BY222" t="s">
        <v>427</v>
      </c>
      <c r="BZ222" s="31" t="s">
        <v>7488</v>
      </c>
      <c r="CA222" s="31">
        <v>360000</v>
      </c>
      <c r="CB222" t="s">
        <v>488</v>
      </c>
      <c r="CC222" s="31" t="s">
        <v>7489</v>
      </c>
      <c r="CD222" s="31">
        <v>100000</v>
      </c>
      <c r="CE222" t="s">
        <v>490</v>
      </c>
      <c r="CF222" s="31" t="s">
        <v>7490</v>
      </c>
      <c r="CG222" s="31">
        <v>100000</v>
      </c>
      <c r="CH222" t="s">
        <v>492</v>
      </c>
      <c r="CI222" s="31" t="s">
        <v>7491</v>
      </c>
      <c r="CJ222" s="31">
        <v>100000</v>
      </c>
      <c r="CK222" t="s">
        <v>313</v>
      </c>
      <c r="CL222" s="32" t="s">
        <v>7492</v>
      </c>
      <c r="CM222" s="32">
        <v>375000</v>
      </c>
      <c r="CN222" t="s">
        <v>315</v>
      </c>
      <c r="CO222" s="32" t="s">
        <v>7493</v>
      </c>
      <c r="CP222" s="32">
        <v>100000</v>
      </c>
      <c r="CQ222" t="s">
        <v>657</v>
      </c>
      <c r="CR222" s="32" t="s">
        <v>7494</v>
      </c>
      <c r="CS222" s="32">
        <v>100000</v>
      </c>
      <c r="CT222" t="s">
        <v>439</v>
      </c>
      <c r="CU222" s="32" t="s">
        <v>7495</v>
      </c>
      <c r="CV222" s="32">
        <v>445000</v>
      </c>
      <c r="CW222" t="s">
        <v>509</v>
      </c>
      <c r="CX222" s="32" t="s">
        <v>7496</v>
      </c>
      <c r="CY222" s="32">
        <v>100000</v>
      </c>
      <c r="CZ222" t="s">
        <v>511</v>
      </c>
      <c r="DA222" s="32" t="s">
        <v>7497</v>
      </c>
      <c r="DB222" s="32">
        <v>100000</v>
      </c>
      <c r="DC222" t="s">
        <v>513</v>
      </c>
      <c r="DD222" s="32" t="s">
        <v>7498</v>
      </c>
      <c r="DE222" s="32">
        <v>100000</v>
      </c>
      <c r="DF222" t="s">
        <v>325</v>
      </c>
      <c r="DG222" s="32" t="s">
        <v>7499</v>
      </c>
      <c r="DH222" s="32">
        <v>470000</v>
      </c>
      <c r="DI222" t="s">
        <v>327</v>
      </c>
      <c r="DJ222" s="32" t="s">
        <v>7500</v>
      </c>
      <c r="DK222" s="32">
        <v>100000</v>
      </c>
      <c r="DL222" t="s">
        <v>663</v>
      </c>
      <c r="DM222" s="32" t="s">
        <v>7501</v>
      </c>
      <c r="DN222" s="32">
        <v>100000</v>
      </c>
      <c r="DO222" t="s">
        <v>555</v>
      </c>
      <c r="DP222" s="32" t="s">
        <v>7502</v>
      </c>
      <c r="DQ222" s="32">
        <v>120000</v>
      </c>
      <c r="DR222" t="s">
        <v>828</v>
      </c>
      <c r="DS222" s="32" t="s">
        <v>7503</v>
      </c>
      <c r="DT222" s="32">
        <v>100000</v>
      </c>
      <c r="DU222" t="s">
        <v>687</v>
      </c>
      <c r="DV222" s="32" t="s">
        <v>7504</v>
      </c>
      <c r="DW222" s="32">
        <v>300000</v>
      </c>
      <c r="GC222" s="30">
        <v>5233000</v>
      </c>
      <c r="GD222" t="s">
        <v>238</v>
      </c>
      <c r="GE222">
        <v>50</v>
      </c>
      <c r="GF222">
        <v>55</v>
      </c>
      <c r="GG222">
        <v>55</v>
      </c>
      <c r="GH222">
        <v>70</v>
      </c>
      <c r="GI222" s="13">
        <v>3488666.6666666665</v>
      </c>
      <c r="GK222" t="str">
        <f t="shared" si="53"/>
        <v>ZI BOIS DES LOTS-BP60047</v>
      </c>
      <c r="GL222">
        <f t="shared" si="54"/>
        <v>26131</v>
      </c>
      <c r="GM222" t="str">
        <f t="shared" si="55"/>
        <v>PIERRELATTE</v>
      </c>
      <c r="GO222">
        <f t="shared" si="46"/>
        <v>84</v>
      </c>
      <c r="GP222">
        <f t="shared" si="47"/>
        <v>28</v>
      </c>
      <c r="GQ222">
        <f>VLOOKUP(A222,'[1]Nbr FR_lot'!$A$6:$I$501,8,FALSE)</f>
        <v>0</v>
      </c>
      <c r="GR222" t="str">
        <f t="shared" si="48"/>
        <v>ko</v>
      </c>
      <c r="GS222">
        <f>VLOOKUP(C222,'[1]Nbr FR_lot'!$B$6:$I$501,8,FALSE)</f>
        <v>2</v>
      </c>
      <c r="GT222" t="str">
        <f t="shared" si="52"/>
        <v>ko</v>
      </c>
    </row>
    <row r="223" spans="1:202" x14ac:dyDescent="0.35">
      <c r="A223" t="s">
        <v>5299</v>
      </c>
      <c r="B223" t="s">
        <v>5300</v>
      </c>
      <c r="C223" t="s">
        <v>5301</v>
      </c>
      <c r="D223" t="e">
        <f>VLOOKUP(C223,#REF!,1,FALSE)</f>
        <v>#REF!</v>
      </c>
      <c r="E223" s="16" t="s">
        <v>5302</v>
      </c>
      <c r="F223" s="17" t="s">
        <v>5301</v>
      </c>
      <c r="G223" s="17" t="s">
        <v>5303</v>
      </c>
      <c r="H223" s="17" t="str">
        <f t="shared" si="45"/>
        <v>ko</v>
      </c>
      <c r="I223" s="17" t="s">
        <v>5303</v>
      </c>
      <c r="J223" s="17" t="e">
        <v>#N/A</v>
      </c>
      <c r="K223" s="17" t="s">
        <v>5298</v>
      </c>
      <c r="L223" s="17" t="e">
        <v>#N/A</v>
      </c>
      <c r="M223" t="s">
        <v>203</v>
      </c>
      <c r="N223" s="14" t="s">
        <v>5304</v>
      </c>
      <c r="O223" s="14" t="s">
        <v>205</v>
      </c>
      <c r="P223" s="14" t="s">
        <v>5305</v>
      </c>
      <c r="Q223" s="14" t="s">
        <v>5306</v>
      </c>
      <c r="R223" s="14" t="s">
        <v>5307</v>
      </c>
      <c r="S223" s="14" t="s">
        <v>2923</v>
      </c>
      <c r="T223" s="15">
        <v>105000</v>
      </c>
      <c r="U223" s="14" t="s">
        <v>5308</v>
      </c>
      <c r="V223" s="14" t="s">
        <v>4150</v>
      </c>
      <c r="W223" s="14" t="s">
        <v>5309</v>
      </c>
      <c r="X223" t="s">
        <v>5310</v>
      </c>
      <c r="Y223" t="s">
        <v>213</v>
      </c>
      <c r="Z223" t="s">
        <v>1082</v>
      </c>
      <c r="AA223" s="18" t="s">
        <v>5310</v>
      </c>
      <c r="AB223" s="18" t="s">
        <v>5311</v>
      </c>
      <c r="AC223" s="18" t="s">
        <v>5312</v>
      </c>
      <c r="AD223" s="18" t="s">
        <v>5313</v>
      </c>
      <c r="AE223" s="18" t="s">
        <v>5314</v>
      </c>
      <c r="AF223" s="18" t="s">
        <v>5315</v>
      </c>
      <c r="AG223" s="33" t="s">
        <v>5316</v>
      </c>
      <c r="AH223" s="29" t="s">
        <v>310</v>
      </c>
      <c r="AL223" s="29" t="s">
        <v>311</v>
      </c>
      <c r="AM223" s="29" t="s">
        <v>312</v>
      </c>
      <c r="AQ223" s="29" t="s">
        <v>312</v>
      </c>
      <c r="AR223" t="s">
        <v>427</v>
      </c>
      <c r="AS223" s="32" t="s">
        <v>5317</v>
      </c>
      <c r="AT223" s="32">
        <v>360000</v>
      </c>
      <c r="AU223" t="s">
        <v>313</v>
      </c>
      <c r="AV223" s="32" t="s">
        <v>5318</v>
      </c>
      <c r="AW223" s="32">
        <v>375000</v>
      </c>
      <c r="AX223" t="s">
        <v>1443</v>
      </c>
      <c r="AY223" s="32" t="s">
        <v>5319</v>
      </c>
      <c r="AZ223" s="32">
        <v>185000</v>
      </c>
      <c r="BA223" t="s">
        <v>431</v>
      </c>
      <c r="BB223" s="32" t="s">
        <v>5320</v>
      </c>
      <c r="BC223" s="32">
        <v>895000</v>
      </c>
      <c r="BD223" t="s">
        <v>317</v>
      </c>
      <c r="BE223" s="32" t="s">
        <v>5321</v>
      </c>
      <c r="BF223" s="32">
        <v>935000</v>
      </c>
      <c r="BG223" t="s">
        <v>1447</v>
      </c>
      <c r="BH223" s="32" t="s">
        <v>5322</v>
      </c>
      <c r="BI223" s="32">
        <v>455000</v>
      </c>
      <c r="BJ223" t="s">
        <v>439</v>
      </c>
      <c r="BK223" s="14" t="s">
        <v>5323</v>
      </c>
      <c r="BL223" s="15">
        <v>445000</v>
      </c>
      <c r="BM223" t="s">
        <v>325</v>
      </c>
      <c r="BN223" s="14" t="s">
        <v>5324</v>
      </c>
      <c r="BO223" s="15">
        <v>470000</v>
      </c>
      <c r="BP223" t="s">
        <v>1455</v>
      </c>
      <c r="BQ223" s="14" t="s">
        <v>5325</v>
      </c>
      <c r="BR223" s="15">
        <v>230000</v>
      </c>
      <c r="BU223" s="15"/>
      <c r="BW223" s="11"/>
      <c r="BX223" s="11"/>
      <c r="BZ223" s="11"/>
      <c r="CA223" s="11"/>
      <c r="CC223" s="11"/>
      <c r="CD223" s="11"/>
      <c r="CF223" s="11"/>
      <c r="CG223" s="11"/>
      <c r="CI223" s="11"/>
      <c r="CJ223" s="11"/>
      <c r="GC223" s="12">
        <v>4165000</v>
      </c>
      <c r="GD223" t="s">
        <v>238</v>
      </c>
      <c r="GE223">
        <v>75</v>
      </c>
      <c r="GF223">
        <v>77</v>
      </c>
      <c r="GG223">
        <v>93</v>
      </c>
      <c r="GH223">
        <v>75</v>
      </c>
      <c r="GI223" s="13">
        <v>2776666.6666666665</v>
      </c>
      <c r="GK223" t="str">
        <f t="shared" si="53"/>
        <v>ZONE INDUSTRIELLE</v>
      </c>
      <c r="GL223" t="str">
        <f t="shared" si="54"/>
        <v>01480</v>
      </c>
      <c r="GM223" t="str">
        <f t="shared" si="55"/>
        <v>JASSANS-RIOTTIER</v>
      </c>
      <c r="GO223">
        <f t="shared" si="46"/>
        <v>27</v>
      </c>
      <c r="GP223">
        <f t="shared" si="47"/>
        <v>9</v>
      </c>
      <c r="GQ223" t="e">
        <f>VLOOKUP(A223,'[1]Nbr FR_lot'!$A$6:$I$501,8,FALSE)</f>
        <v>#N/A</v>
      </c>
      <c r="GR223" t="e">
        <f t="shared" si="48"/>
        <v>#N/A</v>
      </c>
      <c r="GS223" t="e">
        <f>VLOOKUP(C223,'[1]Nbr FR_lot'!$B$6:$I$501,8,FALSE)</f>
        <v>#N/A</v>
      </c>
      <c r="GT223" t="e">
        <f t="shared" si="52"/>
        <v>#N/A</v>
      </c>
    </row>
    <row r="224" spans="1:202" x14ac:dyDescent="0.35">
      <c r="A224" t="s">
        <v>10944</v>
      </c>
      <c r="B224" t="s">
        <v>10945</v>
      </c>
      <c r="C224" t="s">
        <v>10946</v>
      </c>
      <c r="D224" t="e">
        <f>VLOOKUP(C224,#REF!,1,FALSE)</f>
        <v>#REF!</v>
      </c>
      <c r="E224" s="17" t="s">
        <v>10947</v>
      </c>
      <c r="F224" s="17" t="s">
        <v>10946</v>
      </c>
      <c r="G224" s="17" t="s">
        <v>10947</v>
      </c>
      <c r="H224" s="17" t="str">
        <f t="shared" si="45"/>
        <v>ok</v>
      </c>
      <c r="I224" s="17" t="s">
        <v>10947</v>
      </c>
      <c r="J224" s="17">
        <v>729965</v>
      </c>
      <c r="K224" s="17">
        <v>729965</v>
      </c>
      <c r="L224" s="17" t="s">
        <v>202</v>
      </c>
      <c r="M224" t="s">
        <v>203</v>
      </c>
      <c r="N224" s="14" t="s">
        <v>10948</v>
      </c>
      <c r="O224" s="14" t="s">
        <v>205</v>
      </c>
      <c r="P224" s="14" t="s">
        <v>10949</v>
      </c>
      <c r="Q224" s="14">
        <v>15270</v>
      </c>
      <c r="R224" s="14" t="s">
        <v>10950</v>
      </c>
      <c r="S224" s="14" t="s">
        <v>1352</v>
      </c>
      <c r="T224" s="15">
        <v>1000</v>
      </c>
      <c r="U224" s="14" t="s">
        <v>10951</v>
      </c>
      <c r="V224" s="14" t="s">
        <v>6172</v>
      </c>
      <c r="W224" s="14" t="s">
        <v>10952</v>
      </c>
      <c r="X224" t="s">
        <v>10953</v>
      </c>
      <c r="Y224" t="s">
        <v>213</v>
      </c>
      <c r="Z224" t="s">
        <v>10953</v>
      </c>
      <c r="AA224" s="18" t="s">
        <v>10953</v>
      </c>
      <c r="AB224" s="18" t="s">
        <v>10954</v>
      </c>
      <c r="AC224" s="18" t="s">
        <v>10955</v>
      </c>
      <c r="AD224" s="18" t="s">
        <v>10956</v>
      </c>
      <c r="AE224" s="18" t="s">
        <v>10953</v>
      </c>
      <c r="AF224" s="18" t="s">
        <v>10954</v>
      </c>
      <c r="AG224" s="18" t="s">
        <v>10955</v>
      </c>
      <c r="AH224" s="29" t="s">
        <v>219</v>
      </c>
      <c r="AL224" s="29" t="s">
        <v>220</v>
      </c>
      <c r="AM224" s="29" t="s">
        <v>221</v>
      </c>
      <c r="AQ224" s="29" t="s">
        <v>221</v>
      </c>
      <c r="AR224" s="31" t="s">
        <v>222</v>
      </c>
      <c r="AS224" s="32" t="s">
        <v>10957</v>
      </c>
      <c r="AT224" s="32">
        <v>400000</v>
      </c>
      <c r="AU224" s="25" t="s">
        <v>1732</v>
      </c>
      <c r="AV224" s="32" t="s">
        <v>10958</v>
      </c>
      <c r="AW224" s="32">
        <v>375000</v>
      </c>
      <c r="AX224" t="s">
        <v>560</v>
      </c>
      <c r="AY224" s="32" t="s">
        <v>10959</v>
      </c>
      <c r="AZ224" s="32">
        <v>100000</v>
      </c>
      <c r="BA224" t="s">
        <v>228</v>
      </c>
      <c r="BB224" s="32" t="s">
        <v>10960</v>
      </c>
      <c r="BC224" s="32">
        <v>100000</v>
      </c>
      <c r="GC224">
        <v>875000</v>
      </c>
      <c r="GD224" s="13" t="s">
        <v>238</v>
      </c>
      <c r="GE224">
        <v>48</v>
      </c>
      <c r="GF224">
        <v>51</v>
      </c>
      <c r="GG224">
        <v>55</v>
      </c>
      <c r="GH224">
        <v>51</v>
      </c>
      <c r="GI224">
        <f>(2/3)*GC224</f>
        <v>583333.33333333326</v>
      </c>
      <c r="GK224" t="str">
        <f t="shared" si="53"/>
        <v>LE GRANCHER</v>
      </c>
      <c r="GL224">
        <f t="shared" si="54"/>
        <v>15270</v>
      </c>
      <c r="GM224" t="str">
        <f t="shared" si="55"/>
        <v>LANOBRE</v>
      </c>
      <c r="GO224">
        <f t="shared" si="46"/>
        <v>12</v>
      </c>
      <c r="GP224">
        <f t="shared" si="47"/>
        <v>4</v>
      </c>
      <c r="GQ224" t="e">
        <f>VLOOKUP(A224,'[1]Nbr FR_lot'!$A$6:$I$501,8,FALSE)</f>
        <v>#N/A</v>
      </c>
      <c r="GR224" t="e">
        <f t="shared" si="48"/>
        <v>#N/A</v>
      </c>
      <c r="GS224" t="e">
        <f>VLOOKUP(C224,'[1]Nbr FR_lot'!$B$6:$I$501,8,FALSE)</f>
        <v>#N/A</v>
      </c>
      <c r="GT224" t="e">
        <f t="shared" si="52"/>
        <v>#N/A</v>
      </c>
    </row>
    <row r="225" spans="1:202" x14ac:dyDescent="0.35">
      <c r="A225" t="s">
        <v>9236</v>
      </c>
      <c r="B225" t="s">
        <v>9237</v>
      </c>
      <c r="C225" t="s">
        <v>9238</v>
      </c>
      <c r="D225" t="e">
        <f>VLOOKUP(C225,#REF!,1,FALSE)</f>
        <v>#REF!</v>
      </c>
      <c r="E225" s="16" t="s">
        <v>9239</v>
      </c>
      <c r="F225" s="17" t="s">
        <v>9238</v>
      </c>
      <c r="G225" s="17" t="s">
        <v>9239</v>
      </c>
      <c r="H225" s="17" t="str">
        <f t="shared" si="45"/>
        <v>ok</v>
      </c>
      <c r="I225" s="17" t="s">
        <v>9239</v>
      </c>
      <c r="J225" s="17">
        <v>676895</v>
      </c>
      <c r="K225" s="17">
        <v>676895</v>
      </c>
      <c r="L225" s="17" t="s">
        <v>202</v>
      </c>
      <c r="M225" t="s">
        <v>203</v>
      </c>
      <c r="N225" s="14" t="s">
        <v>5686</v>
      </c>
      <c r="O225" s="14" t="s">
        <v>205</v>
      </c>
      <c r="P225" s="14" t="s">
        <v>9240</v>
      </c>
      <c r="Q225" s="14">
        <v>69630</v>
      </c>
      <c r="R225" s="14" t="s">
        <v>9241</v>
      </c>
      <c r="S225" s="14" t="s">
        <v>531</v>
      </c>
      <c r="T225" s="15">
        <v>3227245</v>
      </c>
      <c r="U225" s="14" t="s">
        <v>5689</v>
      </c>
      <c r="V225" s="14" t="s">
        <v>726</v>
      </c>
      <c r="W225" s="14" t="s">
        <v>5690</v>
      </c>
      <c r="X225" t="s">
        <v>9242</v>
      </c>
      <c r="Y225" t="s">
        <v>213</v>
      </c>
      <c r="Z225" t="s">
        <v>9243</v>
      </c>
      <c r="AA225" s="18" t="s">
        <v>9244</v>
      </c>
      <c r="AB225" s="18" t="s">
        <v>9245</v>
      </c>
      <c r="AC225" s="18" t="s">
        <v>9246</v>
      </c>
      <c r="AD225" s="18" t="s">
        <v>9247</v>
      </c>
      <c r="AE225" s="18" t="s">
        <v>9244</v>
      </c>
      <c r="AF225" s="18" t="s">
        <v>9245</v>
      </c>
      <c r="AG225" s="18" t="s">
        <v>9246</v>
      </c>
      <c r="AH225" s="29" t="s">
        <v>219</v>
      </c>
      <c r="AL225" s="29" t="s">
        <v>220</v>
      </c>
      <c r="AM225" s="29" t="s">
        <v>221</v>
      </c>
      <c r="AQ225" s="29" t="s">
        <v>221</v>
      </c>
      <c r="AR225" t="s">
        <v>613</v>
      </c>
      <c r="AS225" s="32" t="s">
        <v>9248</v>
      </c>
      <c r="AT225" s="32">
        <v>950000</v>
      </c>
      <c r="AU225" t="s">
        <v>551</v>
      </c>
      <c r="AV225" s="32" t="s">
        <v>9249</v>
      </c>
      <c r="AW225" s="32">
        <v>100000</v>
      </c>
      <c r="BL225" s="15"/>
      <c r="BO225" s="15"/>
      <c r="BR225" s="15"/>
      <c r="BU225" s="15"/>
      <c r="BW225" s="11"/>
      <c r="BX225" s="11"/>
      <c r="BZ225" s="11"/>
      <c r="CA225" s="11"/>
      <c r="CC225" s="11"/>
      <c r="CD225" s="11"/>
      <c r="CF225" s="11"/>
      <c r="CG225" s="11"/>
      <c r="CI225" s="11"/>
      <c r="CJ225" s="11"/>
      <c r="GC225" s="12">
        <v>1050000</v>
      </c>
      <c r="GD225" t="s">
        <v>238</v>
      </c>
      <c r="GE225">
        <v>70</v>
      </c>
      <c r="GF225">
        <v>86.5</v>
      </c>
      <c r="GG225">
        <v>119</v>
      </c>
      <c r="GH225">
        <v>90</v>
      </c>
      <c r="GI225" s="13">
        <v>700000</v>
      </c>
      <c r="GK225" t="str">
        <f t="shared" si="53"/>
        <v>7 ROUTE DU CAILLOU BP 50125</v>
      </c>
      <c r="GL225">
        <f t="shared" si="54"/>
        <v>69630</v>
      </c>
      <c r="GM225" t="str">
        <f t="shared" si="55"/>
        <v>CHAPONOST</v>
      </c>
      <c r="GO225">
        <f t="shared" si="46"/>
        <v>6</v>
      </c>
      <c r="GP225">
        <f t="shared" si="47"/>
        <v>2</v>
      </c>
      <c r="GQ225" t="e">
        <f>VLOOKUP(A225,'[1]Nbr FR_lot'!$A$6:$I$501,8,FALSE)</f>
        <v>#N/A</v>
      </c>
      <c r="GR225" t="e">
        <f t="shared" si="48"/>
        <v>#N/A</v>
      </c>
      <c r="GS225" t="e">
        <f>VLOOKUP(C225,'[1]Nbr FR_lot'!$B$6:$I$501,8,FALSE)</f>
        <v>#N/A</v>
      </c>
      <c r="GT225" t="e">
        <f t="shared" si="52"/>
        <v>#N/A</v>
      </c>
    </row>
    <row r="226" spans="1:202" x14ac:dyDescent="0.35">
      <c r="A226" t="s">
        <v>7589</v>
      </c>
      <c r="B226" t="s">
        <v>7590</v>
      </c>
      <c r="C226" t="s">
        <v>7591</v>
      </c>
      <c r="D226" t="e">
        <f>VLOOKUP(C226,#REF!,1,FALSE)</f>
        <v>#REF!</v>
      </c>
      <c r="E226" s="16" t="s">
        <v>7592</v>
      </c>
      <c r="F226" s="17" t="s">
        <v>7593</v>
      </c>
      <c r="G226" s="17" t="e">
        <v>#N/A</v>
      </c>
      <c r="H226" s="17" t="e">
        <f t="shared" si="45"/>
        <v>#N/A</v>
      </c>
      <c r="I226" s="24" t="s">
        <v>7592</v>
      </c>
      <c r="J226" s="17">
        <v>334712</v>
      </c>
      <c r="K226" s="17" t="e">
        <v>#N/A</v>
      </c>
      <c r="L226" s="17" t="e">
        <v>#N/A</v>
      </c>
      <c r="M226" t="s">
        <v>203</v>
      </c>
      <c r="N226" s="14" t="s">
        <v>5686</v>
      </c>
      <c r="O226" s="14" t="s">
        <v>205</v>
      </c>
      <c r="P226" s="14" t="s">
        <v>7594</v>
      </c>
      <c r="Q226" s="14">
        <v>92500</v>
      </c>
      <c r="R226" s="14" t="s">
        <v>7595</v>
      </c>
      <c r="S226" s="14" t="s">
        <v>531</v>
      </c>
      <c r="T226" s="15">
        <v>3227245</v>
      </c>
      <c r="U226" s="14" t="s">
        <v>7596</v>
      </c>
      <c r="V226" s="14" t="s">
        <v>726</v>
      </c>
      <c r="W226" s="14" t="s">
        <v>5690</v>
      </c>
      <c r="X226" t="e">
        <v>#N/A</v>
      </c>
      <c r="Y226" t="s">
        <v>213</v>
      </c>
      <c r="Z226" t="s">
        <v>7597</v>
      </c>
      <c r="AA226" s="18" t="s">
        <v>7598</v>
      </c>
      <c r="AB226" s="18" t="s">
        <v>7599</v>
      </c>
      <c r="AC226" s="18" t="s">
        <v>7600</v>
      </c>
      <c r="AD226" s="18" t="s">
        <v>7601</v>
      </c>
      <c r="AE226" s="18" t="s">
        <v>7598</v>
      </c>
      <c r="AF226" s="18" t="s">
        <v>7599</v>
      </c>
      <c r="AG226" s="18" t="s">
        <v>7600</v>
      </c>
      <c r="AH226" s="29" t="s">
        <v>219</v>
      </c>
      <c r="AL226" s="29" t="s">
        <v>220</v>
      </c>
      <c r="AM226" s="29" t="s">
        <v>221</v>
      </c>
      <c r="AQ226" s="29" t="s">
        <v>221</v>
      </c>
      <c r="AR226" t="s">
        <v>781</v>
      </c>
      <c r="AS226" s="32" t="s">
        <v>7602</v>
      </c>
      <c r="AT226" s="32">
        <v>100000</v>
      </c>
      <c r="AU226" t="s">
        <v>783</v>
      </c>
      <c r="AV226" s="32" t="s">
        <v>7603</v>
      </c>
      <c r="AW226" s="32">
        <v>100000</v>
      </c>
      <c r="BL226" s="15"/>
      <c r="BO226" s="15"/>
      <c r="BR226" s="15"/>
      <c r="BU226" s="15"/>
      <c r="BW226" s="11"/>
      <c r="BX226" s="11"/>
      <c r="BZ226" s="11"/>
      <c r="CA226" s="11"/>
      <c r="CC226" s="11"/>
      <c r="CD226" s="11"/>
      <c r="CF226" s="11"/>
      <c r="CG226" s="11"/>
      <c r="CI226" s="11"/>
      <c r="CJ226" s="11"/>
      <c r="GC226" s="12">
        <v>200000</v>
      </c>
      <c r="GD226" t="s">
        <v>238</v>
      </c>
      <c r="GE226">
        <v>65</v>
      </c>
      <c r="GF226">
        <v>75</v>
      </c>
      <c r="GG226">
        <v>80</v>
      </c>
      <c r="GH226">
        <v>65</v>
      </c>
      <c r="GI226" s="13">
        <v>133333.33333333331</v>
      </c>
      <c r="GK226" t="s">
        <v>7604</v>
      </c>
      <c r="GL226">
        <v>13881</v>
      </c>
      <c r="GM226" t="s">
        <v>7605</v>
      </c>
      <c r="GO226">
        <f t="shared" si="46"/>
        <v>6</v>
      </c>
      <c r="GP226">
        <f t="shared" si="47"/>
        <v>2</v>
      </c>
      <c r="GQ226">
        <v>2</v>
      </c>
      <c r="GR226" t="str">
        <f t="shared" si="48"/>
        <v>ok</v>
      </c>
      <c r="GS226" t="e">
        <f>VLOOKUP(C226,'[1]Nbr FR_lot'!$B$6:$I$501,8,FALSE)</f>
        <v>#N/A</v>
      </c>
      <c r="GT226" t="e">
        <f t="shared" si="52"/>
        <v>#N/A</v>
      </c>
    </row>
    <row r="227" spans="1:202" x14ac:dyDescent="0.35">
      <c r="A227" t="s">
        <v>5682</v>
      </c>
      <c r="B227" t="s">
        <v>5683</v>
      </c>
      <c r="C227" t="s">
        <v>5684</v>
      </c>
      <c r="D227" t="e">
        <f>VLOOKUP(C227,#REF!,1,FALSE)</f>
        <v>#REF!</v>
      </c>
      <c r="E227" s="16" t="s">
        <v>5685</v>
      </c>
      <c r="F227" s="17" t="s">
        <v>5684</v>
      </c>
      <c r="G227" s="17" t="s">
        <v>5685</v>
      </c>
      <c r="H227" s="17" t="str">
        <f t="shared" si="45"/>
        <v>ok</v>
      </c>
      <c r="I227" s="17" t="s">
        <v>5685</v>
      </c>
      <c r="J227" s="17">
        <v>711113</v>
      </c>
      <c r="K227" s="17">
        <v>711113</v>
      </c>
      <c r="L227" s="17" t="s">
        <v>202</v>
      </c>
      <c r="M227" t="s">
        <v>203</v>
      </c>
      <c r="N227" s="14" t="s">
        <v>5686</v>
      </c>
      <c r="O227" s="14" t="s">
        <v>205</v>
      </c>
      <c r="P227" s="14" t="s">
        <v>5687</v>
      </c>
      <c r="Q227" s="14">
        <v>31150</v>
      </c>
      <c r="R227" s="14" t="s">
        <v>5688</v>
      </c>
      <c r="S227" s="14" t="s">
        <v>531</v>
      </c>
      <c r="T227" s="15">
        <v>3227245</v>
      </c>
      <c r="U227" s="14" t="s">
        <v>5689</v>
      </c>
      <c r="V227" s="14" t="s">
        <v>726</v>
      </c>
      <c r="W227" s="14" t="s">
        <v>5690</v>
      </c>
      <c r="X227" t="s">
        <v>5691</v>
      </c>
      <c r="Y227" t="s">
        <v>213</v>
      </c>
      <c r="Z227" t="s">
        <v>5692</v>
      </c>
      <c r="AA227" s="18" t="s">
        <v>5693</v>
      </c>
      <c r="AB227" s="18" t="s">
        <v>5694</v>
      </c>
      <c r="AC227" s="18" t="s">
        <v>5695</v>
      </c>
      <c r="AD227" s="18" t="s">
        <v>5696</v>
      </c>
      <c r="AE227" s="18" t="s">
        <v>5693</v>
      </c>
      <c r="AF227" s="18" t="s">
        <v>5694</v>
      </c>
      <c r="AG227" s="18" t="s">
        <v>5695</v>
      </c>
      <c r="AH227" s="29" t="s">
        <v>219</v>
      </c>
      <c r="AL227" s="29" t="s">
        <v>220</v>
      </c>
      <c r="AM227" s="29" t="s">
        <v>221</v>
      </c>
      <c r="AQ227" s="29" t="s">
        <v>221</v>
      </c>
      <c r="AR227" t="s">
        <v>226</v>
      </c>
      <c r="AS227" s="32" t="s">
        <v>5697</v>
      </c>
      <c r="AT227" s="32">
        <v>115000</v>
      </c>
      <c r="AU227" t="s">
        <v>562</v>
      </c>
      <c r="AV227" s="32" t="s">
        <v>5698</v>
      </c>
      <c r="AW227" s="32">
        <v>100000</v>
      </c>
      <c r="AX227" t="s">
        <v>232</v>
      </c>
      <c r="AY227" s="32" t="s">
        <v>5699</v>
      </c>
      <c r="AZ227" s="32">
        <v>160000</v>
      </c>
      <c r="BA227" t="s">
        <v>917</v>
      </c>
      <c r="BB227" s="32" t="s">
        <v>5700</v>
      </c>
      <c r="BC227" s="32">
        <v>100000</v>
      </c>
      <c r="BL227" s="15"/>
      <c r="BO227" s="15"/>
      <c r="BR227" s="15"/>
      <c r="BU227" s="15"/>
      <c r="BW227" s="11"/>
      <c r="BX227" s="11"/>
      <c r="BZ227" s="11"/>
      <c r="CA227" s="11"/>
      <c r="CC227" s="11"/>
      <c r="CD227" s="11"/>
      <c r="CF227" s="11"/>
      <c r="CG227" s="11"/>
      <c r="CI227" s="11"/>
      <c r="CJ227" s="11"/>
      <c r="GC227" s="12">
        <v>315000</v>
      </c>
      <c r="GD227" t="s">
        <v>238</v>
      </c>
      <c r="GE227">
        <v>70</v>
      </c>
      <c r="GF227">
        <v>86.5</v>
      </c>
      <c r="GG227">
        <v>119</v>
      </c>
      <c r="GH227">
        <v>90</v>
      </c>
      <c r="GI227" s="13">
        <v>210000</v>
      </c>
      <c r="GK227" t="s">
        <v>5701</v>
      </c>
      <c r="GL227">
        <v>31150</v>
      </c>
      <c r="GM227" t="s">
        <v>5688</v>
      </c>
      <c r="GO227">
        <f t="shared" si="46"/>
        <v>12</v>
      </c>
      <c r="GP227">
        <f t="shared" si="47"/>
        <v>4</v>
      </c>
      <c r="GQ227">
        <v>4</v>
      </c>
      <c r="GR227" t="str">
        <f t="shared" si="48"/>
        <v>ok</v>
      </c>
      <c r="GS227" t="e">
        <f>VLOOKUP(C227,'[1]Nbr FR_lot'!$B$6:$I$501,8,FALSE)</f>
        <v>#N/A</v>
      </c>
      <c r="GT227" t="e">
        <f t="shared" si="52"/>
        <v>#N/A</v>
      </c>
    </row>
    <row r="228" spans="1:202" x14ac:dyDescent="0.35">
      <c r="A228" t="s">
        <v>2628</v>
      </c>
      <c r="B228" t="s">
        <v>2629</v>
      </c>
      <c r="C228" t="s">
        <v>2630</v>
      </c>
      <c r="D228" t="e">
        <f>VLOOKUP(C228,#REF!,1,FALSE)</f>
        <v>#REF!</v>
      </c>
      <c r="E228" s="16" t="s">
        <v>837</v>
      </c>
      <c r="F228" s="17" t="s">
        <v>2630</v>
      </c>
      <c r="G228" s="17" t="s">
        <v>2631</v>
      </c>
      <c r="H228" s="17" t="str">
        <f t="shared" si="45"/>
        <v>ko</v>
      </c>
      <c r="I228" s="17" t="s">
        <v>837</v>
      </c>
      <c r="J228" s="17">
        <v>461522</v>
      </c>
      <c r="K228" s="17">
        <v>768638</v>
      </c>
      <c r="L228" s="17" t="s">
        <v>202</v>
      </c>
      <c r="M228" t="s">
        <v>203</v>
      </c>
      <c r="N228" s="14" t="s">
        <v>2632</v>
      </c>
      <c r="O228" s="14" t="s">
        <v>205</v>
      </c>
      <c r="P228" s="14" t="s">
        <v>2633</v>
      </c>
      <c r="Q228" s="14">
        <v>92000</v>
      </c>
      <c r="R228" s="14" t="s">
        <v>726</v>
      </c>
      <c r="S228" s="14" t="s">
        <v>646</v>
      </c>
      <c r="T228" s="15">
        <v>2597660</v>
      </c>
      <c r="U228" s="14" t="s">
        <v>2634</v>
      </c>
      <c r="V228" s="14" t="s">
        <v>2635</v>
      </c>
      <c r="W228" s="23">
        <v>412442519</v>
      </c>
      <c r="X228" t="s">
        <v>2636</v>
      </c>
      <c r="Y228" t="s">
        <v>213</v>
      </c>
      <c r="Z228" t="s">
        <v>2637</v>
      </c>
      <c r="AA228" s="18" t="s">
        <v>2636</v>
      </c>
      <c r="AB228" s="18" t="s">
        <v>2638</v>
      </c>
      <c r="AC228" s="18" t="s">
        <v>2639</v>
      </c>
      <c r="AD228" s="18" t="s">
        <v>2640</v>
      </c>
      <c r="AE228" s="18" t="s">
        <v>2641</v>
      </c>
      <c r="AF228" s="18" t="s">
        <v>2642</v>
      </c>
      <c r="AG228" s="18" t="s">
        <v>2643</v>
      </c>
      <c r="AH228" s="29" t="s">
        <v>854</v>
      </c>
      <c r="AL228" s="29" t="s">
        <v>855</v>
      </c>
      <c r="AM228" s="29" t="s">
        <v>738</v>
      </c>
      <c r="AQ228" s="29" t="s">
        <v>738</v>
      </c>
      <c r="AR228" t="s">
        <v>857</v>
      </c>
      <c r="AS228" s="32" t="s">
        <v>2644</v>
      </c>
      <c r="AT228" s="32">
        <v>145000</v>
      </c>
      <c r="AU228" t="s">
        <v>860</v>
      </c>
      <c r="AV228" s="32" t="s">
        <v>2645</v>
      </c>
      <c r="AW228" s="32">
        <v>365000</v>
      </c>
      <c r="AX228" t="s">
        <v>863</v>
      </c>
      <c r="AY228" s="32" t="s">
        <v>2646</v>
      </c>
      <c r="AZ228" s="32">
        <v>145000</v>
      </c>
      <c r="BA228" t="s">
        <v>866</v>
      </c>
      <c r="BB228" s="32" t="s">
        <v>2647</v>
      </c>
      <c r="BC228" s="32">
        <v>180000</v>
      </c>
      <c r="BD228" t="s">
        <v>869</v>
      </c>
      <c r="BE228" s="32" t="s">
        <v>2648</v>
      </c>
      <c r="BF228" s="32">
        <v>245000</v>
      </c>
      <c r="BL228" s="15"/>
      <c r="BO228" s="15"/>
      <c r="BR228" s="15"/>
      <c r="BU228" s="15"/>
      <c r="BW228" s="11"/>
      <c r="BX228" s="11"/>
      <c r="BZ228" s="11"/>
      <c r="CA228" s="11"/>
      <c r="CC228" s="11"/>
      <c r="CD228" s="11"/>
      <c r="CF228" s="11"/>
      <c r="CG228" s="11"/>
      <c r="CI228" s="11"/>
      <c r="CJ228" s="11"/>
      <c r="GC228" s="12">
        <v>935000</v>
      </c>
      <c r="GD228" t="s">
        <v>238</v>
      </c>
      <c r="GE228">
        <v>150</v>
      </c>
      <c r="GF228">
        <v>170</v>
      </c>
      <c r="GG228">
        <v>170</v>
      </c>
      <c r="GH228" t="s">
        <v>333</v>
      </c>
      <c r="GI228" s="13">
        <v>623333.33333333326</v>
      </c>
      <c r="GK228" t="str">
        <f t="shared" ref="GK228:GM233" si="56">P228</f>
        <v>87 RUE DES 3 FONTANOT</v>
      </c>
      <c r="GL228">
        <f t="shared" si="56"/>
        <v>92000</v>
      </c>
      <c r="GM228" t="str">
        <f t="shared" si="56"/>
        <v>NANTERRE</v>
      </c>
      <c r="GO228">
        <f t="shared" si="46"/>
        <v>15</v>
      </c>
      <c r="GP228">
        <f t="shared" si="47"/>
        <v>5</v>
      </c>
      <c r="GQ228" t="e">
        <f>VLOOKUP(A228,'[1]Nbr FR_lot'!$A$6:$I$501,8,FALSE)</f>
        <v>#N/A</v>
      </c>
      <c r="GR228" t="e">
        <f t="shared" si="48"/>
        <v>#N/A</v>
      </c>
      <c r="GS228" t="e">
        <f>VLOOKUP(C228,'[1]Nbr FR_lot'!$B$6:$I$501,8,FALSE)</f>
        <v>#N/A</v>
      </c>
      <c r="GT228" t="e">
        <f t="shared" si="52"/>
        <v>#N/A</v>
      </c>
    </row>
    <row r="229" spans="1:202" x14ac:dyDescent="0.35">
      <c r="A229" t="s">
        <v>8765</v>
      </c>
      <c r="B229" t="s">
        <v>8766</v>
      </c>
      <c r="C229" t="s">
        <v>8767</v>
      </c>
      <c r="D229" t="e">
        <f>VLOOKUP(C229,#REF!,1,FALSE)</f>
        <v>#REF!</v>
      </c>
      <c r="E229" s="19" t="s">
        <v>8768</v>
      </c>
      <c r="F229" s="17" t="s">
        <v>8767</v>
      </c>
      <c r="G229" s="17" t="s">
        <v>8768</v>
      </c>
      <c r="H229" s="17" t="str">
        <f t="shared" si="45"/>
        <v>ok</v>
      </c>
      <c r="I229" s="17" t="s">
        <v>8768</v>
      </c>
      <c r="J229" s="17">
        <v>319908</v>
      </c>
      <c r="K229" s="17">
        <v>319908</v>
      </c>
      <c r="L229" s="17" t="s">
        <v>202</v>
      </c>
      <c r="M229" t="s">
        <v>203</v>
      </c>
      <c r="N229" s="14" t="s">
        <v>8769</v>
      </c>
      <c r="O229" s="14" t="s">
        <v>838</v>
      </c>
      <c r="P229" s="14" t="s">
        <v>8770</v>
      </c>
      <c r="Q229" s="14">
        <v>38330</v>
      </c>
      <c r="R229" s="14" t="s">
        <v>8771</v>
      </c>
      <c r="S229" s="14" t="s">
        <v>8772</v>
      </c>
      <c r="T229" s="15">
        <v>299052</v>
      </c>
      <c r="U229" s="14" t="s">
        <v>8773</v>
      </c>
      <c r="V229" s="14" t="s">
        <v>764</v>
      </c>
      <c r="W229" s="14" t="s">
        <v>8774</v>
      </c>
      <c r="X229" t="s">
        <v>8775</v>
      </c>
      <c r="Y229" t="s">
        <v>213</v>
      </c>
      <c r="Z229" t="s">
        <v>8776</v>
      </c>
      <c r="AA229" s="18" t="s">
        <v>8775</v>
      </c>
      <c r="AB229" s="18" t="s">
        <v>8777</v>
      </c>
      <c r="AC229" s="18" t="s">
        <v>8778</v>
      </c>
      <c r="AD229" s="18" t="s">
        <v>8779</v>
      </c>
      <c r="AE229" s="18" t="s">
        <v>8780</v>
      </c>
      <c r="AF229" s="18" t="s">
        <v>8781</v>
      </c>
      <c r="AG229" s="18" t="s">
        <v>8782</v>
      </c>
      <c r="AH229" s="29" t="s">
        <v>219</v>
      </c>
      <c r="AL229" s="29" t="s">
        <v>220</v>
      </c>
      <c r="AM229" s="29" t="s">
        <v>221</v>
      </c>
      <c r="AQ229" s="29" t="s">
        <v>221</v>
      </c>
      <c r="AR229" t="s">
        <v>543</v>
      </c>
      <c r="AS229" s="32" t="s">
        <v>8783</v>
      </c>
      <c r="AT229" s="32">
        <v>240000</v>
      </c>
      <c r="AU229" t="s">
        <v>555</v>
      </c>
      <c r="AV229" s="32" t="s">
        <v>8784</v>
      </c>
      <c r="AW229" s="32">
        <v>120000</v>
      </c>
      <c r="AX229" t="s">
        <v>566</v>
      </c>
      <c r="AY229" s="32" t="s">
        <v>8785</v>
      </c>
      <c r="AZ229" s="32">
        <v>100000</v>
      </c>
      <c r="BA229" t="s">
        <v>828</v>
      </c>
      <c r="BB229" s="32" t="s">
        <v>8786</v>
      </c>
      <c r="BC229" s="32">
        <v>100000</v>
      </c>
      <c r="BD229" t="s">
        <v>832</v>
      </c>
      <c r="BE229" s="32" t="s">
        <v>8787</v>
      </c>
      <c r="BF229" s="32">
        <v>160000</v>
      </c>
      <c r="BL229" s="15"/>
      <c r="BO229" s="15"/>
      <c r="BR229" s="15"/>
      <c r="BU229" s="15"/>
      <c r="BW229" s="31"/>
      <c r="BX229" s="31"/>
      <c r="BZ229" s="31"/>
      <c r="CA229" s="31"/>
      <c r="CC229" s="31"/>
      <c r="CD229" s="31"/>
      <c r="CF229" s="31"/>
      <c r="CG229" s="31"/>
      <c r="CI229" s="31"/>
      <c r="CJ229" s="31"/>
      <c r="GC229" s="30">
        <v>900000</v>
      </c>
      <c r="GD229" t="s">
        <v>238</v>
      </c>
      <c r="GE229">
        <v>120</v>
      </c>
      <c r="GF229">
        <v>120</v>
      </c>
      <c r="GG229">
        <v>120</v>
      </c>
      <c r="GH229">
        <v>120</v>
      </c>
      <c r="GI229" s="13">
        <v>600000</v>
      </c>
      <c r="GK229" t="str">
        <f t="shared" si="56"/>
        <v>450 AV DE LEUROPE</v>
      </c>
      <c r="GL229">
        <f t="shared" si="56"/>
        <v>38330</v>
      </c>
      <c r="GM229" t="str">
        <f t="shared" si="56"/>
        <v>MONTBONNOT-SAINT-MARTIN</v>
      </c>
      <c r="GO229">
        <f t="shared" si="46"/>
        <v>15</v>
      </c>
      <c r="GP229">
        <f t="shared" si="47"/>
        <v>5</v>
      </c>
      <c r="GQ229" t="e">
        <f>VLOOKUP(A229,'[1]Nbr FR_lot'!$A$6:$I$501,8,FALSE)</f>
        <v>#N/A</v>
      </c>
      <c r="GR229" t="e">
        <f t="shared" si="48"/>
        <v>#N/A</v>
      </c>
      <c r="GS229" t="e">
        <f>VLOOKUP(C229,'[1]Nbr FR_lot'!$B$6:$I$501,8,FALSE)</f>
        <v>#N/A</v>
      </c>
      <c r="GT229" t="e">
        <f t="shared" si="52"/>
        <v>#N/A</v>
      </c>
    </row>
    <row r="230" spans="1:202" x14ac:dyDescent="0.35">
      <c r="A230" t="s">
        <v>2306</v>
      </c>
      <c r="B230" t="s">
        <v>2307</v>
      </c>
      <c r="C230" t="s">
        <v>2308</v>
      </c>
      <c r="D230" t="e">
        <f>VLOOKUP(C230,#REF!,1,FALSE)</f>
        <v>#REF!</v>
      </c>
      <c r="E230" s="16" t="s">
        <v>2309</v>
      </c>
      <c r="F230" s="17" t="s">
        <v>2308</v>
      </c>
      <c r="G230" s="17" t="s">
        <v>2309</v>
      </c>
      <c r="H230" s="17" t="str">
        <f t="shared" si="45"/>
        <v>ok</v>
      </c>
      <c r="I230" s="17" t="s">
        <v>2309</v>
      </c>
      <c r="J230" s="17">
        <v>701188</v>
      </c>
      <c r="K230" s="17">
        <v>701188</v>
      </c>
      <c r="L230" s="17" t="s">
        <v>202</v>
      </c>
      <c r="M230" t="s">
        <v>203</v>
      </c>
      <c r="N230" s="14" t="s">
        <v>2306</v>
      </c>
      <c r="O230" s="14" t="s">
        <v>205</v>
      </c>
      <c r="P230" s="14" t="s">
        <v>2310</v>
      </c>
      <c r="Q230" s="14">
        <v>31100</v>
      </c>
      <c r="R230" s="14" t="s">
        <v>1469</v>
      </c>
      <c r="S230" s="14" t="s">
        <v>531</v>
      </c>
      <c r="T230" s="15">
        <v>40000</v>
      </c>
      <c r="U230" s="14" t="s">
        <v>2311</v>
      </c>
      <c r="V230" s="14" t="s">
        <v>2312</v>
      </c>
      <c r="W230" s="14" t="s">
        <v>2313</v>
      </c>
      <c r="X230" t="s">
        <v>2314</v>
      </c>
      <c r="Y230" t="s">
        <v>213</v>
      </c>
      <c r="Z230" t="s">
        <v>2315</v>
      </c>
      <c r="AA230" s="18" t="s">
        <v>2314</v>
      </c>
      <c r="AB230" s="18" t="s">
        <v>2316</v>
      </c>
      <c r="AC230" s="18" t="s">
        <v>2317</v>
      </c>
      <c r="AD230" s="18" t="s">
        <v>2318</v>
      </c>
      <c r="AE230" s="18" t="s">
        <v>2314</v>
      </c>
      <c r="AF230" s="18" t="str">
        <f>AB230</f>
        <v>05 61 72 75 75</v>
      </c>
      <c r="AG230" s="18" t="s">
        <v>2317</v>
      </c>
      <c r="AH230" s="29" t="s">
        <v>219</v>
      </c>
      <c r="AL230" s="29" t="s">
        <v>220</v>
      </c>
      <c r="AM230" s="29" t="s">
        <v>221</v>
      </c>
      <c r="AQ230" s="29" t="s">
        <v>221</v>
      </c>
      <c r="AR230" t="s">
        <v>222</v>
      </c>
      <c r="AS230" s="32" t="s">
        <v>2319</v>
      </c>
      <c r="AT230" s="32">
        <v>400000</v>
      </c>
      <c r="AU230" t="s">
        <v>236</v>
      </c>
      <c r="AV230" s="32" t="s">
        <v>2320</v>
      </c>
      <c r="AW230" s="32">
        <v>630000</v>
      </c>
      <c r="BL230" s="15"/>
      <c r="BO230" s="15"/>
      <c r="BR230" s="15"/>
      <c r="BU230" s="15"/>
      <c r="BW230" s="31"/>
      <c r="BX230" s="31"/>
      <c r="BZ230" s="31"/>
      <c r="CA230" s="31"/>
      <c r="CC230" s="31"/>
      <c r="CD230" s="31"/>
      <c r="CF230" s="31"/>
      <c r="CG230" s="31"/>
      <c r="CI230" s="31"/>
      <c r="CJ230" s="31"/>
      <c r="GC230" s="30">
        <v>700000</v>
      </c>
      <c r="GD230" t="s">
        <v>238</v>
      </c>
      <c r="GE230">
        <v>37</v>
      </c>
      <c r="GF230">
        <v>55</v>
      </c>
      <c r="GG230">
        <v>60</v>
      </c>
      <c r="GH230" t="s">
        <v>333</v>
      </c>
      <c r="GI230" s="13">
        <v>466666.66666666663</v>
      </c>
      <c r="GK230" t="str">
        <f t="shared" si="56"/>
        <v>90 RTE DE SEYSSES</v>
      </c>
      <c r="GL230">
        <f t="shared" si="56"/>
        <v>31100</v>
      </c>
      <c r="GM230" t="str">
        <f t="shared" si="56"/>
        <v>TOULOUSE</v>
      </c>
      <c r="GO230">
        <f t="shared" si="46"/>
        <v>6</v>
      </c>
      <c r="GP230">
        <f t="shared" si="47"/>
        <v>2</v>
      </c>
      <c r="GQ230" t="e">
        <f>VLOOKUP(A230,'[1]Nbr FR_lot'!$A$6:$I$501,8,FALSE)</f>
        <v>#N/A</v>
      </c>
      <c r="GR230" t="e">
        <f t="shared" si="48"/>
        <v>#N/A</v>
      </c>
      <c r="GS230" t="e">
        <f>VLOOKUP(C230,'[1]Nbr FR_lot'!$B$6:$I$501,8,FALSE)</f>
        <v>#N/A</v>
      </c>
      <c r="GT230" t="e">
        <f t="shared" si="52"/>
        <v>#N/A</v>
      </c>
    </row>
    <row r="231" spans="1:202" x14ac:dyDescent="0.35">
      <c r="A231" t="s">
        <v>1793</v>
      </c>
      <c r="B231" t="s">
        <v>1794</v>
      </c>
      <c r="C231" t="s">
        <v>1795</v>
      </c>
      <c r="D231" t="e">
        <f>VLOOKUP(C231,#REF!,1,FALSE)</f>
        <v>#REF!</v>
      </c>
      <c r="E231" s="16" t="s">
        <v>1796</v>
      </c>
      <c r="F231" s="17" t="s">
        <v>1795</v>
      </c>
      <c r="G231" s="17" t="s">
        <v>1796</v>
      </c>
      <c r="H231" s="17" t="str">
        <f t="shared" si="45"/>
        <v>ok</v>
      </c>
      <c r="I231" s="17" t="s">
        <v>1796</v>
      </c>
      <c r="J231" s="17">
        <v>749258</v>
      </c>
      <c r="K231" s="17">
        <v>749258</v>
      </c>
      <c r="L231" s="17" t="s">
        <v>202</v>
      </c>
      <c r="M231" t="s">
        <v>203</v>
      </c>
      <c r="N231" s="14" t="s">
        <v>1793</v>
      </c>
      <c r="O231" s="14" t="s">
        <v>205</v>
      </c>
      <c r="P231" s="14" t="s">
        <v>1797</v>
      </c>
      <c r="Q231" s="14">
        <v>42400</v>
      </c>
      <c r="R231" s="14" t="s">
        <v>1798</v>
      </c>
      <c r="S231" s="14" t="s">
        <v>1799</v>
      </c>
      <c r="T231" s="15">
        <v>343640</v>
      </c>
      <c r="U231" s="14" t="s">
        <v>1800</v>
      </c>
      <c r="V231" s="14" t="s">
        <v>1801</v>
      </c>
      <c r="W231" s="14" t="s">
        <v>1802</v>
      </c>
      <c r="X231" t="s">
        <v>1803</v>
      </c>
      <c r="Y231" t="s">
        <v>213</v>
      </c>
      <c r="Z231" t="s">
        <v>1804</v>
      </c>
      <c r="AA231" s="18" t="s">
        <v>1803</v>
      </c>
      <c r="AB231" s="18" t="s">
        <v>1805</v>
      </c>
      <c r="AC231" s="18" t="s">
        <v>1806</v>
      </c>
      <c r="AD231" s="18" t="s">
        <v>1807</v>
      </c>
      <c r="AE231" s="18" t="s">
        <v>1803</v>
      </c>
      <c r="AF231" s="18" t="s">
        <v>1805</v>
      </c>
      <c r="AG231" s="18" t="s">
        <v>1806</v>
      </c>
      <c r="AH231" s="29" t="s">
        <v>219</v>
      </c>
      <c r="AL231" s="29" t="s">
        <v>220</v>
      </c>
      <c r="AM231" s="29" t="s">
        <v>221</v>
      </c>
      <c r="AQ231" s="29" t="s">
        <v>221</v>
      </c>
      <c r="AR231" t="s">
        <v>1137</v>
      </c>
      <c r="AS231" s="32" t="s">
        <v>1808</v>
      </c>
      <c r="AT231" s="32">
        <v>790000</v>
      </c>
      <c r="AU231" t="s">
        <v>541</v>
      </c>
      <c r="AV231" s="32" t="s">
        <v>1809</v>
      </c>
      <c r="AW231" s="32">
        <v>630000</v>
      </c>
      <c r="AX231" t="s">
        <v>545</v>
      </c>
      <c r="AY231" s="32" t="s">
        <v>1810</v>
      </c>
      <c r="AZ231" s="32">
        <v>235000</v>
      </c>
      <c r="BA231" t="s">
        <v>1142</v>
      </c>
      <c r="BB231" s="32" t="s">
        <v>1811</v>
      </c>
      <c r="BC231" s="32">
        <v>395000</v>
      </c>
      <c r="BD231" t="s">
        <v>553</v>
      </c>
      <c r="BE231" s="32" t="s">
        <v>1812</v>
      </c>
      <c r="BF231" s="32">
        <v>315000</v>
      </c>
      <c r="BG231" t="s">
        <v>557</v>
      </c>
      <c r="BH231" s="32" t="s">
        <v>1813</v>
      </c>
      <c r="BI231" s="32">
        <v>120000</v>
      </c>
      <c r="BJ231" t="s">
        <v>1147</v>
      </c>
      <c r="BK231" s="14" t="s">
        <v>1814</v>
      </c>
      <c r="BL231" s="15">
        <v>315000</v>
      </c>
      <c r="BM231" t="s">
        <v>564</v>
      </c>
      <c r="BN231" s="14" t="s">
        <v>1815</v>
      </c>
      <c r="BO231" s="15">
        <v>250000</v>
      </c>
      <c r="BP231" t="s">
        <v>568</v>
      </c>
      <c r="BQ231" s="14" t="s">
        <v>1816</v>
      </c>
      <c r="BR231" s="15">
        <v>100000</v>
      </c>
      <c r="BS231" t="s">
        <v>1152</v>
      </c>
      <c r="BT231" s="14" t="s">
        <v>1817</v>
      </c>
      <c r="BU231" s="15">
        <v>315000</v>
      </c>
      <c r="BV231" t="s">
        <v>826</v>
      </c>
      <c r="BW231" s="11" t="s">
        <v>1818</v>
      </c>
      <c r="BX231" s="11">
        <v>250000</v>
      </c>
      <c r="BY231" t="s">
        <v>1156</v>
      </c>
      <c r="BZ231" s="11" t="s">
        <v>1819</v>
      </c>
      <c r="CA231" s="11">
        <v>100000</v>
      </c>
      <c r="CB231" t="s">
        <v>1158</v>
      </c>
      <c r="CC231" s="11" t="s">
        <v>1820</v>
      </c>
      <c r="CD231" s="11">
        <v>520000</v>
      </c>
      <c r="CE231" t="s">
        <v>830</v>
      </c>
      <c r="CF231" s="11" t="s">
        <v>1821</v>
      </c>
      <c r="CG231" s="11">
        <v>420000</v>
      </c>
      <c r="CH231" t="s">
        <v>1162</v>
      </c>
      <c r="CI231" s="11" t="s">
        <v>1822</v>
      </c>
      <c r="CJ231" s="11">
        <v>160000</v>
      </c>
      <c r="GC231" s="12">
        <v>4680000</v>
      </c>
      <c r="GD231" t="s">
        <v>238</v>
      </c>
      <c r="GE231">
        <v>60</v>
      </c>
      <c r="GF231">
        <v>65</v>
      </c>
      <c r="GG231">
        <v>79</v>
      </c>
      <c r="GH231">
        <v>60</v>
      </c>
      <c r="GI231" s="13">
        <v>3120000</v>
      </c>
      <c r="GK231" t="str">
        <f t="shared" si="56"/>
        <v>3 ALL RENE DESCARTES</v>
      </c>
      <c r="GL231">
        <f t="shared" si="56"/>
        <v>42400</v>
      </c>
      <c r="GM231" t="str">
        <f t="shared" si="56"/>
        <v>SAINT-CHAMOND</v>
      </c>
      <c r="GO231">
        <f t="shared" si="46"/>
        <v>45</v>
      </c>
      <c r="GP231">
        <f t="shared" si="47"/>
        <v>15</v>
      </c>
      <c r="GQ231" t="e">
        <f>VLOOKUP(A231,'[1]Nbr FR_lot'!$A$6:$I$501,8,FALSE)</f>
        <v>#N/A</v>
      </c>
      <c r="GR231" t="e">
        <f t="shared" si="48"/>
        <v>#N/A</v>
      </c>
      <c r="GS231" t="e">
        <f>VLOOKUP(C231,'[1]Nbr FR_lot'!$B$6:$I$501,8,FALSE)</f>
        <v>#N/A</v>
      </c>
      <c r="GT231" t="e">
        <f t="shared" si="52"/>
        <v>#N/A</v>
      </c>
    </row>
    <row r="232" spans="1:202" x14ac:dyDescent="0.35">
      <c r="A232" t="s">
        <v>1365</v>
      </c>
      <c r="B232" t="s">
        <v>1366</v>
      </c>
      <c r="C232" t="s">
        <v>1367</v>
      </c>
      <c r="D232" t="e">
        <f>VLOOKUP(C232,#REF!,1,FALSE)</f>
        <v>#REF!</v>
      </c>
      <c r="E232" s="16" t="s">
        <v>1368</v>
      </c>
      <c r="F232" s="17" t="s">
        <v>1367</v>
      </c>
      <c r="G232" s="17" t="s">
        <v>1368</v>
      </c>
      <c r="H232" s="17" t="str">
        <f t="shared" si="45"/>
        <v>ok</v>
      </c>
      <c r="I232" s="17" t="s">
        <v>1368</v>
      </c>
      <c r="J232" s="17">
        <v>476999</v>
      </c>
      <c r="K232" s="17">
        <v>476999</v>
      </c>
      <c r="L232" s="17" t="s">
        <v>202</v>
      </c>
      <c r="M232" t="s">
        <v>203</v>
      </c>
      <c r="N232" s="14" t="s">
        <v>1365</v>
      </c>
      <c r="O232" s="14" t="s">
        <v>205</v>
      </c>
      <c r="P232" s="14" t="s">
        <v>1369</v>
      </c>
      <c r="Q232" s="14">
        <v>92100</v>
      </c>
      <c r="R232" s="14" t="s">
        <v>1370</v>
      </c>
      <c r="S232" s="14" t="s">
        <v>1371</v>
      </c>
      <c r="T232" s="15">
        <v>81941145</v>
      </c>
      <c r="U232" s="14" t="s">
        <v>1372</v>
      </c>
      <c r="V232" s="14" t="s">
        <v>726</v>
      </c>
      <c r="W232" s="14" t="s">
        <v>1373</v>
      </c>
      <c r="X232" t="s">
        <v>1374</v>
      </c>
      <c r="Y232" t="s">
        <v>213</v>
      </c>
      <c r="Z232" t="s">
        <v>1375</v>
      </c>
      <c r="AA232" s="18" t="s">
        <v>1376</v>
      </c>
      <c r="AB232" s="18" t="s">
        <v>1377</v>
      </c>
      <c r="AC232" s="18" t="s">
        <v>1378</v>
      </c>
      <c r="AD232" s="18" t="s">
        <v>1379</v>
      </c>
      <c r="AE232" s="18" t="s">
        <v>1380</v>
      </c>
      <c r="AF232" s="18" t="s">
        <v>1381</v>
      </c>
      <c r="AG232" s="18" t="s">
        <v>1382</v>
      </c>
      <c r="AH232" s="29" t="s">
        <v>310</v>
      </c>
      <c r="AL232" s="29" t="s">
        <v>311</v>
      </c>
      <c r="AM232" s="29" t="s">
        <v>312</v>
      </c>
      <c r="AQ232" s="29" t="s">
        <v>312</v>
      </c>
      <c r="AR232" t="s">
        <v>1067</v>
      </c>
      <c r="AS232" s="32" t="s">
        <v>1383</v>
      </c>
      <c r="AT232" s="32">
        <v>3430000</v>
      </c>
      <c r="BL232" s="15"/>
      <c r="BO232" s="15"/>
      <c r="BR232" s="15"/>
      <c r="BU232" s="15"/>
      <c r="BW232" s="11"/>
      <c r="BX232" s="11"/>
      <c r="BZ232" s="11"/>
      <c r="CA232" s="11"/>
      <c r="CC232" s="11"/>
      <c r="CD232" s="11"/>
      <c r="CF232" s="11"/>
      <c r="CG232" s="11"/>
      <c r="CI232" s="11"/>
      <c r="CJ232" s="11"/>
      <c r="GC232" s="12">
        <v>3430000</v>
      </c>
      <c r="GD232" t="s">
        <v>238</v>
      </c>
      <c r="GE232">
        <v>79</v>
      </c>
      <c r="GF232">
        <v>99</v>
      </c>
      <c r="GG232">
        <v>136</v>
      </c>
      <c r="GH232">
        <v>99</v>
      </c>
      <c r="GI232" s="13">
        <v>2286666.6666666665</v>
      </c>
      <c r="GK232" t="str">
        <f t="shared" si="56"/>
        <v xml:space="preserve">204 Rond Point du Pont de Sèvres
 </v>
      </c>
      <c r="GL232">
        <f t="shared" si="56"/>
        <v>92100</v>
      </c>
      <c r="GM232" t="str">
        <f t="shared" si="56"/>
        <v>BOULOGNE BILLANCOURT</v>
      </c>
      <c r="GO232">
        <f t="shared" si="46"/>
        <v>3</v>
      </c>
      <c r="GP232">
        <f t="shared" si="47"/>
        <v>1</v>
      </c>
      <c r="GQ232">
        <v>1</v>
      </c>
      <c r="GR232" s="28" t="str">
        <f t="shared" si="48"/>
        <v>ok</v>
      </c>
      <c r="GS232">
        <v>1</v>
      </c>
      <c r="GT232" t="str">
        <f t="shared" si="52"/>
        <v>ok</v>
      </c>
    </row>
    <row r="233" spans="1:202" x14ac:dyDescent="0.35">
      <c r="A233" t="s">
        <v>4808</v>
      </c>
      <c r="B233" t="s">
        <v>4809</v>
      </c>
      <c r="C233" t="s">
        <v>4810</v>
      </c>
      <c r="D233" t="e">
        <f>VLOOKUP(C233,#REF!,1,FALSE)</f>
        <v>#REF!</v>
      </c>
      <c r="E233" s="19" t="s">
        <v>4811</v>
      </c>
      <c r="F233" s="17" t="s">
        <v>4810</v>
      </c>
      <c r="G233" s="17" t="s">
        <v>4812</v>
      </c>
      <c r="H233" s="17" t="str">
        <f t="shared" si="45"/>
        <v>ko</v>
      </c>
      <c r="I233" s="17" t="s">
        <v>4811</v>
      </c>
      <c r="J233" s="17">
        <v>666045</v>
      </c>
      <c r="K233" s="17">
        <v>333055</v>
      </c>
      <c r="L233" s="17" t="s">
        <v>202</v>
      </c>
      <c r="M233" t="s">
        <v>203</v>
      </c>
      <c r="N233" s="14" t="s">
        <v>4813</v>
      </c>
      <c r="O233" s="14" t="s">
        <v>4814</v>
      </c>
      <c r="P233" s="14" t="s">
        <v>4815</v>
      </c>
      <c r="Q233" s="14">
        <v>31400</v>
      </c>
      <c r="R233" s="14" t="s">
        <v>4816</v>
      </c>
      <c r="S233" s="14" t="s">
        <v>3506</v>
      </c>
      <c r="T233" s="15">
        <v>650000</v>
      </c>
      <c r="U233" s="14" t="s">
        <v>4817</v>
      </c>
      <c r="V233" s="14" t="s">
        <v>1469</v>
      </c>
      <c r="W233" s="14">
        <v>315360610</v>
      </c>
      <c r="X233" t="s">
        <v>4818</v>
      </c>
      <c r="Y233" t="s">
        <v>213</v>
      </c>
      <c r="Z233" t="s">
        <v>4819</v>
      </c>
      <c r="AA233" s="18" t="s">
        <v>4818</v>
      </c>
      <c r="AB233" s="18" t="s">
        <v>4820</v>
      </c>
      <c r="AC233" s="18" t="s">
        <v>4821</v>
      </c>
      <c r="AD233" s="18" t="s">
        <v>4822</v>
      </c>
      <c r="AE233" s="18" t="s">
        <v>4823</v>
      </c>
      <c r="AF233" s="18" t="s">
        <v>4820</v>
      </c>
      <c r="AG233" s="18" t="s">
        <v>4824</v>
      </c>
      <c r="AH233" s="29" t="s">
        <v>854</v>
      </c>
      <c r="AL233" s="29" t="s">
        <v>855</v>
      </c>
      <c r="AM233" s="29" t="s">
        <v>738</v>
      </c>
      <c r="AQ233" s="29" t="s">
        <v>738</v>
      </c>
      <c r="AR233" t="s">
        <v>952</v>
      </c>
      <c r="AS233" s="32" t="s">
        <v>4825</v>
      </c>
      <c r="AT233" s="32">
        <v>165000</v>
      </c>
      <c r="BL233" s="15"/>
      <c r="BO233" s="15"/>
      <c r="BR233" s="15"/>
      <c r="BU233" s="15"/>
      <c r="BW233" s="31"/>
      <c r="BX233" s="31"/>
      <c r="BZ233" s="31"/>
      <c r="CA233" s="31"/>
      <c r="CC233" s="31"/>
      <c r="CD233" s="31"/>
      <c r="CF233" s="31"/>
      <c r="CG233" s="31"/>
      <c r="CI233" s="31"/>
      <c r="CJ233" s="31"/>
      <c r="GC233" s="30">
        <v>165000</v>
      </c>
      <c r="GD233" t="s">
        <v>238</v>
      </c>
      <c r="GE233">
        <v>45</v>
      </c>
      <c r="GF233">
        <v>55</v>
      </c>
      <c r="GG233">
        <v>65</v>
      </c>
      <c r="GH233">
        <v>30</v>
      </c>
      <c r="GI233" s="13">
        <v>110000</v>
      </c>
      <c r="GK233" t="str">
        <f t="shared" si="56"/>
        <v>55 AVENUE LOUIS BREGUET - BATIMENT 6</v>
      </c>
      <c r="GL233">
        <f t="shared" si="56"/>
        <v>31400</v>
      </c>
      <c r="GM233" t="str">
        <f t="shared" si="56"/>
        <v xml:space="preserve"> TOULOUSE</v>
      </c>
      <c r="GO233">
        <f t="shared" si="46"/>
        <v>3</v>
      </c>
      <c r="GP233">
        <f t="shared" si="47"/>
        <v>1</v>
      </c>
      <c r="GQ233" t="e">
        <f>VLOOKUP(A233,'[1]Nbr FR_lot'!$A$6:$I$501,8,FALSE)</f>
        <v>#N/A</v>
      </c>
      <c r="GR233" t="e">
        <f t="shared" si="48"/>
        <v>#N/A</v>
      </c>
      <c r="GS233" t="e">
        <f>VLOOKUP(C233,'[1]Nbr FR_lot'!$B$6:$I$501,8,FALSE)</f>
        <v>#N/A</v>
      </c>
      <c r="GT233" t="e">
        <f t="shared" si="52"/>
        <v>#N/A</v>
      </c>
    </row>
    <row r="234" spans="1:202" x14ac:dyDescent="0.35">
      <c r="A234" t="s">
        <v>2487</v>
      </c>
      <c r="B234" t="s">
        <v>2488</v>
      </c>
      <c r="C234" t="s">
        <v>2489</v>
      </c>
      <c r="D234" t="e">
        <f>VLOOKUP(C234,#REF!,1,FALSE)</f>
        <v>#REF!</v>
      </c>
      <c r="E234" s="19" t="s">
        <v>2490</v>
      </c>
      <c r="F234" s="17" t="s">
        <v>2489</v>
      </c>
      <c r="G234" s="17" t="s">
        <v>2491</v>
      </c>
      <c r="H234" s="17" t="str">
        <f t="shared" si="45"/>
        <v>ko</v>
      </c>
      <c r="I234" s="17" t="s">
        <v>2491</v>
      </c>
      <c r="J234" s="17" t="e">
        <v>#N/A</v>
      </c>
      <c r="K234" s="17">
        <v>385617</v>
      </c>
      <c r="L234" s="17" t="s">
        <v>202</v>
      </c>
      <c r="M234" t="s">
        <v>203</v>
      </c>
      <c r="N234" s="14" t="s">
        <v>2487</v>
      </c>
      <c r="O234" s="14" t="s">
        <v>205</v>
      </c>
      <c r="P234" s="14" t="s">
        <v>2492</v>
      </c>
      <c r="Q234" s="14">
        <v>78130</v>
      </c>
      <c r="R234" s="14" t="s">
        <v>2493</v>
      </c>
      <c r="S234" s="14" t="s">
        <v>1002</v>
      </c>
      <c r="T234" s="15">
        <v>2325000</v>
      </c>
      <c r="U234" s="14" t="s">
        <v>2494</v>
      </c>
      <c r="V234" s="14" t="s">
        <v>2495</v>
      </c>
      <c r="W234" s="14" t="s">
        <v>2496</v>
      </c>
      <c r="X234" t="s">
        <v>2497</v>
      </c>
      <c r="Y234" t="s">
        <v>213</v>
      </c>
      <c r="Z234" t="s">
        <v>2498</v>
      </c>
      <c r="AA234" s="18" t="s">
        <v>2497</v>
      </c>
      <c r="AB234" s="18" t="s">
        <v>2499</v>
      </c>
      <c r="AC234" s="18" t="s">
        <v>2500</v>
      </c>
      <c r="AD234" s="18" t="s">
        <v>2501</v>
      </c>
      <c r="AE234" s="18" t="s">
        <v>2497</v>
      </c>
      <c r="AF234" s="18" t="s">
        <v>2499</v>
      </c>
      <c r="AG234" s="18" t="s">
        <v>2500</v>
      </c>
      <c r="AH234" s="29" t="s">
        <v>219</v>
      </c>
      <c r="AL234" s="29" t="s">
        <v>220</v>
      </c>
      <c r="AM234" s="29" t="s">
        <v>221</v>
      </c>
      <c r="AQ234" s="29" t="s">
        <v>221</v>
      </c>
      <c r="AR234" t="s">
        <v>463</v>
      </c>
      <c r="AS234" s="32" t="s">
        <v>2502</v>
      </c>
      <c r="AT234" s="32">
        <v>380000</v>
      </c>
      <c r="BL234" s="15"/>
      <c r="BO234" s="15"/>
      <c r="BR234" s="15"/>
      <c r="BU234" s="15"/>
      <c r="BW234" s="11"/>
      <c r="BX234" s="11"/>
      <c r="BZ234" s="11"/>
      <c r="CA234" s="11"/>
      <c r="CC234" s="11"/>
      <c r="CD234" s="11"/>
      <c r="CF234" s="11"/>
      <c r="CG234" s="11"/>
      <c r="CI234" s="11"/>
      <c r="CJ234" s="11"/>
      <c r="GC234" s="12">
        <v>380000</v>
      </c>
      <c r="GD234" t="s">
        <v>238</v>
      </c>
      <c r="GE234">
        <v>36.4</v>
      </c>
      <c r="GF234">
        <v>43.6</v>
      </c>
      <c r="GG234">
        <v>50.2</v>
      </c>
      <c r="GH234">
        <v>40</v>
      </c>
      <c r="GI234" s="13">
        <v>253333.33333333331</v>
      </c>
      <c r="GK234" t="s">
        <v>2503</v>
      </c>
      <c r="GL234">
        <v>25600</v>
      </c>
      <c r="GM234" t="s">
        <v>2504</v>
      </c>
      <c r="GO234">
        <f t="shared" si="46"/>
        <v>3</v>
      </c>
      <c r="GP234">
        <f t="shared" si="47"/>
        <v>1</v>
      </c>
      <c r="GQ234">
        <v>1</v>
      </c>
      <c r="GR234" t="str">
        <f t="shared" si="48"/>
        <v>ok</v>
      </c>
      <c r="GS234" t="e">
        <f>VLOOKUP(C234,'[1]Nbr FR_lot'!$B$6:$I$501,8,FALSE)</f>
        <v>#N/A</v>
      </c>
      <c r="GT234" t="e">
        <f t="shared" si="52"/>
        <v>#N/A</v>
      </c>
    </row>
    <row r="235" spans="1:202" x14ac:dyDescent="0.35">
      <c r="A235" t="s">
        <v>1713</v>
      </c>
      <c r="B235" t="s">
        <v>1714</v>
      </c>
      <c r="C235" t="s">
        <v>1715</v>
      </c>
      <c r="D235" t="e">
        <f>VLOOKUP(C235,#REF!,1,FALSE)</f>
        <v>#REF!</v>
      </c>
      <c r="E235" s="19" t="s">
        <v>1716</v>
      </c>
      <c r="F235" s="17" t="s">
        <v>1715</v>
      </c>
      <c r="G235" s="17" t="s">
        <v>1716</v>
      </c>
      <c r="H235" s="17" t="str">
        <f t="shared" si="45"/>
        <v>ok</v>
      </c>
      <c r="I235" s="17" t="s">
        <v>1716</v>
      </c>
      <c r="J235" s="17">
        <v>308952</v>
      </c>
      <c r="K235" s="17">
        <v>308952</v>
      </c>
      <c r="L235" s="17" t="s">
        <v>202</v>
      </c>
      <c r="M235" t="s">
        <v>203</v>
      </c>
      <c r="N235" s="14" t="s">
        <v>1717</v>
      </c>
      <c r="O235" s="14" t="s">
        <v>1022</v>
      </c>
      <c r="P235" s="14" t="s">
        <v>1718</v>
      </c>
      <c r="Q235" s="14">
        <v>12140</v>
      </c>
      <c r="R235" s="14" t="s">
        <v>1719</v>
      </c>
      <c r="S235" s="14" t="s">
        <v>1720</v>
      </c>
      <c r="T235" s="15">
        <v>15244.9</v>
      </c>
      <c r="U235" s="14" t="s">
        <v>1721</v>
      </c>
      <c r="V235" s="14" t="s">
        <v>1722</v>
      </c>
      <c r="W235" s="14" t="s">
        <v>1723</v>
      </c>
      <c r="X235" t="s">
        <v>1724</v>
      </c>
      <c r="Y235" t="s">
        <v>213</v>
      </c>
      <c r="Z235" t="s">
        <v>1725</v>
      </c>
      <c r="AA235" s="18" t="s">
        <v>1724</v>
      </c>
      <c r="AB235" s="18" t="s">
        <v>1726</v>
      </c>
      <c r="AC235" s="18" t="s">
        <v>1727</v>
      </c>
      <c r="AD235" s="18" t="s">
        <v>1728</v>
      </c>
      <c r="AE235" s="18" t="s">
        <v>1724</v>
      </c>
      <c r="AF235" s="18" t="s">
        <v>1726</v>
      </c>
      <c r="AG235" s="18" t="s">
        <v>1727</v>
      </c>
      <c r="AH235" s="29" t="s">
        <v>219</v>
      </c>
      <c r="AL235" s="29" t="s">
        <v>220</v>
      </c>
      <c r="AM235" s="29" t="s">
        <v>221</v>
      </c>
      <c r="AQ235" s="29" t="s">
        <v>221</v>
      </c>
      <c r="AR235" t="s">
        <v>222</v>
      </c>
      <c r="AS235" s="32" t="s">
        <v>1729</v>
      </c>
      <c r="AT235" s="32">
        <v>400000</v>
      </c>
      <c r="AU235" t="s">
        <v>555</v>
      </c>
      <c r="AV235" s="32" t="s">
        <v>1730</v>
      </c>
      <c r="AW235" s="32">
        <v>120000</v>
      </c>
      <c r="AX235" t="s">
        <v>557</v>
      </c>
      <c r="AY235" s="32" t="s">
        <v>1731</v>
      </c>
      <c r="AZ235" s="32">
        <v>120000</v>
      </c>
      <c r="BA235" t="s">
        <v>1732</v>
      </c>
      <c r="BB235" s="32" t="s">
        <v>1733</v>
      </c>
      <c r="BC235" s="32">
        <v>375000</v>
      </c>
      <c r="BD235" t="s">
        <v>560</v>
      </c>
      <c r="BE235" s="32" t="s">
        <v>1734</v>
      </c>
      <c r="BF235" s="32">
        <v>100000</v>
      </c>
      <c r="BG235" t="s">
        <v>562</v>
      </c>
      <c r="BH235" s="32" t="s">
        <v>1735</v>
      </c>
      <c r="BI235" s="32">
        <v>100000</v>
      </c>
      <c r="BJ235" t="s">
        <v>228</v>
      </c>
      <c r="BK235" s="14" t="s">
        <v>1736</v>
      </c>
      <c r="BL235" s="15">
        <v>100000</v>
      </c>
      <c r="BM235" t="s">
        <v>1737</v>
      </c>
      <c r="BN235" s="14" t="s">
        <v>1738</v>
      </c>
      <c r="BO235" s="15">
        <v>100000</v>
      </c>
      <c r="BP235" t="s">
        <v>917</v>
      </c>
      <c r="BQ235" s="14" t="s">
        <v>1739</v>
      </c>
      <c r="BR235" s="15">
        <v>100000</v>
      </c>
      <c r="BS235" t="s">
        <v>234</v>
      </c>
      <c r="BT235" s="14" t="s">
        <v>1740</v>
      </c>
      <c r="BU235" s="15">
        <v>100000</v>
      </c>
      <c r="BV235" t="s">
        <v>236</v>
      </c>
      <c r="BW235" s="11" t="s">
        <v>1741</v>
      </c>
      <c r="BX235" s="11">
        <v>630000</v>
      </c>
      <c r="BY235" t="s">
        <v>832</v>
      </c>
      <c r="BZ235" s="11" t="s">
        <v>1742</v>
      </c>
      <c r="CA235" s="11">
        <v>160000</v>
      </c>
      <c r="CB235" t="s">
        <v>1162</v>
      </c>
      <c r="CC235" s="11" t="s">
        <v>1743</v>
      </c>
      <c r="CD235" s="11">
        <v>160000</v>
      </c>
      <c r="CE235" t="s">
        <v>1016</v>
      </c>
      <c r="CF235" s="11" t="s">
        <v>1744</v>
      </c>
      <c r="CG235" s="11">
        <v>500000</v>
      </c>
      <c r="CI235" s="11"/>
      <c r="CJ235" s="11"/>
      <c r="GC235" s="12">
        <v>2945000</v>
      </c>
      <c r="GD235" t="s">
        <v>238</v>
      </c>
      <c r="GE235">
        <v>45</v>
      </c>
      <c r="GF235">
        <v>45</v>
      </c>
      <c r="GG235">
        <v>55</v>
      </c>
      <c r="GH235">
        <v>45</v>
      </c>
      <c r="GI235" s="13">
        <v>1963333.3333333333</v>
      </c>
      <c r="GK235" t="str">
        <f t="shared" ref="GK235:GM237" si="57">P235</f>
        <v xml:space="preserve">  BANHARS</v>
      </c>
      <c r="GL235">
        <f t="shared" si="57"/>
        <v>12140</v>
      </c>
      <c r="GM235" t="str">
        <f t="shared" si="57"/>
        <v>CAMPOURIEZ</v>
      </c>
      <c r="GO235">
        <f t="shared" si="46"/>
        <v>42</v>
      </c>
      <c r="GP235">
        <f t="shared" si="47"/>
        <v>14</v>
      </c>
      <c r="GQ235" t="e">
        <f>VLOOKUP(A235,'[1]Nbr FR_lot'!$A$6:$I$501,8,FALSE)</f>
        <v>#N/A</v>
      </c>
      <c r="GR235" t="e">
        <f t="shared" si="48"/>
        <v>#N/A</v>
      </c>
      <c r="GS235" t="e">
        <f>VLOOKUP(C235,'[1]Nbr FR_lot'!$B$6:$I$501,8,FALSE)</f>
        <v>#N/A</v>
      </c>
      <c r="GT235" t="e">
        <f t="shared" si="52"/>
        <v>#N/A</v>
      </c>
    </row>
    <row r="236" spans="1:202" x14ac:dyDescent="0.35">
      <c r="A236" t="s">
        <v>7392</v>
      </c>
      <c r="B236" t="s">
        <v>7393</v>
      </c>
      <c r="C236" t="s">
        <v>7394</v>
      </c>
      <c r="D236" t="e">
        <f>VLOOKUP(C236,#REF!,1,FALSE)</f>
        <v>#REF!</v>
      </c>
      <c r="E236" s="19" t="s">
        <v>7395</v>
      </c>
      <c r="F236" s="17" t="s">
        <v>7394</v>
      </c>
      <c r="G236" s="17" t="s">
        <v>7395</v>
      </c>
      <c r="H236" s="17" t="str">
        <f t="shared" si="45"/>
        <v>ok</v>
      </c>
      <c r="I236" s="17" t="s">
        <v>7395</v>
      </c>
      <c r="J236" s="17">
        <v>728383</v>
      </c>
      <c r="K236" s="17">
        <v>728383</v>
      </c>
      <c r="L236" s="17" t="s">
        <v>5608</v>
      </c>
      <c r="M236" t="s">
        <v>203</v>
      </c>
      <c r="N236" s="14" t="s">
        <v>7396</v>
      </c>
      <c r="O236" s="14" t="s">
        <v>1022</v>
      </c>
      <c r="P236" s="14" t="s">
        <v>7397</v>
      </c>
      <c r="Q236" s="14">
        <v>62120</v>
      </c>
      <c r="R236" s="14" t="s">
        <v>7398</v>
      </c>
      <c r="S236" s="14" t="s">
        <v>646</v>
      </c>
      <c r="T236" s="15">
        <v>13000</v>
      </c>
      <c r="U236" s="14" t="s">
        <v>7399</v>
      </c>
      <c r="V236" s="14" t="s">
        <v>7400</v>
      </c>
      <c r="W236" s="14" t="s">
        <v>7401</v>
      </c>
      <c r="X236" t="s">
        <v>7402</v>
      </c>
      <c r="Y236" t="s">
        <v>1253</v>
      </c>
      <c r="Z236" t="s">
        <v>7402</v>
      </c>
      <c r="AA236" s="18" t="s">
        <v>7402</v>
      </c>
      <c r="AB236" s="18" t="s">
        <v>7403</v>
      </c>
      <c r="AC236" s="18" t="s">
        <v>7404</v>
      </c>
      <c r="AD236" s="18" t="s">
        <v>7405</v>
      </c>
      <c r="AE236" s="18" t="s">
        <v>7402</v>
      </c>
      <c r="AF236" s="18" t="s">
        <v>7403</v>
      </c>
      <c r="AG236" s="18" t="s">
        <v>7404</v>
      </c>
      <c r="AH236" s="29" t="s">
        <v>854</v>
      </c>
      <c r="AL236" s="29" t="s">
        <v>855</v>
      </c>
      <c r="AM236" s="29" t="s">
        <v>738</v>
      </c>
      <c r="AQ236" s="29" t="s">
        <v>738</v>
      </c>
      <c r="AR236" t="s">
        <v>937</v>
      </c>
      <c r="AS236" s="32" t="s">
        <v>7406</v>
      </c>
      <c r="AT236" s="32">
        <v>100000</v>
      </c>
      <c r="AU236" t="s">
        <v>857</v>
      </c>
      <c r="AV236" s="32" t="s">
        <v>7407</v>
      </c>
      <c r="AW236" s="32">
        <v>145000</v>
      </c>
      <c r="AX236" t="s">
        <v>941</v>
      </c>
      <c r="AY236" s="32" t="s">
        <v>7408</v>
      </c>
      <c r="AZ236" s="32">
        <v>250000</v>
      </c>
      <c r="BA236" t="s">
        <v>860</v>
      </c>
      <c r="BB236" s="32" t="s">
        <v>7409</v>
      </c>
      <c r="BC236" s="32">
        <v>365000</v>
      </c>
      <c r="BD236" t="s">
        <v>945</v>
      </c>
      <c r="BE236" s="32" t="s">
        <v>7410</v>
      </c>
      <c r="BF236" s="32">
        <v>100000</v>
      </c>
      <c r="BG236" t="s">
        <v>863</v>
      </c>
      <c r="BH236" s="32" t="s">
        <v>7411</v>
      </c>
      <c r="BI236" s="32">
        <v>145000</v>
      </c>
      <c r="BJ236" t="s">
        <v>879</v>
      </c>
      <c r="BK236" s="14" t="s">
        <v>7412</v>
      </c>
      <c r="BL236" s="15">
        <v>125000</v>
      </c>
      <c r="BM236" t="s">
        <v>866</v>
      </c>
      <c r="BN236" s="14" t="s">
        <v>7413</v>
      </c>
      <c r="BO236" s="15">
        <v>180000</v>
      </c>
      <c r="BP236" t="s">
        <v>952</v>
      </c>
      <c r="BQ236" s="14" t="s">
        <v>7414</v>
      </c>
      <c r="BR236" s="15">
        <v>165000</v>
      </c>
      <c r="BS236" t="s">
        <v>869</v>
      </c>
      <c r="BT236" s="14" t="s">
        <v>7415</v>
      </c>
      <c r="BU236" s="15">
        <v>245000</v>
      </c>
      <c r="BW236" s="11"/>
      <c r="BX236" s="11"/>
      <c r="BZ236" s="11"/>
      <c r="CA236" s="11"/>
      <c r="CC236" s="11"/>
      <c r="CD236" s="11"/>
      <c r="CF236" s="11"/>
      <c r="CG236" s="11"/>
      <c r="CI236" s="11"/>
      <c r="CJ236" s="11"/>
      <c r="GC236" s="12">
        <v>1570000</v>
      </c>
      <c r="GD236" t="s">
        <v>238</v>
      </c>
      <c r="GE236">
        <v>58.5</v>
      </c>
      <c r="GF236">
        <v>63</v>
      </c>
      <c r="GG236">
        <v>67.5</v>
      </c>
      <c r="GH236">
        <v>67.5</v>
      </c>
      <c r="GI236" s="13">
        <v>1046666.6666666666</v>
      </c>
      <c r="GK236" t="str">
        <f t="shared" si="57"/>
        <v>32 RTE DE ROQUETOIRE LA JUMELLE</v>
      </c>
      <c r="GL236">
        <f t="shared" si="57"/>
        <v>62120</v>
      </c>
      <c r="GM236" t="str">
        <f t="shared" si="57"/>
        <v>AIRE-SUR-LA-LYS</v>
      </c>
      <c r="GO236">
        <f t="shared" si="46"/>
        <v>30</v>
      </c>
      <c r="GP236">
        <f t="shared" si="47"/>
        <v>10</v>
      </c>
      <c r="GQ236" t="e">
        <f>VLOOKUP(A236,'[1]Nbr FR_lot'!$A$6:$I$501,8,FALSE)</f>
        <v>#N/A</v>
      </c>
      <c r="GR236" t="e">
        <f t="shared" si="48"/>
        <v>#N/A</v>
      </c>
      <c r="GS236" t="e">
        <f>VLOOKUP(C236,'[1]Nbr FR_lot'!$B$6:$I$501,8,FALSE)</f>
        <v>#N/A</v>
      </c>
      <c r="GT236" t="e">
        <f t="shared" si="52"/>
        <v>#N/A</v>
      </c>
    </row>
    <row r="237" spans="1:202" x14ac:dyDescent="0.35">
      <c r="A237" t="s">
        <v>3892</v>
      </c>
      <c r="B237" t="s">
        <v>3893</v>
      </c>
      <c r="C237" t="s">
        <v>3894</v>
      </c>
      <c r="D237" t="e">
        <f>VLOOKUP(C237,#REF!,1,FALSE)</f>
        <v>#REF!</v>
      </c>
      <c r="E237" s="16" t="s">
        <v>3895</v>
      </c>
      <c r="F237" s="17" t="s">
        <v>3894</v>
      </c>
      <c r="G237" s="17" t="s">
        <v>3896</v>
      </c>
      <c r="H237" s="17" t="str">
        <f t="shared" si="45"/>
        <v>ko</v>
      </c>
      <c r="I237" s="17" t="s">
        <v>3896</v>
      </c>
      <c r="J237" s="17">
        <v>606117</v>
      </c>
      <c r="K237" s="17">
        <v>606117</v>
      </c>
      <c r="L237" s="17" t="s">
        <v>202</v>
      </c>
      <c r="M237" t="s">
        <v>203</v>
      </c>
      <c r="N237" s="14" t="s">
        <v>3892</v>
      </c>
      <c r="O237" s="14" t="s">
        <v>3897</v>
      </c>
      <c r="P237" s="14" t="s">
        <v>3898</v>
      </c>
      <c r="Q237" s="14">
        <v>44300</v>
      </c>
      <c r="R237" s="14" t="s">
        <v>2444</v>
      </c>
      <c r="S237" s="14" t="s">
        <v>3506</v>
      </c>
      <c r="T237" s="15">
        <v>302789</v>
      </c>
      <c r="U237" s="14" t="s">
        <v>3899</v>
      </c>
      <c r="V237" s="14" t="s">
        <v>3900</v>
      </c>
      <c r="W237" s="14" t="s">
        <v>3901</v>
      </c>
      <c r="X237" t="s">
        <v>3902</v>
      </c>
      <c r="Y237" t="s">
        <v>213</v>
      </c>
      <c r="Z237" t="s">
        <v>3903</v>
      </c>
      <c r="AA237" s="18" t="s">
        <v>3904</v>
      </c>
      <c r="AB237" s="18" t="s">
        <v>3905</v>
      </c>
      <c r="AC237" s="18" t="s">
        <v>3906</v>
      </c>
      <c r="AD237" s="18" t="s">
        <v>3907</v>
      </c>
      <c r="AE237" s="18" t="s">
        <v>3904</v>
      </c>
      <c r="AF237" s="18" t="s">
        <v>3905</v>
      </c>
      <c r="AG237" s="18" t="s">
        <v>3906</v>
      </c>
      <c r="AH237" s="29" t="s">
        <v>854</v>
      </c>
      <c r="AL237" s="29" t="s">
        <v>855</v>
      </c>
      <c r="AM237" s="29" t="s">
        <v>738</v>
      </c>
      <c r="AQ237" s="29" t="s">
        <v>738</v>
      </c>
      <c r="AR237" t="s">
        <v>937</v>
      </c>
      <c r="AS237" s="32" t="s">
        <v>3908</v>
      </c>
      <c r="AT237" s="32">
        <v>100000</v>
      </c>
      <c r="AU237" t="s">
        <v>941</v>
      </c>
      <c r="AV237" s="32" t="s">
        <v>3909</v>
      </c>
      <c r="AW237" s="32">
        <v>250000</v>
      </c>
      <c r="AX237" t="s">
        <v>945</v>
      </c>
      <c r="AY237" s="32" t="s">
        <v>3910</v>
      </c>
      <c r="AZ237" s="32">
        <v>100000</v>
      </c>
      <c r="BA237" t="s">
        <v>879</v>
      </c>
      <c r="BB237" s="32" t="s">
        <v>3911</v>
      </c>
      <c r="BC237" s="32">
        <v>125000</v>
      </c>
      <c r="BD237" t="s">
        <v>952</v>
      </c>
      <c r="BE237" s="32" t="s">
        <v>3912</v>
      </c>
      <c r="BF237" s="32">
        <v>165000</v>
      </c>
      <c r="BL237" s="15"/>
      <c r="BO237" s="15"/>
      <c r="BR237" s="15"/>
      <c r="BU237" s="15"/>
      <c r="BW237" s="11"/>
      <c r="BX237" s="11"/>
      <c r="BZ237" s="11"/>
      <c r="CA237" s="11"/>
      <c r="CC237" s="11"/>
      <c r="CD237" s="11"/>
      <c r="CF237" s="11"/>
      <c r="CG237" s="11"/>
      <c r="CI237" s="11"/>
      <c r="CJ237" s="11"/>
      <c r="GC237" s="12">
        <v>640000</v>
      </c>
      <c r="GD237" t="s">
        <v>238</v>
      </c>
      <c r="GE237">
        <v>45</v>
      </c>
      <c r="GF237">
        <v>80</v>
      </c>
      <c r="GG237">
        <v>80</v>
      </c>
      <c r="GH237">
        <v>105</v>
      </c>
      <c r="GI237" s="13">
        <v>426666.66666666663</v>
      </c>
      <c r="GK237" t="str">
        <f t="shared" si="57"/>
        <v>1 RTE DE GACHET</v>
      </c>
      <c r="GL237">
        <f t="shared" si="57"/>
        <v>44300</v>
      </c>
      <c r="GM237" t="str">
        <f t="shared" si="57"/>
        <v>NANTES</v>
      </c>
      <c r="GO237">
        <f t="shared" si="46"/>
        <v>15</v>
      </c>
      <c r="GP237">
        <f t="shared" si="47"/>
        <v>5</v>
      </c>
      <c r="GQ237" t="e">
        <f>VLOOKUP(A237,'[1]Nbr FR_lot'!$A$6:$I$501,8,FALSE)</f>
        <v>#N/A</v>
      </c>
      <c r="GR237" t="e">
        <f t="shared" si="48"/>
        <v>#N/A</v>
      </c>
      <c r="GS237" t="e">
        <f>VLOOKUP(C237,'[1]Nbr FR_lot'!$B$6:$I$501,8,FALSE)</f>
        <v>#N/A</v>
      </c>
      <c r="GT237" t="e">
        <f t="shared" si="52"/>
        <v>#N/A</v>
      </c>
    </row>
    <row r="238" spans="1:202" x14ac:dyDescent="0.35">
      <c r="A238" t="s">
        <v>9394</v>
      </c>
      <c r="B238" t="s">
        <v>9395</v>
      </c>
      <c r="C238" t="s">
        <v>9396</v>
      </c>
      <c r="D238" t="e">
        <f>VLOOKUP(C238,#REF!,1,FALSE)</f>
        <v>#REF!</v>
      </c>
      <c r="E238" s="19" t="s">
        <v>9397</v>
      </c>
      <c r="F238" s="17" t="s">
        <v>9396</v>
      </c>
      <c r="G238" s="17" t="s">
        <v>9398</v>
      </c>
      <c r="H238" s="17" t="str">
        <f t="shared" si="45"/>
        <v>ko</v>
      </c>
      <c r="I238" s="19" t="s">
        <v>9397</v>
      </c>
      <c r="J238" s="17">
        <v>20002414</v>
      </c>
      <c r="K238" s="17">
        <v>20002414</v>
      </c>
      <c r="L238" s="17" t="s">
        <v>202</v>
      </c>
      <c r="M238" t="s">
        <v>203</v>
      </c>
      <c r="N238" s="14" t="s">
        <v>9399</v>
      </c>
      <c r="O238" s="14" t="s">
        <v>205</v>
      </c>
      <c r="P238" s="14" t="s">
        <v>9400</v>
      </c>
      <c r="Q238" s="14">
        <v>75019</v>
      </c>
      <c r="R238" s="14" t="s">
        <v>7789</v>
      </c>
      <c r="S238" s="14" t="s">
        <v>646</v>
      </c>
      <c r="T238" s="15">
        <v>1000</v>
      </c>
      <c r="U238" s="14" t="s">
        <v>9401</v>
      </c>
      <c r="V238" s="14" t="s">
        <v>6677</v>
      </c>
      <c r="W238" s="14" t="s">
        <v>9402</v>
      </c>
      <c r="X238" t="s">
        <v>9403</v>
      </c>
      <c r="Y238" t="s">
        <v>213</v>
      </c>
      <c r="Z238" t="s">
        <v>9404</v>
      </c>
      <c r="AA238" s="18" t="s">
        <v>9405</v>
      </c>
      <c r="AB238" s="18" t="s">
        <v>9406</v>
      </c>
      <c r="AC238" s="18" t="s">
        <v>9407</v>
      </c>
      <c r="AD238" s="18" t="s">
        <v>9408</v>
      </c>
      <c r="AE238" s="18" t="s">
        <v>9403</v>
      </c>
      <c r="AF238" s="18" t="s">
        <v>9409</v>
      </c>
      <c r="AG238" s="18" t="s">
        <v>9410</v>
      </c>
      <c r="AH238" s="29" t="s">
        <v>854</v>
      </c>
      <c r="AL238" s="29" t="s">
        <v>855</v>
      </c>
      <c r="AM238" s="29" t="s">
        <v>738</v>
      </c>
      <c r="AQ238" s="29" t="s">
        <v>738</v>
      </c>
      <c r="AR238" t="s">
        <v>857</v>
      </c>
      <c r="AS238" s="32" t="s">
        <v>9411</v>
      </c>
      <c r="AT238" s="32">
        <v>145000</v>
      </c>
      <c r="AU238" t="s">
        <v>860</v>
      </c>
      <c r="AV238" s="32" t="s">
        <v>9412</v>
      </c>
      <c r="AW238" s="32">
        <v>365000</v>
      </c>
      <c r="AX238" t="s">
        <v>863</v>
      </c>
      <c r="AY238" s="32" t="s">
        <v>9413</v>
      </c>
      <c r="AZ238" s="32">
        <v>145000</v>
      </c>
      <c r="BA238" t="s">
        <v>866</v>
      </c>
      <c r="BB238" s="32" t="s">
        <v>9414</v>
      </c>
      <c r="BC238" s="32">
        <v>180000</v>
      </c>
      <c r="BD238" t="s">
        <v>869</v>
      </c>
      <c r="BE238" s="32" t="s">
        <v>9415</v>
      </c>
      <c r="BF238" s="32">
        <v>245000</v>
      </c>
      <c r="BL238" s="15"/>
      <c r="BO238" s="15"/>
      <c r="BR238" s="15"/>
      <c r="BU238" s="15"/>
      <c r="BW238" s="11"/>
      <c r="BX238" s="11"/>
      <c r="BZ238" s="11"/>
      <c r="CA238" s="11"/>
      <c r="CC238" s="11"/>
      <c r="CD238" s="11"/>
      <c r="CF238" s="11"/>
      <c r="CG238" s="11"/>
      <c r="CI238" s="11"/>
      <c r="CJ238" s="11"/>
      <c r="GC238" s="12">
        <v>935000</v>
      </c>
      <c r="GD238" t="s">
        <v>238</v>
      </c>
      <c r="GE238">
        <v>150</v>
      </c>
      <c r="GF238">
        <v>160</v>
      </c>
      <c r="GG238">
        <v>170</v>
      </c>
      <c r="GH238">
        <v>114</v>
      </c>
      <c r="GI238" s="13">
        <v>623333.33333333326</v>
      </c>
      <c r="GK238" t="s">
        <v>9416</v>
      </c>
      <c r="GL238">
        <v>26000</v>
      </c>
      <c r="GM238" t="s">
        <v>9417</v>
      </c>
      <c r="GO238">
        <f t="shared" si="46"/>
        <v>15</v>
      </c>
      <c r="GP238">
        <f t="shared" si="47"/>
        <v>5</v>
      </c>
      <c r="GQ238" t="e">
        <f>VLOOKUP(A238,'[1]Nbr FR_lot'!$A$6:$I$501,8,FALSE)</f>
        <v>#N/A</v>
      </c>
      <c r="GR238" t="e">
        <f t="shared" si="48"/>
        <v>#N/A</v>
      </c>
      <c r="GS238" t="e">
        <f>VLOOKUP(C238,'[1]Nbr FR_lot'!$B$6:$I$501,8,FALSE)</f>
        <v>#N/A</v>
      </c>
      <c r="GT238" t="e">
        <f t="shared" si="52"/>
        <v>#N/A</v>
      </c>
    </row>
    <row r="239" spans="1:202" x14ac:dyDescent="0.35">
      <c r="A239" t="s">
        <v>2263</v>
      </c>
      <c r="B239" t="s">
        <v>2264</v>
      </c>
      <c r="C239" t="s">
        <v>2265</v>
      </c>
      <c r="D239" t="e">
        <f>VLOOKUP(C239,#REF!,1,FALSE)</f>
        <v>#REF!</v>
      </c>
      <c r="E239" s="19" t="s">
        <v>2266</v>
      </c>
      <c r="F239" s="17" t="s">
        <v>2265</v>
      </c>
      <c r="G239" s="17" t="s">
        <v>2267</v>
      </c>
      <c r="H239" s="17" t="str">
        <f t="shared" si="45"/>
        <v>ko</v>
      </c>
      <c r="I239" s="17" t="s">
        <v>2266</v>
      </c>
      <c r="J239" s="17">
        <v>618631</v>
      </c>
      <c r="K239" s="17">
        <v>333598</v>
      </c>
      <c r="L239" s="17" t="s">
        <v>202</v>
      </c>
      <c r="M239" t="s">
        <v>203</v>
      </c>
      <c r="N239" s="14" t="s">
        <v>2268</v>
      </c>
      <c r="O239" s="14" t="s">
        <v>205</v>
      </c>
      <c r="P239" s="14" t="s">
        <v>2269</v>
      </c>
      <c r="Q239" s="14">
        <v>31100</v>
      </c>
      <c r="R239" s="14" t="s">
        <v>2270</v>
      </c>
      <c r="S239" s="14" t="s">
        <v>646</v>
      </c>
      <c r="T239" s="15">
        <v>75072</v>
      </c>
      <c r="U239" s="14" t="s">
        <v>2271</v>
      </c>
      <c r="V239" s="14" t="s">
        <v>2272</v>
      </c>
      <c r="W239" s="14" t="s">
        <v>2273</v>
      </c>
      <c r="X239" t="s">
        <v>2274</v>
      </c>
      <c r="Y239" t="s">
        <v>1253</v>
      </c>
      <c r="Z239" t="s">
        <v>2275</v>
      </c>
      <c r="AA239" s="18" t="s">
        <v>2276</v>
      </c>
      <c r="AB239" s="18" t="s">
        <v>2277</v>
      </c>
      <c r="AC239" s="18" t="s">
        <v>2278</v>
      </c>
      <c r="AD239" s="18" t="s">
        <v>2279</v>
      </c>
      <c r="AE239" s="18" t="s">
        <v>2274</v>
      </c>
      <c r="AF239" s="18" t="s">
        <v>2277</v>
      </c>
      <c r="AG239" s="18" t="s">
        <v>2278</v>
      </c>
      <c r="AH239" s="29" t="s">
        <v>854</v>
      </c>
      <c r="AL239" s="29" t="s">
        <v>855</v>
      </c>
      <c r="AM239" s="29" t="s">
        <v>738</v>
      </c>
      <c r="AQ239" s="29" t="s">
        <v>738</v>
      </c>
      <c r="AR239" t="s">
        <v>746</v>
      </c>
      <c r="AS239" s="32" t="s">
        <v>2280</v>
      </c>
      <c r="AT239" s="32">
        <v>150000</v>
      </c>
      <c r="AU239" t="s">
        <v>857</v>
      </c>
      <c r="AV239" s="32" t="s">
        <v>2281</v>
      </c>
      <c r="AW239" s="32">
        <v>145000</v>
      </c>
      <c r="AX239" t="s">
        <v>752</v>
      </c>
      <c r="AY239" s="32" t="s">
        <v>2282</v>
      </c>
      <c r="AZ239" s="32">
        <v>190000</v>
      </c>
      <c r="BA239" t="s">
        <v>866</v>
      </c>
      <c r="BB239" s="32" t="s">
        <v>2283</v>
      </c>
      <c r="BC239" s="32">
        <v>180000</v>
      </c>
      <c r="BD239" t="s">
        <v>754</v>
      </c>
      <c r="BE239" s="32" t="s">
        <v>2284</v>
      </c>
      <c r="BF239" s="32">
        <v>250000</v>
      </c>
      <c r="BG239" t="s">
        <v>869</v>
      </c>
      <c r="BH239" s="32" t="s">
        <v>2285</v>
      </c>
      <c r="BI239" s="32">
        <v>245000</v>
      </c>
      <c r="BL239" s="15"/>
      <c r="BO239" s="15"/>
      <c r="BR239" s="15"/>
      <c r="BU239" s="15"/>
      <c r="BW239" s="11"/>
      <c r="BX239" s="11"/>
      <c r="BZ239" s="11"/>
      <c r="CA239" s="11"/>
      <c r="CC239" s="11"/>
      <c r="CD239" s="11"/>
      <c r="CF239" s="11"/>
      <c r="CG239" s="11"/>
      <c r="CI239" s="11"/>
      <c r="CJ239" s="11"/>
      <c r="GC239" s="12">
        <v>970000</v>
      </c>
      <c r="GD239" t="s">
        <v>238</v>
      </c>
      <c r="GE239">
        <v>65</v>
      </c>
      <c r="GF239">
        <v>65</v>
      </c>
      <c r="GG239">
        <v>85</v>
      </c>
      <c r="GH239">
        <v>85</v>
      </c>
      <c r="GI239" s="13">
        <v>646666.66666666663</v>
      </c>
      <c r="GK239" t="str">
        <f t="shared" ref="GK239:GK255" si="58">P239</f>
        <v xml:space="preserve">59 Avenue du Général de Croutte
</v>
      </c>
      <c r="GL239">
        <f t="shared" ref="GL239:GL255" si="59">Q239</f>
        <v>31100</v>
      </c>
      <c r="GM239" t="str">
        <f t="shared" ref="GM239:GM255" si="60">R239</f>
        <v xml:space="preserve">Toulouse
</v>
      </c>
      <c r="GO239">
        <f t="shared" si="46"/>
        <v>18</v>
      </c>
      <c r="GP239">
        <f t="shared" si="47"/>
        <v>6</v>
      </c>
      <c r="GQ239" t="e">
        <f>VLOOKUP(A239,'[1]Nbr FR_lot'!$A$6:$I$501,8,FALSE)</f>
        <v>#N/A</v>
      </c>
      <c r="GR239" t="e">
        <f t="shared" si="48"/>
        <v>#N/A</v>
      </c>
      <c r="GS239" t="e">
        <f>VLOOKUP(C239,'[1]Nbr FR_lot'!$B$6:$I$501,8,FALSE)</f>
        <v>#N/A</v>
      </c>
      <c r="GT239" t="e">
        <f t="shared" si="52"/>
        <v>#N/A</v>
      </c>
    </row>
    <row r="240" spans="1:202" x14ac:dyDescent="0.35">
      <c r="A240" t="s">
        <v>9876</v>
      </c>
      <c r="B240" t="s">
        <v>9877</v>
      </c>
      <c r="C240" t="s">
        <v>9878</v>
      </c>
      <c r="D240" t="e">
        <f>VLOOKUP(C240,#REF!,1,FALSE)</f>
        <v>#REF!</v>
      </c>
      <c r="E240" s="19" t="s">
        <v>9879</v>
      </c>
      <c r="F240" s="17" t="s">
        <v>9878</v>
      </c>
      <c r="G240" s="17" t="s">
        <v>9880</v>
      </c>
      <c r="H240" s="17" t="str">
        <f t="shared" si="45"/>
        <v>ko</v>
      </c>
      <c r="I240" s="17" t="s">
        <v>9880</v>
      </c>
      <c r="J240" s="17">
        <v>762834</v>
      </c>
      <c r="K240" s="17">
        <v>762834</v>
      </c>
      <c r="L240" s="17" t="s">
        <v>202</v>
      </c>
      <c r="M240" t="s">
        <v>203</v>
      </c>
      <c r="N240" s="14" t="s">
        <v>9876</v>
      </c>
      <c r="O240" s="14" t="s">
        <v>1022</v>
      </c>
      <c r="P240" s="14" t="s">
        <v>9881</v>
      </c>
      <c r="Q240" s="14">
        <v>31670</v>
      </c>
      <c r="R240" s="14" t="s">
        <v>4626</v>
      </c>
      <c r="S240" s="14" t="s">
        <v>3506</v>
      </c>
      <c r="T240" s="15">
        <v>5000</v>
      </c>
      <c r="U240" s="14" t="s">
        <v>9882</v>
      </c>
      <c r="V240" s="14" t="s">
        <v>1469</v>
      </c>
      <c r="W240" s="14" t="s">
        <v>9883</v>
      </c>
      <c r="X240" t="s">
        <v>9884</v>
      </c>
      <c r="Y240" t="s">
        <v>1253</v>
      </c>
      <c r="Z240" t="s">
        <v>9885</v>
      </c>
      <c r="AA240" s="18" t="s">
        <v>9885</v>
      </c>
      <c r="AB240" s="18" t="s">
        <v>9886</v>
      </c>
      <c r="AC240" s="18" t="s">
        <v>9887</v>
      </c>
      <c r="AD240" s="18" t="s">
        <v>9888</v>
      </c>
      <c r="AE240" s="18" t="s">
        <v>9889</v>
      </c>
      <c r="AF240" s="18" t="s">
        <v>9890</v>
      </c>
      <c r="AG240" s="18" t="s">
        <v>9891</v>
      </c>
      <c r="AH240" s="29" t="s">
        <v>854</v>
      </c>
      <c r="AL240" s="29" t="s">
        <v>855</v>
      </c>
      <c r="AM240" s="29" t="s">
        <v>738</v>
      </c>
      <c r="AQ240" s="29" t="s">
        <v>738</v>
      </c>
      <c r="AR240" t="s">
        <v>952</v>
      </c>
      <c r="AS240" s="32" t="s">
        <v>9892</v>
      </c>
      <c r="AT240" s="32">
        <v>165000</v>
      </c>
      <c r="BL240" s="15"/>
      <c r="BO240" s="15"/>
      <c r="BR240" s="15"/>
      <c r="BU240" s="15"/>
      <c r="BW240" s="11"/>
      <c r="BX240" s="11"/>
      <c r="BZ240" s="11"/>
      <c r="CA240" s="11"/>
      <c r="CC240" s="11"/>
      <c r="CD240" s="11"/>
      <c r="CF240" s="11"/>
      <c r="CG240" s="11"/>
      <c r="CI240" s="11"/>
      <c r="CJ240" s="11"/>
      <c r="GC240" s="12">
        <v>165000</v>
      </c>
      <c r="GD240" t="s">
        <v>238</v>
      </c>
      <c r="GE240">
        <v>50</v>
      </c>
      <c r="GF240">
        <v>80</v>
      </c>
      <c r="GG240">
        <v>80</v>
      </c>
      <c r="GH240">
        <v>90</v>
      </c>
      <c r="GI240" s="13">
        <v>110000</v>
      </c>
      <c r="GK240" t="str">
        <f t="shared" si="58"/>
        <v>209 RUE JEAN BART</v>
      </c>
      <c r="GL240">
        <f t="shared" si="59"/>
        <v>31670</v>
      </c>
      <c r="GM240" t="str">
        <f t="shared" si="60"/>
        <v>LABEGE</v>
      </c>
      <c r="GO240">
        <f t="shared" si="46"/>
        <v>3</v>
      </c>
      <c r="GP240">
        <f t="shared" si="47"/>
        <v>1</v>
      </c>
      <c r="GQ240" t="e">
        <f>VLOOKUP(A240,'[1]Nbr FR_lot'!$A$6:$I$501,8,FALSE)</f>
        <v>#N/A</v>
      </c>
      <c r="GR240" t="e">
        <f t="shared" si="48"/>
        <v>#N/A</v>
      </c>
      <c r="GS240" t="e">
        <f>VLOOKUP(C240,'[1]Nbr FR_lot'!$B$6:$I$501,8,FALSE)</f>
        <v>#N/A</v>
      </c>
      <c r="GT240" t="e">
        <f t="shared" si="52"/>
        <v>#N/A</v>
      </c>
    </row>
    <row r="241" spans="1:202" x14ac:dyDescent="0.35">
      <c r="A241" t="s">
        <v>6272</v>
      </c>
      <c r="B241" t="s">
        <v>6273</v>
      </c>
      <c r="C241" t="s">
        <v>6274</v>
      </c>
      <c r="D241" t="e">
        <f>VLOOKUP(C241,#REF!,1,FALSE)</f>
        <v>#REF!</v>
      </c>
      <c r="E241" s="16" t="s">
        <v>6275</v>
      </c>
      <c r="F241" s="17" t="s">
        <v>6274</v>
      </c>
      <c r="G241" s="17" t="s">
        <v>6275</v>
      </c>
      <c r="H241" s="17" t="str">
        <f t="shared" si="45"/>
        <v>ok</v>
      </c>
      <c r="I241" s="17" t="s">
        <v>6275</v>
      </c>
      <c r="J241" s="17">
        <v>413875</v>
      </c>
      <c r="K241" s="17">
        <v>413875</v>
      </c>
      <c r="L241" s="17" t="s">
        <v>202</v>
      </c>
      <c r="M241" t="s">
        <v>203</v>
      </c>
      <c r="N241" s="14" t="s">
        <v>6272</v>
      </c>
      <c r="O241" s="14" t="s">
        <v>1022</v>
      </c>
      <c r="P241" s="14" t="s">
        <v>6276</v>
      </c>
      <c r="Q241" s="14">
        <v>13008</v>
      </c>
      <c r="R241" s="14" t="s">
        <v>6277</v>
      </c>
      <c r="S241" s="14" t="s">
        <v>646</v>
      </c>
      <c r="T241" s="15">
        <v>8320</v>
      </c>
      <c r="U241" s="14" t="s">
        <v>6278</v>
      </c>
      <c r="V241" s="14" t="s">
        <v>673</v>
      </c>
      <c r="W241" s="14" t="s">
        <v>6279</v>
      </c>
      <c r="X241" t="s">
        <v>6280</v>
      </c>
      <c r="Y241" t="s">
        <v>213</v>
      </c>
      <c r="Z241" t="s">
        <v>6281</v>
      </c>
      <c r="AA241" s="18" t="s">
        <v>6280</v>
      </c>
      <c r="AB241" s="18" t="s">
        <v>6282</v>
      </c>
      <c r="AC241" s="18" t="s">
        <v>6283</v>
      </c>
      <c r="AD241" s="18" t="s">
        <v>6284</v>
      </c>
      <c r="AE241" s="18" t="s">
        <v>6280</v>
      </c>
      <c r="AF241" s="18" t="s">
        <v>6282</v>
      </c>
      <c r="AG241" s="18" t="s">
        <v>6283</v>
      </c>
      <c r="AH241" s="29" t="s">
        <v>854</v>
      </c>
      <c r="AL241" s="29" t="s">
        <v>855</v>
      </c>
      <c r="AM241" s="29" t="s">
        <v>738</v>
      </c>
      <c r="AQ241" s="29" t="s">
        <v>738</v>
      </c>
      <c r="AR241" t="s">
        <v>746</v>
      </c>
      <c r="AS241" s="32" t="s">
        <v>6285</v>
      </c>
      <c r="AT241" s="32">
        <v>150000</v>
      </c>
      <c r="BL241" s="15"/>
      <c r="BO241" s="15"/>
      <c r="BR241" s="15"/>
      <c r="BU241" s="15"/>
      <c r="BW241" s="11"/>
      <c r="BX241" s="11"/>
      <c r="BZ241" s="11"/>
      <c r="CA241" s="11"/>
      <c r="CC241" s="11"/>
      <c r="CD241" s="11"/>
      <c r="CF241" s="11"/>
      <c r="CG241" s="11"/>
      <c r="CI241" s="11"/>
      <c r="CJ241" s="11"/>
      <c r="GC241" s="12">
        <v>150000</v>
      </c>
      <c r="GD241" t="s">
        <v>238</v>
      </c>
      <c r="GE241">
        <v>45</v>
      </c>
      <c r="GF241">
        <v>90</v>
      </c>
      <c r="GG241">
        <v>75</v>
      </c>
      <c r="GH241">
        <v>90</v>
      </c>
      <c r="GI241" s="13">
        <v>100000</v>
      </c>
      <c r="GK241" t="str">
        <f t="shared" si="58"/>
        <v>114 TRA LE MEE</v>
      </c>
      <c r="GL241">
        <f t="shared" si="59"/>
        <v>13008</v>
      </c>
      <c r="GM241" t="str">
        <f t="shared" si="60"/>
        <v>MARSEILLE 8</v>
      </c>
      <c r="GO241">
        <f t="shared" si="46"/>
        <v>3</v>
      </c>
      <c r="GP241">
        <f t="shared" si="47"/>
        <v>1</v>
      </c>
      <c r="GQ241" t="e">
        <f>VLOOKUP(A241,'[1]Nbr FR_lot'!$A$6:$I$501,8,FALSE)</f>
        <v>#N/A</v>
      </c>
      <c r="GR241" t="e">
        <f t="shared" si="48"/>
        <v>#N/A</v>
      </c>
      <c r="GS241" t="e">
        <f>VLOOKUP(C241,'[1]Nbr FR_lot'!$B$6:$I$501,8,FALSE)</f>
        <v>#N/A</v>
      </c>
      <c r="GT241" t="e">
        <f t="shared" si="52"/>
        <v>#N/A</v>
      </c>
    </row>
    <row r="242" spans="1:202" x14ac:dyDescent="0.35">
      <c r="A242" t="s">
        <v>834</v>
      </c>
      <c r="B242" t="s">
        <v>835</v>
      </c>
      <c r="C242" t="s">
        <v>836</v>
      </c>
      <c r="D242" t="e">
        <f>VLOOKUP(C242,#REF!,1,FALSE)</f>
        <v>#REF!</v>
      </c>
      <c r="E242" s="19" t="s">
        <v>837</v>
      </c>
      <c r="F242" s="17" t="s">
        <v>836</v>
      </c>
      <c r="G242" s="17" t="s">
        <v>837</v>
      </c>
      <c r="H242" s="17" t="str">
        <f t="shared" si="45"/>
        <v>ok</v>
      </c>
      <c r="I242" s="17" t="s">
        <v>837</v>
      </c>
      <c r="J242" s="17">
        <v>461522</v>
      </c>
      <c r="K242" s="17">
        <v>461522</v>
      </c>
      <c r="L242" s="17" t="s">
        <v>202</v>
      </c>
      <c r="M242" t="s">
        <v>203</v>
      </c>
      <c r="N242" s="14" t="s">
        <v>834</v>
      </c>
      <c r="O242" s="14" t="s">
        <v>838</v>
      </c>
      <c r="P242" s="14" t="s">
        <v>839</v>
      </c>
      <c r="Q242" s="14">
        <v>78990</v>
      </c>
      <c r="R242" s="14" t="s">
        <v>840</v>
      </c>
      <c r="S242" s="14" t="s">
        <v>646</v>
      </c>
      <c r="T242" s="15" t="s">
        <v>841</v>
      </c>
      <c r="U242" s="14" t="s">
        <v>842</v>
      </c>
      <c r="V242" s="14" t="s">
        <v>843</v>
      </c>
      <c r="W242" s="14" t="s">
        <v>844</v>
      </c>
      <c r="X242" t="s">
        <v>845</v>
      </c>
      <c r="Y242" t="s">
        <v>213</v>
      </c>
      <c r="Z242" t="s">
        <v>846</v>
      </c>
      <c r="AA242" s="18" t="s">
        <v>847</v>
      </c>
      <c r="AB242" s="18" t="s">
        <v>848</v>
      </c>
      <c r="AC242" s="18" t="s">
        <v>849</v>
      </c>
      <c r="AD242" s="18" t="s">
        <v>850</v>
      </c>
      <c r="AE242" s="18" t="s">
        <v>851</v>
      </c>
      <c r="AF242" s="18" t="s">
        <v>852</v>
      </c>
      <c r="AG242" s="18" t="s">
        <v>853</v>
      </c>
      <c r="AH242" s="29" t="s">
        <v>854</v>
      </c>
      <c r="AL242" s="29" t="s">
        <v>855</v>
      </c>
      <c r="AM242" s="29" t="s">
        <v>738</v>
      </c>
      <c r="AQ242" s="29" t="s">
        <v>738</v>
      </c>
      <c r="AR242" t="s">
        <v>746</v>
      </c>
      <c r="AS242" s="32" t="s">
        <v>856</v>
      </c>
      <c r="AT242" s="32">
        <v>150000</v>
      </c>
      <c r="AU242" t="s">
        <v>857</v>
      </c>
      <c r="AV242" s="32" t="s">
        <v>858</v>
      </c>
      <c r="AW242" s="32">
        <v>145000</v>
      </c>
      <c r="AX242" t="s">
        <v>748</v>
      </c>
      <c r="AY242" s="32" t="s">
        <v>859</v>
      </c>
      <c r="AZ242" s="32">
        <v>380000</v>
      </c>
      <c r="BA242" t="s">
        <v>860</v>
      </c>
      <c r="BB242" s="32" t="s">
        <v>861</v>
      </c>
      <c r="BC242" s="32">
        <v>365000</v>
      </c>
      <c r="BD242" t="s">
        <v>750</v>
      </c>
      <c r="BE242" s="32" t="s">
        <v>862</v>
      </c>
      <c r="BF242" s="32">
        <v>150000</v>
      </c>
      <c r="BG242" t="s">
        <v>863</v>
      </c>
      <c r="BH242" s="32" t="s">
        <v>864</v>
      </c>
      <c r="BI242" s="32">
        <v>145000</v>
      </c>
      <c r="BJ242" t="s">
        <v>752</v>
      </c>
      <c r="BK242" s="14" t="s">
        <v>865</v>
      </c>
      <c r="BL242" s="15">
        <v>190000</v>
      </c>
      <c r="BM242" t="s">
        <v>866</v>
      </c>
      <c r="BN242" s="14" t="s">
        <v>867</v>
      </c>
      <c r="BO242" s="15">
        <v>180000</v>
      </c>
      <c r="BP242" t="s">
        <v>754</v>
      </c>
      <c r="BQ242" s="14" t="s">
        <v>868</v>
      </c>
      <c r="BR242" s="15">
        <v>250000</v>
      </c>
      <c r="BS242" t="s">
        <v>869</v>
      </c>
      <c r="BT242" s="14" t="s">
        <v>870</v>
      </c>
      <c r="BU242" s="15">
        <v>245000</v>
      </c>
      <c r="BW242" s="31"/>
      <c r="BX242" s="31"/>
      <c r="BZ242" s="31"/>
      <c r="CA242" s="31"/>
      <c r="CC242" s="31"/>
      <c r="CD242" s="31"/>
      <c r="CF242" s="31"/>
      <c r="CG242" s="31"/>
      <c r="CI242" s="31"/>
      <c r="CJ242" s="31"/>
      <c r="GC242" s="30">
        <v>1820000</v>
      </c>
      <c r="GD242" t="s">
        <v>238</v>
      </c>
      <c r="GE242">
        <v>65</v>
      </c>
      <c r="GF242">
        <v>80</v>
      </c>
      <c r="GG242">
        <v>80</v>
      </c>
      <c r="GH242">
        <v>55</v>
      </c>
      <c r="GI242" s="13">
        <v>1213333.3333333333</v>
      </c>
      <c r="GK242" t="str">
        <f t="shared" si="58"/>
        <v xml:space="preserve">12 AV GAY LUSSAC  </v>
      </c>
      <c r="GL242">
        <f t="shared" si="59"/>
        <v>78990</v>
      </c>
      <c r="GM242" t="str">
        <f t="shared" si="60"/>
        <v xml:space="preserve">ELANCOURT </v>
      </c>
      <c r="GO242">
        <f t="shared" si="46"/>
        <v>30</v>
      </c>
      <c r="GP242">
        <f t="shared" si="47"/>
        <v>10</v>
      </c>
      <c r="GQ242">
        <v>10</v>
      </c>
      <c r="GR242" t="str">
        <f t="shared" si="48"/>
        <v>ok</v>
      </c>
      <c r="GS242">
        <v>10</v>
      </c>
      <c r="GT242" t="str">
        <f t="shared" si="52"/>
        <v>ok</v>
      </c>
    </row>
    <row r="243" spans="1:202" x14ac:dyDescent="0.35">
      <c r="A243" t="s">
        <v>871</v>
      </c>
      <c r="B243" t="s">
        <v>872</v>
      </c>
      <c r="C243" t="s">
        <v>836</v>
      </c>
      <c r="D243" t="e">
        <f>VLOOKUP(C243,#REF!,1,FALSE)</f>
        <v>#REF!</v>
      </c>
      <c r="E243" s="16" t="s">
        <v>873</v>
      </c>
      <c r="F243" s="17" t="s">
        <v>836</v>
      </c>
      <c r="G243" s="17" t="s">
        <v>837</v>
      </c>
      <c r="H243" s="17" t="str">
        <f t="shared" si="45"/>
        <v>ko</v>
      </c>
      <c r="I243" s="24" t="s">
        <v>873</v>
      </c>
      <c r="J243" s="17">
        <v>739758</v>
      </c>
      <c r="K243" s="17">
        <v>461522</v>
      </c>
      <c r="L243" s="17" t="s">
        <v>202</v>
      </c>
      <c r="M243" t="s">
        <v>203</v>
      </c>
      <c r="N243" s="14" t="s">
        <v>874</v>
      </c>
      <c r="O243" s="14" t="s">
        <v>838</v>
      </c>
      <c r="P243" s="14" t="s">
        <v>875</v>
      </c>
      <c r="Q243" s="14">
        <v>27000</v>
      </c>
      <c r="R243" s="14" t="s">
        <v>876</v>
      </c>
      <c r="S243" s="14" t="s">
        <v>646</v>
      </c>
      <c r="T243" s="15">
        <v>38112.25</v>
      </c>
      <c r="U243" s="14" t="s">
        <v>877</v>
      </c>
      <c r="V243" s="14" t="s">
        <v>876</v>
      </c>
      <c r="W243" s="14" t="s">
        <v>878</v>
      </c>
      <c r="X243" t="s">
        <v>845</v>
      </c>
      <c r="Y243" t="s">
        <v>213</v>
      </c>
      <c r="Z243" t="s">
        <v>846</v>
      </c>
      <c r="AA243" s="18" t="s">
        <v>847</v>
      </c>
      <c r="AB243" s="18" t="s">
        <v>848</v>
      </c>
      <c r="AC243" s="18" t="s">
        <v>849</v>
      </c>
      <c r="AD243" s="18" t="s">
        <v>850</v>
      </c>
      <c r="AE243" s="18" t="s">
        <v>851</v>
      </c>
      <c r="AF243" s="18" t="s">
        <v>852</v>
      </c>
      <c r="AG243" s="18" t="s">
        <v>853</v>
      </c>
      <c r="AH243" s="29" t="s">
        <v>854</v>
      </c>
      <c r="AL243" s="29" t="s">
        <v>855</v>
      </c>
      <c r="AM243" s="29" t="s">
        <v>738</v>
      </c>
      <c r="AQ243" s="29" t="s">
        <v>738</v>
      </c>
      <c r="AR243" t="s">
        <v>879</v>
      </c>
      <c r="AS243" s="32" t="s">
        <v>880</v>
      </c>
      <c r="AT243" s="32">
        <v>125000</v>
      </c>
      <c r="BL243" s="15"/>
      <c r="BO243" s="15"/>
      <c r="BR243" s="15"/>
      <c r="BU243" s="15"/>
      <c r="BW243" s="11"/>
      <c r="BX243" s="11"/>
      <c r="BZ243" s="11"/>
      <c r="CA243" s="11"/>
      <c r="CC243" s="11"/>
      <c r="CD243" s="11"/>
      <c r="CF243" s="11"/>
      <c r="CG243" s="11"/>
      <c r="CI243" s="11"/>
      <c r="CJ243" s="11"/>
      <c r="GC243" s="12">
        <v>125000</v>
      </c>
      <c r="GD243" t="s">
        <v>238</v>
      </c>
      <c r="GE243">
        <v>65</v>
      </c>
      <c r="GF243">
        <v>80</v>
      </c>
      <c r="GG243">
        <v>80</v>
      </c>
      <c r="GH243">
        <v>55</v>
      </c>
      <c r="GI243" s="13">
        <v>83333.333333333328</v>
      </c>
      <c r="GK243" t="str">
        <f t="shared" si="58"/>
        <v xml:space="preserve">337 RUE GAY LUSSAC 27000 EVREUX </v>
      </c>
      <c r="GL243">
        <f t="shared" si="59"/>
        <v>27000</v>
      </c>
      <c r="GM243" t="str">
        <f t="shared" si="60"/>
        <v>EVREUX</v>
      </c>
      <c r="GO243">
        <f t="shared" si="46"/>
        <v>3</v>
      </c>
      <c r="GP243">
        <f t="shared" si="47"/>
        <v>1</v>
      </c>
      <c r="GQ243">
        <v>1</v>
      </c>
      <c r="GR243" t="str">
        <f t="shared" si="48"/>
        <v>ok</v>
      </c>
      <c r="GS243">
        <v>1</v>
      </c>
      <c r="GT243" t="str">
        <f t="shared" si="52"/>
        <v>ok</v>
      </c>
    </row>
    <row r="244" spans="1:202" x14ac:dyDescent="0.35">
      <c r="A244" s="26" t="s">
        <v>1243</v>
      </c>
      <c r="B244" t="s">
        <v>1244</v>
      </c>
      <c r="C244" t="s">
        <v>1245</v>
      </c>
      <c r="D244" t="e">
        <f>VLOOKUP(C244,#REF!,1,FALSE)</f>
        <v>#REF!</v>
      </c>
      <c r="E244" s="19" t="s">
        <v>1246</v>
      </c>
      <c r="F244" s="17" t="s">
        <v>1245</v>
      </c>
      <c r="G244" s="17" t="s">
        <v>1246</v>
      </c>
      <c r="H244" s="17" t="str">
        <f t="shared" si="45"/>
        <v>ok</v>
      </c>
      <c r="I244" s="17" t="s">
        <v>1246</v>
      </c>
      <c r="J244" s="17">
        <v>584040</v>
      </c>
      <c r="K244" s="17">
        <v>584040</v>
      </c>
      <c r="L244" s="17" t="s">
        <v>202</v>
      </c>
      <c r="M244" t="s">
        <v>203</v>
      </c>
      <c r="N244" s="14" t="s">
        <v>1243</v>
      </c>
      <c r="O244" s="14" t="s">
        <v>205</v>
      </c>
      <c r="P244" s="14" t="s">
        <v>1247</v>
      </c>
      <c r="Q244" s="14">
        <v>84000</v>
      </c>
      <c r="R244" s="14" t="s">
        <v>1248</v>
      </c>
      <c r="S244" s="14" t="s">
        <v>1226</v>
      </c>
      <c r="T244" s="15">
        <v>252000</v>
      </c>
      <c r="U244" s="14" t="s">
        <v>1249</v>
      </c>
      <c r="V244" s="14" t="s">
        <v>1250</v>
      </c>
      <c r="W244" s="14" t="s">
        <v>1251</v>
      </c>
      <c r="X244" t="s">
        <v>1252</v>
      </c>
      <c r="Y244" t="s">
        <v>1253</v>
      </c>
      <c r="Z244" t="s">
        <v>1254</v>
      </c>
      <c r="AA244" s="18" t="s">
        <v>1255</v>
      </c>
      <c r="AB244" s="18" t="s">
        <v>1256</v>
      </c>
      <c r="AC244" s="18" t="s">
        <v>1257</v>
      </c>
      <c r="AD244" s="18" t="s">
        <v>1258</v>
      </c>
      <c r="AE244" s="18" t="s">
        <v>1259</v>
      </c>
      <c r="AF244" s="18" t="s">
        <v>1260</v>
      </c>
      <c r="AG244" s="18" t="s">
        <v>1261</v>
      </c>
      <c r="AH244" s="29" t="s">
        <v>1182</v>
      </c>
      <c r="AI244" s="29" t="s">
        <v>772</v>
      </c>
      <c r="AJ244" s="29" t="s">
        <v>219</v>
      </c>
      <c r="AL244" s="29" t="s">
        <v>1262</v>
      </c>
      <c r="AM244" s="29" t="s">
        <v>263</v>
      </c>
      <c r="AN244" s="29" t="s">
        <v>739</v>
      </c>
      <c r="AO244" s="29" t="s">
        <v>774</v>
      </c>
      <c r="AQ244" s="29" t="s">
        <v>1263</v>
      </c>
      <c r="AR244" t="s">
        <v>355</v>
      </c>
      <c r="AS244" s="32" t="s">
        <v>1264</v>
      </c>
      <c r="AT244" s="32">
        <v>200000</v>
      </c>
      <c r="AU244" t="s">
        <v>979</v>
      </c>
      <c r="AV244" s="32" t="s">
        <v>1265</v>
      </c>
      <c r="AW244" s="32">
        <v>100000</v>
      </c>
      <c r="AX244" t="s">
        <v>274</v>
      </c>
      <c r="AY244" s="32" t="s">
        <v>1266</v>
      </c>
      <c r="AZ244" s="32">
        <v>495000</v>
      </c>
      <c r="BA244" t="s">
        <v>276</v>
      </c>
      <c r="BB244" s="32" t="s">
        <v>1267</v>
      </c>
      <c r="BC244" s="32">
        <v>125000</v>
      </c>
      <c r="BD244" t="s">
        <v>288</v>
      </c>
      <c r="BE244" s="32" t="s">
        <v>1268</v>
      </c>
      <c r="BF244" s="32">
        <v>200000</v>
      </c>
      <c r="BG244" t="s">
        <v>290</v>
      </c>
      <c r="BH244" s="32" t="s">
        <v>1269</v>
      </c>
      <c r="BI244" s="32">
        <v>100000</v>
      </c>
      <c r="BJ244" t="s">
        <v>363</v>
      </c>
      <c r="BK244" s="14" t="s">
        <v>1270</v>
      </c>
      <c r="BL244" s="15">
        <v>250000</v>
      </c>
      <c r="BM244" t="s">
        <v>1116</v>
      </c>
      <c r="BN244" s="14" t="s">
        <v>1271</v>
      </c>
      <c r="BO244" s="15">
        <v>100000</v>
      </c>
      <c r="BP244" t="s">
        <v>367</v>
      </c>
      <c r="BQ244" s="14" t="s">
        <v>1272</v>
      </c>
      <c r="BR244" s="15">
        <v>330000</v>
      </c>
      <c r="BS244" t="s">
        <v>1190</v>
      </c>
      <c r="BT244" s="14" t="s">
        <v>1273</v>
      </c>
      <c r="BU244" s="15">
        <v>100000</v>
      </c>
      <c r="BV244" t="s">
        <v>427</v>
      </c>
      <c r="BW244" s="11" t="s">
        <v>1274</v>
      </c>
      <c r="BX244" s="11">
        <v>360000</v>
      </c>
      <c r="BY244" t="s">
        <v>315</v>
      </c>
      <c r="BZ244" s="11" t="s">
        <v>1275</v>
      </c>
      <c r="CA244" s="11">
        <v>100000</v>
      </c>
      <c r="CB244" t="s">
        <v>657</v>
      </c>
      <c r="CC244" s="11" t="s">
        <v>1276</v>
      </c>
      <c r="CD244" s="11">
        <v>100000</v>
      </c>
      <c r="CE244" t="s">
        <v>431</v>
      </c>
      <c r="CF244" s="11" t="s">
        <v>1277</v>
      </c>
      <c r="CG244" s="11">
        <v>895000</v>
      </c>
      <c r="CH244" t="s">
        <v>319</v>
      </c>
      <c r="CI244" s="11" t="s">
        <v>1278</v>
      </c>
      <c r="CJ244" s="11">
        <v>100000</v>
      </c>
      <c r="CK244" t="s">
        <v>659</v>
      </c>
      <c r="CL244" s="32" t="s">
        <v>1279</v>
      </c>
      <c r="CM244" s="32">
        <v>185000</v>
      </c>
      <c r="CN244" t="s">
        <v>435</v>
      </c>
      <c r="CO244" s="32" t="s">
        <v>1280</v>
      </c>
      <c r="CP244" s="32">
        <v>360000</v>
      </c>
      <c r="CQ244" t="s">
        <v>323</v>
      </c>
      <c r="CR244" s="32" t="s">
        <v>1281</v>
      </c>
      <c r="CS244" s="32">
        <v>100000</v>
      </c>
      <c r="CT244" t="s">
        <v>661</v>
      </c>
      <c r="CU244" s="32" t="s">
        <v>1282</v>
      </c>
      <c r="CV244" s="32">
        <v>100000</v>
      </c>
      <c r="CW244" t="s">
        <v>439</v>
      </c>
      <c r="CX244" s="32" t="s">
        <v>1283</v>
      </c>
      <c r="CY244" s="32">
        <v>445000</v>
      </c>
      <c r="CZ244" t="s">
        <v>327</v>
      </c>
      <c r="DA244" s="32" t="s">
        <v>1284</v>
      </c>
      <c r="DB244" s="32">
        <v>100000</v>
      </c>
      <c r="DC244" t="s">
        <v>663</v>
      </c>
      <c r="DD244" s="32" t="s">
        <v>1285</v>
      </c>
      <c r="DE244" s="32">
        <v>100000</v>
      </c>
      <c r="DF244" t="s">
        <v>443</v>
      </c>
      <c r="DG244" s="32" t="s">
        <v>1286</v>
      </c>
      <c r="DH244" s="32">
        <v>595000</v>
      </c>
      <c r="DI244" t="s">
        <v>331</v>
      </c>
      <c r="DJ244" s="32" t="s">
        <v>1287</v>
      </c>
      <c r="DK244" s="32">
        <v>123000</v>
      </c>
      <c r="DL244" t="s">
        <v>665</v>
      </c>
      <c r="DM244" s="32" t="s">
        <v>1288</v>
      </c>
      <c r="DN244" s="32">
        <v>123000</v>
      </c>
      <c r="DO244" t="s">
        <v>613</v>
      </c>
      <c r="DP244" s="32" t="s">
        <v>1289</v>
      </c>
      <c r="DQ244" s="32">
        <v>950000</v>
      </c>
      <c r="DR244" t="s">
        <v>543</v>
      </c>
      <c r="DS244" s="32" t="s">
        <v>1290</v>
      </c>
      <c r="DT244" s="32">
        <v>240000</v>
      </c>
      <c r="DU244" t="s">
        <v>1291</v>
      </c>
      <c r="DV244" s="32" t="s">
        <v>1292</v>
      </c>
      <c r="DW244" s="32">
        <v>100000</v>
      </c>
      <c r="DX244" t="s">
        <v>222</v>
      </c>
      <c r="DY244" s="32" t="s">
        <v>1293</v>
      </c>
      <c r="DZ244" s="32">
        <v>400000</v>
      </c>
      <c r="EA244" t="s">
        <v>555</v>
      </c>
      <c r="EB244" s="32" t="s">
        <v>1294</v>
      </c>
      <c r="EC244" s="32">
        <v>120000</v>
      </c>
      <c r="ED244" s="1" t="s">
        <v>228</v>
      </c>
      <c r="EE244" s="32" t="s">
        <v>1295</v>
      </c>
      <c r="EF244" s="32">
        <v>100000</v>
      </c>
      <c r="EG244" t="s">
        <v>463</v>
      </c>
      <c r="EH244" s="32" t="s">
        <v>1296</v>
      </c>
      <c r="EI244" s="32">
        <v>380000</v>
      </c>
      <c r="EJ244" t="s">
        <v>566</v>
      </c>
      <c r="EK244" s="32" t="s">
        <v>1297</v>
      </c>
      <c r="EL244" s="32">
        <v>100000</v>
      </c>
      <c r="EM244" t="s">
        <v>467</v>
      </c>
      <c r="EN244" s="32" t="s">
        <v>1298</v>
      </c>
      <c r="EO244" s="32">
        <v>100000</v>
      </c>
      <c r="EP244" t="s">
        <v>828</v>
      </c>
      <c r="EQ244" s="32" t="s">
        <v>1299</v>
      </c>
      <c r="ER244" s="32">
        <v>100000</v>
      </c>
      <c r="ES244" t="s">
        <v>234</v>
      </c>
      <c r="ET244" s="32" t="s">
        <v>1300</v>
      </c>
      <c r="EU244" s="32">
        <v>100000</v>
      </c>
      <c r="EV244" t="s">
        <v>236</v>
      </c>
      <c r="EW244" s="32" t="s">
        <v>1301</v>
      </c>
      <c r="EX244" s="32">
        <v>630000</v>
      </c>
      <c r="EY244" t="s">
        <v>832</v>
      </c>
      <c r="EZ244" s="32" t="s">
        <v>1302</v>
      </c>
      <c r="FA244" s="32">
        <v>160000</v>
      </c>
      <c r="FB244" s="46" t="s">
        <v>523</v>
      </c>
      <c r="FC244" s="32" t="s">
        <v>1303</v>
      </c>
      <c r="FD244" s="32">
        <v>100000</v>
      </c>
      <c r="GC244" s="12">
        <v>8871000</v>
      </c>
      <c r="GD244" t="s">
        <v>238</v>
      </c>
      <c r="GE244">
        <v>37</v>
      </c>
      <c r="GF244">
        <v>48</v>
      </c>
      <c r="GG244">
        <v>58</v>
      </c>
      <c r="GH244">
        <v>37</v>
      </c>
      <c r="GI244" s="13">
        <v>5914000</v>
      </c>
      <c r="GK244" t="str">
        <f t="shared" si="58"/>
        <v>405 RUE DU GRAND GIGOGNAN</v>
      </c>
      <c r="GL244">
        <f t="shared" si="59"/>
        <v>84000</v>
      </c>
      <c r="GM244" t="str">
        <f t="shared" si="60"/>
        <v>AVIGNON</v>
      </c>
      <c r="GO244">
        <f t="shared" si="46"/>
        <v>117</v>
      </c>
      <c r="GP244">
        <f t="shared" si="47"/>
        <v>39</v>
      </c>
      <c r="GQ244">
        <f>VLOOKUP(A244,'[1]Nbr FR_lot'!$A$6:$I$501,8,FALSE)</f>
        <v>1</v>
      </c>
      <c r="GR244" t="str">
        <f t="shared" si="48"/>
        <v>ko</v>
      </c>
      <c r="GS244">
        <f>VLOOKUP(C244,'[1]Nbr FR_lot'!$B$6:$I$501,8,FALSE)</f>
        <v>6</v>
      </c>
      <c r="GT244" t="str">
        <f t="shared" si="52"/>
        <v>ko</v>
      </c>
    </row>
    <row r="245" spans="1:202" x14ac:dyDescent="0.35">
      <c r="A245" t="s">
        <v>3936</v>
      </c>
      <c r="B245" t="s">
        <v>3937</v>
      </c>
      <c r="C245" t="s">
        <v>3938</v>
      </c>
      <c r="D245" t="e">
        <f>VLOOKUP(C245,#REF!,1,FALSE)</f>
        <v>#REF!</v>
      </c>
      <c r="E245" s="19" t="s">
        <v>3939</v>
      </c>
      <c r="F245" s="17" t="s">
        <v>3938</v>
      </c>
      <c r="G245" s="17" t="s">
        <v>3939</v>
      </c>
      <c r="H245" s="17" t="str">
        <f t="shared" si="45"/>
        <v>ok</v>
      </c>
      <c r="I245" s="17" t="s">
        <v>3939</v>
      </c>
      <c r="J245" s="17">
        <v>300953</v>
      </c>
      <c r="K245" s="17">
        <v>300953</v>
      </c>
      <c r="L245" s="17" t="s">
        <v>202</v>
      </c>
      <c r="M245" t="s">
        <v>203</v>
      </c>
      <c r="N245" s="14" t="s">
        <v>3936</v>
      </c>
      <c r="O245" s="14" t="s">
        <v>205</v>
      </c>
      <c r="P245" s="14" t="s">
        <v>3940</v>
      </c>
      <c r="Q245" s="14">
        <v>74190</v>
      </c>
      <c r="R245" s="14" t="s">
        <v>3941</v>
      </c>
      <c r="S245" s="14" t="s">
        <v>603</v>
      </c>
      <c r="T245" s="15">
        <v>400000</v>
      </c>
      <c r="U245" s="14" t="s">
        <v>3942</v>
      </c>
      <c r="V245" s="14" t="s">
        <v>3943</v>
      </c>
      <c r="W245" s="14" t="s">
        <v>3944</v>
      </c>
      <c r="X245" t="s">
        <v>3945</v>
      </c>
      <c r="Y245" t="s">
        <v>213</v>
      </c>
      <c r="Z245" t="s">
        <v>3946</v>
      </c>
      <c r="AA245" s="18" t="s">
        <v>3945</v>
      </c>
      <c r="AB245" s="18" t="s">
        <v>3947</v>
      </c>
      <c r="AC245" s="18" t="s">
        <v>3948</v>
      </c>
      <c r="AD245" s="18" t="s">
        <v>3949</v>
      </c>
      <c r="AE245" s="18" t="s">
        <v>3945</v>
      </c>
      <c r="AF245" s="18" t="s">
        <v>3947</v>
      </c>
      <c r="AG245" s="18" t="s">
        <v>3948</v>
      </c>
      <c r="AH245" s="29" t="s">
        <v>261</v>
      </c>
      <c r="AL245" s="29" t="s">
        <v>262</v>
      </c>
      <c r="AM245" s="29" t="s">
        <v>263</v>
      </c>
      <c r="AQ245" s="29" t="s">
        <v>263</v>
      </c>
      <c r="AR245" t="s">
        <v>266</v>
      </c>
      <c r="AS245" s="32" t="s">
        <v>3950</v>
      </c>
      <c r="AT245" s="32">
        <v>745000</v>
      </c>
      <c r="AU245" t="s">
        <v>274</v>
      </c>
      <c r="AV245" s="32" t="s">
        <v>3951</v>
      </c>
      <c r="AW245" s="32">
        <v>495000</v>
      </c>
      <c r="BL245" s="15"/>
      <c r="BO245" s="15"/>
      <c r="BR245" s="15"/>
      <c r="BU245" s="15"/>
      <c r="BW245" s="11"/>
      <c r="BX245" s="11"/>
      <c r="BZ245" s="11"/>
      <c r="CA245" s="11"/>
      <c r="CC245" s="11"/>
      <c r="CD245" s="11"/>
      <c r="CF245" s="11"/>
      <c r="CG245" s="11"/>
      <c r="CI245" s="11"/>
      <c r="CJ245" s="11"/>
      <c r="GC245" s="12">
        <v>1240000</v>
      </c>
      <c r="GD245" t="s">
        <v>238</v>
      </c>
      <c r="GE245">
        <v>98</v>
      </c>
      <c r="GF245">
        <v>72</v>
      </c>
      <c r="GG245">
        <v>78.5</v>
      </c>
      <c r="GH245">
        <v>92.2</v>
      </c>
      <c r="GI245" s="13">
        <v>826666.66666666663</v>
      </c>
      <c r="GK245" t="str">
        <f t="shared" si="58"/>
        <v>145 AV DES RACHES</v>
      </c>
      <c r="GL245">
        <f t="shared" si="59"/>
        <v>74190</v>
      </c>
      <c r="GM245" t="str">
        <f t="shared" si="60"/>
        <v>PASSY</v>
      </c>
      <c r="GO245">
        <f t="shared" si="46"/>
        <v>6</v>
      </c>
      <c r="GP245">
        <f t="shared" si="47"/>
        <v>2</v>
      </c>
      <c r="GQ245" t="e">
        <f>VLOOKUP(A245,'[1]Nbr FR_lot'!$A$6:$I$501,8,FALSE)</f>
        <v>#N/A</v>
      </c>
      <c r="GR245" t="e">
        <f t="shared" si="48"/>
        <v>#N/A</v>
      </c>
      <c r="GS245" t="e">
        <f>VLOOKUP(C245,'[1]Nbr FR_lot'!$B$6:$I$501,8,FALSE)</f>
        <v>#N/A</v>
      </c>
      <c r="GT245" t="e">
        <f t="shared" si="52"/>
        <v>#N/A</v>
      </c>
    </row>
    <row r="246" spans="1:202" x14ac:dyDescent="0.35">
      <c r="A246" s="26" t="s">
        <v>617</v>
      </c>
      <c r="B246" t="s">
        <v>618</v>
      </c>
      <c r="C246" t="s">
        <v>619</v>
      </c>
      <c r="D246" t="e">
        <f>VLOOKUP(C246,#REF!,1,FALSE)</f>
        <v>#REF!</v>
      </c>
      <c r="E246" s="19" t="s">
        <v>620</v>
      </c>
      <c r="F246" s="17" t="s">
        <v>619</v>
      </c>
      <c r="G246" s="17" t="s">
        <v>620</v>
      </c>
      <c r="H246" s="17" t="str">
        <f t="shared" si="45"/>
        <v>ok</v>
      </c>
      <c r="I246" s="17" t="s">
        <v>620</v>
      </c>
      <c r="J246" s="17">
        <v>303397</v>
      </c>
      <c r="K246" s="17">
        <v>303397</v>
      </c>
      <c r="L246" s="17" t="s">
        <v>202</v>
      </c>
      <c r="M246" t="s">
        <v>203</v>
      </c>
      <c r="N246" s="14" t="s">
        <v>617</v>
      </c>
      <c r="O246" s="14" t="s">
        <v>205</v>
      </c>
      <c r="P246" s="14" t="s">
        <v>621</v>
      </c>
      <c r="Q246" s="14">
        <v>38800</v>
      </c>
      <c r="R246" s="14" t="s">
        <v>622</v>
      </c>
      <c r="S246" s="14" t="s">
        <v>623</v>
      </c>
      <c r="T246" s="15">
        <v>129258</v>
      </c>
      <c r="U246" s="14" t="s">
        <v>624</v>
      </c>
      <c r="V246" s="14" t="s">
        <v>625</v>
      </c>
      <c r="W246" s="14" t="s">
        <v>626</v>
      </c>
      <c r="X246" t="s">
        <v>627</v>
      </c>
      <c r="Y246" t="s">
        <v>213</v>
      </c>
      <c r="Z246" t="s">
        <v>627</v>
      </c>
      <c r="AA246" s="18" t="s">
        <v>627</v>
      </c>
      <c r="AB246" s="18" t="s">
        <v>628</v>
      </c>
      <c r="AC246" s="18" t="s">
        <v>629</v>
      </c>
      <c r="AD246" s="18" t="s">
        <v>630</v>
      </c>
      <c r="AE246" s="18" t="s">
        <v>627</v>
      </c>
      <c r="AF246" s="18" t="s">
        <v>628</v>
      </c>
      <c r="AG246" s="18" t="s">
        <v>629</v>
      </c>
      <c r="AH246" s="29" t="s">
        <v>310</v>
      </c>
      <c r="AL246" s="29" t="s">
        <v>311</v>
      </c>
      <c r="AM246" s="29" t="s">
        <v>312</v>
      </c>
      <c r="AQ246" s="29" t="s">
        <v>312</v>
      </c>
      <c r="AR246" t="s">
        <v>488</v>
      </c>
      <c r="AS246" s="32" t="s">
        <v>631</v>
      </c>
      <c r="AT246" s="32">
        <v>100000</v>
      </c>
      <c r="AU246" t="s">
        <v>490</v>
      </c>
      <c r="AV246" s="32" t="s">
        <v>632</v>
      </c>
      <c r="AW246" s="32">
        <v>100000</v>
      </c>
      <c r="AX246" t="s">
        <v>492</v>
      </c>
      <c r="AY246" s="32" t="s">
        <v>633</v>
      </c>
      <c r="AZ246" s="32">
        <v>100000</v>
      </c>
      <c r="BA246" t="s">
        <v>315</v>
      </c>
      <c r="BB246" s="32" t="s">
        <v>634</v>
      </c>
      <c r="BC246" s="32">
        <v>100000</v>
      </c>
      <c r="BD246" t="s">
        <v>495</v>
      </c>
      <c r="BE246" s="32" t="s">
        <v>635</v>
      </c>
      <c r="BF246" s="32">
        <v>180000</v>
      </c>
      <c r="BG246" t="s">
        <v>497</v>
      </c>
      <c r="BH246" s="32" t="s">
        <v>636</v>
      </c>
      <c r="BI246" s="32">
        <v>125000</v>
      </c>
      <c r="BJ246" t="s">
        <v>499</v>
      </c>
      <c r="BK246" s="14" t="s">
        <v>637</v>
      </c>
      <c r="BL246" s="15">
        <v>190000</v>
      </c>
      <c r="BM246" t="s">
        <v>319</v>
      </c>
      <c r="BN246" s="14" t="s">
        <v>638</v>
      </c>
      <c r="BO246" s="15">
        <v>100000</v>
      </c>
      <c r="BR246" s="15"/>
      <c r="BU246" s="15"/>
      <c r="BW246" s="11"/>
      <c r="BX246" s="11"/>
      <c r="BZ246" s="11"/>
      <c r="CA246" s="11"/>
      <c r="CC246" s="11"/>
      <c r="CD246" s="11"/>
      <c r="CF246" s="11"/>
      <c r="CG246" s="11"/>
      <c r="CI246" s="11"/>
      <c r="CJ246" s="11"/>
      <c r="GC246" s="12">
        <v>895000</v>
      </c>
      <c r="GD246" t="s">
        <v>238</v>
      </c>
      <c r="GE246">
        <v>55</v>
      </c>
      <c r="GF246">
        <v>58</v>
      </c>
      <c r="GG246">
        <v>58</v>
      </c>
      <c r="GH246">
        <v>66</v>
      </c>
      <c r="GI246" s="13">
        <v>596666.66666666663</v>
      </c>
      <c r="GK246" t="str">
        <f t="shared" si="58"/>
        <v>26 RUE ARISTIDE BERGES</v>
      </c>
      <c r="GL246">
        <f t="shared" si="59"/>
        <v>38800</v>
      </c>
      <c r="GM246" t="str">
        <f t="shared" si="60"/>
        <v>LE PONT-DE-CLAIX</v>
      </c>
      <c r="GO246">
        <f t="shared" si="46"/>
        <v>24</v>
      </c>
      <c r="GP246">
        <f t="shared" si="47"/>
        <v>8</v>
      </c>
      <c r="GQ246">
        <f>VLOOKUP(A246,'[1]Nbr FR_lot'!$A$6:$I$501,8,FALSE)</f>
        <v>0</v>
      </c>
      <c r="GR246" t="str">
        <f t="shared" si="48"/>
        <v>ko</v>
      </c>
      <c r="GS246">
        <f>VLOOKUP(C246,'[1]Nbr FR_lot'!$B$6:$I$501,8,FALSE)</f>
        <v>2</v>
      </c>
      <c r="GT246" t="str">
        <f t="shared" si="52"/>
        <v>ko</v>
      </c>
    </row>
    <row r="247" spans="1:202" x14ac:dyDescent="0.35">
      <c r="A247" s="26" t="s">
        <v>7939</v>
      </c>
      <c r="B247" t="s">
        <v>7940</v>
      </c>
      <c r="C247" t="s">
        <v>7941</v>
      </c>
      <c r="D247" t="e">
        <f>VLOOKUP(C247,#REF!,1,FALSE)</f>
        <v>#REF!</v>
      </c>
      <c r="E247" s="19" t="s">
        <v>7942</v>
      </c>
      <c r="F247" s="17" t="s">
        <v>7941</v>
      </c>
      <c r="G247" s="17" t="s">
        <v>7942</v>
      </c>
      <c r="H247" s="17" t="str">
        <f t="shared" si="45"/>
        <v>ok</v>
      </c>
      <c r="I247" s="17" t="s">
        <v>7942</v>
      </c>
      <c r="J247" s="17">
        <v>641171</v>
      </c>
      <c r="K247" s="17">
        <v>641171</v>
      </c>
      <c r="L247" s="17" t="s">
        <v>202</v>
      </c>
      <c r="M247" t="s">
        <v>203</v>
      </c>
      <c r="N247" s="14" t="s">
        <v>7943</v>
      </c>
      <c r="O247" s="14" t="s">
        <v>205</v>
      </c>
      <c r="P247" s="14" t="s">
        <v>7944</v>
      </c>
      <c r="Q247" s="14">
        <v>12300</v>
      </c>
      <c r="R247" s="14" t="s">
        <v>2073</v>
      </c>
      <c r="S247" s="14" t="s">
        <v>623</v>
      </c>
      <c r="T247" s="15">
        <v>15000</v>
      </c>
      <c r="U247" s="14" t="s">
        <v>7945</v>
      </c>
      <c r="V247" s="14" t="s">
        <v>1722</v>
      </c>
      <c r="W247" s="14" t="s">
        <v>7946</v>
      </c>
      <c r="X247" t="s">
        <v>7947</v>
      </c>
      <c r="Y247" t="s">
        <v>213</v>
      </c>
      <c r="Z247" t="s">
        <v>7948</v>
      </c>
      <c r="AA247" s="18" t="s">
        <v>7947</v>
      </c>
      <c r="AB247" s="18" t="s">
        <v>2079</v>
      </c>
      <c r="AC247" s="18" t="s">
        <v>7949</v>
      </c>
      <c r="AD247" s="18" t="s">
        <v>7950</v>
      </c>
      <c r="AE247" s="18" t="s">
        <v>7951</v>
      </c>
      <c r="AF247" s="18" t="s">
        <v>7952</v>
      </c>
      <c r="AG247" s="18" t="s">
        <v>7949</v>
      </c>
      <c r="AH247" s="29" t="s">
        <v>772</v>
      </c>
      <c r="AI247" s="29" t="s">
        <v>219</v>
      </c>
      <c r="AL247" s="29" t="s">
        <v>773</v>
      </c>
      <c r="AM247" s="29" t="s">
        <v>312</v>
      </c>
      <c r="AN247" s="29" t="s">
        <v>774</v>
      </c>
      <c r="AQ247" s="29" t="s">
        <v>775</v>
      </c>
      <c r="AR247" t="s">
        <v>7349</v>
      </c>
      <c r="AS247" s="32" t="s">
        <v>7953</v>
      </c>
      <c r="AT247" s="32">
        <v>100000</v>
      </c>
      <c r="AU247" t="s">
        <v>389</v>
      </c>
      <c r="AV247" s="32" t="s">
        <v>7954</v>
      </c>
      <c r="AW247" s="32">
        <v>575000</v>
      </c>
      <c r="AX247" t="s">
        <v>313</v>
      </c>
      <c r="AY247" s="32" t="s">
        <v>7955</v>
      </c>
      <c r="AZ247" s="32">
        <v>375000</v>
      </c>
      <c r="BA247" t="s">
        <v>315</v>
      </c>
      <c r="BB247" s="32" t="s">
        <v>7956</v>
      </c>
      <c r="BC247" s="32">
        <v>100000</v>
      </c>
      <c r="BD247" t="s">
        <v>7358</v>
      </c>
      <c r="BE247" s="32" t="s">
        <v>7957</v>
      </c>
      <c r="BF247" s="32">
        <v>100000</v>
      </c>
      <c r="BG247" t="s">
        <v>391</v>
      </c>
      <c r="BH247" s="32" t="s">
        <v>7958</v>
      </c>
      <c r="BI247" s="32">
        <v>1430000</v>
      </c>
      <c r="BJ247" t="s">
        <v>317</v>
      </c>
      <c r="BK247" s="14" t="s">
        <v>7959</v>
      </c>
      <c r="BL247" s="15">
        <v>935000</v>
      </c>
      <c r="BM247" t="s">
        <v>319</v>
      </c>
      <c r="BN247" s="14" t="s">
        <v>7960</v>
      </c>
      <c r="BO247" s="15">
        <v>185000</v>
      </c>
      <c r="BP247" t="s">
        <v>7367</v>
      </c>
      <c r="BQ247" s="14" t="s">
        <v>7961</v>
      </c>
      <c r="BR247" s="15">
        <v>100000</v>
      </c>
      <c r="BS247" t="s">
        <v>393</v>
      </c>
      <c r="BT247" s="14" t="s">
        <v>7962</v>
      </c>
      <c r="BU247" s="15">
        <v>575000</v>
      </c>
      <c r="BV247" t="s">
        <v>321</v>
      </c>
      <c r="BW247" s="11" t="s">
        <v>7963</v>
      </c>
      <c r="BX247" s="11">
        <v>375000</v>
      </c>
      <c r="BY247" t="s">
        <v>323</v>
      </c>
      <c r="BZ247" s="11" t="s">
        <v>7964</v>
      </c>
      <c r="CA247" s="11">
        <v>100000</v>
      </c>
      <c r="CB247" t="s">
        <v>5597</v>
      </c>
      <c r="CC247" s="11" t="s">
        <v>7965</v>
      </c>
      <c r="CD247" s="11">
        <v>100000</v>
      </c>
      <c r="CE247" t="s">
        <v>395</v>
      </c>
      <c r="CF247" s="11" t="s">
        <v>7966</v>
      </c>
      <c r="CG247" s="11">
        <v>715000</v>
      </c>
      <c r="CH247" t="s">
        <v>325</v>
      </c>
      <c r="CI247" s="11" t="s">
        <v>7967</v>
      </c>
      <c r="CJ247" s="11">
        <v>470000</v>
      </c>
      <c r="CK247" t="s">
        <v>327</v>
      </c>
      <c r="CL247" s="32" t="s">
        <v>7968</v>
      </c>
      <c r="CM247" s="32">
        <v>100000</v>
      </c>
      <c r="CN247" t="s">
        <v>7384</v>
      </c>
      <c r="CO247" s="32" t="s">
        <v>7969</v>
      </c>
      <c r="CP247" s="32">
        <v>100000</v>
      </c>
      <c r="CQ247" t="s">
        <v>1065</v>
      </c>
      <c r="CR247" s="32" t="s">
        <v>7970</v>
      </c>
      <c r="CS247" s="32">
        <v>960000</v>
      </c>
      <c r="CT247" t="s">
        <v>329</v>
      </c>
      <c r="CU247" s="32" t="s">
        <v>7971</v>
      </c>
      <c r="CV247" s="32">
        <v>625000</v>
      </c>
      <c r="CW247" t="s">
        <v>331</v>
      </c>
      <c r="CX247" s="32" t="s">
        <v>7972</v>
      </c>
      <c r="CY247" s="32">
        <v>123000</v>
      </c>
      <c r="CZ247" t="s">
        <v>1067</v>
      </c>
      <c r="DA247" s="32" t="s">
        <v>7973</v>
      </c>
      <c r="DB247" s="32">
        <v>3430000</v>
      </c>
      <c r="DC247" t="s">
        <v>541</v>
      </c>
      <c r="DD247" s="32" t="s">
        <v>7974</v>
      </c>
      <c r="DE247" s="32">
        <v>630000</v>
      </c>
      <c r="DF247" t="s">
        <v>543</v>
      </c>
      <c r="DG247" s="32" t="s">
        <v>7975</v>
      </c>
      <c r="DH247" s="32">
        <v>240000</v>
      </c>
      <c r="DI247" t="s">
        <v>553</v>
      </c>
      <c r="DJ247" s="32" t="s">
        <v>7976</v>
      </c>
      <c r="DK247" s="32">
        <v>315000</v>
      </c>
      <c r="DL247" t="s">
        <v>555</v>
      </c>
      <c r="DM247" s="32" t="s">
        <v>7977</v>
      </c>
      <c r="DN247" s="32">
        <v>120000</v>
      </c>
      <c r="DO247" t="s">
        <v>564</v>
      </c>
      <c r="DP247" s="32" t="s">
        <v>7978</v>
      </c>
      <c r="DQ247" s="32">
        <v>250000</v>
      </c>
      <c r="DR247" t="s">
        <v>566</v>
      </c>
      <c r="DS247" s="32" t="s">
        <v>7979</v>
      </c>
      <c r="DT247" s="32">
        <v>100000</v>
      </c>
      <c r="DU247" t="s">
        <v>826</v>
      </c>
      <c r="DV247" s="32" t="s">
        <v>7980</v>
      </c>
      <c r="DW247" s="32">
        <v>250000</v>
      </c>
      <c r="DX247" t="s">
        <v>828</v>
      </c>
      <c r="DY247" s="32" t="s">
        <v>7981</v>
      </c>
      <c r="DZ247" s="32">
        <v>100000</v>
      </c>
      <c r="EA247" t="s">
        <v>830</v>
      </c>
      <c r="EB247" s="32" t="s">
        <v>7982</v>
      </c>
      <c r="EC247" s="32">
        <v>420000</v>
      </c>
      <c r="ED247" t="s">
        <v>832</v>
      </c>
      <c r="EE247" s="32" t="s">
        <v>7983</v>
      </c>
      <c r="EF247" s="32">
        <v>160000</v>
      </c>
      <c r="EG247" t="s">
        <v>523</v>
      </c>
      <c r="EH247" s="32" t="s">
        <v>7984</v>
      </c>
      <c r="EI247" s="32">
        <v>100000</v>
      </c>
      <c r="GC247" s="12">
        <v>13883000</v>
      </c>
      <c r="GD247" t="s">
        <v>238</v>
      </c>
      <c r="GE247">
        <v>50</v>
      </c>
      <c r="GF247">
        <v>60</v>
      </c>
      <c r="GG247">
        <v>60</v>
      </c>
      <c r="GH247">
        <v>60</v>
      </c>
      <c r="GI247" s="13">
        <v>9255333.3333333321</v>
      </c>
      <c r="GK247" t="str">
        <f t="shared" si="58"/>
        <v xml:space="preserve">  ZI DU COMBAL</v>
      </c>
      <c r="GL247">
        <f t="shared" si="59"/>
        <v>12300</v>
      </c>
      <c r="GM247" t="str">
        <f t="shared" si="60"/>
        <v>DECAZEVILLE</v>
      </c>
      <c r="GO247">
        <f t="shared" si="46"/>
        <v>96</v>
      </c>
      <c r="GP247">
        <f t="shared" si="47"/>
        <v>32</v>
      </c>
      <c r="GQ247">
        <f>GP247-1</f>
        <v>31</v>
      </c>
      <c r="GR247" s="28" t="str">
        <f t="shared" si="48"/>
        <v>ko</v>
      </c>
      <c r="GS247">
        <f>VLOOKUP(C247,'[1]Nbr FR_lot'!$B$6:$I$501,8,FALSE)</f>
        <v>6</v>
      </c>
      <c r="GT247" t="str">
        <f>IF(GQ247=GS247,"ok","ko")</f>
        <v>ko</v>
      </c>
    </row>
    <row r="248" spans="1:202" x14ac:dyDescent="0.35">
      <c r="A248" t="s">
        <v>5147</v>
      </c>
      <c r="B248" t="s">
        <v>5148</v>
      </c>
      <c r="C248" t="s">
        <v>5149</v>
      </c>
      <c r="D248" t="e">
        <f>VLOOKUP(C248,#REF!,1,FALSE)</f>
        <v>#REF!</v>
      </c>
      <c r="E248" s="16" t="s">
        <v>5150</v>
      </c>
      <c r="F248" s="17" t="s">
        <v>5149</v>
      </c>
      <c r="G248" s="17" t="s">
        <v>5150</v>
      </c>
      <c r="H248" s="17" t="str">
        <f t="shared" si="45"/>
        <v>ok</v>
      </c>
      <c r="I248" s="17" t="s">
        <v>5150</v>
      </c>
      <c r="J248" s="17">
        <v>460021</v>
      </c>
      <c r="K248" s="17">
        <v>460021</v>
      </c>
      <c r="L248" s="17" t="s">
        <v>202</v>
      </c>
      <c r="M248" t="s">
        <v>203</v>
      </c>
      <c r="N248" s="14" t="s">
        <v>5151</v>
      </c>
      <c r="O248" s="14" t="s">
        <v>205</v>
      </c>
      <c r="P248" s="14" t="s">
        <v>5152</v>
      </c>
      <c r="Q248" s="14">
        <v>13156</v>
      </c>
      <c r="R248" s="14" t="s">
        <v>1430</v>
      </c>
      <c r="S248" s="14" t="s">
        <v>1700</v>
      </c>
      <c r="T248" s="15">
        <v>20000000</v>
      </c>
      <c r="U248" s="14" t="s">
        <v>5153</v>
      </c>
      <c r="V248" s="14" t="s">
        <v>1430</v>
      </c>
      <c r="W248" s="14" t="s">
        <v>5154</v>
      </c>
      <c r="X248" t="s">
        <v>5155</v>
      </c>
      <c r="Y248" t="s">
        <v>213</v>
      </c>
      <c r="Z248" t="s">
        <v>5156</v>
      </c>
      <c r="AA248" s="18" t="s">
        <v>5155</v>
      </c>
      <c r="AB248" s="18" t="s">
        <v>5157</v>
      </c>
      <c r="AC248" s="18" t="s">
        <v>5158</v>
      </c>
      <c r="AD248" s="18" t="s">
        <v>5159</v>
      </c>
      <c r="AE248" s="18" t="s">
        <v>5155</v>
      </c>
      <c r="AF248" s="18" t="s">
        <v>5157</v>
      </c>
      <c r="AG248" s="18" t="s">
        <v>5158</v>
      </c>
      <c r="AH248" s="29" t="s">
        <v>219</v>
      </c>
      <c r="AL248" s="29" t="s">
        <v>220</v>
      </c>
      <c r="AM248" s="29" t="s">
        <v>221</v>
      </c>
      <c r="AQ248" s="29" t="s">
        <v>221</v>
      </c>
      <c r="AR248" t="s">
        <v>615</v>
      </c>
      <c r="AS248" s="32" t="s">
        <v>5160</v>
      </c>
      <c r="AT248" s="32">
        <v>750000</v>
      </c>
      <c r="AU248" t="s">
        <v>1291</v>
      </c>
      <c r="AV248" s="32" t="s">
        <v>5161</v>
      </c>
      <c r="AW248" s="32">
        <v>100000</v>
      </c>
      <c r="AX248" t="s">
        <v>1732</v>
      </c>
      <c r="AY248" s="32" t="s">
        <v>5162</v>
      </c>
      <c r="AZ248" s="32">
        <v>375000</v>
      </c>
      <c r="BA248" t="s">
        <v>228</v>
      </c>
      <c r="BB248" s="32" t="s">
        <v>5163</v>
      </c>
      <c r="BC248" s="32">
        <v>100000</v>
      </c>
      <c r="BD248" t="s">
        <v>465</v>
      </c>
      <c r="BE248" s="32" t="s">
        <v>5164</v>
      </c>
      <c r="BF248" s="32">
        <v>300000</v>
      </c>
      <c r="BG248" t="s">
        <v>467</v>
      </c>
      <c r="BH248" s="32" t="s">
        <v>5165</v>
      </c>
      <c r="BI248" s="32">
        <v>100000</v>
      </c>
      <c r="BJ248" t="s">
        <v>234</v>
      </c>
      <c r="BK248" s="14" t="s">
        <v>5166</v>
      </c>
      <c r="BL248" s="15">
        <v>100000</v>
      </c>
      <c r="BM248" t="s">
        <v>1016</v>
      </c>
      <c r="BN248" s="14" t="s">
        <v>5167</v>
      </c>
      <c r="BO248" s="15">
        <v>500000</v>
      </c>
      <c r="BR248" s="15"/>
      <c r="BU248" s="15"/>
      <c r="BW248" s="11"/>
      <c r="BX248" s="11"/>
      <c r="BZ248" s="11"/>
      <c r="CA248" s="11"/>
      <c r="CC248" s="11"/>
      <c r="CD248" s="11"/>
      <c r="CF248" s="11"/>
      <c r="CG248" s="11"/>
      <c r="CI248" s="11"/>
      <c r="CJ248" s="11"/>
      <c r="GC248" s="12">
        <v>1950000</v>
      </c>
      <c r="GD248" t="s">
        <v>238</v>
      </c>
      <c r="GE248">
        <v>64</v>
      </c>
      <c r="GF248">
        <v>76</v>
      </c>
      <c r="GG248">
        <v>79</v>
      </c>
      <c r="GH248">
        <v>79</v>
      </c>
      <c r="GI248" s="13">
        <v>1300000</v>
      </c>
      <c r="GK248" t="str">
        <f t="shared" si="58"/>
        <v xml:space="preserve">Parc d’Activités de Laurade-SAINT-ETIENNE-DU-GRÈS – BP47
</v>
      </c>
      <c r="GL248">
        <f t="shared" si="59"/>
        <v>13156</v>
      </c>
      <c r="GM248" t="str">
        <f t="shared" si="60"/>
        <v>TARASCON</v>
      </c>
      <c r="GO248">
        <f t="shared" si="46"/>
        <v>24</v>
      </c>
      <c r="GP248">
        <f t="shared" si="47"/>
        <v>8</v>
      </c>
      <c r="GQ248" t="e">
        <f>VLOOKUP(A248,'[1]Nbr FR_lot'!$A$6:$I$501,8,FALSE)</f>
        <v>#N/A</v>
      </c>
      <c r="GR248" t="e">
        <f t="shared" si="48"/>
        <v>#N/A</v>
      </c>
      <c r="GS248" t="e">
        <f>VLOOKUP(C248,'[1]Nbr FR_lot'!$B$6:$I$501,8,FALSE)</f>
        <v>#N/A</v>
      </c>
      <c r="GT248" t="e">
        <f>IF(GP248=GS248,"ok","ko")</f>
        <v>#N/A</v>
      </c>
    </row>
    <row r="249" spans="1:202" x14ac:dyDescent="0.35">
      <c r="A249" s="26" t="s">
        <v>7046</v>
      </c>
      <c r="B249" t="s">
        <v>7047</v>
      </c>
      <c r="C249" t="s">
        <v>7048</v>
      </c>
      <c r="D249" t="e">
        <f>VLOOKUP(C249,#REF!,1,FALSE)</f>
        <v>#REF!</v>
      </c>
      <c r="E249" s="19" t="s">
        <v>7049</v>
      </c>
      <c r="F249" s="17" t="s">
        <v>7048</v>
      </c>
      <c r="G249" s="17" t="s">
        <v>7050</v>
      </c>
      <c r="H249" s="17" t="str">
        <f t="shared" si="45"/>
        <v>ko</v>
      </c>
      <c r="I249" s="17" t="s">
        <v>7050</v>
      </c>
      <c r="J249" s="17">
        <v>528163</v>
      </c>
      <c r="K249" s="17">
        <v>528163</v>
      </c>
      <c r="L249" s="17" t="s">
        <v>202</v>
      </c>
      <c r="M249" t="s">
        <v>203</v>
      </c>
      <c r="N249" s="14" t="s">
        <v>7046</v>
      </c>
      <c r="O249" s="14" t="s">
        <v>205</v>
      </c>
      <c r="P249" s="14" t="s">
        <v>7051</v>
      </c>
      <c r="Q249" s="14">
        <v>73460</v>
      </c>
      <c r="R249" s="14" t="s">
        <v>7052</v>
      </c>
      <c r="S249" s="14" t="s">
        <v>2923</v>
      </c>
      <c r="T249" s="15">
        <v>76250</v>
      </c>
      <c r="U249" s="14" t="s">
        <v>7053</v>
      </c>
      <c r="V249" s="14" t="s">
        <v>4207</v>
      </c>
      <c r="W249" s="14" t="s">
        <v>7054</v>
      </c>
      <c r="X249" t="s">
        <v>7055</v>
      </c>
      <c r="Y249" t="s">
        <v>213</v>
      </c>
      <c r="Z249" t="s">
        <v>7056</v>
      </c>
      <c r="AA249" s="18" t="s">
        <v>7055</v>
      </c>
      <c r="AB249" s="18" t="s">
        <v>7057</v>
      </c>
      <c r="AC249" s="18" t="s">
        <v>7058</v>
      </c>
      <c r="AD249" s="18" t="s">
        <v>7059</v>
      </c>
      <c r="AE249" s="18" t="s">
        <v>7055</v>
      </c>
      <c r="AF249" s="18" t="s">
        <v>7057</v>
      </c>
      <c r="AG249" s="18" t="s">
        <v>7058</v>
      </c>
      <c r="AH249" s="29" t="s">
        <v>310</v>
      </c>
      <c r="AL249" s="29" t="s">
        <v>311</v>
      </c>
      <c r="AM249" s="29" t="s">
        <v>312</v>
      </c>
      <c r="AQ249" s="29" t="s">
        <v>312</v>
      </c>
      <c r="AR249" t="s">
        <v>389</v>
      </c>
      <c r="AS249" s="32" t="s">
        <v>7060</v>
      </c>
      <c r="AT249" s="32">
        <v>575000</v>
      </c>
      <c r="AU249" t="s">
        <v>313</v>
      </c>
      <c r="AV249" s="32" t="s">
        <v>7061</v>
      </c>
      <c r="AW249" s="32">
        <v>375000</v>
      </c>
      <c r="AX249" t="s">
        <v>315</v>
      </c>
      <c r="AY249" s="32" t="s">
        <v>7062</v>
      </c>
      <c r="AZ249" s="32">
        <v>100000</v>
      </c>
      <c r="BA249" t="s">
        <v>391</v>
      </c>
      <c r="BB249" s="32" t="s">
        <v>7063</v>
      </c>
      <c r="BC249" s="32">
        <v>1430000</v>
      </c>
      <c r="BD249" t="s">
        <v>317</v>
      </c>
      <c r="BE249" s="32" t="s">
        <v>7064</v>
      </c>
      <c r="BF249" s="32">
        <v>935000</v>
      </c>
      <c r="BG249" t="s">
        <v>319</v>
      </c>
      <c r="BH249" s="32" t="s">
        <v>7065</v>
      </c>
      <c r="BI249" s="32">
        <v>185000</v>
      </c>
      <c r="BJ249" t="s">
        <v>393</v>
      </c>
      <c r="BK249" s="14" t="s">
        <v>7066</v>
      </c>
      <c r="BL249" s="15">
        <v>575000</v>
      </c>
      <c r="BM249" t="s">
        <v>321</v>
      </c>
      <c r="BN249" s="14" t="s">
        <v>7067</v>
      </c>
      <c r="BO249" s="15">
        <v>375000</v>
      </c>
      <c r="BP249" t="s">
        <v>323</v>
      </c>
      <c r="BQ249" s="14" t="s">
        <v>7068</v>
      </c>
      <c r="BR249" s="15">
        <v>100000</v>
      </c>
      <c r="BS249" t="s">
        <v>395</v>
      </c>
      <c r="BT249" s="14" t="s">
        <v>7069</v>
      </c>
      <c r="BU249" s="15">
        <v>715000</v>
      </c>
      <c r="BV249" t="s">
        <v>325</v>
      </c>
      <c r="BW249" s="11" t="s">
        <v>7070</v>
      </c>
      <c r="BX249" s="11">
        <v>470000</v>
      </c>
      <c r="BY249" t="s">
        <v>327</v>
      </c>
      <c r="BZ249" s="11" t="s">
        <v>7071</v>
      </c>
      <c r="CA249" s="11">
        <v>100000</v>
      </c>
      <c r="CB249" t="s">
        <v>1065</v>
      </c>
      <c r="CC249" s="11" t="s">
        <v>7072</v>
      </c>
      <c r="CD249" s="11">
        <v>960000</v>
      </c>
      <c r="CE249" t="s">
        <v>329</v>
      </c>
      <c r="CF249" s="11" t="s">
        <v>7073</v>
      </c>
      <c r="CG249" s="11">
        <v>625000</v>
      </c>
      <c r="CH249" t="s">
        <v>331</v>
      </c>
      <c r="CI249" s="11" t="s">
        <v>7074</v>
      </c>
      <c r="CJ249" s="11">
        <v>123000</v>
      </c>
      <c r="CK249" t="s">
        <v>1067</v>
      </c>
      <c r="CL249" s="32" t="s">
        <v>7075</v>
      </c>
      <c r="CM249" s="32">
        <v>3430000</v>
      </c>
      <c r="CN249" t="s">
        <v>523</v>
      </c>
      <c r="CO249" s="32" t="s">
        <v>7076</v>
      </c>
      <c r="CP249" s="32">
        <v>100000</v>
      </c>
      <c r="GC249" s="12">
        <v>11073000</v>
      </c>
      <c r="GD249" t="s">
        <v>238</v>
      </c>
      <c r="GE249">
        <v>60</v>
      </c>
      <c r="GF249">
        <v>65</v>
      </c>
      <c r="GG249">
        <v>65</v>
      </c>
      <c r="GH249">
        <v>60</v>
      </c>
      <c r="GI249" s="13">
        <v>7382000</v>
      </c>
      <c r="GK249" t="str">
        <f t="shared" si="58"/>
        <v>ZA DU ROTEY</v>
      </c>
      <c r="GL249">
        <f t="shared" si="59"/>
        <v>73460</v>
      </c>
      <c r="GM249" t="str">
        <f t="shared" si="60"/>
        <v>NOTRE-DAME-DES-MILLIERES</v>
      </c>
      <c r="GO249">
        <f t="shared" si="46"/>
        <v>51</v>
      </c>
      <c r="GP249">
        <f t="shared" si="47"/>
        <v>17</v>
      </c>
      <c r="GQ249">
        <f>GP249-1</f>
        <v>16</v>
      </c>
      <c r="GR249" s="28" t="str">
        <f t="shared" si="48"/>
        <v>ko</v>
      </c>
      <c r="GS249">
        <f>VLOOKUP(C249,'[1]Nbr FR_lot'!$B$6:$I$501,8,FALSE)</f>
        <v>6</v>
      </c>
      <c r="GT249" t="str">
        <f>IF(GQ249=GS249,"ok","ko")</f>
        <v>ko</v>
      </c>
    </row>
    <row r="250" spans="1:202" x14ac:dyDescent="0.35">
      <c r="A250" s="26" t="s">
        <v>11373</v>
      </c>
      <c r="B250" t="s">
        <v>11374</v>
      </c>
      <c r="C250" t="s">
        <v>11375</v>
      </c>
      <c r="D250" t="e">
        <f>VLOOKUP(C250,#REF!,1,FALSE)</f>
        <v>#REF!</v>
      </c>
      <c r="E250" s="17" t="s">
        <v>11376</v>
      </c>
      <c r="F250" s="17" t="s">
        <v>11375</v>
      </c>
      <c r="G250" s="17" t="s">
        <v>11376</v>
      </c>
      <c r="H250" s="17" t="str">
        <f t="shared" si="45"/>
        <v>ok</v>
      </c>
      <c r="I250" s="17" t="s">
        <v>11376</v>
      </c>
      <c r="J250" s="17">
        <v>645669</v>
      </c>
      <c r="K250" s="17">
        <v>645669</v>
      </c>
      <c r="L250" s="17" t="s">
        <v>202</v>
      </c>
      <c r="M250" t="s">
        <v>203</v>
      </c>
      <c r="N250" s="14" t="s">
        <v>11373</v>
      </c>
      <c r="O250" s="14" t="s">
        <v>1022</v>
      </c>
      <c r="P250" s="14" t="s">
        <v>11377</v>
      </c>
      <c r="Q250" s="14" t="s">
        <v>11378</v>
      </c>
      <c r="R250" s="14" t="s">
        <v>11379</v>
      </c>
      <c r="S250" s="14" t="s">
        <v>1226</v>
      </c>
      <c r="T250" s="15">
        <v>100221.31</v>
      </c>
      <c r="U250" s="14" t="s">
        <v>11380</v>
      </c>
      <c r="V250" s="14" t="s">
        <v>1903</v>
      </c>
      <c r="W250" s="14">
        <v>379942089</v>
      </c>
      <c r="X250" t="s">
        <v>11381</v>
      </c>
      <c r="Y250" t="s">
        <v>213</v>
      </c>
      <c r="Z250" t="s">
        <v>11382</v>
      </c>
      <c r="AA250" s="18" t="s">
        <v>11381</v>
      </c>
      <c r="AB250" s="18" t="s">
        <v>11383</v>
      </c>
      <c r="AC250" s="18" t="s">
        <v>11384</v>
      </c>
      <c r="AD250" s="18" t="s">
        <v>11385</v>
      </c>
      <c r="AE250" s="18" t="s">
        <v>11381</v>
      </c>
      <c r="AF250" s="18" t="str">
        <f>AB250</f>
        <v>0688974929</v>
      </c>
      <c r="AG250" s="18" t="s">
        <v>11386</v>
      </c>
      <c r="AH250" s="29" t="s">
        <v>310</v>
      </c>
      <c r="AL250" s="29" t="s">
        <v>311</v>
      </c>
      <c r="AM250" s="29" t="s">
        <v>312</v>
      </c>
      <c r="AQ250" s="29" t="s">
        <v>312</v>
      </c>
      <c r="AR250" s="31" t="s">
        <v>495</v>
      </c>
      <c r="AS250" s="32" t="s">
        <v>11387</v>
      </c>
      <c r="AT250" s="32">
        <v>180000</v>
      </c>
      <c r="AU250" s="25" t="s">
        <v>499</v>
      </c>
      <c r="AV250" s="32" t="s">
        <v>11388</v>
      </c>
      <c r="AW250" s="32">
        <v>190000</v>
      </c>
      <c r="AX250" t="s">
        <v>319</v>
      </c>
      <c r="AY250" s="32" t="s">
        <v>11389</v>
      </c>
      <c r="AZ250" s="32">
        <v>185000</v>
      </c>
      <c r="BA250" t="s">
        <v>502</v>
      </c>
      <c r="BB250" s="32" t="s">
        <v>11390</v>
      </c>
      <c r="BC250" s="32">
        <v>100000</v>
      </c>
      <c r="BD250" t="s">
        <v>506</v>
      </c>
      <c r="BE250" s="32" t="s">
        <v>11391</v>
      </c>
      <c r="BF250" s="32">
        <v>100000</v>
      </c>
      <c r="BG250" t="s">
        <v>323</v>
      </c>
      <c r="BH250" s="32" t="s">
        <v>11392</v>
      </c>
      <c r="BI250" s="32">
        <v>100000</v>
      </c>
      <c r="GC250">
        <v>670000</v>
      </c>
      <c r="GD250" s="13" t="s">
        <v>238</v>
      </c>
      <c r="GE250">
        <v>50</v>
      </c>
      <c r="GF250">
        <v>50</v>
      </c>
      <c r="GG250">
        <v>50</v>
      </c>
      <c r="GH250">
        <v>50</v>
      </c>
      <c r="GI250">
        <f>(2/3)*GC250</f>
        <v>446666.66666666663</v>
      </c>
      <c r="GK250" t="str">
        <f t="shared" si="58"/>
        <v>11 RUE DE TAMAS</v>
      </c>
      <c r="GL250" t="str">
        <f t="shared" si="59"/>
        <v>01100</v>
      </c>
      <c r="GM250" t="str">
        <f t="shared" si="60"/>
        <v>ARBENT</v>
      </c>
      <c r="GO250">
        <f t="shared" si="46"/>
        <v>18</v>
      </c>
      <c r="GP250">
        <f t="shared" si="47"/>
        <v>6</v>
      </c>
      <c r="GQ250">
        <f>VLOOKUP(A250,'[1]Nbr FR_lot'!$A$6:$I$501,8,FALSE)</f>
        <v>0</v>
      </c>
      <c r="GR250" t="str">
        <f t="shared" si="48"/>
        <v>ko</v>
      </c>
      <c r="GS250">
        <f>VLOOKUP(C250,'[1]Nbr FR_lot'!$B$6:$I$501,8,FALSE)</f>
        <v>2</v>
      </c>
      <c r="GT250" t="str">
        <f>IF(GP250=GS250,"ok","ko")</f>
        <v>ko</v>
      </c>
    </row>
    <row r="251" spans="1:202" x14ac:dyDescent="0.35">
      <c r="A251" t="s">
        <v>9371</v>
      </c>
      <c r="B251" t="s">
        <v>9372</v>
      </c>
      <c r="C251" t="s">
        <v>9373</v>
      </c>
      <c r="D251" t="e">
        <f>VLOOKUP(C251,#REF!,1,FALSE)</f>
        <v>#REF!</v>
      </c>
      <c r="E251" s="19" t="s">
        <v>9374</v>
      </c>
      <c r="F251" s="17" t="s">
        <v>9373</v>
      </c>
      <c r="G251" s="17" t="s">
        <v>9375</v>
      </c>
      <c r="H251" s="17" t="str">
        <f t="shared" si="45"/>
        <v>ko</v>
      </c>
      <c r="I251" s="17" t="s">
        <v>9374</v>
      </c>
      <c r="J251" s="17">
        <v>20016812</v>
      </c>
      <c r="K251" s="17">
        <v>680740</v>
      </c>
      <c r="L251" s="17" t="s">
        <v>5608</v>
      </c>
      <c r="M251" t="s">
        <v>203</v>
      </c>
      <c r="N251" s="14" t="s">
        <v>9371</v>
      </c>
      <c r="O251" s="14" t="s">
        <v>1022</v>
      </c>
      <c r="P251" s="14" t="s">
        <v>9376</v>
      </c>
      <c r="Q251" s="14" t="s">
        <v>9377</v>
      </c>
      <c r="R251" s="14" t="s">
        <v>9378</v>
      </c>
      <c r="S251" s="14" t="s">
        <v>646</v>
      </c>
      <c r="T251" s="15">
        <v>28000</v>
      </c>
      <c r="U251" s="14" t="s">
        <v>9379</v>
      </c>
      <c r="V251" s="14" t="s">
        <v>9378</v>
      </c>
      <c r="W251" s="14" t="s">
        <v>9380</v>
      </c>
      <c r="X251" t="s">
        <v>9381</v>
      </c>
      <c r="Y251" t="s">
        <v>213</v>
      </c>
      <c r="Z251" t="s">
        <v>9382</v>
      </c>
      <c r="AA251" s="18" t="s">
        <v>9381</v>
      </c>
      <c r="AB251" s="18" t="s">
        <v>9383</v>
      </c>
      <c r="AC251" s="18" t="s">
        <v>9384</v>
      </c>
      <c r="AD251" s="18" t="s">
        <v>9385</v>
      </c>
      <c r="AE251" s="18" t="s">
        <v>9386</v>
      </c>
      <c r="AF251" s="18" t="s">
        <v>9387</v>
      </c>
      <c r="AG251" s="18" t="s">
        <v>9388</v>
      </c>
      <c r="AH251" s="29" t="s">
        <v>854</v>
      </c>
      <c r="AL251" s="29" t="s">
        <v>855</v>
      </c>
      <c r="AM251" s="29" t="s">
        <v>738</v>
      </c>
      <c r="AQ251" s="29" t="s">
        <v>738</v>
      </c>
      <c r="AR251" t="s">
        <v>937</v>
      </c>
      <c r="AS251" s="32" t="s">
        <v>9389</v>
      </c>
      <c r="AT251" s="32">
        <v>100000</v>
      </c>
      <c r="AU251" t="s">
        <v>857</v>
      </c>
      <c r="AV251" s="32" t="s">
        <v>9390</v>
      </c>
      <c r="AW251" s="32">
        <v>145000</v>
      </c>
      <c r="AX251" t="s">
        <v>941</v>
      </c>
      <c r="AY251" s="32" t="s">
        <v>9391</v>
      </c>
      <c r="AZ251" s="32">
        <v>250000</v>
      </c>
      <c r="BA251" t="s">
        <v>860</v>
      </c>
      <c r="BB251" s="32" t="s">
        <v>9392</v>
      </c>
      <c r="BC251" s="32">
        <v>365000</v>
      </c>
      <c r="BD251" t="s">
        <v>869</v>
      </c>
      <c r="BE251" s="32" t="s">
        <v>9393</v>
      </c>
      <c r="BF251" s="32">
        <v>245000</v>
      </c>
      <c r="BL251" s="15"/>
      <c r="BO251" s="15"/>
      <c r="BR251" s="15"/>
      <c r="BU251" s="15"/>
      <c r="BW251" s="31"/>
      <c r="BX251" s="31"/>
      <c r="BZ251" s="31"/>
      <c r="CA251" s="31"/>
      <c r="CC251" s="31"/>
      <c r="CD251" s="31"/>
      <c r="CF251" s="31"/>
      <c r="CG251" s="31"/>
      <c r="CI251" s="31"/>
      <c r="CJ251" s="31"/>
      <c r="GC251" s="30">
        <v>855000</v>
      </c>
      <c r="GD251" t="s">
        <v>238</v>
      </c>
      <c r="GE251">
        <v>60</v>
      </c>
      <c r="GF251">
        <v>60</v>
      </c>
      <c r="GG251">
        <v>60</v>
      </c>
      <c r="GH251">
        <v>60</v>
      </c>
      <c r="GI251" s="13">
        <v>570000</v>
      </c>
      <c r="GK251" t="str">
        <f t="shared" si="58"/>
        <v>Bâtiment B1 - 29 AVENUE AUGUSTE VEROLA</v>
      </c>
      <c r="GL251" t="str">
        <f t="shared" si="59"/>
        <v>06200</v>
      </c>
      <c r="GM251" t="str">
        <f t="shared" si="60"/>
        <v>NICE</v>
      </c>
      <c r="GO251">
        <f t="shared" si="46"/>
        <v>15</v>
      </c>
      <c r="GP251">
        <f t="shared" si="47"/>
        <v>5</v>
      </c>
      <c r="GQ251" t="e">
        <f>VLOOKUP(A251,'[1]Nbr FR_lot'!$A$6:$I$501,8,FALSE)</f>
        <v>#N/A</v>
      </c>
      <c r="GR251" t="e">
        <f t="shared" si="48"/>
        <v>#N/A</v>
      </c>
      <c r="GS251" t="e">
        <f>VLOOKUP(C251,'[1]Nbr FR_lot'!$B$6:$I$501,8,FALSE)</f>
        <v>#N/A</v>
      </c>
      <c r="GT251" t="e">
        <f>IF(GP251=GS251,"ok","ko")</f>
        <v>#N/A</v>
      </c>
    </row>
    <row r="252" spans="1:202" x14ac:dyDescent="0.35">
      <c r="A252" t="s">
        <v>1845</v>
      </c>
      <c r="B252" t="s">
        <v>1846</v>
      </c>
      <c r="C252" t="s">
        <v>1847</v>
      </c>
      <c r="D252" t="e">
        <f>VLOOKUP(C252,#REF!,1,FALSE)</f>
        <v>#REF!</v>
      </c>
      <c r="E252" s="19" t="s">
        <v>1848</v>
      </c>
      <c r="F252" s="17" t="s">
        <v>1847</v>
      </c>
      <c r="G252" s="17" t="s">
        <v>1849</v>
      </c>
      <c r="H252" s="17" t="str">
        <f t="shared" si="45"/>
        <v>ko</v>
      </c>
      <c r="I252" s="17" t="s">
        <v>1849</v>
      </c>
      <c r="J252" s="17">
        <v>307327</v>
      </c>
      <c r="K252" s="17">
        <v>307327</v>
      </c>
      <c r="L252" s="17" t="s">
        <v>202</v>
      </c>
      <c r="M252" t="s">
        <v>203</v>
      </c>
      <c r="N252" s="14" t="s">
        <v>1850</v>
      </c>
      <c r="O252" s="14" t="s">
        <v>205</v>
      </c>
      <c r="P252" s="14" t="s">
        <v>1851</v>
      </c>
      <c r="Q252" s="14">
        <v>33870</v>
      </c>
      <c r="R252" s="14" t="s">
        <v>1852</v>
      </c>
      <c r="S252" s="14" t="s">
        <v>623</v>
      </c>
      <c r="T252" s="15">
        <v>4600000</v>
      </c>
      <c r="U252" s="14" t="s">
        <v>1853</v>
      </c>
      <c r="V252" s="14" t="s">
        <v>1854</v>
      </c>
      <c r="W252" s="14" t="s">
        <v>1848</v>
      </c>
      <c r="X252" t="s">
        <v>1855</v>
      </c>
      <c r="Y252" t="s">
        <v>213</v>
      </c>
      <c r="Z252" t="s">
        <v>1855</v>
      </c>
      <c r="AA252" s="18" t="s">
        <v>1855</v>
      </c>
      <c r="AB252" s="18" t="s">
        <v>1856</v>
      </c>
      <c r="AC252" s="18" t="s">
        <v>1857</v>
      </c>
      <c r="AD252" s="18" t="s">
        <v>1858</v>
      </c>
      <c r="AE252" s="18" t="s">
        <v>1855</v>
      </c>
      <c r="AF252" s="18" t="s">
        <v>1856</v>
      </c>
      <c r="AG252" s="18" t="s">
        <v>1857</v>
      </c>
      <c r="AH252" s="29" t="s">
        <v>1182</v>
      </c>
      <c r="AI252" s="29" t="s">
        <v>310</v>
      </c>
      <c r="AL252" s="29" t="s">
        <v>1859</v>
      </c>
      <c r="AM252" s="29" t="s">
        <v>263</v>
      </c>
      <c r="AN252" s="29" t="s">
        <v>739</v>
      </c>
      <c r="AQ252" s="29" t="s">
        <v>1860</v>
      </c>
      <c r="AR252" t="s">
        <v>414</v>
      </c>
      <c r="AS252" s="32" t="s">
        <v>1861</v>
      </c>
      <c r="AT252" s="32">
        <v>100000</v>
      </c>
      <c r="AU252" t="s">
        <v>353</v>
      </c>
      <c r="AV252" s="32" t="s">
        <v>1862</v>
      </c>
      <c r="AW252" s="32">
        <v>200000</v>
      </c>
      <c r="AX252" t="s">
        <v>270</v>
      </c>
      <c r="AY252" s="32" t="s">
        <v>1863</v>
      </c>
      <c r="AZ252" s="32">
        <v>125000</v>
      </c>
      <c r="BA252" t="s">
        <v>272</v>
      </c>
      <c r="BB252" s="32" t="s">
        <v>1864</v>
      </c>
      <c r="BC252" s="32">
        <v>495000</v>
      </c>
      <c r="BD252" t="s">
        <v>284</v>
      </c>
      <c r="BE252" s="32" t="s">
        <v>1865</v>
      </c>
      <c r="BF252" s="32">
        <v>100000</v>
      </c>
      <c r="BG252" t="s">
        <v>286</v>
      </c>
      <c r="BH252" s="32" t="s">
        <v>1866</v>
      </c>
      <c r="BI252" s="32">
        <v>200000</v>
      </c>
      <c r="BJ252" t="s">
        <v>421</v>
      </c>
      <c r="BK252" s="14" t="s">
        <v>1867</v>
      </c>
      <c r="BL252" s="15">
        <v>100000</v>
      </c>
      <c r="BM252" t="s">
        <v>361</v>
      </c>
      <c r="BN252" s="14" t="s">
        <v>1868</v>
      </c>
      <c r="BO252" s="15">
        <v>250000</v>
      </c>
      <c r="BP252" t="s">
        <v>488</v>
      </c>
      <c r="BQ252" s="14" t="s">
        <v>1869</v>
      </c>
      <c r="BR252" s="15">
        <v>100000</v>
      </c>
      <c r="BS252" t="s">
        <v>490</v>
      </c>
      <c r="BT252" s="14" t="s">
        <v>1870</v>
      </c>
      <c r="BU252" s="15">
        <v>100000</v>
      </c>
      <c r="BV252" t="s">
        <v>492</v>
      </c>
      <c r="BW252" s="31" t="s">
        <v>1871</v>
      </c>
      <c r="BX252" s="31">
        <v>100000</v>
      </c>
      <c r="BY252" t="s">
        <v>315</v>
      </c>
      <c r="BZ252" s="31" t="s">
        <v>1872</v>
      </c>
      <c r="CA252" s="31">
        <v>100000</v>
      </c>
      <c r="CB252" t="s">
        <v>657</v>
      </c>
      <c r="CC252" s="31" t="s">
        <v>1873</v>
      </c>
      <c r="CD252" s="31">
        <v>100000</v>
      </c>
      <c r="CE252" t="s">
        <v>495</v>
      </c>
      <c r="CF252" s="31" t="s">
        <v>1874</v>
      </c>
      <c r="CG252" s="31">
        <v>180000</v>
      </c>
      <c r="CH252" t="s">
        <v>497</v>
      </c>
      <c r="CI252" s="31" t="s">
        <v>1875</v>
      </c>
      <c r="CJ252" s="31">
        <v>125000</v>
      </c>
      <c r="CK252" t="s">
        <v>499</v>
      </c>
      <c r="CL252" s="32" t="s">
        <v>1876</v>
      </c>
      <c r="CM252" s="32">
        <v>190000</v>
      </c>
      <c r="CN252" t="s">
        <v>319</v>
      </c>
      <c r="CO252" s="32" t="s">
        <v>1877</v>
      </c>
      <c r="CP252" s="32">
        <v>100000</v>
      </c>
      <c r="CQ252" t="s">
        <v>659</v>
      </c>
      <c r="CR252" s="32" t="s">
        <v>1878</v>
      </c>
      <c r="CS252" s="32">
        <v>185000</v>
      </c>
      <c r="CT252" t="s">
        <v>502</v>
      </c>
      <c r="CU252" s="32" t="s">
        <v>1879</v>
      </c>
      <c r="CV252" s="32">
        <v>100000</v>
      </c>
      <c r="CW252" t="s">
        <v>504</v>
      </c>
      <c r="CX252" s="32" t="s">
        <v>1880</v>
      </c>
      <c r="CY252" s="32">
        <v>100000</v>
      </c>
      <c r="CZ252" t="s">
        <v>506</v>
      </c>
      <c r="DA252" s="32" t="s">
        <v>1881</v>
      </c>
      <c r="DB252" s="32">
        <v>100000</v>
      </c>
      <c r="DC252" t="s">
        <v>323</v>
      </c>
      <c r="DD252" s="32" t="s">
        <v>1882</v>
      </c>
      <c r="DE252" s="32">
        <v>100000</v>
      </c>
      <c r="DF252" t="s">
        <v>661</v>
      </c>
      <c r="DG252" s="32" t="s">
        <v>1883</v>
      </c>
      <c r="DH252" s="32">
        <v>100000</v>
      </c>
      <c r="DI252" t="s">
        <v>509</v>
      </c>
      <c r="DJ252" s="32" t="s">
        <v>1884</v>
      </c>
      <c r="DK252" s="32">
        <v>100000</v>
      </c>
      <c r="DL252" t="s">
        <v>511</v>
      </c>
      <c r="DM252" s="32" t="s">
        <v>1885</v>
      </c>
      <c r="DN252" s="32">
        <v>100000</v>
      </c>
      <c r="DO252" t="s">
        <v>513</v>
      </c>
      <c r="DP252" s="32" t="s">
        <v>1886</v>
      </c>
      <c r="DQ252" s="32">
        <v>100000</v>
      </c>
      <c r="DR252" t="s">
        <v>663</v>
      </c>
      <c r="DS252" s="32" t="s">
        <v>1887</v>
      </c>
      <c r="DT252" s="32">
        <v>100000</v>
      </c>
      <c r="DU252" t="s">
        <v>516</v>
      </c>
      <c r="DV252" s="32" t="s">
        <v>1888</v>
      </c>
      <c r="DW252" s="32">
        <v>120000</v>
      </c>
      <c r="DX252" t="s">
        <v>518</v>
      </c>
      <c r="DY252" s="32" t="s">
        <v>1889</v>
      </c>
      <c r="DZ252" s="32">
        <v>100000</v>
      </c>
      <c r="EA252" t="s">
        <v>520</v>
      </c>
      <c r="EB252" s="32" t="s">
        <v>1890</v>
      </c>
      <c r="EC252" s="32">
        <v>130000</v>
      </c>
      <c r="ED252" t="s">
        <v>665</v>
      </c>
      <c r="EE252" s="32" t="s">
        <v>1891</v>
      </c>
      <c r="EF252" s="32">
        <v>123000</v>
      </c>
      <c r="EG252" t="s">
        <v>523</v>
      </c>
      <c r="EH252" s="32" t="s">
        <v>1892</v>
      </c>
      <c r="EI252" s="32">
        <v>100000</v>
      </c>
      <c r="EJ252" t="s">
        <v>331</v>
      </c>
      <c r="EK252" s="32" t="s">
        <v>1893</v>
      </c>
      <c r="EL252" s="32">
        <v>123000</v>
      </c>
      <c r="GC252" s="30">
        <v>4198000</v>
      </c>
      <c r="GD252" t="s">
        <v>238</v>
      </c>
      <c r="GE252">
        <v>80</v>
      </c>
      <c r="GF252">
        <v>100</v>
      </c>
      <c r="GG252">
        <v>100</v>
      </c>
      <c r="GH252">
        <v>100</v>
      </c>
      <c r="GI252" s="13">
        <v>2798666.6666666665</v>
      </c>
      <c r="GK252" t="str">
        <f t="shared" si="58"/>
        <v xml:space="preserve">674 CAMPARIAN NORD BP 15 </v>
      </c>
      <c r="GL252">
        <f t="shared" si="59"/>
        <v>33870</v>
      </c>
      <c r="GM252" t="str">
        <f t="shared" si="60"/>
        <v>VAYRES</v>
      </c>
      <c r="GO252">
        <f t="shared" si="46"/>
        <v>99</v>
      </c>
      <c r="GP252">
        <f t="shared" si="47"/>
        <v>33</v>
      </c>
      <c r="GQ252">
        <f>VLOOKUP(A252,'[1]Nbr FR_lot'!$A$6:$I$501,8,FALSE)</f>
        <v>1</v>
      </c>
      <c r="GR252" t="str">
        <f t="shared" si="48"/>
        <v>ko</v>
      </c>
      <c r="GS252">
        <f>VLOOKUP(C252,'[1]Nbr FR_lot'!$B$6:$I$501,8,FALSE)</f>
        <v>5</v>
      </c>
      <c r="GT252" t="str">
        <f>IF(GP252=GS252,"ok","ko")</f>
        <v>ko</v>
      </c>
    </row>
    <row r="253" spans="1:202" x14ac:dyDescent="0.35">
      <c r="A253" t="s">
        <v>6514</v>
      </c>
      <c r="B253" t="s">
        <v>6515</v>
      </c>
      <c r="C253" t="s">
        <v>6516</v>
      </c>
      <c r="D253" t="e">
        <f>VLOOKUP(C253,#REF!,1,FALSE)</f>
        <v>#REF!</v>
      </c>
      <c r="E253" s="19" t="s">
        <v>6517</v>
      </c>
      <c r="F253" s="17" t="s">
        <v>6516</v>
      </c>
      <c r="G253" s="17" t="s">
        <v>6518</v>
      </c>
      <c r="H253" s="17" t="str">
        <f t="shared" si="45"/>
        <v>ko</v>
      </c>
      <c r="I253" s="17" t="s">
        <v>6517</v>
      </c>
      <c r="J253" s="17">
        <v>329973</v>
      </c>
      <c r="K253" s="17">
        <v>329973</v>
      </c>
      <c r="L253" s="17" t="s">
        <v>202</v>
      </c>
      <c r="M253" t="s">
        <v>203</v>
      </c>
      <c r="N253" s="14" t="s">
        <v>6514</v>
      </c>
      <c r="O253" s="14" t="s">
        <v>1022</v>
      </c>
      <c r="P253" s="14" t="s">
        <v>6519</v>
      </c>
      <c r="Q253" s="14">
        <v>57604</v>
      </c>
      <c r="R253" s="14" t="s">
        <v>6520</v>
      </c>
      <c r="S253" s="14" t="s">
        <v>623</v>
      </c>
      <c r="T253" s="15">
        <v>1000000</v>
      </c>
      <c r="U253" s="14" t="s">
        <v>6521</v>
      </c>
      <c r="V253" s="14" t="s">
        <v>6522</v>
      </c>
      <c r="W253" s="14" t="s">
        <v>6517</v>
      </c>
      <c r="X253" t="s">
        <v>6523</v>
      </c>
      <c r="Y253" t="s">
        <v>213</v>
      </c>
      <c r="Z253" t="s">
        <v>6524</v>
      </c>
      <c r="AA253" s="18" t="s">
        <v>6525</v>
      </c>
      <c r="AB253" s="18" t="s">
        <v>6526</v>
      </c>
      <c r="AC253" s="18" t="s">
        <v>6527</v>
      </c>
      <c r="AD253" s="18" t="s">
        <v>6528</v>
      </c>
      <c r="AE253" s="18" t="s">
        <v>6529</v>
      </c>
      <c r="AF253" s="18" t="s">
        <v>6530</v>
      </c>
      <c r="AG253" s="18" t="s">
        <v>6531</v>
      </c>
      <c r="AH253" s="29" t="s">
        <v>310</v>
      </c>
      <c r="AL253" s="29" t="s">
        <v>311</v>
      </c>
      <c r="AM253" s="29" t="s">
        <v>312</v>
      </c>
      <c r="AQ253" s="29" t="s">
        <v>312</v>
      </c>
      <c r="AR253" t="s">
        <v>488</v>
      </c>
      <c r="AS253" s="32" t="s">
        <v>6532</v>
      </c>
      <c r="AT253" s="32">
        <v>100000</v>
      </c>
      <c r="AU253" t="s">
        <v>495</v>
      </c>
      <c r="AV253" s="32" t="s">
        <v>6533</v>
      </c>
      <c r="AW253" s="32">
        <v>180000</v>
      </c>
      <c r="AX253" t="s">
        <v>502</v>
      </c>
      <c r="AY253" s="32" t="s">
        <v>6534</v>
      </c>
      <c r="AZ253" s="32">
        <v>100000</v>
      </c>
      <c r="BA253" t="s">
        <v>509</v>
      </c>
      <c r="BB253" s="32" t="s">
        <v>6535</v>
      </c>
      <c r="BC253" s="32">
        <v>100000</v>
      </c>
      <c r="BD253" t="s">
        <v>516</v>
      </c>
      <c r="BE253" s="32" t="s">
        <v>6536</v>
      </c>
      <c r="BF253" s="32">
        <v>120000</v>
      </c>
      <c r="BL253" s="15"/>
      <c r="BO253" s="15"/>
      <c r="BR253" s="15"/>
      <c r="BU253" s="15"/>
      <c r="BW253" s="31"/>
      <c r="BX253" s="31"/>
      <c r="BZ253" s="31"/>
      <c r="CA253" s="31"/>
      <c r="CC253" s="31"/>
      <c r="CD253" s="31"/>
      <c r="CF253" s="31"/>
      <c r="CG253" s="31"/>
      <c r="CI253" s="31"/>
      <c r="CJ253" s="31"/>
      <c r="GC253" s="30">
        <v>720000</v>
      </c>
      <c r="GD253" t="s">
        <v>238</v>
      </c>
      <c r="GE253">
        <v>78.400000000000006</v>
      </c>
      <c r="GF253">
        <v>89.6</v>
      </c>
      <c r="GG253">
        <v>89.6</v>
      </c>
      <c r="GH253">
        <v>78.400000000000006</v>
      </c>
      <c r="GI253" s="13">
        <v>480000</v>
      </c>
      <c r="GK253" t="str">
        <f t="shared" si="58"/>
        <v>HYDAC SARL - TECHNOPOLE FORBACH SUD</v>
      </c>
      <c r="GL253">
        <f t="shared" si="59"/>
        <v>57604</v>
      </c>
      <c r="GM253" t="str">
        <f t="shared" si="60"/>
        <v>FORBACH</v>
      </c>
      <c r="GO253">
        <f t="shared" si="46"/>
        <v>15</v>
      </c>
      <c r="GP253">
        <f t="shared" si="47"/>
        <v>5</v>
      </c>
      <c r="GQ253" t="e">
        <f>VLOOKUP(A253,'[1]Nbr FR_lot'!$A$6:$I$501,8,FALSE)</f>
        <v>#N/A</v>
      </c>
      <c r="GR253" t="e">
        <f t="shared" si="48"/>
        <v>#N/A</v>
      </c>
      <c r="GS253" t="e">
        <f>VLOOKUP(C253,'[1]Nbr FR_lot'!$B$6:$I$501,8,FALSE)</f>
        <v>#N/A</v>
      </c>
      <c r="GT253" t="e">
        <f>IF(GP253=GS253,"ok","ko")</f>
        <v>#N/A</v>
      </c>
    </row>
    <row r="254" spans="1:202" x14ac:dyDescent="0.35">
      <c r="A254" t="s">
        <v>7022</v>
      </c>
      <c r="B254" t="s">
        <v>7023</v>
      </c>
      <c r="C254" t="s">
        <v>7024</v>
      </c>
      <c r="D254" t="e">
        <f>VLOOKUP(C254,#REF!,1,FALSE)</f>
        <v>#REF!</v>
      </c>
      <c r="E254" s="19" t="s">
        <v>7025</v>
      </c>
      <c r="F254" s="17" t="s">
        <v>7024</v>
      </c>
      <c r="G254" s="17" t="s">
        <v>7026</v>
      </c>
      <c r="H254" s="17" t="str">
        <f t="shared" si="45"/>
        <v>ko</v>
      </c>
      <c r="I254" s="17" t="s">
        <v>7026</v>
      </c>
      <c r="J254" s="17">
        <v>540769</v>
      </c>
      <c r="K254" s="17">
        <v>540769</v>
      </c>
      <c r="L254" s="17" t="s">
        <v>202</v>
      </c>
      <c r="M254" t="s">
        <v>203</v>
      </c>
      <c r="N254" s="14" t="s">
        <v>7027</v>
      </c>
      <c r="O254" s="14" t="s">
        <v>1022</v>
      </c>
      <c r="P254" s="14" t="s">
        <v>7028</v>
      </c>
      <c r="Q254" s="14">
        <v>46130</v>
      </c>
      <c r="R254" s="14" t="s">
        <v>7029</v>
      </c>
      <c r="S254" s="14" t="s">
        <v>7030</v>
      </c>
      <c r="T254" s="15">
        <v>60980</v>
      </c>
      <c r="U254" s="14" t="s">
        <v>7031</v>
      </c>
      <c r="V254" s="14" t="s">
        <v>7032</v>
      </c>
      <c r="W254" s="14" t="s">
        <v>7033</v>
      </c>
      <c r="X254" t="s">
        <v>7034</v>
      </c>
      <c r="Y254" t="s">
        <v>1253</v>
      </c>
      <c r="Z254" t="s">
        <v>7034</v>
      </c>
      <c r="AA254" s="18" t="s">
        <v>7034</v>
      </c>
      <c r="AB254" s="18" t="s">
        <v>7035</v>
      </c>
      <c r="AC254" s="18" t="s">
        <v>7036</v>
      </c>
      <c r="AD254" s="18" t="s">
        <v>7037</v>
      </c>
      <c r="AE254" s="18" t="s">
        <v>7038</v>
      </c>
      <c r="AF254" s="18" t="s">
        <v>7035</v>
      </c>
      <c r="AG254" s="18" t="s">
        <v>7039</v>
      </c>
      <c r="AH254" s="29" t="s">
        <v>310</v>
      </c>
      <c r="AL254" s="29" t="s">
        <v>311</v>
      </c>
      <c r="AM254" s="29" t="s">
        <v>312</v>
      </c>
      <c r="AQ254" s="29" t="s">
        <v>312</v>
      </c>
      <c r="AR254" t="s">
        <v>511</v>
      </c>
      <c r="AS254" s="32" t="s">
        <v>7040</v>
      </c>
      <c r="AT254" s="32">
        <v>100000</v>
      </c>
      <c r="AU254" t="s">
        <v>325</v>
      </c>
      <c r="AV254" s="32" t="s">
        <v>7041</v>
      </c>
      <c r="AW254" s="32">
        <v>470000</v>
      </c>
      <c r="AX254" t="s">
        <v>327</v>
      </c>
      <c r="AY254" s="32" t="s">
        <v>7042</v>
      </c>
      <c r="AZ254" s="32">
        <v>100000</v>
      </c>
      <c r="BA254" t="s">
        <v>518</v>
      </c>
      <c r="BB254" s="32" t="s">
        <v>7043</v>
      </c>
      <c r="BC254" s="32">
        <v>100000</v>
      </c>
      <c r="BD254" t="s">
        <v>329</v>
      </c>
      <c r="BE254" s="32" t="s">
        <v>7044</v>
      </c>
      <c r="BF254" s="32">
        <v>625000</v>
      </c>
      <c r="BG254" t="s">
        <v>331</v>
      </c>
      <c r="BH254" s="32" t="s">
        <v>7045</v>
      </c>
      <c r="BI254" s="32">
        <v>123000</v>
      </c>
      <c r="BL254" s="15"/>
      <c r="BO254" s="15"/>
      <c r="BR254" s="15"/>
      <c r="BU254" s="15"/>
      <c r="BW254" s="11"/>
      <c r="BX254" s="11"/>
      <c r="BZ254" s="11"/>
      <c r="CA254" s="11"/>
      <c r="CC254" s="11"/>
      <c r="CD254" s="11"/>
      <c r="CF254" s="11"/>
      <c r="CG254" s="11"/>
      <c r="CI254" s="11"/>
      <c r="CJ254" s="11"/>
      <c r="GC254" s="12">
        <v>1418000</v>
      </c>
      <c r="GD254" t="s">
        <v>238</v>
      </c>
      <c r="GE254">
        <v>45</v>
      </c>
      <c r="GF254">
        <v>45</v>
      </c>
      <c r="GG254">
        <v>45</v>
      </c>
      <c r="GH254">
        <v>45</v>
      </c>
      <c r="GI254" s="13">
        <v>945333.33333333326</v>
      </c>
      <c r="GK254" t="str">
        <f t="shared" si="58"/>
        <v>ZI RUE MARCEL PAUL</v>
      </c>
      <c r="GL254">
        <f t="shared" si="59"/>
        <v>46130</v>
      </c>
      <c r="GM254" t="str">
        <f t="shared" si="60"/>
        <v>BIARS SUR CERE</v>
      </c>
      <c r="GO254">
        <f t="shared" si="46"/>
        <v>18</v>
      </c>
      <c r="GP254">
        <f t="shared" si="47"/>
        <v>6</v>
      </c>
      <c r="GQ254">
        <f>VLOOKUP(A254,'[1]Nbr FR_lot'!$A$6:$I$501,8,FALSE)</f>
        <v>0</v>
      </c>
      <c r="GR254" t="str">
        <f t="shared" si="48"/>
        <v>ko</v>
      </c>
      <c r="GS254">
        <f>VLOOKUP(C254,'[1]Nbr FR_lot'!$B$6:$I$501,8,FALSE)</f>
        <v>2</v>
      </c>
      <c r="GT254" t="str">
        <f>IF(GP254=GS254,"ok","ko")</f>
        <v>ko</v>
      </c>
    </row>
    <row r="255" spans="1:202" x14ac:dyDescent="0.35">
      <c r="A255" s="26" t="s">
        <v>7097</v>
      </c>
      <c r="B255" t="s">
        <v>7098</v>
      </c>
      <c r="C255" t="s">
        <v>7099</v>
      </c>
      <c r="D255" t="e">
        <f>VLOOKUP(C255,#REF!,1,FALSE)</f>
        <v>#REF!</v>
      </c>
      <c r="E255" s="19" t="s">
        <v>7100</v>
      </c>
      <c r="F255" s="17" t="s">
        <v>7099</v>
      </c>
      <c r="G255" s="17" t="s">
        <v>7101</v>
      </c>
      <c r="H255" s="17" t="str">
        <f t="shared" si="45"/>
        <v>ko</v>
      </c>
      <c r="I255" s="17" t="s">
        <v>7100</v>
      </c>
      <c r="J255" s="17">
        <v>620714</v>
      </c>
      <c r="K255" s="17">
        <v>592277</v>
      </c>
      <c r="L255" s="17" t="s">
        <v>202</v>
      </c>
      <c r="M255" t="s">
        <v>203</v>
      </c>
      <c r="N255" s="14" t="s">
        <v>7097</v>
      </c>
      <c r="O255" s="14" t="s">
        <v>1022</v>
      </c>
      <c r="P255" s="14" t="s">
        <v>7102</v>
      </c>
      <c r="Q255" s="14">
        <v>69360</v>
      </c>
      <c r="R255" s="14" t="s">
        <v>7103</v>
      </c>
      <c r="S255" s="14" t="s">
        <v>1226</v>
      </c>
      <c r="T255" s="15">
        <v>150000</v>
      </c>
      <c r="U255" s="14" t="s">
        <v>7104</v>
      </c>
      <c r="V255" s="14" t="s">
        <v>406</v>
      </c>
      <c r="W255" s="14" t="s">
        <v>7105</v>
      </c>
      <c r="X255" t="s">
        <v>7106</v>
      </c>
      <c r="Y255" t="s">
        <v>213</v>
      </c>
      <c r="Z255" t="s">
        <v>7106</v>
      </c>
      <c r="AA255" s="18" t="s">
        <v>7106</v>
      </c>
      <c r="AB255" s="18" t="s">
        <v>7107</v>
      </c>
      <c r="AC255" s="18" t="s">
        <v>7108</v>
      </c>
      <c r="AD255" s="18" t="s">
        <v>7109</v>
      </c>
      <c r="AE255" s="18" t="s">
        <v>7110</v>
      </c>
      <c r="AF255" s="18" t="s">
        <v>7111</v>
      </c>
      <c r="AG255" s="18" t="s">
        <v>7112</v>
      </c>
      <c r="AH255" s="29" t="s">
        <v>310</v>
      </c>
      <c r="AL255" s="29" t="s">
        <v>311</v>
      </c>
      <c r="AM255" s="29" t="s">
        <v>312</v>
      </c>
      <c r="AQ255" s="29" t="s">
        <v>312</v>
      </c>
      <c r="AR255" t="s">
        <v>488</v>
      </c>
      <c r="AS255" s="32" t="s">
        <v>7113</v>
      </c>
      <c r="AT255" s="32">
        <v>100000</v>
      </c>
      <c r="AU255" t="s">
        <v>490</v>
      </c>
      <c r="AV255" s="32" t="s">
        <v>7114</v>
      </c>
      <c r="AW255" s="32">
        <v>100000</v>
      </c>
      <c r="AX255" t="s">
        <v>492</v>
      </c>
      <c r="AY255" s="32" t="s">
        <v>7115</v>
      </c>
      <c r="AZ255" s="32">
        <v>100000</v>
      </c>
      <c r="BA255" t="s">
        <v>315</v>
      </c>
      <c r="BB255" s="32" t="s">
        <v>7116</v>
      </c>
      <c r="BC255" s="32">
        <v>100000</v>
      </c>
      <c r="BD255" t="s">
        <v>495</v>
      </c>
      <c r="BE255" s="32" t="s">
        <v>7117</v>
      </c>
      <c r="BF255" s="32">
        <v>180000</v>
      </c>
      <c r="BG255" t="s">
        <v>497</v>
      </c>
      <c r="BH255" s="32" t="s">
        <v>7118</v>
      </c>
      <c r="BI255" s="32">
        <v>125000</v>
      </c>
      <c r="BJ255" t="s">
        <v>499</v>
      </c>
      <c r="BK255" s="14" t="s">
        <v>7119</v>
      </c>
      <c r="BL255" s="15">
        <v>190000</v>
      </c>
      <c r="BM255" t="s">
        <v>319</v>
      </c>
      <c r="BN255" s="14" t="s">
        <v>7120</v>
      </c>
      <c r="BO255" s="15">
        <v>185000</v>
      </c>
      <c r="BP255" t="s">
        <v>502</v>
      </c>
      <c r="BQ255" s="14" t="s">
        <v>7121</v>
      </c>
      <c r="BR255" s="15">
        <v>100000</v>
      </c>
      <c r="BS255" t="s">
        <v>504</v>
      </c>
      <c r="BT255" s="14" t="s">
        <v>7122</v>
      </c>
      <c r="BU255" s="15">
        <v>100000</v>
      </c>
      <c r="BV255" t="s">
        <v>506</v>
      </c>
      <c r="BW255" s="11" t="s">
        <v>7123</v>
      </c>
      <c r="BX255" s="11">
        <v>100000</v>
      </c>
      <c r="BY255" t="s">
        <v>323</v>
      </c>
      <c r="BZ255" s="11" t="s">
        <v>7124</v>
      </c>
      <c r="CA255" s="11">
        <v>100000</v>
      </c>
      <c r="CB255" t="s">
        <v>509</v>
      </c>
      <c r="CC255" s="11" t="s">
        <v>7125</v>
      </c>
      <c r="CD255" s="11">
        <v>100000</v>
      </c>
      <c r="CE255" t="s">
        <v>511</v>
      </c>
      <c r="CF255" s="11" t="s">
        <v>7126</v>
      </c>
      <c r="CG255" s="11">
        <v>100000</v>
      </c>
      <c r="CH255" t="s">
        <v>513</v>
      </c>
      <c r="CI255" s="11" t="s">
        <v>7127</v>
      </c>
      <c r="CJ255" s="11">
        <v>100000</v>
      </c>
      <c r="CK255" t="s">
        <v>327</v>
      </c>
      <c r="CL255" s="32" t="s">
        <v>7128</v>
      </c>
      <c r="CM255" s="32">
        <v>100000</v>
      </c>
      <c r="CN255" t="s">
        <v>516</v>
      </c>
      <c r="CO255" s="32" t="s">
        <v>7129</v>
      </c>
      <c r="CP255" s="32">
        <v>120000</v>
      </c>
      <c r="CQ255" t="s">
        <v>518</v>
      </c>
      <c r="CR255" s="32" t="s">
        <v>7130</v>
      </c>
      <c r="CS255" s="32">
        <v>100000</v>
      </c>
      <c r="CT255" t="s">
        <v>520</v>
      </c>
      <c r="CU255" s="32" t="s">
        <v>7131</v>
      </c>
      <c r="CV255" s="32">
        <v>130000</v>
      </c>
      <c r="CW255" t="s">
        <v>331</v>
      </c>
      <c r="CX255" s="32" t="s">
        <v>7132</v>
      </c>
      <c r="CY255" s="32">
        <v>123000</v>
      </c>
      <c r="CZ255" t="s">
        <v>1067</v>
      </c>
      <c r="DA255" s="32" t="s">
        <v>7133</v>
      </c>
      <c r="DB255" s="32">
        <v>3430000</v>
      </c>
      <c r="DC255" t="s">
        <v>523</v>
      </c>
      <c r="DD255" s="32" t="s">
        <v>7134</v>
      </c>
      <c r="DE255" s="32">
        <v>100000</v>
      </c>
      <c r="GC255" s="12">
        <v>5783000</v>
      </c>
      <c r="GD255" t="s">
        <v>238</v>
      </c>
      <c r="GE255">
        <v>52.25</v>
      </c>
      <c r="GF255">
        <v>55.65</v>
      </c>
      <c r="GG255">
        <v>59.8</v>
      </c>
      <c r="GH255">
        <v>63</v>
      </c>
      <c r="GI255" s="13">
        <v>3855333.333333333</v>
      </c>
      <c r="GK255" t="str">
        <f t="shared" si="58"/>
        <v xml:space="preserve">10 Rue Jules Ferry </v>
      </c>
      <c r="GL255">
        <f t="shared" si="59"/>
        <v>69360</v>
      </c>
      <c r="GM255" t="str">
        <f t="shared" si="60"/>
        <v>SAINT SYMPHORIEN D'OZON</v>
      </c>
      <c r="GO255">
        <f t="shared" si="46"/>
        <v>66</v>
      </c>
      <c r="GP255">
        <f t="shared" si="47"/>
        <v>22</v>
      </c>
      <c r="GQ255">
        <f>GP255-1</f>
        <v>21</v>
      </c>
      <c r="GR255" s="28" t="str">
        <f t="shared" si="48"/>
        <v>ko</v>
      </c>
      <c r="GS255">
        <f>VLOOKUP(C255,'[1]Nbr FR_lot'!$B$6:$I$501,8,FALSE)</f>
        <v>6</v>
      </c>
      <c r="GT255" t="str">
        <f>IF(GQ255=GS255,"ok","ko")</f>
        <v>ko</v>
      </c>
    </row>
    <row r="256" spans="1:202" x14ac:dyDescent="0.35">
      <c r="A256" t="s">
        <v>9606</v>
      </c>
      <c r="B256" t="s">
        <v>9607</v>
      </c>
      <c r="C256" t="s">
        <v>9608</v>
      </c>
      <c r="D256" t="e">
        <f>VLOOKUP(C256,#REF!,1,FALSE)</f>
        <v>#REF!</v>
      </c>
      <c r="E256" s="16" t="s">
        <v>9609</v>
      </c>
      <c r="F256" s="17" t="s">
        <v>9608</v>
      </c>
      <c r="G256" s="17" t="s">
        <v>9609</v>
      </c>
      <c r="H256" s="17" t="str">
        <f t="shared" si="45"/>
        <v>ok</v>
      </c>
      <c r="I256" s="17" t="s">
        <v>9609</v>
      </c>
      <c r="J256" s="17" t="e">
        <v>#N/A</v>
      </c>
      <c r="K256" s="17">
        <v>744492</v>
      </c>
      <c r="L256" s="17" t="s">
        <v>5608</v>
      </c>
      <c r="M256" t="s">
        <v>203</v>
      </c>
      <c r="N256" s="14" t="s">
        <v>9606</v>
      </c>
      <c r="O256" s="14" t="s">
        <v>205</v>
      </c>
      <c r="P256" s="14" t="s">
        <v>9610</v>
      </c>
      <c r="Q256" s="14">
        <v>75009</v>
      </c>
      <c r="R256" s="14" t="s">
        <v>1171</v>
      </c>
      <c r="S256" s="14" t="s">
        <v>646</v>
      </c>
      <c r="T256" s="15">
        <v>444400</v>
      </c>
      <c r="U256" s="14" t="s">
        <v>9611</v>
      </c>
      <c r="V256" s="14" t="s">
        <v>300</v>
      </c>
      <c r="W256" s="14" t="s">
        <v>9612</v>
      </c>
      <c r="X256" t="s">
        <v>9613</v>
      </c>
      <c r="Y256" t="s">
        <v>213</v>
      </c>
      <c r="Z256" t="s">
        <v>9614</v>
      </c>
      <c r="AA256" s="18" t="s">
        <v>9615</v>
      </c>
      <c r="AB256" s="18" t="s">
        <v>9616</v>
      </c>
      <c r="AC256" s="18" t="s">
        <v>9617</v>
      </c>
      <c r="AD256" s="18" t="s">
        <v>9618</v>
      </c>
      <c r="AE256" s="18" t="s">
        <v>9615</v>
      </c>
      <c r="AF256" s="18" t="s">
        <v>9616</v>
      </c>
      <c r="AG256" s="18" t="s">
        <v>9617</v>
      </c>
      <c r="AH256" s="29" t="s">
        <v>310</v>
      </c>
      <c r="AL256" s="29" t="s">
        <v>311</v>
      </c>
      <c r="AM256" s="29" t="s">
        <v>312</v>
      </c>
      <c r="AQ256" s="29" t="s">
        <v>312</v>
      </c>
      <c r="AR256" t="s">
        <v>488</v>
      </c>
      <c r="AS256" s="32" t="s">
        <v>9619</v>
      </c>
      <c r="AT256" s="32">
        <v>100000</v>
      </c>
      <c r="AU256" t="s">
        <v>389</v>
      </c>
      <c r="AV256" s="32" t="s">
        <v>9620</v>
      </c>
      <c r="AW256" s="32">
        <v>575000</v>
      </c>
      <c r="AX256" t="s">
        <v>657</v>
      </c>
      <c r="AY256" s="32" t="s">
        <v>9621</v>
      </c>
      <c r="AZ256" s="32">
        <v>100000</v>
      </c>
      <c r="BA256" t="s">
        <v>495</v>
      </c>
      <c r="BB256" s="32" t="s">
        <v>9622</v>
      </c>
      <c r="BC256" s="32">
        <v>180000</v>
      </c>
      <c r="BD256" t="s">
        <v>391</v>
      </c>
      <c r="BE256" s="32" t="s">
        <v>9623</v>
      </c>
      <c r="BF256" s="32">
        <v>1430000</v>
      </c>
      <c r="BG256" t="s">
        <v>659</v>
      </c>
      <c r="BH256" s="32" t="s">
        <v>9624</v>
      </c>
      <c r="BI256" s="32">
        <v>185000</v>
      </c>
      <c r="BJ256" t="s">
        <v>502</v>
      </c>
      <c r="BK256" s="14" t="s">
        <v>9625</v>
      </c>
      <c r="BL256" s="15">
        <v>100000</v>
      </c>
      <c r="BM256" t="s">
        <v>393</v>
      </c>
      <c r="BN256" s="14" t="s">
        <v>9626</v>
      </c>
      <c r="BO256" s="15">
        <v>575000</v>
      </c>
      <c r="BP256" t="s">
        <v>661</v>
      </c>
      <c r="BQ256" s="14" t="s">
        <v>9627</v>
      </c>
      <c r="BR256" s="15">
        <v>100000</v>
      </c>
      <c r="BS256" t="s">
        <v>509</v>
      </c>
      <c r="BT256" s="14" t="s">
        <v>9628</v>
      </c>
      <c r="BU256" s="15">
        <v>100000</v>
      </c>
      <c r="BV256" t="s">
        <v>395</v>
      </c>
      <c r="BW256" s="11" t="s">
        <v>9629</v>
      </c>
      <c r="BX256" s="11">
        <v>715000</v>
      </c>
      <c r="BY256" t="s">
        <v>663</v>
      </c>
      <c r="BZ256" s="11" t="s">
        <v>9630</v>
      </c>
      <c r="CA256" s="11">
        <v>100000</v>
      </c>
      <c r="CB256" t="s">
        <v>516</v>
      </c>
      <c r="CC256" s="11" t="s">
        <v>9631</v>
      </c>
      <c r="CD256" s="11">
        <v>120000</v>
      </c>
      <c r="CE256" t="s">
        <v>1065</v>
      </c>
      <c r="CF256" s="11" t="s">
        <v>9632</v>
      </c>
      <c r="CG256" s="11">
        <v>960000</v>
      </c>
      <c r="CH256" t="s">
        <v>665</v>
      </c>
      <c r="CI256" s="11" t="s">
        <v>9633</v>
      </c>
      <c r="CJ256" s="11">
        <v>123000</v>
      </c>
      <c r="GC256" s="12">
        <v>5363000</v>
      </c>
      <c r="GD256" t="s">
        <v>238</v>
      </c>
      <c r="GE256">
        <v>60</v>
      </c>
      <c r="GF256">
        <v>70</v>
      </c>
      <c r="GG256">
        <v>70</v>
      </c>
      <c r="GH256">
        <v>90</v>
      </c>
      <c r="GI256" s="13">
        <v>3575333.333333333</v>
      </c>
      <c r="GK256" t="s">
        <v>9634</v>
      </c>
      <c r="GL256">
        <v>54500</v>
      </c>
      <c r="GM256" t="s">
        <v>9635</v>
      </c>
      <c r="GO256">
        <f t="shared" si="46"/>
        <v>45</v>
      </c>
      <c r="GP256">
        <f t="shared" si="47"/>
        <v>15</v>
      </c>
      <c r="GQ256" t="e">
        <f>VLOOKUP(A256,'[1]Nbr FR_lot'!$A$6:$I$501,8,FALSE)</f>
        <v>#N/A</v>
      </c>
      <c r="GR256" t="e">
        <f t="shared" si="48"/>
        <v>#N/A</v>
      </c>
      <c r="GS256" t="e">
        <f>VLOOKUP(C256,'[1]Nbr FR_lot'!$B$6:$I$501,8,FALSE)</f>
        <v>#N/A</v>
      </c>
      <c r="GT256" t="e">
        <f t="shared" ref="GT256:GT284" si="61">IF(GP256=GS256,"ok","ko")</f>
        <v>#N/A</v>
      </c>
    </row>
    <row r="257" spans="1:202" x14ac:dyDescent="0.35">
      <c r="A257" t="s">
        <v>10548</v>
      </c>
      <c r="B257" t="s">
        <v>10549</v>
      </c>
      <c r="C257" t="s">
        <v>10550</v>
      </c>
      <c r="D257" t="e">
        <f>VLOOKUP(C257,#REF!,1,FALSE)</f>
        <v>#REF!</v>
      </c>
      <c r="E257" s="19" t="s">
        <v>10551</v>
      </c>
      <c r="F257" s="17" t="s">
        <v>10550</v>
      </c>
      <c r="G257" s="17" t="s">
        <v>10551</v>
      </c>
      <c r="H257" s="17" t="str">
        <f t="shared" si="45"/>
        <v>ok</v>
      </c>
      <c r="I257" s="17" t="s">
        <v>10551</v>
      </c>
      <c r="J257" s="17">
        <v>20014670</v>
      </c>
      <c r="K257" s="17">
        <v>20014670</v>
      </c>
      <c r="L257" s="17" t="s">
        <v>202</v>
      </c>
      <c r="M257" t="s">
        <v>203</v>
      </c>
      <c r="N257" s="14" t="s">
        <v>10548</v>
      </c>
      <c r="O257" s="14" t="s">
        <v>205</v>
      </c>
      <c r="P257" s="14" t="s">
        <v>10552</v>
      </c>
      <c r="Q257" s="14">
        <v>42400</v>
      </c>
      <c r="R257" s="14" t="s">
        <v>1798</v>
      </c>
      <c r="S257" s="14" t="s">
        <v>1431</v>
      </c>
      <c r="T257" s="15">
        <v>80000</v>
      </c>
      <c r="U257" s="14" t="s">
        <v>10553</v>
      </c>
      <c r="V257" s="14" t="s">
        <v>10554</v>
      </c>
      <c r="W257" s="14" t="s">
        <v>10555</v>
      </c>
      <c r="X257" t="s">
        <v>10556</v>
      </c>
      <c r="Y257" t="s">
        <v>213</v>
      </c>
      <c r="Z257" t="s">
        <v>10557</v>
      </c>
      <c r="AA257" s="18" t="s">
        <v>10556</v>
      </c>
      <c r="AB257" s="18" t="s">
        <v>10558</v>
      </c>
      <c r="AC257" s="18" t="s">
        <v>10559</v>
      </c>
      <c r="AD257" s="18" t="s">
        <v>10560</v>
      </c>
      <c r="AE257" s="18" t="s">
        <v>10561</v>
      </c>
      <c r="AF257" s="18" t="s">
        <v>10562</v>
      </c>
      <c r="AG257" s="18" t="s">
        <v>10563</v>
      </c>
      <c r="AH257" s="29" t="s">
        <v>310</v>
      </c>
      <c r="AL257" s="29" t="s">
        <v>311</v>
      </c>
      <c r="AM257" s="29" t="s">
        <v>312</v>
      </c>
      <c r="AQ257" s="29" t="s">
        <v>312</v>
      </c>
      <c r="AR257" t="s">
        <v>427</v>
      </c>
      <c r="AS257" s="32" t="s">
        <v>10564</v>
      </c>
      <c r="AT257" s="32">
        <v>360000</v>
      </c>
      <c r="AU257" t="s">
        <v>7349</v>
      </c>
      <c r="AV257" s="32" t="s">
        <v>10565</v>
      </c>
      <c r="AW257" s="32">
        <v>100000</v>
      </c>
      <c r="AX257" t="s">
        <v>490</v>
      </c>
      <c r="AY257" s="32" t="s">
        <v>10566</v>
      </c>
      <c r="AZ257" s="32">
        <v>100000</v>
      </c>
      <c r="BA257" t="s">
        <v>1443</v>
      </c>
      <c r="BB257" s="32" t="s">
        <v>10567</v>
      </c>
      <c r="BC257" s="32">
        <v>185000</v>
      </c>
      <c r="BD257" t="s">
        <v>657</v>
      </c>
      <c r="BE257" s="32" t="s">
        <v>10568</v>
      </c>
      <c r="BF257" s="32">
        <v>100000</v>
      </c>
      <c r="BG257" t="s">
        <v>431</v>
      </c>
      <c r="BH257" s="32" t="s">
        <v>10569</v>
      </c>
      <c r="BI257" s="32">
        <v>895000</v>
      </c>
      <c r="BJ257" t="s">
        <v>7358</v>
      </c>
      <c r="BK257" s="14" t="s">
        <v>10570</v>
      </c>
      <c r="BL257" s="15">
        <v>100000</v>
      </c>
      <c r="BM257" t="s">
        <v>497</v>
      </c>
      <c r="BN257" s="14" t="s">
        <v>10571</v>
      </c>
      <c r="BO257" s="15">
        <v>125000</v>
      </c>
      <c r="BP257" t="s">
        <v>1447</v>
      </c>
      <c r="BQ257" s="14" t="s">
        <v>10572</v>
      </c>
      <c r="BR257" s="15">
        <v>455000</v>
      </c>
      <c r="BS257" t="s">
        <v>659</v>
      </c>
      <c r="BT257" s="14" t="s">
        <v>10573</v>
      </c>
      <c r="BU257" s="15">
        <v>185000</v>
      </c>
      <c r="BV257" t="s">
        <v>435</v>
      </c>
      <c r="BW257" s="11" t="s">
        <v>10574</v>
      </c>
      <c r="BX257" s="11">
        <v>360000</v>
      </c>
      <c r="BY257" t="s">
        <v>7367</v>
      </c>
      <c r="BZ257" s="11" t="s">
        <v>10575</v>
      </c>
      <c r="CA257" s="11">
        <v>100000</v>
      </c>
      <c r="CB257" t="s">
        <v>504</v>
      </c>
      <c r="CC257" s="11" t="s">
        <v>10576</v>
      </c>
      <c r="CD257" s="11">
        <v>100000</v>
      </c>
      <c r="CE257" t="s">
        <v>1451</v>
      </c>
      <c r="CF257" s="11" t="s">
        <v>10577</v>
      </c>
      <c r="CG257" s="11">
        <v>182000</v>
      </c>
      <c r="CH257" t="s">
        <v>661</v>
      </c>
      <c r="CI257" s="11" t="s">
        <v>10578</v>
      </c>
      <c r="CJ257" s="11">
        <v>100000</v>
      </c>
      <c r="CK257" t="s">
        <v>439</v>
      </c>
      <c r="CL257" s="32" t="s">
        <v>10579</v>
      </c>
      <c r="CM257" s="32">
        <v>445000</v>
      </c>
      <c r="CN257" t="s">
        <v>5597</v>
      </c>
      <c r="CO257" s="32" t="s">
        <v>10580</v>
      </c>
      <c r="CP257" s="32">
        <v>100000</v>
      </c>
      <c r="CQ257" t="s">
        <v>511</v>
      </c>
      <c r="CR257" s="32" t="s">
        <v>10581</v>
      </c>
      <c r="CS257" s="32">
        <v>100000</v>
      </c>
      <c r="CT257" t="s">
        <v>1455</v>
      </c>
      <c r="CU257" s="32" t="s">
        <v>10582</v>
      </c>
      <c r="CV257" s="32">
        <v>230000</v>
      </c>
      <c r="CW257" t="s">
        <v>663</v>
      </c>
      <c r="CX257" s="32" t="s">
        <v>10583</v>
      </c>
      <c r="CY257" s="32">
        <v>100000</v>
      </c>
      <c r="CZ257" t="s">
        <v>443</v>
      </c>
      <c r="DA257" s="32" t="s">
        <v>10584</v>
      </c>
      <c r="DB257" s="32">
        <v>595000</v>
      </c>
      <c r="DC257" t="s">
        <v>7384</v>
      </c>
      <c r="DD257" s="32" t="s">
        <v>10585</v>
      </c>
      <c r="DE257" s="32">
        <v>100000</v>
      </c>
      <c r="DF257" t="s">
        <v>518</v>
      </c>
      <c r="DG257" s="32" t="s">
        <v>10586</v>
      </c>
      <c r="DH257" s="32">
        <v>100000</v>
      </c>
      <c r="DI257" t="s">
        <v>1459</v>
      </c>
      <c r="DJ257" s="32" t="s">
        <v>10587</v>
      </c>
      <c r="DK257" s="32">
        <v>300000</v>
      </c>
      <c r="DL257" t="s">
        <v>665</v>
      </c>
      <c r="DM257" s="32" t="s">
        <v>10588</v>
      </c>
      <c r="DN257" s="32">
        <v>123000</v>
      </c>
      <c r="GC257" s="12">
        <v>5540000</v>
      </c>
      <c r="GD257" t="s">
        <v>238</v>
      </c>
      <c r="GE257">
        <v>60</v>
      </c>
      <c r="GF257">
        <v>65</v>
      </c>
      <c r="GG257">
        <v>70</v>
      </c>
      <c r="GH257">
        <v>70</v>
      </c>
      <c r="GI257" s="13">
        <v>3693333.333333333</v>
      </c>
      <c r="GK257" t="str">
        <f t="shared" ref="GK257:GK266" si="62">P257</f>
        <v xml:space="preserve"> RUE DE LA CONSTITUANTE</v>
      </c>
      <c r="GL257">
        <f t="shared" ref="GL257:GL266" si="63">Q257</f>
        <v>42400</v>
      </c>
      <c r="GM257" t="str">
        <f t="shared" ref="GM257:GM266" si="64">R257</f>
        <v>SAINT-CHAMOND</v>
      </c>
      <c r="GO257">
        <f t="shared" si="46"/>
        <v>75</v>
      </c>
      <c r="GP257">
        <f t="shared" si="47"/>
        <v>25</v>
      </c>
      <c r="GQ257" t="e">
        <f>VLOOKUP(A257,'[1]Nbr FR_lot'!$A$6:$I$501,8,FALSE)</f>
        <v>#N/A</v>
      </c>
      <c r="GR257" t="e">
        <f t="shared" si="48"/>
        <v>#N/A</v>
      </c>
      <c r="GS257" t="e">
        <f>VLOOKUP(C257,'[1]Nbr FR_lot'!$B$6:$I$501,8,FALSE)</f>
        <v>#N/A</v>
      </c>
      <c r="GT257" t="e">
        <f t="shared" si="61"/>
        <v>#N/A</v>
      </c>
    </row>
    <row r="258" spans="1:202" x14ac:dyDescent="0.35">
      <c r="A258" t="s">
        <v>5511</v>
      </c>
      <c r="B258" t="s">
        <v>5512</v>
      </c>
      <c r="C258" t="s">
        <v>5513</v>
      </c>
      <c r="D258" t="e">
        <f>VLOOKUP(C258,#REF!,1,FALSE)</f>
        <v>#REF!</v>
      </c>
      <c r="E258" s="19" t="s">
        <v>5514</v>
      </c>
      <c r="F258" s="17" t="s">
        <v>5513</v>
      </c>
      <c r="G258" s="17" t="s">
        <v>5514</v>
      </c>
      <c r="H258" s="17" t="str">
        <f t="shared" ref="H258:H321" si="65">IF(E258=G258,"ok","ko")</f>
        <v>ok</v>
      </c>
      <c r="I258" s="17" t="s">
        <v>5514</v>
      </c>
      <c r="J258" s="17">
        <v>621847</v>
      </c>
      <c r="K258" s="17">
        <v>621847</v>
      </c>
      <c r="L258" s="17" t="s">
        <v>202</v>
      </c>
      <c r="M258" t="s">
        <v>203</v>
      </c>
      <c r="N258" s="14" t="s">
        <v>5515</v>
      </c>
      <c r="O258" s="14" t="s">
        <v>1022</v>
      </c>
      <c r="P258" s="14" t="s">
        <v>5516</v>
      </c>
      <c r="Q258" s="14">
        <v>11590</v>
      </c>
      <c r="R258" s="14" t="s">
        <v>5517</v>
      </c>
      <c r="S258" s="14" t="s">
        <v>646</v>
      </c>
      <c r="T258" s="15">
        <v>50000</v>
      </c>
      <c r="U258" s="14" t="s">
        <v>5518</v>
      </c>
      <c r="V258" s="14" t="s">
        <v>5519</v>
      </c>
      <c r="W258" s="14" t="s">
        <v>5520</v>
      </c>
      <c r="X258" t="s">
        <v>5521</v>
      </c>
      <c r="Y258" t="s">
        <v>213</v>
      </c>
      <c r="Z258" t="s">
        <v>5522</v>
      </c>
      <c r="AA258" s="18" t="s">
        <v>5523</v>
      </c>
      <c r="AB258" s="18" t="s">
        <v>5524</v>
      </c>
      <c r="AC258" s="18" t="s">
        <v>5525</v>
      </c>
      <c r="AD258" s="18" t="s">
        <v>5526</v>
      </c>
      <c r="AE258" s="18" t="s">
        <v>5523</v>
      </c>
      <c r="AF258" s="18" t="s">
        <v>5524</v>
      </c>
      <c r="AG258" s="18" t="s">
        <v>5525</v>
      </c>
      <c r="AH258" s="29" t="s">
        <v>854</v>
      </c>
      <c r="AL258" s="29" t="s">
        <v>855</v>
      </c>
      <c r="AM258" s="29" t="s">
        <v>738</v>
      </c>
      <c r="AQ258" s="29" t="s">
        <v>738</v>
      </c>
      <c r="AR258" t="s">
        <v>857</v>
      </c>
      <c r="AS258" s="32" t="s">
        <v>5527</v>
      </c>
      <c r="AT258" s="32">
        <v>145000</v>
      </c>
      <c r="AU258" t="s">
        <v>860</v>
      </c>
      <c r="AV258" s="32" t="s">
        <v>5528</v>
      </c>
      <c r="AW258" s="32">
        <v>365000</v>
      </c>
      <c r="AX258" t="s">
        <v>863</v>
      </c>
      <c r="AY258" s="32" t="s">
        <v>5529</v>
      </c>
      <c r="AZ258" s="32">
        <v>145000</v>
      </c>
      <c r="BA258" t="s">
        <v>866</v>
      </c>
      <c r="BB258" s="32" t="s">
        <v>5530</v>
      </c>
      <c r="BC258" s="32">
        <v>180000</v>
      </c>
      <c r="BD258" t="s">
        <v>869</v>
      </c>
      <c r="BE258" s="32" t="s">
        <v>5531</v>
      </c>
      <c r="BF258" s="32">
        <v>245000</v>
      </c>
      <c r="BL258" s="15"/>
      <c r="BO258" s="15"/>
      <c r="BR258" s="15"/>
      <c r="BU258" s="15"/>
      <c r="BW258" s="11"/>
      <c r="BX258" s="11"/>
      <c r="BZ258" s="11"/>
      <c r="CA258" s="11"/>
      <c r="CC258" s="11"/>
      <c r="CD258" s="11"/>
      <c r="CF258" s="11"/>
      <c r="CG258" s="11"/>
      <c r="CI258" s="11"/>
      <c r="CJ258" s="11"/>
      <c r="GC258" s="12">
        <v>935000</v>
      </c>
      <c r="GD258" t="s">
        <v>238</v>
      </c>
      <c r="GE258">
        <v>55</v>
      </c>
      <c r="GF258">
        <v>65</v>
      </c>
      <c r="GG258">
        <v>75</v>
      </c>
      <c r="GH258">
        <v>80</v>
      </c>
      <c r="GI258" s="13">
        <v>623333.33333333326</v>
      </c>
      <c r="GK258" t="str">
        <f t="shared" si="62"/>
        <v xml:space="preserve">  ZI DES TRUILHAS</v>
      </c>
      <c r="GL258">
        <f t="shared" si="63"/>
        <v>11590</v>
      </c>
      <c r="GM258" t="str">
        <f t="shared" si="64"/>
        <v>SALLELES D'AUDE</v>
      </c>
      <c r="GO258">
        <f t="shared" ref="GO258:GO321" si="66">COUNTA(AR258:GB258)</f>
        <v>15</v>
      </c>
      <c r="GP258">
        <f t="shared" ref="GP258:GP321" si="67">GO258/3</f>
        <v>5</v>
      </c>
      <c r="GQ258" t="e">
        <f>VLOOKUP(A258,'[1]Nbr FR_lot'!$A$6:$I$501,8,FALSE)</f>
        <v>#N/A</v>
      </c>
      <c r="GR258" t="e">
        <f t="shared" ref="GR258:GR321" si="68">IF(GP258=GQ258,"ok","ko")</f>
        <v>#N/A</v>
      </c>
      <c r="GS258" t="e">
        <f>VLOOKUP(C258,'[1]Nbr FR_lot'!$B$6:$I$501,8,FALSE)</f>
        <v>#N/A</v>
      </c>
      <c r="GT258" t="e">
        <f t="shared" si="61"/>
        <v>#N/A</v>
      </c>
    </row>
    <row r="259" spans="1:202" x14ac:dyDescent="0.35">
      <c r="A259" t="s">
        <v>756</v>
      </c>
      <c r="B259" t="s">
        <v>757</v>
      </c>
      <c r="C259" t="s">
        <v>758</v>
      </c>
      <c r="D259" t="e">
        <f>VLOOKUP(C259,#REF!,1,FALSE)</f>
        <v>#REF!</v>
      </c>
      <c r="E259" s="19" t="s">
        <v>759</v>
      </c>
      <c r="F259" s="17" t="s">
        <v>758</v>
      </c>
      <c r="G259" s="17" t="s">
        <v>759</v>
      </c>
      <c r="H259" s="17" t="str">
        <f t="shared" si="65"/>
        <v>ok</v>
      </c>
      <c r="I259" s="17" t="s">
        <v>759</v>
      </c>
      <c r="J259" s="17">
        <v>700503</v>
      </c>
      <c r="K259" s="17">
        <v>700503</v>
      </c>
      <c r="L259" s="17" t="s">
        <v>202</v>
      </c>
      <c r="M259" t="s">
        <v>203</v>
      </c>
      <c r="N259" s="14" t="s">
        <v>760</v>
      </c>
      <c r="O259" s="14" t="s">
        <v>246</v>
      </c>
      <c r="P259" s="14" t="s">
        <v>761</v>
      </c>
      <c r="Q259" s="14">
        <v>38360</v>
      </c>
      <c r="R259" s="14" t="s">
        <v>762</v>
      </c>
      <c r="S259" s="14" t="s">
        <v>208</v>
      </c>
      <c r="T259" s="15">
        <v>3345675</v>
      </c>
      <c r="U259" s="14" t="s">
        <v>763</v>
      </c>
      <c r="V259" s="14" t="s">
        <v>764</v>
      </c>
      <c r="W259" s="14" t="s">
        <v>765</v>
      </c>
      <c r="X259" t="s">
        <v>766</v>
      </c>
      <c r="Y259" t="s">
        <v>213</v>
      </c>
      <c r="Z259" t="s">
        <v>767</v>
      </c>
      <c r="AA259" s="18" t="s">
        <v>766</v>
      </c>
      <c r="AB259" s="18" t="s">
        <v>768</v>
      </c>
      <c r="AC259" s="18" t="s">
        <v>769</v>
      </c>
      <c r="AD259" s="18" t="s">
        <v>770</v>
      </c>
      <c r="AE259" s="18" t="s">
        <v>771</v>
      </c>
      <c r="AF259" s="18" t="s">
        <v>768</v>
      </c>
      <c r="AG259" s="18" t="s">
        <v>769</v>
      </c>
      <c r="AH259" s="29" t="s">
        <v>772</v>
      </c>
      <c r="AI259" s="29" t="s">
        <v>219</v>
      </c>
      <c r="AL259" s="29" t="s">
        <v>773</v>
      </c>
      <c r="AM259" s="29" t="s">
        <v>312</v>
      </c>
      <c r="AN259" s="29" t="s">
        <v>774</v>
      </c>
      <c r="AQ259" s="29" t="s">
        <v>775</v>
      </c>
      <c r="AR259" t="s">
        <v>389</v>
      </c>
      <c r="AS259" s="32" t="s">
        <v>776</v>
      </c>
      <c r="AT259" s="32">
        <v>575000</v>
      </c>
      <c r="AU259" t="s">
        <v>391</v>
      </c>
      <c r="AV259" s="32" t="s">
        <v>777</v>
      </c>
      <c r="AW259" s="32">
        <v>1430000</v>
      </c>
      <c r="AX259" t="s">
        <v>778</v>
      </c>
      <c r="AY259" s="32" t="s">
        <v>779</v>
      </c>
      <c r="AZ259" s="32">
        <v>230000</v>
      </c>
      <c r="BA259" t="s">
        <v>551</v>
      </c>
      <c r="BB259" s="32" t="s">
        <v>780</v>
      </c>
      <c r="BC259" s="32">
        <v>100000</v>
      </c>
      <c r="BD259" t="s">
        <v>781</v>
      </c>
      <c r="BE259" s="32" t="s">
        <v>782</v>
      </c>
      <c r="BF259" s="32">
        <v>100000</v>
      </c>
      <c r="BG259" t="s">
        <v>783</v>
      </c>
      <c r="BH259" s="32" t="s">
        <v>784</v>
      </c>
      <c r="BI259" s="32">
        <v>100000</v>
      </c>
      <c r="BL259" s="15"/>
      <c r="BO259" s="15"/>
      <c r="BR259" s="15"/>
      <c r="BU259" s="15"/>
      <c r="BW259" s="11"/>
      <c r="BX259" s="11"/>
      <c r="BZ259" s="11"/>
      <c r="CA259" s="11"/>
      <c r="CC259" s="11"/>
      <c r="CD259" s="11"/>
      <c r="CF259" s="11"/>
      <c r="CG259" s="11"/>
      <c r="CI259" s="11"/>
      <c r="CJ259" s="11"/>
      <c r="GC259" s="12">
        <v>2305000</v>
      </c>
      <c r="GD259" t="s">
        <v>238</v>
      </c>
      <c r="GE259">
        <v>56.52</v>
      </c>
      <c r="GF259">
        <v>59.42</v>
      </c>
      <c r="GG259">
        <v>71.010000000000005</v>
      </c>
      <c r="GH259">
        <v>71.010000000000005</v>
      </c>
      <c r="GI259" s="13">
        <v>1536666.6666666665</v>
      </c>
      <c r="GK259" t="str">
        <f t="shared" si="62"/>
        <v>9 AV DE LA FALAISE</v>
      </c>
      <c r="GL259">
        <f t="shared" si="63"/>
        <v>38360</v>
      </c>
      <c r="GM259" t="str">
        <f t="shared" si="64"/>
        <v>SASSENAGE</v>
      </c>
      <c r="GO259">
        <f t="shared" si="66"/>
        <v>18</v>
      </c>
      <c r="GP259">
        <f t="shared" si="67"/>
        <v>6</v>
      </c>
      <c r="GQ259" t="e">
        <f>VLOOKUP(A259,'[1]Nbr FR_lot'!$A$6:$I$501,8,FALSE)</f>
        <v>#N/A</v>
      </c>
      <c r="GR259" t="e">
        <f t="shared" si="68"/>
        <v>#N/A</v>
      </c>
      <c r="GS259" t="e">
        <f>VLOOKUP(C259,'[1]Nbr FR_lot'!$B$6:$I$501,8,FALSE)</f>
        <v>#N/A</v>
      </c>
      <c r="GT259" t="e">
        <f t="shared" si="61"/>
        <v>#N/A</v>
      </c>
    </row>
    <row r="260" spans="1:202" x14ac:dyDescent="0.35">
      <c r="A260" s="26" t="s">
        <v>11609</v>
      </c>
      <c r="B260" t="s">
        <v>11610</v>
      </c>
      <c r="C260" t="s">
        <v>11611</v>
      </c>
      <c r="D260" t="e">
        <f>VLOOKUP(C260,#REF!,1,FALSE)</f>
        <v>#REF!</v>
      </c>
      <c r="E260" s="17" t="s">
        <v>11612</v>
      </c>
      <c r="F260" s="17" t="s">
        <v>11611</v>
      </c>
      <c r="G260" s="17" t="s">
        <v>11612</v>
      </c>
      <c r="H260" s="17" t="str">
        <f t="shared" si="65"/>
        <v>ok</v>
      </c>
      <c r="I260" s="17" t="s">
        <v>11612</v>
      </c>
      <c r="J260" s="17">
        <v>306476</v>
      </c>
      <c r="K260" s="17">
        <v>306476</v>
      </c>
      <c r="L260" s="17" t="s">
        <v>202</v>
      </c>
      <c r="M260" t="s">
        <v>203</v>
      </c>
      <c r="N260" s="14" t="s">
        <v>11609</v>
      </c>
      <c r="O260" s="14" t="s">
        <v>205</v>
      </c>
      <c r="P260" s="14" t="s">
        <v>11613</v>
      </c>
      <c r="Q260" s="14">
        <v>26800</v>
      </c>
      <c r="R260" s="14" t="s">
        <v>11614</v>
      </c>
      <c r="S260" s="14" t="s">
        <v>1310</v>
      </c>
      <c r="T260" s="15">
        <v>300000</v>
      </c>
      <c r="U260" s="14" t="s">
        <v>11615</v>
      </c>
      <c r="V260" s="14" t="s">
        <v>4490</v>
      </c>
      <c r="W260" s="14" t="s">
        <v>11616</v>
      </c>
      <c r="X260" t="s">
        <v>11617</v>
      </c>
      <c r="Y260" t="s">
        <v>213</v>
      </c>
      <c r="Z260" t="s">
        <v>11618</v>
      </c>
      <c r="AA260" s="18" t="s">
        <v>11617</v>
      </c>
      <c r="AB260" s="18" t="s">
        <v>11619</v>
      </c>
      <c r="AC260" s="18" t="s">
        <v>11620</v>
      </c>
      <c r="AD260" s="18" t="s">
        <v>11621</v>
      </c>
      <c r="AE260" s="18" t="s">
        <v>11622</v>
      </c>
      <c r="AF260" s="18" t="s">
        <v>11623</v>
      </c>
      <c r="AG260" s="18" t="s">
        <v>11624</v>
      </c>
      <c r="AH260" s="29" t="s">
        <v>310</v>
      </c>
      <c r="AL260" s="29" t="s">
        <v>311</v>
      </c>
      <c r="AM260" s="29" t="s">
        <v>312</v>
      </c>
      <c r="AQ260" s="29" t="s">
        <v>312</v>
      </c>
      <c r="AR260" s="31" t="s">
        <v>488</v>
      </c>
      <c r="AS260" s="32" t="s">
        <v>11625</v>
      </c>
      <c r="AT260" s="32">
        <v>100000</v>
      </c>
      <c r="AU260" s="25" t="s">
        <v>490</v>
      </c>
      <c r="AV260" s="32" t="s">
        <v>11626</v>
      </c>
      <c r="AW260" s="32">
        <v>100000</v>
      </c>
      <c r="AX260" t="s">
        <v>492</v>
      </c>
      <c r="AY260" s="32" t="s">
        <v>11627</v>
      </c>
      <c r="AZ260" s="32">
        <v>100000</v>
      </c>
      <c r="BA260" t="s">
        <v>315</v>
      </c>
      <c r="BB260" s="32" t="s">
        <v>11628</v>
      </c>
      <c r="BC260" s="32">
        <v>100000</v>
      </c>
      <c r="BD260" t="s">
        <v>657</v>
      </c>
      <c r="BE260" s="32" t="s">
        <v>11629</v>
      </c>
      <c r="BF260" s="32">
        <v>100000</v>
      </c>
      <c r="BG260" t="s">
        <v>495</v>
      </c>
      <c r="BH260" s="32" t="s">
        <v>11630</v>
      </c>
      <c r="BI260" s="32">
        <v>180000</v>
      </c>
      <c r="BJ260" t="s">
        <v>497</v>
      </c>
      <c r="BK260" s="14" t="s">
        <v>11631</v>
      </c>
      <c r="BL260" s="14">
        <v>125000</v>
      </c>
      <c r="BM260" t="s">
        <v>499</v>
      </c>
      <c r="BN260" s="14" t="s">
        <v>11632</v>
      </c>
      <c r="BO260" s="14">
        <v>190000</v>
      </c>
      <c r="BP260" t="s">
        <v>319</v>
      </c>
      <c r="BQ260" s="14" t="s">
        <v>11633</v>
      </c>
      <c r="BR260" s="14">
        <v>185000</v>
      </c>
      <c r="BS260" t="s">
        <v>659</v>
      </c>
      <c r="BT260" s="14" t="s">
        <v>11634</v>
      </c>
      <c r="BU260" s="14">
        <v>185000</v>
      </c>
      <c r="BV260" t="s">
        <v>509</v>
      </c>
      <c r="BW260" s="25" t="s">
        <v>11635</v>
      </c>
      <c r="BX260" s="25">
        <v>100000</v>
      </c>
      <c r="BY260" t="s">
        <v>511</v>
      </c>
      <c r="BZ260" s="25" t="s">
        <v>11636</v>
      </c>
      <c r="CA260" s="25">
        <v>100000</v>
      </c>
      <c r="CB260" t="s">
        <v>513</v>
      </c>
      <c r="CC260" s="25" t="s">
        <v>11637</v>
      </c>
      <c r="CD260" s="25">
        <v>100000</v>
      </c>
      <c r="CE260" t="s">
        <v>327</v>
      </c>
      <c r="CF260" s="25" t="s">
        <v>11638</v>
      </c>
      <c r="CG260" s="25">
        <v>100000</v>
      </c>
      <c r="CH260" t="s">
        <v>663</v>
      </c>
      <c r="CI260" s="25" t="s">
        <v>11639</v>
      </c>
      <c r="CJ260" s="25">
        <v>100000</v>
      </c>
      <c r="GC260">
        <v>1888000</v>
      </c>
      <c r="GD260" s="13" t="s">
        <v>238</v>
      </c>
      <c r="GE260">
        <v>70</v>
      </c>
      <c r="GF260">
        <v>87.5</v>
      </c>
      <c r="GG260">
        <v>94</v>
      </c>
      <c r="GH260">
        <v>90</v>
      </c>
      <c r="GI260">
        <f>(2/3)*GC260</f>
        <v>1258666.6666666665</v>
      </c>
      <c r="GK260" t="str">
        <f t="shared" si="62"/>
        <v>540 AV PIERRE BROSSOLETTE</v>
      </c>
      <c r="GL260">
        <f t="shared" si="63"/>
        <v>26800</v>
      </c>
      <c r="GM260" t="str">
        <f t="shared" si="64"/>
        <v>PORTES-LES-VALENCE</v>
      </c>
      <c r="GO260">
        <f t="shared" si="66"/>
        <v>45</v>
      </c>
      <c r="GP260">
        <f t="shared" si="67"/>
        <v>15</v>
      </c>
      <c r="GQ260">
        <f>VLOOKUP(A260,'[1]Nbr FR_lot'!$A$6:$I$501,8,FALSE)</f>
        <v>0</v>
      </c>
      <c r="GR260" t="str">
        <f t="shared" si="68"/>
        <v>ko</v>
      </c>
      <c r="GS260">
        <f>VLOOKUP(C260,'[1]Nbr FR_lot'!$B$6:$I$501,8,FALSE)</f>
        <v>3</v>
      </c>
      <c r="GT260" t="str">
        <f t="shared" si="61"/>
        <v>ko</v>
      </c>
    </row>
    <row r="261" spans="1:202" x14ac:dyDescent="0.35">
      <c r="A261" t="s">
        <v>2358</v>
      </c>
      <c r="B261" t="s">
        <v>2359</v>
      </c>
      <c r="C261" t="s">
        <v>2360</v>
      </c>
      <c r="D261" t="e">
        <f>VLOOKUP(C261,#REF!,1,FALSE)</f>
        <v>#REF!</v>
      </c>
      <c r="E261" s="16" t="s">
        <v>2361</v>
      </c>
      <c r="F261" s="17" t="s">
        <v>2360</v>
      </c>
      <c r="G261" s="17" t="s">
        <v>2361</v>
      </c>
      <c r="H261" s="17" t="str">
        <f t="shared" si="65"/>
        <v>ok</v>
      </c>
      <c r="I261" s="17" t="s">
        <v>2361</v>
      </c>
      <c r="J261" s="17">
        <v>678274</v>
      </c>
      <c r="K261" s="17">
        <v>678274</v>
      </c>
      <c r="L261" s="17" t="s">
        <v>202</v>
      </c>
      <c r="M261" t="s">
        <v>203</v>
      </c>
      <c r="N261" s="14" t="s">
        <v>2358</v>
      </c>
      <c r="O261" s="14" t="s">
        <v>205</v>
      </c>
      <c r="P261" s="14" t="s">
        <v>2362</v>
      </c>
      <c r="Q261" s="14">
        <v>38360</v>
      </c>
      <c r="R261" s="14" t="s">
        <v>2363</v>
      </c>
      <c r="S261" s="14" t="s">
        <v>2364</v>
      </c>
      <c r="T261" s="15">
        <v>130000</v>
      </c>
      <c r="U261" s="14" t="s">
        <v>2365</v>
      </c>
      <c r="V261" s="14" t="s">
        <v>625</v>
      </c>
      <c r="W261" s="14" t="s">
        <v>2366</v>
      </c>
      <c r="X261" t="s">
        <v>2367</v>
      </c>
      <c r="Y261" t="s">
        <v>213</v>
      </c>
      <c r="Z261" t="s">
        <v>2368</v>
      </c>
      <c r="AA261" s="18" t="s">
        <v>2367</v>
      </c>
      <c r="AB261" s="18" t="s">
        <v>2369</v>
      </c>
      <c r="AC261" s="18" t="s">
        <v>2370</v>
      </c>
      <c r="AD261" s="18" t="s">
        <v>2371</v>
      </c>
      <c r="AE261" s="18" t="s">
        <v>2367</v>
      </c>
      <c r="AF261" s="18" t="s">
        <v>2369</v>
      </c>
      <c r="AG261" s="18" t="s">
        <v>2370</v>
      </c>
      <c r="AH261" s="29" t="s">
        <v>261</v>
      </c>
      <c r="AL261" s="29" t="s">
        <v>262</v>
      </c>
      <c r="AM261" s="29" t="s">
        <v>263</v>
      </c>
      <c r="AQ261" s="29" t="s">
        <v>263</v>
      </c>
      <c r="AR261" t="s">
        <v>270</v>
      </c>
      <c r="AS261" s="32" t="s">
        <v>2372</v>
      </c>
      <c r="AT261" s="32">
        <v>125000</v>
      </c>
      <c r="AU261" t="s">
        <v>272</v>
      </c>
      <c r="AV261" s="32" t="s">
        <v>2373</v>
      </c>
      <c r="AW261" s="32">
        <v>495000</v>
      </c>
      <c r="BL261" s="15"/>
      <c r="BO261" s="15"/>
      <c r="BR261" s="15"/>
      <c r="BU261" s="15"/>
      <c r="BW261" s="11"/>
      <c r="BX261" s="11"/>
      <c r="BZ261" s="11"/>
      <c r="CA261" s="11"/>
      <c r="CC261" s="11"/>
      <c r="CD261" s="11"/>
      <c r="CF261" s="11"/>
      <c r="CG261" s="11"/>
      <c r="CI261" s="11"/>
      <c r="CJ261" s="11"/>
      <c r="GC261" s="12">
        <v>620000</v>
      </c>
      <c r="GD261" t="s">
        <v>238</v>
      </c>
      <c r="GE261">
        <v>0</v>
      </c>
      <c r="GF261">
        <v>0</v>
      </c>
      <c r="GG261">
        <v>0</v>
      </c>
      <c r="GH261" t="s">
        <v>333</v>
      </c>
      <c r="GI261" s="13">
        <v>413333.33333333331</v>
      </c>
      <c r="GK261" t="str">
        <f t="shared" si="62"/>
        <v>14 CHE DE LILE DALMAS</v>
      </c>
      <c r="GL261">
        <f t="shared" si="63"/>
        <v>38360</v>
      </c>
      <c r="GM261" t="str">
        <f t="shared" si="64"/>
        <v>NOYAREY</v>
      </c>
      <c r="GO261">
        <f t="shared" si="66"/>
        <v>6</v>
      </c>
      <c r="GP261">
        <f t="shared" si="67"/>
        <v>2</v>
      </c>
      <c r="GQ261" t="e">
        <f>VLOOKUP(A261,'[1]Nbr FR_lot'!$A$6:$I$501,8,FALSE)</f>
        <v>#N/A</v>
      </c>
      <c r="GR261" t="e">
        <f t="shared" si="68"/>
        <v>#N/A</v>
      </c>
      <c r="GS261" t="e">
        <f>VLOOKUP(C261,'[1]Nbr FR_lot'!$B$6:$I$501,8,FALSE)</f>
        <v>#N/A</v>
      </c>
      <c r="GT261" t="e">
        <f t="shared" si="61"/>
        <v>#N/A</v>
      </c>
    </row>
    <row r="262" spans="1:202" x14ac:dyDescent="0.35">
      <c r="A262" s="26" t="s">
        <v>4310</v>
      </c>
      <c r="B262" t="s">
        <v>4311</v>
      </c>
      <c r="C262" t="s">
        <v>4312</v>
      </c>
      <c r="D262" t="e">
        <f>VLOOKUP(C262,#REF!,1,FALSE)</f>
        <v>#REF!</v>
      </c>
      <c r="E262" s="16" t="s">
        <v>4313</v>
      </c>
      <c r="F262" s="17" t="s">
        <v>4312</v>
      </c>
      <c r="G262" s="17" t="s">
        <v>4313</v>
      </c>
      <c r="H262" s="17" t="str">
        <f t="shared" si="65"/>
        <v>ok</v>
      </c>
      <c r="I262" s="17" t="s">
        <v>4313</v>
      </c>
      <c r="J262" s="17">
        <v>20008550</v>
      </c>
      <c r="K262" s="17">
        <v>2008550</v>
      </c>
      <c r="L262" s="17" t="e">
        <v>#N/A</v>
      </c>
      <c r="M262" t="s">
        <v>203</v>
      </c>
      <c r="N262" s="14" t="s">
        <v>4310</v>
      </c>
      <c r="O262" s="14" t="s">
        <v>205</v>
      </c>
      <c r="P262" s="14" t="s">
        <v>4314</v>
      </c>
      <c r="Q262" s="14">
        <v>84320</v>
      </c>
      <c r="R262" s="14" t="s">
        <v>4315</v>
      </c>
      <c r="S262" s="14" t="s">
        <v>1392</v>
      </c>
      <c r="T262" s="15">
        <v>330000</v>
      </c>
      <c r="U262" s="14" t="s">
        <v>4316</v>
      </c>
      <c r="V262" s="14" t="s">
        <v>1248</v>
      </c>
      <c r="W262" s="14" t="s">
        <v>4317</v>
      </c>
      <c r="X262" t="s">
        <v>4318</v>
      </c>
      <c r="Y262" t="s">
        <v>213</v>
      </c>
      <c r="Z262" t="s">
        <v>4319</v>
      </c>
      <c r="AA262" s="18" t="s">
        <v>4318</v>
      </c>
      <c r="AB262" s="18" t="s">
        <v>4320</v>
      </c>
      <c r="AC262" s="18" t="s">
        <v>4321</v>
      </c>
      <c r="AD262" s="18" t="s">
        <v>4322</v>
      </c>
      <c r="AE262" s="18" t="s">
        <v>4323</v>
      </c>
      <c r="AF262" s="18" t="s">
        <v>4324</v>
      </c>
      <c r="AG262" s="18" t="s">
        <v>4325</v>
      </c>
      <c r="AH262" s="29" t="s">
        <v>310</v>
      </c>
      <c r="AL262" s="29" t="s">
        <v>311</v>
      </c>
      <c r="AM262" s="29" t="s">
        <v>312</v>
      </c>
      <c r="AQ262" s="29" t="s">
        <v>312</v>
      </c>
      <c r="AR262" t="s">
        <v>389</v>
      </c>
      <c r="AS262" s="32" t="s">
        <v>4326</v>
      </c>
      <c r="AT262" s="32">
        <v>575000</v>
      </c>
      <c r="AU262" t="s">
        <v>313</v>
      </c>
      <c r="AV262" s="32" t="s">
        <v>4327</v>
      </c>
      <c r="AW262" s="32">
        <v>375000</v>
      </c>
      <c r="AX262" t="s">
        <v>315</v>
      </c>
      <c r="AY262" s="32" t="s">
        <v>4328</v>
      </c>
      <c r="AZ262" s="32">
        <v>100000</v>
      </c>
      <c r="BA262" t="s">
        <v>1443</v>
      </c>
      <c r="BB262" s="32" t="s">
        <v>4329</v>
      </c>
      <c r="BC262" s="32">
        <v>185000</v>
      </c>
      <c r="BD262" t="s">
        <v>657</v>
      </c>
      <c r="BE262" s="32" t="s">
        <v>4330</v>
      </c>
      <c r="BF262" s="32">
        <v>100000</v>
      </c>
      <c r="BG262" t="s">
        <v>391</v>
      </c>
      <c r="BH262" s="32" t="s">
        <v>4331</v>
      </c>
      <c r="BI262" s="32">
        <v>1430000</v>
      </c>
      <c r="BJ262" t="s">
        <v>317</v>
      </c>
      <c r="BK262" s="14" t="s">
        <v>4332</v>
      </c>
      <c r="BL262" s="15">
        <v>935000</v>
      </c>
      <c r="BM262" t="s">
        <v>319</v>
      </c>
      <c r="BN262" s="14" t="s">
        <v>4333</v>
      </c>
      <c r="BO262" s="15">
        <v>185000</v>
      </c>
      <c r="BP262" t="s">
        <v>1447</v>
      </c>
      <c r="BQ262" s="14" t="s">
        <v>4334</v>
      </c>
      <c r="BR262" s="15">
        <v>455000</v>
      </c>
      <c r="BS262" t="s">
        <v>659</v>
      </c>
      <c r="BT262" s="14" t="s">
        <v>4335</v>
      </c>
      <c r="BU262" s="15">
        <v>185000</v>
      </c>
      <c r="BV262" t="s">
        <v>393</v>
      </c>
      <c r="BW262" s="11" t="s">
        <v>4336</v>
      </c>
      <c r="BX262" s="11">
        <v>575000</v>
      </c>
      <c r="BY262" t="s">
        <v>321</v>
      </c>
      <c r="BZ262" s="11" t="s">
        <v>4337</v>
      </c>
      <c r="CA262" s="11">
        <v>375000</v>
      </c>
      <c r="CB262" t="s">
        <v>323</v>
      </c>
      <c r="CC262" s="11" t="s">
        <v>4338</v>
      </c>
      <c r="CD262" s="11">
        <v>100000</v>
      </c>
      <c r="CE262" t="s">
        <v>1451</v>
      </c>
      <c r="CF262" s="11" t="s">
        <v>4339</v>
      </c>
      <c r="CG262" s="11">
        <v>182000</v>
      </c>
      <c r="CH262" t="s">
        <v>661</v>
      </c>
      <c r="CI262" s="11" t="s">
        <v>4340</v>
      </c>
      <c r="CJ262" s="11">
        <v>100000</v>
      </c>
      <c r="CK262" t="s">
        <v>395</v>
      </c>
      <c r="CL262" s="32" t="s">
        <v>4341</v>
      </c>
      <c r="CM262" s="32">
        <v>715000</v>
      </c>
      <c r="CN262" t="s">
        <v>325</v>
      </c>
      <c r="CO262" s="32" t="s">
        <v>4342</v>
      </c>
      <c r="CP262" s="32">
        <v>470000</v>
      </c>
      <c r="CQ262" t="s">
        <v>327</v>
      </c>
      <c r="CR262" s="32" t="s">
        <v>4343</v>
      </c>
      <c r="CS262" s="32">
        <v>100000</v>
      </c>
      <c r="CT262" t="s">
        <v>1455</v>
      </c>
      <c r="CU262" s="32" t="s">
        <v>4344</v>
      </c>
      <c r="CV262" s="32">
        <v>230000</v>
      </c>
      <c r="CW262" t="s">
        <v>663</v>
      </c>
      <c r="CX262" s="32" t="s">
        <v>4345</v>
      </c>
      <c r="CY262" s="32">
        <v>100000</v>
      </c>
      <c r="CZ262" t="s">
        <v>1065</v>
      </c>
      <c r="DA262" s="32" t="s">
        <v>4346</v>
      </c>
      <c r="DB262" s="32">
        <v>960000</v>
      </c>
      <c r="DC262" t="s">
        <v>329</v>
      </c>
      <c r="DD262" s="32" t="s">
        <v>4347</v>
      </c>
      <c r="DE262" s="32">
        <v>625000</v>
      </c>
      <c r="DF262" t="s">
        <v>331</v>
      </c>
      <c r="DG262" s="32" t="s">
        <v>4348</v>
      </c>
      <c r="DH262" s="32">
        <v>123000</v>
      </c>
      <c r="DI262" t="s">
        <v>1459</v>
      </c>
      <c r="DJ262" s="32" t="s">
        <v>4349</v>
      </c>
      <c r="DK262" s="32">
        <v>300000</v>
      </c>
      <c r="DL262" t="s">
        <v>665</v>
      </c>
      <c r="DM262" s="32" t="s">
        <v>4350</v>
      </c>
      <c r="DN262" s="32">
        <v>123000</v>
      </c>
      <c r="DO262" t="s">
        <v>523</v>
      </c>
      <c r="DP262" s="32" t="s">
        <v>4351</v>
      </c>
      <c r="DQ262" s="32">
        <v>100000</v>
      </c>
      <c r="GC262" s="12">
        <v>9603000</v>
      </c>
      <c r="GD262" t="s">
        <v>238</v>
      </c>
      <c r="GE262">
        <v>60</v>
      </c>
      <c r="GF262">
        <v>60</v>
      </c>
      <c r="GG262">
        <v>60</v>
      </c>
      <c r="GH262">
        <v>70</v>
      </c>
      <c r="GI262" s="13">
        <v>6402000</v>
      </c>
      <c r="GK262" t="str">
        <f t="shared" si="62"/>
        <v>271 AV DU MOURRE DE LUC</v>
      </c>
      <c r="GL262">
        <f t="shared" si="63"/>
        <v>84320</v>
      </c>
      <c r="GM262" t="str">
        <f t="shared" si="64"/>
        <v>ENTRAIGUES-SUR-LA-SORGUE</v>
      </c>
      <c r="GO262">
        <f t="shared" si="66"/>
        <v>78</v>
      </c>
      <c r="GP262">
        <f t="shared" si="67"/>
        <v>26</v>
      </c>
      <c r="GQ262">
        <f>VLOOKUP(A262,'[1]Nbr FR_lot'!$A$6:$I$501,8,FALSE)</f>
        <v>1</v>
      </c>
      <c r="GR262" t="str">
        <f t="shared" si="68"/>
        <v>ko</v>
      </c>
      <c r="GS262">
        <f>VLOOKUP(C262,'[1]Nbr FR_lot'!$B$6:$I$501,8,FALSE)</f>
        <v>6</v>
      </c>
      <c r="GT262" t="str">
        <f t="shared" si="61"/>
        <v>ko</v>
      </c>
    </row>
    <row r="263" spans="1:202" x14ac:dyDescent="0.35">
      <c r="A263" t="s">
        <v>8295</v>
      </c>
      <c r="B263" t="s">
        <v>8296</v>
      </c>
      <c r="C263" t="s">
        <v>8297</v>
      </c>
      <c r="D263" t="e">
        <f>VLOOKUP(C263,#REF!,1,FALSE)</f>
        <v>#REF!</v>
      </c>
      <c r="E263" s="16" t="s">
        <v>8298</v>
      </c>
      <c r="F263" s="17" t="s">
        <v>8297</v>
      </c>
      <c r="G263" s="17" t="s">
        <v>8299</v>
      </c>
      <c r="H263" s="17" t="str">
        <f t="shared" si="65"/>
        <v>ko</v>
      </c>
      <c r="I263" s="17" t="s">
        <v>8298</v>
      </c>
      <c r="J263" s="17" t="e">
        <v>#N/A</v>
      </c>
      <c r="K263" s="17">
        <v>694667</v>
      </c>
      <c r="L263" s="17" t="s">
        <v>5608</v>
      </c>
      <c r="M263" t="s">
        <v>203</v>
      </c>
      <c r="N263" s="14" t="s">
        <v>8300</v>
      </c>
      <c r="O263" s="14" t="s">
        <v>205</v>
      </c>
      <c r="P263" s="14" t="s">
        <v>8301</v>
      </c>
      <c r="Q263" s="14">
        <v>66600</v>
      </c>
      <c r="R263" s="14" t="s">
        <v>8302</v>
      </c>
      <c r="S263" s="14" t="s">
        <v>298</v>
      </c>
      <c r="T263" s="15">
        <v>81600</v>
      </c>
      <c r="U263" s="14" t="s">
        <v>8303</v>
      </c>
      <c r="V263" s="14" t="s">
        <v>6831</v>
      </c>
      <c r="W263" s="14" t="s">
        <v>8304</v>
      </c>
      <c r="X263" t="s">
        <v>8305</v>
      </c>
      <c r="Y263" t="s">
        <v>213</v>
      </c>
      <c r="Z263" t="s">
        <v>8306</v>
      </c>
      <c r="AA263" s="18" t="s">
        <v>8305</v>
      </c>
      <c r="AB263" s="18" t="s">
        <v>8307</v>
      </c>
      <c r="AC263" s="18" t="s">
        <v>8308</v>
      </c>
      <c r="AD263" s="18" t="s">
        <v>8309</v>
      </c>
      <c r="AE263" s="18" t="s">
        <v>8310</v>
      </c>
      <c r="AF263" s="18" t="s">
        <v>8311</v>
      </c>
      <c r="AG263" s="18" t="s">
        <v>8312</v>
      </c>
      <c r="AH263" s="29" t="s">
        <v>310</v>
      </c>
      <c r="AL263" s="29" t="s">
        <v>311</v>
      </c>
      <c r="AM263" s="29" t="s">
        <v>312</v>
      </c>
      <c r="AQ263" s="29" t="s">
        <v>312</v>
      </c>
      <c r="AR263" t="s">
        <v>313</v>
      </c>
      <c r="AS263" s="32" t="s">
        <v>8313</v>
      </c>
      <c r="AT263" s="32">
        <v>375000</v>
      </c>
      <c r="AU263" t="s">
        <v>329</v>
      </c>
      <c r="AV263" s="32" t="s">
        <v>8314</v>
      </c>
      <c r="AW263" s="32">
        <v>625000</v>
      </c>
      <c r="BL263" s="15"/>
      <c r="BO263" s="15"/>
      <c r="BR263" s="15"/>
      <c r="BU263" s="15"/>
      <c r="BW263" s="11"/>
      <c r="BX263" s="11"/>
      <c r="BZ263" s="11"/>
      <c r="CA263" s="11"/>
      <c r="CC263" s="11"/>
      <c r="CD263" s="11"/>
      <c r="CF263" s="11"/>
      <c r="CG263" s="11"/>
      <c r="CI263" s="11"/>
      <c r="CJ263" s="11"/>
      <c r="GC263" s="12">
        <v>1000000</v>
      </c>
      <c r="GD263" t="s">
        <v>238</v>
      </c>
      <c r="GE263">
        <v>60</v>
      </c>
      <c r="GF263">
        <v>65</v>
      </c>
      <c r="GG263">
        <v>70</v>
      </c>
      <c r="GH263">
        <v>55</v>
      </c>
      <c r="GI263" s="13">
        <v>666666.66666666663</v>
      </c>
      <c r="GK263" t="str">
        <f t="shared" si="62"/>
        <v xml:space="preserve">26 ALLEE ALFRED NOBEL
</v>
      </c>
      <c r="GL263">
        <f t="shared" si="63"/>
        <v>66600</v>
      </c>
      <c r="GM263" t="str">
        <f t="shared" si="64"/>
        <v>RIVESALTES</v>
      </c>
      <c r="GO263">
        <f t="shared" si="66"/>
        <v>6</v>
      </c>
      <c r="GP263">
        <f t="shared" si="67"/>
        <v>2</v>
      </c>
      <c r="GQ263" t="e">
        <f>VLOOKUP(A263,'[1]Nbr FR_lot'!$A$6:$I$501,8,FALSE)</f>
        <v>#N/A</v>
      </c>
      <c r="GR263" t="e">
        <f t="shared" si="68"/>
        <v>#N/A</v>
      </c>
      <c r="GS263" t="e">
        <f>VLOOKUP(C263,'[1]Nbr FR_lot'!$B$6:$I$501,8,FALSE)</f>
        <v>#N/A</v>
      </c>
      <c r="GT263" t="e">
        <f t="shared" si="61"/>
        <v>#N/A</v>
      </c>
    </row>
    <row r="264" spans="1:202" x14ac:dyDescent="0.35">
      <c r="A264" t="s">
        <v>5971</v>
      </c>
      <c r="B264" t="s">
        <v>5972</v>
      </c>
      <c r="C264" t="s">
        <v>5973</v>
      </c>
      <c r="D264" t="e">
        <f>VLOOKUP(C264,#REF!,1,FALSE)</f>
        <v>#REF!</v>
      </c>
      <c r="E264" s="19" t="s">
        <v>5974</v>
      </c>
      <c r="F264" s="17" t="s">
        <v>5975</v>
      </c>
      <c r="G264" s="17" t="s">
        <v>5974</v>
      </c>
      <c r="H264" s="17" t="str">
        <f t="shared" si="65"/>
        <v>ok</v>
      </c>
      <c r="I264" s="17" t="s">
        <v>5974</v>
      </c>
      <c r="J264" s="17">
        <v>400750</v>
      </c>
      <c r="K264" s="17">
        <v>400750</v>
      </c>
      <c r="L264" s="17" t="s">
        <v>202</v>
      </c>
      <c r="M264" t="s">
        <v>203</v>
      </c>
      <c r="N264" s="14" t="s">
        <v>5976</v>
      </c>
      <c r="O264" s="14" t="s">
        <v>3143</v>
      </c>
      <c r="P264" s="14" t="s">
        <v>5977</v>
      </c>
      <c r="Q264" s="14">
        <v>20167</v>
      </c>
      <c r="R264" s="14" t="s">
        <v>5978</v>
      </c>
      <c r="S264" s="14" t="s">
        <v>5979</v>
      </c>
      <c r="T264" s="15">
        <v>2000000</v>
      </c>
      <c r="U264" s="14" t="s">
        <v>5980</v>
      </c>
      <c r="V264" s="14" t="s">
        <v>5981</v>
      </c>
      <c r="W264" s="14" t="s">
        <v>5982</v>
      </c>
      <c r="X264" t="s">
        <v>5983</v>
      </c>
      <c r="Y264" t="s">
        <v>213</v>
      </c>
      <c r="Z264" t="s">
        <v>5984</v>
      </c>
      <c r="AA264" s="18" t="s">
        <v>5985</v>
      </c>
      <c r="AB264" s="18" t="s">
        <v>5986</v>
      </c>
      <c r="AC264" s="18" t="s">
        <v>5987</v>
      </c>
      <c r="AD264" s="18" t="s">
        <v>5988</v>
      </c>
      <c r="AE264" s="18" t="s">
        <v>5989</v>
      </c>
      <c r="AF264" s="18" t="s">
        <v>5990</v>
      </c>
      <c r="AG264" s="18" t="s">
        <v>5991</v>
      </c>
      <c r="AH264" s="29" t="s">
        <v>310</v>
      </c>
      <c r="AL264" s="29" t="s">
        <v>311</v>
      </c>
      <c r="AM264" s="29" t="s">
        <v>312</v>
      </c>
      <c r="AQ264" s="29" t="s">
        <v>312</v>
      </c>
      <c r="AR264" t="s">
        <v>523</v>
      </c>
      <c r="AS264" s="32" t="s">
        <v>5992</v>
      </c>
      <c r="AT264" s="32">
        <v>100000</v>
      </c>
      <c r="BL264" s="15"/>
      <c r="BO264" s="15"/>
      <c r="BR264" s="15"/>
      <c r="BU264" s="15"/>
      <c r="BW264" s="11"/>
      <c r="BX264" s="11"/>
      <c r="BZ264" s="11"/>
      <c r="CA264" s="11"/>
      <c r="CC264" s="11"/>
      <c r="CD264" s="11"/>
      <c r="CF264" s="11"/>
      <c r="CG264" s="11"/>
      <c r="CI264" s="11"/>
      <c r="CJ264" s="11"/>
      <c r="GC264" s="12">
        <v>100000</v>
      </c>
      <c r="GD264" t="s">
        <v>1344</v>
      </c>
      <c r="GE264" t="s">
        <v>333</v>
      </c>
      <c r="GF264" t="s">
        <v>333</v>
      </c>
      <c r="GG264" t="s">
        <v>333</v>
      </c>
      <c r="GH264" t="s">
        <v>333</v>
      </c>
      <c r="GI264" s="13">
        <v>66666.666666666657</v>
      </c>
      <c r="GK264" t="str">
        <f t="shared" si="62"/>
        <v>RTE DE CALDANICCIA</v>
      </c>
      <c r="GL264">
        <f t="shared" si="63"/>
        <v>20167</v>
      </c>
      <c r="GM264" t="str">
        <f t="shared" si="64"/>
        <v>SARROLA-CARCOPINO</v>
      </c>
      <c r="GO264">
        <f t="shared" si="66"/>
        <v>3</v>
      </c>
      <c r="GP264">
        <f t="shared" si="67"/>
        <v>1</v>
      </c>
      <c r="GQ264">
        <f>VLOOKUP(A264,'[1]Nbr FR_lot'!$A$6:$I$501,8,FALSE)</f>
        <v>1</v>
      </c>
      <c r="GR264" t="str">
        <f t="shared" si="68"/>
        <v>ok</v>
      </c>
      <c r="GS264">
        <f>VLOOKUP(C264,'[1]Nbr FR_lot'!$B$6:$I$501,8,FALSE)</f>
        <v>1</v>
      </c>
      <c r="GT264" t="str">
        <f t="shared" si="61"/>
        <v>ok</v>
      </c>
    </row>
    <row r="265" spans="1:202" x14ac:dyDescent="0.35">
      <c r="A265" t="s">
        <v>4428</v>
      </c>
      <c r="B265" t="s">
        <v>4429</v>
      </c>
      <c r="C265" t="s">
        <v>4430</v>
      </c>
      <c r="D265" t="e">
        <f>VLOOKUP(C265,#REF!,1,FALSE)</f>
        <v>#REF!</v>
      </c>
      <c r="E265" s="16" t="s">
        <v>4431</v>
      </c>
      <c r="F265" s="17" t="s">
        <v>4430</v>
      </c>
      <c r="G265" s="17" t="s">
        <v>4432</v>
      </c>
      <c r="H265" s="17" t="str">
        <f t="shared" si="65"/>
        <v>ko</v>
      </c>
      <c r="I265" s="17" t="s">
        <v>4431</v>
      </c>
      <c r="J265" s="17">
        <v>762453</v>
      </c>
      <c r="K265" s="17">
        <v>331008</v>
      </c>
      <c r="L265" s="17" t="s">
        <v>5608</v>
      </c>
      <c r="M265" t="s">
        <v>203</v>
      </c>
      <c r="N265" s="14" t="s">
        <v>4433</v>
      </c>
      <c r="O265" s="14" t="s">
        <v>205</v>
      </c>
      <c r="P265" s="14" t="s">
        <v>4434</v>
      </c>
      <c r="Q265" s="14">
        <v>93500</v>
      </c>
      <c r="R265" s="14" t="s">
        <v>4435</v>
      </c>
      <c r="S265" s="14" t="s">
        <v>646</v>
      </c>
      <c r="T265" s="15">
        <v>45000</v>
      </c>
      <c r="U265" s="14" t="s">
        <v>4436</v>
      </c>
      <c r="V265" s="14" t="s">
        <v>4437</v>
      </c>
      <c r="W265" s="14" t="s">
        <v>4438</v>
      </c>
      <c r="X265" t="s">
        <v>4439</v>
      </c>
      <c r="Y265" t="s">
        <v>213</v>
      </c>
      <c r="Z265" t="s">
        <v>4440</v>
      </c>
      <c r="AA265" s="18" t="s">
        <v>4441</v>
      </c>
      <c r="AB265" s="18" t="s">
        <v>4442</v>
      </c>
      <c r="AC265" s="18" t="s">
        <v>4443</v>
      </c>
      <c r="AD265" s="18" t="s">
        <v>4444</v>
      </c>
      <c r="AE265" s="18" t="s">
        <v>4445</v>
      </c>
      <c r="AF265" s="18" t="s">
        <v>4446</v>
      </c>
      <c r="AG265" s="18" t="s">
        <v>4447</v>
      </c>
      <c r="AH265" s="29" t="s">
        <v>854</v>
      </c>
      <c r="AL265" s="29" t="s">
        <v>855</v>
      </c>
      <c r="AM265" s="29" t="s">
        <v>738</v>
      </c>
      <c r="AQ265" s="29" t="s">
        <v>738</v>
      </c>
      <c r="AR265" t="s">
        <v>746</v>
      </c>
      <c r="AS265" s="32" t="s">
        <v>4448</v>
      </c>
      <c r="AT265" s="32">
        <v>150000</v>
      </c>
      <c r="AU265" t="s">
        <v>857</v>
      </c>
      <c r="AV265" s="32" t="s">
        <v>4449</v>
      </c>
      <c r="AW265" s="32">
        <v>145000</v>
      </c>
      <c r="AX265" t="s">
        <v>748</v>
      </c>
      <c r="AY265" s="32" t="s">
        <v>4450</v>
      </c>
      <c r="AZ265" s="32">
        <v>380000</v>
      </c>
      <c r="BA265" t="s">
        <v>860</v>
      </c>
      <c r="BB265" s="32" t="s">
        <v>4451</v>
      </c>
      <c r="BC265" s="32">
        <v>365000</v>
      </c>
      <c r="BD265" t="s">
        <v>750</v>
      </c>
      <c r="BE265" s="32" t="s">
        <v>4452</v>
      </c>
      <c r="BF265" s="32">
        <v>150000</v>
      </c>
      <c r="BG265" t="s">
        <v>863</v>
      </c>
      <c r="BH265" s="32" t="s">
        <v>4453</v>
      </c>
      <c r="BI265" s="32">
        <v>145000</v>
      </c>
      <c r="BJ265" t="s">
        <v>752</v>
      </c>
      <c r="BK265" s="14" t="s">
        <v>4454</v>
      </c>
      <c r="BL265" s="15">
        <v>190000</v>
      </c>
      <c r="BM265" t="s">
        <v>866</v>
      </c>
      <c r="BN265" s="14" t="s">
        <v>4455</v>
      </c>
      <c r="BO265" s="15">
        <v>180000</v>
      </c>
      <c r="BP265" t="s">
        <v>754</v>
      </c>
      <c r="BQ265" s="14" t="s">
        <v>4456</v>
      </c>
      <c r="BR265" s="15">
        <v>250000</v>
      </c>
      <c r="BS265" t="s">
        <v>869</v>
      </c>
      <c r="BT265" s="14" t="s">
        <v>4457</v>
      </c>
      <c r="BU265" s="15">
        <v>245000</v>
      </c>
      <c r="BW265" s="11"/>
      <c r="BX265" s="11"/>
      <c r="BZ265" s="11"/>
      <c r="CA265" s="11"/>
      <c r="CC265" s="11"/>
      <c r="CD265" s="11"/>
      <c r="CF265" s="11"/>
      <c r="CG265" s="11"/>
      <c r="CI265" s="11"/>
      <c r="CJ265" s="11"/>
      <c r="GC265" s="12">
        <v>1820000</v>
      </c>
      <c r="GD265" t="s">
        <v>238</v>
      </c>
      <c r="GE265">
        <v>50</v>
      </c>
      <c r="GF265">
        <v>82</v>
      </c>
      <c r="GG265">
        <v>82</v>
      </c>
      <c r="GH265">
        <v>110</v>
      </c>
      <c r="GI265" s="13">
        <v>1213333.3333333333</v>
      </c>
      <c r="GK265" t="str">
        <f t="shared" si="62"/>
        <v xml:space="preserve">140 AVENUE JEAN LOLIVE </v>
      </c>
      <c r="GL265">
        <f t="shared" si="63"/>
        <v>93500</v>
      </c>
      <c r="GM265" t="str">
        <f t="shared" si="64"/>
        <v>PANTIN</v>
      </c>
      <c r="GO265">
        <f t="shared" si="66"/>
        <v>30</v>
      </c>
      <c r="GP265">
        <f t="shared" si="67"/>
        <v>10</v>
      </c>
      <c r="GQ265" t="e">
        <f>VLOOKUP(A265,'[1]Nbr FR_lot'!$A$6:$I$501,8,FALSE)</f>
        <v>#N/A</v>
      </c>
      <c r="GR265" t="e">
        <f t="shared" si="68"/>
        <v>#N/A</v>
      </c>
      <c r="GS265" t="e">
        <f>VLOOKUP(C265,'[1]Nbr FR_lot'!$B$6:$I$501,8,FALSE)</f>
        <v>#N/A</v>
      </c>
      <c r="GT265" t="e">
        <f t="shared" si="61"/>
        <v>#N/A</v>
      </c>
    </row>
    <row r="266" spans="1:202" x14ac:dyDescent="0.35">
      <c r="A266" t="s">
        <v>8871</v>
      </c>
      <c r="B266" t="s">
        <v>8872</v>
      </c>
      <c r="C266" t="s">
        <v>8873</v>
      </c>
      <c r="D266" t="e">
        <f>VLOOKUP(C266,#REF!,1,FALSE)</f>
        <v>#REF!</v>
      </c>
      <c r="E266" s="16" t="s">
        <v>8874</v>
      </c>
      <c r="F266" s="17" t="s">
        <v>8873</v>
      </c>
      <c r="G266" s="17" t="s">
        <v>8875</v>
      </c>
      <c r="H266" s="17" t="str">
        <f t="shared" si="65"/>
        <v>ko</v>
      </c>
      <c r="I266" s="17" t="s">
        <v>8874</v>
      </c>
      <c r="J266" s="17" t="e">
        <v>#N/A</v>
      </c>
      <c r="K266" s="17">
        <v>513976</v>
      </c>
      <c r="L266" s="17" t="s">
        <v>5608</v>
      </c>
      <c r="M266" t="s">
        <v>203</v>
      </c>
      <c r="N266" s="14" t="s">
        <v>8876</v>
      </c>
      <c r="O266" s="14" t="s">
        <v>205</v>
      </c>
      <c r="P266" s="14" t="s">
        <v>8877</v>
      </c>
      <c r="Q266" s="14">
        <v>67200</v>
      </c>
      <c r="R266" s="14" t="s">
        <v>8878</v>
      </c>
      <c r="S266" s="14" t="s">
        <v>646</v>
      </c>
      <c r="T266" s="15">
        <v>5800000</v>
      </c>
      <c r="U266" s="14" t="s">
        <v>8879</v>
      </c>
      <c r="V266" s="14" t="s">
        <v>929</v>
      </c>
      <c r="W266" s="14" t="s">
        <v>8880</v>
      </c>
      <c r="X266" t="s">
        <v>8881</v>
      </c>
      <c r="Y266" t="s">
        <v>213</v>
      </c>
      <c r="Z266" t="s">
        <v>8882</v>
      </c>
      <c r="AA266" s="18" t="s">
        <v>8881</v>
      </c>
      <c r="AB266" s="18" t="s">
        <v>8883</v>
      </c>
      <c r="AC266" s="18" t="s">
        <v>8884</v>
      </c>
      <c r="AD266" s="18" t="s">
        <v>8885</v>
      </c>
      <c r="AE266" s="18" t="s">
        <v>8886</v>
      </c>
      <c r="AF266" s="18" t="s">
        <v>8883</v>
      </c>
      <c r="AG266" s="18" t="s">
        <v>8887</v>
      </c>
      <c r="AH266" s="29" t="s">
        <v>854</v>
      </c>
      <c r="AL266" s="29" t="s">
        <v>855</v>
      </c>
      <c r="AM266" s="29" t="s">
        <v>738</v>
      </c>
      <c r="AQ266" s="29" t="s">
        <v>738</v>
      </c>
      <c r="AR266" t="s">
        <v>748</v>
      </c>
      <c r="AS266" s="32" t="s">
        <v>8888</v>
      </c>
      <c r="AT266" s="32">
        <v>380000</v>
      </c>
      <c r="AU266" t="s">
        <v>860</v>
      </c>
      <c r="AV266" s="32" t="s">
        <v>8889</v>
      </c>
      <c r="AW266" s="32">
        <v>365000</v>
      </c>
      <c r="AX266" t="s">
        <v>750</v>
      </c>
      <c r="AY266" s="32" t="s">
        <v>8890</v>
      </c>
      <c r="AZ266" s="32">
        <v>150000</v>
      </c>
      <c r="BA266" t="s">
        <v>863</v>
      </c>
      <c r="BB266" s="32" t="s">
        <v>8891</v>
      </c>
      <c r="BC266" s="32">
        <v>145000</v>
      </c>
      <c r="BD266" t="s">
        <v>752</v>
      </c>
      <c r="BE266" s="32" t="s">
        <v>8892</v>
      </c>
      <c r="BF266" s="32">
        <v>190000</v>
      </c>
      <c r="BG266" t="s">
        <v>866</v>
      </c>
      <c r="BH266" s="32" t="s">
        <v>8893</v>
      </c>
      <c r="BI266" s="32">
        <v>180000</v>
      </c>
      <c r="BL266" s="15"/>
      <c r="BO266" s="15"/>
      <c r="BR266" s="15"/>
      <c r="BU266" s="15"/>
      <c r="BW266" s="11"/>
      <c r="BX266" s="11"/>
      <c r="BZ266" s="11"/>
      <c r="CA266" s="11"/>
      <c r="CC266" s="11"/>
      <c r="CD266" s="11"/>
      <c r="CF266" s="11"/>
      <c r="CG266" s="11"/>
      <c r="CI266" s="11"/>
      <c r="CJ266" s="11"/>
      <c r="GC266" s="12">
        <v>1260000</v>
      </c>
      <c r="GD266" t="s">
        <v>238</v>
      </c>
      <c r="GE266">
        <v>70</v>
      </c>
      <c r="GF266">
        <v>70</v>
      </c>
      <c r="GG266">
        <v>70</v>
      </c>
      <c r="GH266">
        <v>77</v>
      </c>
      <c r="GI266" s="13">
        <v>840000</v>
      </c>
      <c r="GK266" t="str">
        <f t="shared" si="62"/>
        <v xml:space="preserve">45 Boulevard La Fontaine - BP 13051 -
</v>
      </c>
      <c r="GL266">
        <f t="shared" si="63"/>
        <v>67200</v>
      </c>
      <c r="GM266" t="str">
        <f t="shared" si="64"/>
        <v xml:space="preserve">Strasbourg </v>
      </c>
      <c r="GO266">
        <f t="shared" si="66"/>
        <v>18</v>
      </c>
      <c r="GP266">
        <f t="shared" si="67"/>
        <v>6</v>
      </c>
      <c r="GQ266" t="e">
        <f>VLOOKUP(A266,'[1]Nbr FR_lot'!$A$6:$I$501,8,FALSE)</f>
        <v>#N/A</v>
      </c>
      <c r="GR266" t="e">
        <f t="shared" si="68"/>
        <v>#N/A</v>
      </c>
      <c r="GS266" t="e">
        <f>VLOOKUP(C266,'[1]Nbr FR_lot'!$B$6:$I$501,8,FALSE)</f>
        <v>#N/A</v>
      </c>
      <c r="GT266" t="e">
        <f t="shared" si="61"/>
        <v>#N/A</v>
      </c>
    </row>
    <row r="267" spans="1:202" x14ac:dyDescent="0.35">
      <c r="A267" t="s">
        <v>5739</v>
      </c>
      <c r="B267" t="s">
        <v>5740</v>
      </c>
      <c r="C267" t="s">
        <v>5741</v>
      </c>
      <c r="D267" t="e">
        <f>VLOOKUP(C267,#REF!,1,FALSE)</f>
        <v>#REF!</v>
      </c>
      <c r="E267" s="19" t="s">
        <v>5742</v>
      </c>
      <c r="F267" s="17" t="s">
        <v>5741</v>
      </c>
      <c r="G267" s="17" t="s">
        <v>5742</v>
      </c>
      <c r="H267" s="17" t="str">
        <f t="shared" si="65"/>
        <v>ok</v>
      </c>
      <c r="I267" s="17" t="s">
        <v>5742</v>
      </c>
      <c r="J267" s="17">
        <v>330809</v>
      </c>
      <c r="K267" s="17">
        <v>330809</v>
      </c>
      <c r="L267" s="17" t="s">
        <v>202</v>
      </c>
      <c r="M267" t="s">
        <v>203</v>
      </c>
      <c r="N267" s="14" t="s">
        <v>5739</v>
      </c>
      <c r="O267" s="14" t="s">
        <v>246</v>
      </c>
      <c r="P267" s="14" t="s">
        <v>5743</v>
      </c>
      <c r="Q267" s="14">
        <v>69130</v>
      </c>
      <c r="R267" s="14" t="s">
        <v>5744</v>
      </c>
      <c r="S267" s="14" t="s">
        <v>646</v>
      </c>
      <c r="T267" s="15">
        <v>24814280</v>
      </c>
      <c r="U267" s="14" t="s">
        <v>5745</v>
      </c>
      <c r="V267" s="14" t="s">
        <v>1228</v>
      </c>
      <c r="W267" s="14" t="s">
        <v>5746</v>
      </c>
      <c r="X267" t="s">
        <v>5747</v>
      </c>
      <c r="Y267" t="s">
        <v>213</v>
      </c>
      <c r="Z267" t="s">
        <v>5748</v>
      </c>
      <c r="AA267" s="18" t="s">
        <v>5747</v>
      </c>
      <c r="AB267" s="18" t="s">
        <v>5749</v>
      </c>
      <c r="AC267" s="18" t="s">
        <v>5750</v>
      </c>
      <c r="AD267" s="18" t="s">
        <v>5751</v>
      </c>
      <c r="AE267" s="18" t="s">
        <v>5752</v>
      </c>
      <c r="AF267" s="18" t="s">
        <v>5753</v>
      </c>
      <c r="AG267" s="18" t="s">
        <v>5754</v>
      </c>
      <c r="AH267" s="29" t="s">
        <v>854</v>
      </c>
      <c r="AL267" s="29" t="s">
        <v>855</v>
      </c>
      <c r="AM267" s="29" t="s">
        <v>738</v>
      </c>
      <c r="AQ267" s="29" t="s">
        <v>738</v>
      </c>
      <c r="AR267" t="s">
        <v>746</v>
      </c>
      <c r="AS267" s="32" t="s">
        <v>5755</v>
      </c>
      <c r="AT267" s="32">
        <v>150000</v>
      </c>
      <c r="AU267" t="s">
        <v>857</v>
      </c>
      <c r="AV267" s="32" t="s">
        <v>5756</v>
      </c>
      <c r="AW267" s="32">
        <v>145000</v>
      </c>
      <c r="AX267" t="s">
        <v>748</v>
      </c>
      <c r="AY267" s="32" t="s">
        <v>5757</v>
      </c>
      <c r="AZ267" s="32">
        <v>380000</v>
      </c>
      <c r="BA267" t="s">
        <v>860</v>
      </c>
      <c r="BB267" s="32" t="s">
        <v>5758</v>
      </c>
      <c r="BC267" s="32">
        <v>365000</v>
      </c>
      <c r="BD267" t="s">
        <v>750</v>
      </c>
      <c r="BE267" s="32" t="s">
        <v>5759</v>
      </c>
      <c r="BF267" s="32">
        <v>150000</v>
      </c>
      <c r="BG267" t="s">
        <v>863</v>
      </c>
      <c r="BH267" s="32" t="s">
        <v>5760</v>
      </c>
      <c r="BI267" s="32">
        <v>145000</v>
      </c>
      <c r="BJ267" t="s">
        <v>752</v>
      </c>
      <c r="BK267" s="14" t="s">
        <v>5761</v>
      </c>
      <c r="BL267" s="15">
        <v>190000</v>
      </c>
      <c r="BM267" t="s">
        <v>866</v>
      </c>
      <c r="BN267" s="14" t="s">
        <v>5762</v>
      </c>
      <c r="BO267" s="15">
        <v>180000</v>
      </c>
      <c r="BP267" t="s">
        <v>754</v>
      </c>
      <c r="BQ267" s="14" t="s">
        <v>5763</v>
      </c>
      <c r="BR267" s="15">
        <v>250000</v>
      </c>
      <c r="BS267" t="s">
        <v>869</v>
      </c>
      <c r="BT267" s="14" t="s">
        <v>5764</v>
      </c>
      <c r="BU267" s="15">
        <v>245000</v>
      </c>
      <c r="BW267" s="11"/>
      <c r="BX267" s="11"/>
      <c r="BZ267" s="11"/>
      <c r="CA267" s="11"/>
      <c r="CC267" s="11"/>
      <c r="CD267" s="11"/>
      <c r="CF267" s="11"/>
      <c r="CG267" s="11"/>
      <c r="CI267" s="11"/>
      <c r="CJ267" s="11"/>
      <c r="GC267" s="12">
        <v>1820000</v>
      </c>
      <c r="GD267" t="s">
        <v>238</v>
      </c>
      <c r="GE267">
        <v>36</v>
      </c>
      <c r="GF267">
        <v>76</v>
      </c>
      <c r="GG267">
        <v>43</v>
      </c>
      <c r="GH267" t="s">
        <v>333</v>
      </c>
      <c r="GI267" s="13">
        <v>1213333.3333333333</v>
      </c>
      <c r="GK267" t="s">
        <v>5765</v>
      </c>
      <c r="GL267">
        <v>26000</v>
      </c>
      <c r="GM267" t="s">
        <v>4558</v>
      </c>
      <c r="GO267">
        <f t="shared" si="66"/>
        <v>30</v>
      </c>
      <c r="GP267">
        <f t="shared" si="67"/>
        <v>10</v>
      </c>
      <c r="GQ267" t="e">
        <f>VLOOKUP(A267,'[1]Nbr FR_lot'!$A$6:$I$501,8,FALSE)</f>
        <v>#N/A</v>
      </c>
      <c r="GR267" t="e">
        <f t="shared" si="68"/>
        <v>#N/A</v>
      </c>
      <c r="GS267" t="e">
        <f>VLOOKUP(C267,'[1]Nbr FR_lot'!$B$6:$I$501,8,FALSE)</f>
        <v>#N/A</v>
      </c>
      <c r="GT267" t="e">
        <f t="shared" si="61"/>
        <v>#N/A</v>
      </c>
    </row>
    <row r="268" spans="1:202" x14ac:dyDescent="0.35">
      <c r="A268" t="s">
        <v>6556</v>
      </c>
      <c r="B268" t="s">
        <v>6557</v>
      </c>
      <c r="C268" t="s">
        <v>6558</v>
      </c>
      <c r="D268" t="e">
        <f>VLOOKUP(C268,#REF!,1,FALSE)</f>
        <v>#REF!</v>
      </c>
      <c r="E268" s="19" t="s">
        <v>6559</v>
      </c>
      <c r="F268" s="17" t="s">
        <v>6558</v>
      </c>
      <c r="G268" s="17" t="s">
        <v>6560</v>
      </c>
      <c r="H268" s="17" t="str">
        <f t="shared" si="65"/>
        <v>ko</v>
      </c>
      <c r="I268" s="17" t="s">
        <v>6559</v>
      </c>
      <c r="J268" s="17">
        <v>746561</v>
      </c>
      <c r="K268" s="17">
        <v>308291</v>
      </c>
      <c r="L268" s="17" t="s">
        <v>202</v>
      </c>
      <c r="M268" t="s">
        <v>203</v>
      </c>
      <c r="N268" s="14" t="s">
        <v>6561</v>
      </c>
      <c r="O268" s="14" t="s">
        <v>205</v>
      </c>
      <c r="P268" s="14" t="s">
        <v>6562</v>
      </c>
      <c r="Q268" s="14">
        <v>13090</v>
      </c>
      <c r="R268" s="14" t="s">
        <v>6368</v>
      </c>
      <c r="S268" s="14" t="s">
        <v>646</v>
      </c>
      <c r="T268" s="15">
        <v>76224.509999999995</v>
      </c>
      <c r="U268" s="14" t="s">
        <v>6563</v>
      </c>
      <c r="V268" s="14" t="s">
        <v>1672</v>
      </c>
      <c r="W268" s="14" t="s">
        <v>6564</v>
      </c>
      <c r="X268" t="s">
        <v>6565</v>
      </c>
      <c r="Y268" t="s">
        <v>213</v>
      </c>
      <c r="Z268" t="s">
        <v>6566</v>
      </c>
      <c r="AA268" s="18" t="s">
        <v>6565</v>
      </c>
      <c r="AB268" s="18" t="s">
        <v>6567</v>
      </c>
      <c r="AC268" s="18" t="s">
        <v>6568</v>
      </c>
      <c r="AD268" s="18" t="s">
        <v>6569</v>
      </c>
      <c r="AE268" s="18" t="s">
        <v>6570</v>
      </c>
      <c r="AF268" s="18" t="s">
        <v>6571</v>
      </c>
      <c r="AG268" s="18" t="s">
        <v>6572</v>
      </c>
      <c r="AH268" s="29" t="s">
        <v>736</v>
      </c>
      <c r="AI268" s="29" t="s">
        <v>219</v>
      </c>
      <c r="AL268" s="29" t="s">
        <v>1034</v>
      </c>
      <c r="AM268" s="29" t="s">
        <v>738</v>
      </c>
      <c r="AN268" s="29" t="s">
        <v>774</v>
      </c>
      <c r="AQ268" s="29" t="s">
        <v>1035</v>
      </c>
      <c r="AR268" t="s">
        <v>857</v>
      </c>
      <c r="AS268" s="32" t="s">
        <v>6573</v>
      </c>
      <c r="AT268" s="32">
        <v>145000</v>
      </c>
      <c r="AU268" t="s">
        <v>860</v>
      </c>
      <c r="AV268" s="32" t="s">
        <v>6574</v>
      </c>
      <c r="AW268" s="32">
        <v>365000</v>
      </c>
      <c r="AX268" t="s">
        <v>863</v>
      </c>
      <c r="AY268" s="32" t="s">
        <v>6575</v>
      </c>
      <c r="AZ268" s="32">
        <v>145000</v>
      </c>
      <c r="BA268" t="s">
        <v>866</v>
      </c>
      <c r="BB268" s="32" t="s">
        <v>6576</v>
      </c>
      <c r="BC268" s="32">
        <v>180000</v>
      </c>
      <c r="BD268" t="s">
        <v>869</v>
      </c>
      <c r="BE268" s="32" t="s">
        <v>6577</v>
      </c>
      <c r="BF268" s="32">
        <v>245000</v>
      </c>
      <c r="BG268" t="s">
        <v>613</v>
      </c>
      <c r="BH268" s="32" t="s">
        <v>6578</v>
      </c>
      <c r="BI268" s="32">
        <v>950000</v>
      </c>
      <c r="BJ268" t="s">
        <v>615</v>
      </c>
      <c r="BK268" s="14" t="s">
        <v>6579</v>
      </c>
      <c r="BL268" s="15">
        <v>750000</v>
      </c>
      <c r="BM268" t="s">
        <v>547</v>
      </c>
      <c r="BN268" s="14" t="s">
        <v>6580</v>
      </c>
      <c r="BO268" s="15">
        <v>100000</v>
      </c>
      <c r="BP268" t="s">
        <v>778</v>
      </c>
      <c r="BQ268" s="14" t="s">
        <v>6581</v>
      </c>
      <c r="BR268" s="15">
        <v>230000</v>
      </c>
      <c r="BS268" t="s">
        <v>551</v>
      </c>
      <c r="BT268" s="14" t="s">
        <v>6582</v>
      </c>
      <c r="BU268" s="15">
        <v>100000</v>
      </c>
      <c r="BV268" t="s">
        <v>222</v>
      </c>
      <c r="BW268" s="11" t="s">
        <v>6583</v>
      </c>
      <c r="BX268" s="11">
        <v>400000</v>
      </c>
      <c r="BY268" t="s">
        <v>1732</v>
      </c>
      <c r="BZ268" s="11" t="s">
        <v>6584</v>
      </c>
      <c r="CA268" s="11">
        <v>375000</v>
      </c>
      <c r="CB268" t="s">
        <v>224</v>
      </c>
      <c r="CC268" s="11" t="s">
        <v>6585</v>
      </c>
      <c r="CD268" s="11">
        <v>100000</v>
      </c>
      <c r="CE268" t="s">
        <v>226</v>
      </c>
      <c r="CF268" s="11" t="s">
        <v>6586</v>
      </c>
      <c r="CG268" s="11">
        <v>115000</v>
      </c>
      <c r="CH268" t="s">
        <v>562</v>
      </c>
      <c r="CI268" s="11" t="s">
        <v>6587</v>
      </c>
      <c r="CJ268" s="11">
        <v>100000</v>
      </c>
      <c r="CK268" t="s">
        <v>463</v>
      </c>
      <c r="CL268" s="32" t="s">
        <v>6588</v>
      </c>
      <c r="CM268" s="32">
        <v>380000</v>
      </c>
      <c r="CN268" t="s">
        <v>465</v>
      </c>
      <c r="CO268" s="32" t="s">
        <v>6589</v>
      </c>
      <c r="CP268" s="32">
        <v>300000</v>
      </c>
      <c r="CQ268" t="s">
        <v>570</v>
      </c>
      <c r="CR268" s="32" t="s">
        <v>6590</v>
      </c>
      <c r="CS268" s="32">
        <v>100000</v>
      </c>
      <c r="CT268" t="s">
        <v>909</v>
      </c>
      <c r="CU268" s="32" t="s">
        <v>6591</v>
      </c>
      <c r="CV268" s="32">
        <v>100000</v>
      </c>
      <c r="CW268" t="s">
        <v>574</v>
      </c>
      <c r="CX268" s="32" t="s">
        <v>6592</v>
      </c>
      <c r="CY268" s="32">
        <v>100000</v>
      </c>
      <c r="CZ268" t="s">
        <v>806</v>
      </c>
      <c r="DA268" s="32" t="s">
        <v>6593</v>
      </c>
      <c r="DB268" s="32">
        <v>100000</v>
      </c>
      <c r="DC268" t="s">
        <v>781</v>
      </c>
      <c r="DD268" s="32" t="s">
        <v>6594</v>
      </c>
      <c r="DE268" s="32">
        <v>100000</v>
      </c>
      <c r="DF268" t="s">
        <v>783</v>
      </c>
      <c r="DG268" s="32" t="s">
        <v>6595</v>
      </c>
      <c r="DH268" s="32">
        <v>100000</v>
      </c>
      <c r="DI268" t="s">
        <v>230</v>
      </c>
      <c r="DJ268" s="32" t="s">
        <v>6596</v>
      </c>
      <c r="DK268" s="32">
        <v>100000</v>
      </c>
      <c r="DL268" t="s">
        <v>232</v>
      </c>
      <c r="DM268" s="32" t="s">
        <v>6597</v>
      </c>
      <c r="DN268" s="32">
        <v>160000</v>
      </c>
      <c r="DO268" t="s">
        <v>917</v>
      </c>
      <c r="DP268" s="32" t="s">
        <v>6598</v>
      </c>
      <c r="DQ268" s="32">
        <v>100000</v>
      </c>
      <c r="DR268" t="s">
        <v>236</v>
      </c>
      <c r="DS268" s="32" t="s">
        <v>6599</v>
      </c>
      <c r="DT268" s="32">
        <v>630000</v>
      </c>
      <c r="DU268" t="s">
        <v>1016</v>
      </c>
      <c r="DV268" s="32" t="s">
        <v>6600</v>
      </c>
      <c r="DW268" s="32">
        <v>500000</v>
      </c>
      <c r="GC268" s="12">
        <v>6925000</v>
      </c>
      <c r="GD268" t="s">
        <v>238</v>
      </c>
      <c r="GE268">
        <v>52</v>
      </c>
      <c r="GF268">
        <v>63</v>
      </c>
      <c r="GG268">
        <v>80</v>
      </c>
      <c r="GH268" t="s">
        <v>333</v>
      </c>
      <c r="GI268" s="13">
        <v>4616666.666666666</v>
      </c>
      <c r="GK268" t="str">
        <f t="shared" ref="GK268:GK279" si="69">P268</f>
        <v>4 Avenue Marcel Pagnol</v>
      </c>
      <c r="GL268">
        <f t="shared" ref="GL268:GL279" si="70">Q268</f>
        <v>13090</v>
      </c>
      <c r="GM268" t="str">
        <f t="shared" ref="GM268:GM279" si="71">R268</f>
        <v>Aix-en-Provence</v>
      </c>
      <c r="GO268">
        <f t="shared" si="66"/>
        <v>84</v>
      </c>
      <c r="GP268">
        <f t="shared" si="67"/>
        <v>28</v>
      </c>
      <c r="GQ268" t="e">
        <f>VLOOKUP(A268,'[1]Nbr FR_lot'!$A$6:$I$501,8,FALSE)</f>
        <v>#N/A</v>
      </c>
      <c r="GR268" t="e">
        <f t="shared" si="68"/>
        <v>#N/A</v>
      </c>
      <c r="GS268" t="e">
        <f>VLOOKUP(C268,'[1]Nbr FR_lot'!$B$6:$I$501,8,FALSE)</f>
        <v>#N/A</v>
      </c>
      <c r="GT268" t="e">
        <f t="shared" si="61"/>
        <v>#N/A</v>
      </c>
    </row>
    <row r="269" spans="1:202" x14ac:dyDescent="0.35">
      <c r="A269" t="s">
        <v>10321</v>
      </c>
      <c r="B269" t="s">
        <v>10322</v>
      </c>
      <c r="C269" t="s">
        <v>10323</v>
      </c>
      <c r="D269" t="e">
        <f>VLOOKUP(C269,#REF!,1,FALSE)</f>
        <v>#REF!</v>
      </c>
      <c r="E269" s="19" t="s">
        <v>10324</v>
      </c>
      <c r="F269" s="17" t="s">
        <v>10323</v>
      </c>
      <c r="G269" s="17" t="s">
        <v>10325</v>
      </c>
      <c r="H269" s="17" t="str">
        <f t="shared" si="65"/>
        <v>ko</v>
      </c>
      <c r="I269" s="17" t="s">
        <v>10324</v>
      </c>
      <c r="J269" s="17" t="e">
        <v>#N/A</v>
      </c>
      <c r="K269" s="17">
        <v>20006904</v>
      </c>
      <c r="L269" s="17" t="s">
        <v>202</v>
      </c>
      <c r="M269" t="s">
        <v>203</v>
      </c>
      <c r="N269" s="14" t="s">
        <v>10321</v>
      </c>
      <c r="O269" s="14" t="s">
        <v>205</v>
      </c>
      <c r="P269" s="14" t="s">
        <v>10326</v>
      </c>
      <c r="Q269" s="14">
        <v>34290</v>
      </c>
      <c r="R269" s="14" t="s">
        <v>10327</v>
      </c>
      <c r="S269" s="14" t="s">
        <v>646</v>
      </c>
      <c r="T269" s="15">
        <v>7467</v>
      </c>
      <c r="U269" s="14" t="s">
        <v>10328</v>
      </c>
      <c r="V269" s="14" t="s">
        <v>1945</v>
      </c>
      <c r="W269" s="14" t="s">
        <v>10329</v>
      </c>
      <c r="X269" t="s">
        <v>10330</v>
      </c>
      <c r="Y269" t="s">
        <v>213</v>
      </c>
      <c r="Z269" t="s">
        <v>10331</v>
      </c>
      <c r="AA269" s="18" t="s">
        <v>10332</v>
      </c>
      <c r="AB269" s="18" t="s">
        <v>10333</v>
      </c>
      <c r="AC269" s="18" t="s">
        <v>10334</v>
      </c>
      <c r="AD269" s="18" t="s">
        <v>10335</v>
      </c>
      <c r="AE269" s="18" t="s">
        <v>10336</v>
      </c>
      <c r="AF269" s="18" t="s">
        <v>10337</v>
      </c>
      <c r="AG269" s="18" t="s">
        <v>10338</v>
      </c>
      <c r="AH269" s="29" t="s">
        <v>854</v>
      </c>
      <c r="AL269" s="29" t="s">
        <v>855</v>
      </c>
      <c r="AM269" s="29" t="s">
        <v>738</v>
      </c>
      <c r="AQ269" s="29" t="s">
        <v>738</v>
      </c>
      <c r="AR269" t="s">
        <v>937</v>
      </c>
      <c r="AS269" s="32" t="s">
        <v>10339</v>
      </c>
      <c r="AT269" s="32">
        <v>100000</v>
      </c>
      <c r="AU269" t="s">
        <v>941</v>
      </c>
      <c r="AV269" s="32" t="s">
        <v>10340</v>
      </c>
      <c r="AW269" s="32">
        <v>250000</v>
      </c>
      <c r="AX269" t="s">
        <v>945</v>
      </c>
      <c r="AY269" s="32" t="s">
        <v>10341</v>
      </c>
      <c r="AZ269" s="32">
        <v>100000</v>
      </c>
      <c r="BA269" t="s">
        <v>879</v>
      </c>
      <c r="BB269" s="32" t="s">
        <v>10342</v>
      </c>
      <c r="BC269" s="32">
        <v>125000</v>
      </c>
      <c r="BD269" t="s">
        <v>952</v>
      </c>
      <c r="BE269" s="32" t="s">
        <v>10343</v>
      </c>
      <c r="BF269" s="32">
        <v>165000</v>
      </c>
      <c r="BL269" s="15"/>
      <c r="BO269" s="15"/>
      <c r="BR269" s="15"/>
      <c r="BU269" s="15"/>
      <c r="BW269" s="11"/>
      <c r="BX269" s="11"/>
      <c r="BZ269" s="11"/>
      <c r="CA269" s="11"/>
      <c r="CC269" s="11"/>
      <c r="CD269" s="11"/>
      <c r="CF269" s="11"/>
      <c r="CG269" s="11"/>
      <c r="CI269" s="11"/>
      <c r="CJ269" s="11"/>
      <c r="GC269" s="12">
        <v>640000</v>
      </c>
      <c r="GD269" t="s">
        <v>238</v>
      </c>
      <c r="GE269">
        <v>86</v>
      </c>
      <c r="GF269">
        <v>127</v>
      </c>
      <c r="GG269">
        <v>127</v>
      </c>
      <c r="GH269">
        <v>127</v>
      </c>
      <c r="GI269" s="13">
        <v>426666.66666666663</v>
      </c>
      <c r="GK269" t="str">
        <f t="shared" si="69"/>
        <v>6 Rue du Coussat</v>
      </c>
      <c r="GL269">
        <f t="shared" si="70"/>
        <v>34290</v>
      </c>
      <c r="GM269" t="str">
        <f t="shared" si="71"/>
        <v xml:space="preserve"> SERVIAN</v>
      </c>
      <c r="GO269">
        <f t="shared" si="66"/>
        <v>15</v>
      </c>
      <c r="GP269">
        <f t="shared" si="67"/>
        <v>5</v>
      </c>
      <c r="GQ269" t="e">
        <f>VLOOKUP(A269,'[1]Nbr FR_lot'!$A$6:$I$501,8,FALSE)</f>
        <v>#N/A</v>
      </c>
      <c r="GR269" t="e">
        <f t="shared" si="68"/>
        <v>#N/A</v>
      </c>
      <c r="GS269" t="e">
        <f>VLOOKUP(C269,'[1]Nbr FR_lot'!$B$6:$I$501,8,FALSE)</f>
        <v>#N/A</v>
      </c>
      <c r="GT269" t="e">
        <f t="shared" si="61"/>
        <v>#N/A</v>
      </c>
    </row>
    <row r="270" spans="1:202" x14ac:dyDescent="0.35">
      <c r="A270" t="s">
        <v>8672</v>
      </c>
      <c r="B270" t="s">
        <v>8673</v>
      </c>
      <c r="C270" t="s">
        <v>8674</v>
      </c>
      <c r="D270" t="e">
        <f>VLOOKUP(C270,#REF!,1,FALSE)</f>
        <v>#REF!</v>
      </c>
      <c r="E270" s="19" t="s">
        <v>8675</v>
      </c>
      <c r="F270" s="17" t="s">
        <v>8674</v>
      </c>
      <c r="G270" s="17" t="s">
        <v>8675</v>
      </c>
      <c r="H270" s="17" t="str">
        <f t="shared" si="65"/>
        <v>ok</v>
      </c>
      <c r="I270" s="17" t="s">
        <v>8675</v>
      </c>
      <c r="J270" s="17">
        <v>311951</v>
      </c>
      <c r="K270" s="17">
        <v>311951</v>
      </c>
      <c r="L270" s="17" t="s">
        <v>202</v>
      </c>
      <c r="M270" t="s">
        <v>203</v>
      </c>
      <c r="N270" s="14" t="s">
        <v>8672</v>
      </c>
      <c r="O270" s="14" t="s">
        <v>205</v>
      </c>
      <c r="P270" s="14" t="s">
        <v>8676</v>
      </c>
      <c r="Q270" s="14">
        <v>93420</v>
      </c>
      <c r="R270" s="14" t="s">
        <v>8677</v>
      </c>
      <c r="S270" s="14" t="s">
        <v>724</v>
      </c>
      <c r="T270" s="15">
        <v>8120625</v>
      </c>
      <c r="U270" s="14" t="s">
        <v>8678</v>
      </c>
      <c r="V270" s="14" t="s">
        <v>8679</v>
      </c>
      <c r="W270" s="14" t="s">
        <v>8680</v>
      </c>
      <c r="X270" t="s">
        <v>8681</v>
      </c>
      <c r="Y270" t="s">
        <v>213</v>
      </c>
      <c r="Z270" t="s">
        <v>8682</v>
      </c>
      <c r="AA270" s="18" t="s">
        <v>8683</v>
      </c>
      <c r="AB270" s="18" t="s">
        <v>8684</v>
      </c>
      <c r="AC270" s="18" t="s">
        <v>8685</v>
      </c>
      <c r="AD270" s="18" t="s">
        <v>8686</v>
      </c>
      <c r="AE270" s="18" t="s">
        <v>8687</v>
      </c>
      <c r="AF270" s="18" t="s">
        <v>8688</v>
      </c>
      <c r="AG270" s="18" t="s">
        <v>8689</v>
      </c>
      <c r="AH270" s="29" t="s">
        <v>310</v>
      </c>
      <c r="AL270" s="29" t="s">
        <v>311</v>
      </c>
      <c r="AM270" s="29" t="s">
        <v>312</v>
      </c>
      <c r="AQ270" s="29" t="s">
        <v>312</v>
      </c>
      <c r="AR270" t="s">
        <v>657</v>
      </c>
      <c r="AS270" s="32" t="s">
        <v>8690</v>
      </c>
      <c r="AT270" s="32">
        <v>100000</v>
      </c>
      <c r="AU270" t="s">
        <v>659</v>
      </c>
      <c r="AV270" s="32" t="s">
        <v>8691</v>
      </c>
      <c r="AW270" s="32">
        <v>185000</v>
      </c>
      <c r="AX270" t="s">
        <v>661</v>
      </c>
      <c r="AY270" s="32" t="s">
        <v>8692</v>
      </c>
      <c r="AZ270" s="32">
        <v>100000</v>
      </c>
      <c r="BA270" t="s">
        <v>663</v>
      </c>
      <c r="BB270" s="32" t="s">
        <v>8693</v>
      </c>
      <c r="BC270" s="32">
        <v>100000</v>
      </c>
      <c r="BD270" t="s">
        <v>665</v>
      </c>
      <c r="BE270" s="32" t="s">
        <v>8694</v>
      </c>
      <c r="BF270" s="32">
        <v>123000</v>
      </c>
      <c r="BL270" s="15"/>
      <c r="BO270" s="15"/>
      <c r="BR270" s="15"/>
      <c r="BU270" s="15"/>
      <c r="BW270" s="11"/>
      <c r="BX270" s="11"/>
      <c r="BZ270" s="11"/>
      <c r="CA270" s="11"/>
      <c r="CC270" s="11"/>
      <c r="CD270" s="11"/>
      <c r="CF270" s="11"/>
      <c r="CG270" s="11"/>
      <c r="CI270" s="11"/>
      <c r="CJ270" s="11"/>
      <c r="GC270" s="12">
        <v>508000</v>
      </c>
      <c r="GD270" t="s">
        <v>238</v>
      </c>
      <c r="GE270">
        <v>60</v>
      </c>
      <c r="GF270">
        <v>62.5</v>
      </c>
      <c r="GG270">
        <v>69</v>
      </c>
      <c r="GH270">
        <v>69</v>
      </c>
      <c r="GI270" s="13">
        <v>338666.66666666663</v>
      </c>
      <c r="GK270" t="str">
        <f t="shared" si="69"/>
        <v>90 RUE DES VANESSES</v>
      </c>
      <c r="GL270">
        <f t="shared" si="70"/>
        <v>93420</v>
      </c>
      <c r="GM270" t="str">
        <f t="shared" si="71"/>
        <v>VILLEPINTE</v>
      </c>
      <c r="GO270">
        <f t="shared" si="66"/>
        <v>15</v>
      </c>
      <c r="GP270">
        <f t="shared" si="67"/>
        <v>5</v>
      </c>
      <c r="GQ270" t="e">
        <f>VLOOKUP(A270,'[1]Nbr FR_lot'!$A$6:$I$501,8,FALSE)</f>
        <v>#N/A</v>
      </c>
      <c r="GR270" t="e">
        <f t="shared" si="68"/>
        <v>#N/A</v>
      </c>
      <c r="GS270" t="e">
        <f>VLOOKUP(C270,'[1]Nbr FR_lot'!$B$6:$I$501,8,FALSE)</f>
        <v>#N/A</v>
      </c>
      <c r="GT270" t="e">
        <f t="shared" si="61"/>
        <v>#N/A</v>
      </c>
    </row>
    <row r="271" spans="1:202" x14ac:dyDescent="0.35">
      <c r="A271" t="s">
        <v>7783</v>
      </c>
      <c r="B271" t="s">
        <v>7784</v>
      </c>
      <c r="C271" t="s">
        <v>7785</v>
      </c>
      <c r="D271" t="e">
        <f>VLOOKUP(C271,#REF!,1,FALSE)</f>
        <v>#REF!</v>
      </c>
      <c r="E271" s="19" t="s">
        <v>7786</v>
      </c>
      <c r="F271" s="17" t="s">
        <v>7785</v>
      </c>
      <c r="G271" s="17" t="s">
        <v>7786</v>
      </c>
      <c r="H271" s="17" t="str">
        <f t="shared" si="65"/>
        <v>ok</v>
      </c>
      <c r="I271" s="17" t="s">
        <v>7786</v>
      </c>
      <c r="J271" s="17">
        <v>330512</v>
      </c>
      <c r="K271" s="17">
        <v>330512</v>
      </c>
      <c r="L271" s="17" t="s">
        <v>202</v>
      </c>
      <c r="M271" t="s">
        <v>203</v>
      </c>
      <c r="N271" s="14" t="s">
        <v>7787</v>
      </c>
      <c r="O271" s="14" t="s">
        <v>205</v>
      </c>
      <c r="P271" s="14" t="s">
        <v>7788</v>
      </c>
      <c r="Q271" s="14">
        <v>75019</v>
      </c>
      <c r="R271" s="14" t="s">
        <v>7789</v>
      </c>
      <c r="S271" s="14" t="s">
        <v>646</v>
      </c>
      <c r="T271" s="15">
        <v>354100</v>
      </c>
      <c r="U271" s="14" t="s">
        <v>7790</v>
      </c>
      <c r="V271" s="14" t="s">
        <v>1171</v>
      </c>
      <c r="W271" s="14" t="s">
        <v>7791</v>
      </c>
      <c r="X271" t="s">
        <v>7792</v>
      </c>
      <c r="Y271" t="s">
        <v>1253</v>
      </c>
      <c r="Z271" t="s">
        <v>7793</v>
      </c>
      <c r="AA271" s="18" t="s">
        <v>7794</v>
      </c>
      <c r="AB271" s="18" t="s">
        <v>7795</v>
      </c>
      <c r="AC271" s="18" t="s">
        <v>7796</v>
      </c>
      <c r="AD271" s="18" t="s">
        <v>7797</v>
      </c>
      <c r="AE271" s="18" t="s">
        <v>7794</v>
      </c>
      <c r="AF271" s="18" t="s">
        <v>7795</v>
      </c>
      <c r="AG271" s="18" t="s">
        <v>7796</v>
      </c>
      <c r="AH271" s="29" t="s">
        <v>854</v>
      </c>
      <c r="AL271" s="29" t="s">
        <v>855</v>
      </c>
      <c r="AM271" s="29" t="s">
        <v>738</v>
      </c>
      <c r="AQ271" s="29" t="s">
        <v>738</v>
      </c>
      <c r="AR271" t="s">
        <v>746</v>
      </c>
      <c r="AS271" s="32" t="s">
        <v>7798</v>
      </c>
      <c r="AT271" s="32">
        <v>150000</v>
      </c>
      <c r="AU271" t="s">
        <v>857</v>
      </c>
      <c r="AV271" s="32" t="s">
        <v>7799</v>
      </c>
      <c r="AW271" s="32">
        <v>145000</v>
      </c>
      <c r="AX271" t="s">
        <v>748</v>
      </c>
      <c r="AY271" s="32" t="s">
        <v>7800</v>
      </c>
      <c r="AZ271" s="32">
        <v>380000</v>
      </c>
      <c r="BA271" t="s">
        <v>860</v>
      </c>
      <c r="BB271" s="32" t="s">
        <v>7801</v>
      </c>
      <c r="BC271" s="32">
        <v>365000</v>
      </c>
      <c r="BD271" t="s">
        <v>750</v>
      </c>
      <c r="BE271" s="32" t="s">
        <v>7802</v>
      </c>
      <c r="BF271" s="32">
        <v>150000</v>
      </c>
      <c r="BG271" t="s">
        <v>863</v>
      </c>
      <c r="BH271" s="32" t="s">
        <v>7803</v>
      </c>
      <c r="BI271" s="32">
        <v>145000</v>
      </c>
      <c r="BJ271" t="s">
        <v>752</v>
      </c>
      <c r="BK271" s="14" t="s">
        <v>7804</v>
      </c>
      <c r="BL271" s="15">
        <v>190000</v>
      </c>
      <c r="BM271" t="s">
        <v>866</v>
      </c>
      <c r="BN271" s="14" t="s">
        <v>7805</v>
      </c>
      <c r="BO271" s="15">
        <v>180000</v>
      </c>
      <c r="BP271" t="s">
        <v>754</v>
      </c>
      <c r="BQ271" s="14" t="s">
        <v>7806</v>
      </c>
      <c r="BR271" s="15">
        <v>250000</v>
      </c>
      <c r="BS271" t="s">
        <v>869</v>
      </c>
      <c r="BT271" s="14" t="s">
        <v>7807</v>
      </c>
      <c r="BU271" s="15">
        <v>245000</v>
      </c>
      <c r="BW271" s="11"/>
      <c r="BX271" s="11"/>
      <c r="BZ271" s="11"/>
      <c r="CA271" s="11"/>
      <c r="CC271" s="11"/>
      <c r="CD271" s="11"/>
      <c r="CF271" s="11"/>
      <c r="CG271" s="11"/>
      <c r="CI271" s="11"/>
      <c r="CJ271" s="11"/>
      <c r="GC271" s="12">
        <v>1820000</v>
      </c>
      <c r="GD271" t="s">
        <v>238</v>
      </c>
      <c r="GE271">
        <v>58.5</v>
      </c>
      <c r="GF271">
        <v>84</v>
      </c>
      <c r="GG271">
        <v>58.5</v>
      </c>
      <c r="GH271">
        <v>67.5</v>
      </c>
      <c r="GI271" s="13">
        <v>1213333.3333333333</v>
      </c>
      <c r="GK271" t="str">
        <f t="shared" si="69"/>
        <v>75 BD MACDONALD</v>
      </c>
      <c r="GL271">
        <f t="shared" si="70"/>
        <v>75019</v>
      </c>
      <c r="GM271" t="str">
        <f t="shared" si="71"/>
        <v>PARIS 19</v>
      </c>
      <c r="GO271">
        <f t="shared" si="66"/>
        <v>30</v>
      </c>
      <c r="GP271">
        <f t="shared" si="67"/>
        <v>10</v>
      </c>
      <c r="GQ271" t="e">
        <f>VLOOKUP(A271,'[1]Nbr FR_lot'!$A$6:$I$501,8,FALSE)</f>
        <v>#N/A</v>
      </c>
      <c r="GR271" t="e">
        <f t="shared" si="68"/>
        <v>#N/A</v>
      </c>
      <c r="GS271" t="e">
        <f>VLOOKUP(C271,'[1]Nbr FR_lot'!$B$6:$I$501,8,FALSE)</f>
        <v>#N/A</v>
      </c>
      <c r="GT271" t="e">
        <f t="shared" si="61"/>
        <v>#N/A</v>
      </c>
    </row>
    <row r="272" spans="1:202" x14ac:dyDescent="0.35">
      <c r="A272" t="s">
        <v>9533</v>
      </c>
      <c r="B272" t="s">
        <v>9534</v>
      </c>
      <c r="C272" t="s">
        <v>9535</v>
      </c>
      <c r="D272" t="e">
        <f>VLOOKUP(C272,#REF!,1,FALSE)</f>
        <v>#REF!</v>
      </c>
      <c r="E272" s="19" t="s">
        <v>9536</v>
      </c>
      <c r="F272" s="17" t="s">
        <v>9535</v>
      </c>
      <c r="G272" s="17" t="s">
        <v>9537</v>
      </c>
      <c r="H272" s="17" t="str">
        <f t="shared" si="65"/>
        <v>ko</v>
      </c>
      <c r="I272" s="17" t="s">
        <v>9536</v>
      </c>
      <c r="J272" s="17" t="e">
        <v>#N/A</v>
      </c>
      <c r="K272" s="17">
        <v>331015</v>
      </c>
      <c r="L272" s="17" t="s">
        <v>202</v>
      </c>
      <c r="M272" t="s">
        <v>203</v>
      </c>
      <c r="N272" s="14" t="s">
        <v>9538</v>
      </c>
      <c r="O272" s="14" t="s">
        <v>205</v>
      </c>
      <c r="P272" s="14" t="s">
        <v>9539</v>
      </c>
      <c r="Q272" s="14">
        <v>69009</v>
      </c>
      <c r="R272" s="14" t="s">
        <v>9540</v>
      </c>
      <c r="S272" s="14" t="s">
        <v>646</v>
      </c>
      <c r="T272" s="15">
        <v>14140</v>
      </c>
      <c r="U272" s="14" t="s">
        <v>9541</v>
      </c>
      <c r="V272" s="14" t="s">
        <v>1228</v>
      </c>
      <c r="W272" s="14" t="s">
        <v>9542</v>
      </c>
      <c r="X272" t="s">
        <v>9543</v>
      </c>
      <c r="Y272" t="s">
        <v>213</v>
      </c>
      <c r="Z272" t="s">
        <v>9544</v>
      </c>
      <c r="AA272" s="18" t="s">
        <v>9545</v>
      </c>
      <c r="AB272" s="18" t="s">
        <v>9546</v>
      </c>
      <c r="AC272" s="18" t="s">
        <v>9547</v>
      </c>
      <c r="AD272" s="18" t="s">
        <v>9548</v>
      </c>
      <c r="AE272" s="18" t="s">
        <v>9545</v>
      </c>
      <c r="AF272" s="18" t="s">
        <v>9546</v>
      </c>
      <c r="AG272" s="18" t="s">
        <v>9547</v>
      </c>
      <c r="AH272" s="29" t="s">
        <v>854</v>
      </c>
      <c r="AL272" s="29" t="s">
        <v>855</v>
      </c>
      <c r="AM272" s="29" t="s">
        <v>738</v>
      </c>
      <c r="AQ272" s="29" t="s">
        <v>738</v>
      </c>
      <c r="AR272" t="s">
        <v>746</v>
      </c>
      <c r="AS272" s="32" t="s">
        <v>9549</v>
      </c>
      <c r="AT272" s="32">
        <v>150000</v>
      </c>
      <c r="AU272" t="s">
        <v>748</v>
      </c>
      <c r="AV272" s="32" t="s">
        <v>9550</v>
      </c>
      <c r="AW272" s="32">
        <v>380000</v>
      </c>
      <c r="AX272" t="s">
        <v>750</v>
      </c>
      <c r="AY272" s="32" t="s">
        <v>9551</v>
      </c>
      <c r="AZ272" s="32">
        <v>150000</v>
      </c>
      <c r="BA272" t="s">
        <v>752</v>
      </c>
      <c r="BB272" s="32" t="s">
        <v>9552</v>
      </c>
      <c r="BC272" s="32">
        <v>190000</v>
      </c>
      <c r="BD272" t="s">
        <v>754</v>
      </c>
      <c r="BE272" s="32" t="s">
        <v>9553</v>
      </c>
      <c r="BF272" s="32">
        <v>250000</v>
      </c>
      <c r="BL272" s="15"/>
      <c r="BO272" s="15"/>
      <c r="BR272" s="15"/>
      <c r="BU272" s="15"/>
      <c r="BW272" s="11"/>
      <c r="BX272" s="11"/>
      <c r="BZ272" s="11"/>
      <c r="CA272" s="11"/>
      <c r="CC272" s="11"/>
      <c r="CD272" s="11"/>
      <c r="CF272" s="11"/>
      <c r="CG272" s="11"/>
      <c r="CI272" s="11"/>
      <c r="CJ272" s="11"/>
      <c r="GC272" s="12">
        <v>970000</v>
      </c>
      <c r="GD272" t="s">
        <v>1344</v>
      </c>
      <c r="GE272" t="s">
        <v>333</v>
      </c>
      <c r="GF272" t="s">
        <v>333</v>
      </c>
      <c r="GG272" t="s">
        <v>333</v>
      </c>
      <c r="GH272" t="s">
        <v>333</v>
      </c>
      <c r="GI272" s="13">
        <v>646666.66666666663</v>
      </c>
      <c r="GK272" t="str">
        <f t="shared" si="69"/>
        <v xml:space="preserve">29 Avenue Joannès Masset </v>
      </c>
      <c r="GL272">
        <f t="shared" si="70"/>
        <v>69009</v>
      </c>
      <c r="GM272" t="str">
        <f t="shared" si="71"/>
        <v xml:space="preserve"> LYON</v>
      </c>
      <c r="GO272">
        <f t="shared" si="66"/>
        <v>15</v>
      </c>
      <c r="GP272">
        <f t="shared" si="67"/>
        <v>5</v>
      </c>
      <c r="GQ272" t="e">
        <f>VLOOKUP(A272,'[1]Nbr FR_lot'!$A$6:$I$501,8,FALSE)</f>
        <v>#N/A</v>
      </c>
      <c r="GR272" t="e">
        <f t="shared" si="68"/>
        <v>#N/A</v>
      </c>
      <c r="GS272" t="e">
        <f>VLOOKUP(C272,'[1]Nbr FR_lot'!$B$6:$I$501,8,FALSE)</f>
        <v>#N/A</v>
      </c>
      <c r="GT272" t="e">
        <f t="shared" si="61"/>
        <v>#N/A</v>
      </c>
    </row>
    <row r="273" spans="1:202" x14ac:dyDescent="0.35">
      <c r="A273" t="s">
        <v>10678</v>
      </c>
      <c r="B273" t="s">
        <v>10679</v>
      </c>
      <c r="C273" t="s">
        <v>10680</v>
      </c>
      <c r="D273" t="e">
        <f>VLOOKUP(C273,#REF!,1,FALSE)</f>
        <v>#REF!</v>
      </c>
      <c r="E273" s="16" t="s">
        <v>10681</v>
      </c>
      <c r="F273" s="17" t="s">
        <v>10680</v>
      </c>
      <c r="G273" s="17" t="s">
        <v>10681</v>
      </c>
      <c r="H273" s="17" t="str">
        <f t="shared" si="65"/>
        <v>ok</v>
      </c>
      <c r="I273" s="17" t="s">
        <v>10681</v>
      </c>
      <c r="J273" s="17">
        <v>729373</v>
      </c>
      <c r="K273" s="17">
        <v>729373</v>
      </c>
      <c r="L273" s="17" t="s">
        <v>202</v>
      </c>
      <c r="M273" t="s">
        <v>203</v>
      </c>
      <c r="N273" s="14" t="s">
        <v>10678</v>
      </c>
      <c r="O273" s="14" t="s">
        <v>1022</v>
      </c>
      <c r="P273" s="14" t="s">
        <v>10682</v>
      </c>
      <c r="Q273" s="14">
        <v>70000</v>
      </c>
      <c r="R273" s="14" t="s">
        <v>10683</v>
      </c>
      <c r="S273" s="14" t="s">
        <v>298</v>
      </c>
      <c r="T273" s="15">
        <v>10000</v>
      </c>
      <c r="U273" s="14" t="s">
        <v>10684</v>
      </c>
      <c r="V273" s="14" t="s">
        <v>10685</v>
      </c>
      <c r="W273" s="14" t="s">
        <v>10686</v>
      </c>
      <c r="X273" t="s">
        <v>10687</v>
      </c>
      <c r="Y273" t="s">
        <v>213</v>
      </c>
      <c r="Z273" t="s">
        <v>10688</v>
      </c>
      <c r="AA273" s="18" t="s">
        <v>10687</v>
      </c>
      <c r="AB273" s="18" t="s">
        <v>10689</v>
      </c>
      <c r="AC273" s="18" t="s">
        <v>10690</v>
      </c>
      <c r="AD273" s="18" t="s">
        <v>10691</v>
      </c>
      <c r="AE273" s="18" t="s">
        <v>10687</v>
      </c>
      <c r="AF273" s="18" t="s">
        <v>10689</v>
      </c>
      <c r="AG273" s="18" t="s">
        <v>10690</v>
      </c>
      <c r="AH273" s="29" t="s">
        <v>310</v>
      </c>
      <c r="AL273" s="29" t="s">
        <v>311</v>
      </c>
      <c r="AM273" s="29" t="s">
        <v>312</v>
      </c>
      <c r="AQ273" s="29" t="s">
        <v>312</v>
      </c>
      <c r="AR273" t="s">
        <v>1451</v>
      </c>
      <c r="AS273" s="32" t="s">
        <v>10692</v>
      </c>
      <c r="AT273" s="32">
        <v>182000</v>
      </c>
      <c r="BL273" s="15"/>
      <c r="BO273" s="15"/>
      <c r="BR273" s="15"/>
      <c r="BU273" s="15"/>
      <c r="BW273" s="31"/>
      <c r="BX273" s="31"/>
      <c r="BZ273" s="31"/>
      <c r="CA273" s="31"/>
      <c r="CC273" s="31"/>
      <c r="CD273" s="31"/>
      <c r="CF273" s="31"/>
      <c r="CG273" s="31"/>
      <c r="CI273" s="31"/>
      <c r="CJ273" s="31"/>
      <c r="GC273" s="30">
        <v>482000</v>
      </c>
      <c r="GD273" t="s">
        <v>238</v>
      </c>
      <c r="GE273">
        <v>65</v>
      </c>
      <c r="GF273">
        <v>75</v>
      </c>
      <c r="GG273">
        <v>75</v>
      </c>
      <c r="GH273">
        <v>65</v>
      </c>
      <c r="GI273" s="13">
        <v>321333.33333333331</v>
      </c>
      <c r="GK273" t="str">
        <f t="shared" si="69"/>
        <v>3 IMP DU CHAZEAU</v>
      </c>
      <c r="GL273">
        <f t="shared" si="70"/>
        <v>70000</v>
      </c>
      <c r="GM273" t="str">
        <f t="shared" si="71"/>
        <v>VALLEROIS-LORIOZ</v>
      </c>
      <c r="GO273">
        <f t="shared" si="66"/>
        <v>3</v>
      </c>
      <c r="GP273">
        <f t="shared" si="67"/>
        <v>1</v>
      </c>
      <c r="GQ273" t="e">
        <f>VLOOKUP(A273,'[1]Nbr FR_lot'!$A$6:$I$501,8,FALSE)</f>
        <v>#N/A</v>
      </c>
      <c r="GR273" t="e">
        <f t="shared" si="68"/>
        <v>#N/A</v>
      </c>
      <c r="GS273" t="e">
        <f>VLOOKUP(C273,'[1]Nbr FR_lot'!$B$6:$I$501,8,FALSE)</f>
        <v>#N/A</v>
      </c>
      <c r="GT273" t="e">
        <f t="shared" si="61"/>
        <v>#N/A</v>
      </c>
    </row>
    <row r="274" spans="1:202" x14ac:dyDescent="0.35">
      <c r="A274" t="s">
        <v>11474</v>
      </c>
      <c r="B274" t="s">
        <v>11475</v>
      </c>
      <c r="C274" t="s">
        <v>11476</v>
      </c>
      <c r="D274" t="e">
        <f>VLOOKUP(C274,#REF!,1,FALSE)</f>
        <v>#REF!</v>
      </c>
      <c r="E274" s="17" t="s">
        <v>11477</v>
      </c>
      <c r="F274" s="17" t="s">
        <v>11476</v>
      </c>
      <c r="G274" s="17" t="s">
        <v>11477</v>
      </c>
      <c r="H274" s="17" t="str">
        <f t="shared" si="65"/>
        <v>ok</v>
      </c>
      <c r="I274" s="17" t="s">
        <v>11477</v>
      </c>
      <c r="J274" s="17" t="e">
        <v>#N/A</v>
      </c>
      <c r="K274" s="17">
        <v>670782</v>
      </c>
      <c r="L274" s="17" t="s">
        <v>202</v>
      </c>
      <c r="M274" t="s">
        <v>203</v>
      </c>
      <c r="N274" s="14" t="s">
        <v>11474</v>
      </c>
      <c r="O274" s="14" t="s">
        <v>3062</v>
      </c>
      <c r="P274" s="14" t="s">
        <v>11478</v>
      </c>
      <c r="Q274" s="14">
        <v>70000</v>
      </c>
      <c r="R274" s="14" t="s">
        <v>11479</v>
      </c>
      <c r="S274" s="14" t="s">
        <v>298</v>
      </c>
      <c r="T274" s="15">
        <v>209000</v>
      </c>
      <c r="U274" s="14" t="s">
        <v>11480</v>
      </c>
      <c r="V274" s="14" t="s">
        <v>10685</v>
      </c>
      <c r="W274" s="14" t="s">
        <v>11481</v>
      </c>
      <c r="X274" t="s">
        <v>11482</v>
      </c>
      <c r="Y274" t="s">
        <v>213</v>
      </c>
      <c r="Z274" t="s">
        <v>11483</v>
      </c>
      <c r="AA274" s="18" t="s">
        <v>11482</v>
      </c>
      <c r="AB274" s="18" t="s">
        <v>11484</v>
      </c>
      <c r="AC274" s="18" t="s">
        <v>11485</v>
      </c>
      <c r="AD274" s="18" t="s">
        <v>11486</v>
      </c>
      <c r="AE274" s="18" t="s">
        <v>11482</v>
      </c>
      <c r="AF274" s="18" t="s">
        <v>11484</v>
      </c>
      <c r="AG274" s="18" t="s">
        <v>11485</v>
      </c>
      <c r="AH274" s="29" t="s">
        <v>310</v>
      </c>
      <c r="AL274" s="29" t="s">
        <v>311</v>
      </c>
      <c r="AM274" s="29" t="s">
        <v>312</v>
      </c>
      <c r="AQ274" s="29" t="s">
        <v>312</v>
      </c>
      <c r="AR274" s="31" t="s">
        <v>321</v>
      </c>
      <c r="AS274" s="32" t="s">
        <v>11487</v>
      </c>
      <c r="AT274" s="32">
        <v>375000</v>
      </c>
      <c r="AU274" s="25"/>
      <c r="GC274">
        <v>375000</v>
      </c>
      <c r="GD274" s="13" t="s">
        <v>238</v>
      </c>
      <c r="GE274">
        <v>65</v>
      </c>
      <c r="GF274">
        <v>75</v>
      </c>
      <c r="GG274">
        <v>75</v>
      </c>
      <c r="GH274">
        <v>65</v>
      </c>
      <c r="GI274">
        <f>(2/3)*GC274</f>
        <v>250000</v>
      </c>
      <c r="GK274" t="str">
        <f t="shared" si="69"/>
        <v>3 CHE DU MOULIN DE LETANG</v>
      </c>
      <c r="GL274">
        <f t="shared" si="70"/>
        <v>70000</v>
      </c>
      <c r="GM274" t="str">
        <f t="shared" si="71"/>
        <v>VELLEFAUX</v>
      </c>
      <c r="GO274">
        <f t="shared" si="66"/>
        <v>3</v>
      </c>
      <c r="GP274">
        <f t="shared" si="67"/>
        <v>1</v>
      </c>
      <c r="GQ274" t="e">
        <f>VLOOKUP(A274,'[1]Nbr FR_lot'!$A$6:$I$501,8,FALSE)</f>
        <v>#N/A</v>
      </c>
      <c r="GR274" t="e">
        <f t="shared" si="68"/>
        <v>#N/A</v>
      </c>
      <c r="GS274" t="e">
        <f>VLOOKUP(C274,'[1]Nbr FR_lot'!$B$6:$I$501,8,FALSE)</f>
        <v>#N/A</v>
      </c>
      <c r="GT274" t="e">
        <f t="shared" si="61"/>
        <v>#N/A</v>
      </c>
    </row>
    <row r="275" spans="1:202" x14ac:dyDescent="0.35">
      <c r="A275" t="s">
        <v>8076</v>
      </c>
      <c r="B275" t="s">
        <v>8077</v>
      </c>
      <c r="C275" t="s">
        <v>8078</v>
      </c>
      <c r="D275" t="e">
        <f>VLOOKUP(C275,#REF!,1,FALSE)</f>
        <v>#REF!</v>
      </c>
      <c r="E275" s="16" t="s">
        <v>8079</v>
      </c>
      <c r="F275" s="17" t="s">
        <v>8078</v>
      </c>
      <c r="G275" s="17" t="s">
        <v>8079</v>
      </c>
      <c r="H275" s="17" t="str">
        <f t="shared" si="65"/>
        <v>ok</v>
      </c>
      <c r="I275" s="17" t="s">
        <v>8079</v>
      </c>
      <c r="J275" s="17">
        <v>314618</v>
      </c>
      <c r="K275" s="17">
        <v>314618</v>
      </c>
      <c r="L275" s="17" t="s">
        <v>202</v>
      </c>
      <c r="M275" t="s">
        <v>203</v>
      </c>
      <c r="N275" s="14" t="s">
        <v>8080</v>
      </c>
      <c r="O275" s="14" t="s">
        <v>205</v>
      </c>
      <c r="P275" s="14" t="s">
        <v>8081</v>
      </c>
      <c r="Q275" s="14">
        <v>95130</v>
      </c>
      <c r="R275" s="14" t="s">
        <v>8082</v>
      </c>
      <c r="S275" s="14" t="s">
        <v>340</v>
      </c>
      <c r="T275" s="15">
        <v>88450</v>
      </c>
      <c r="U275" s="14" t="s">
        <v>8083</v>
      </c>
      <c r="V275" s="14" t="s">
        <v>7424</v>
      </c>
      <c r="W275" s="14" t="s">
        <v>8084</v>
      </c>
      <c r="X275" t="s">
        <v>8085</v>
      </c>
      <c r="Y275" t="s">
        <v>213</v>
      </c>
      <c r="Z275" t="s">
        <v>8086</v>
      </c>
      <c r="AA275" s="18" t="s">
        <v>8086</v>
      </c>
      <c r="AB275" s="18" t="s">
        <v>8087</v>
      </c>
      <c r="AC275" s="18" t="s">
        <v>8088</v>
      </c>
      <c r="AD275" s="18" t="s">
        <v>8089</v>
      </c>
      <c r="AE275" s="18" t="s">
        <v>8086</v>
      </c>
      <c r="AF275" s="18" t="s">
        <v>8087</v>
      </c>
      <c r="AG275" s="18" t="s">
        <v>8088</v>
      </c>
      <c r="AH275" s="29" t="s">
        <v>310</v>
      </c>
      <c r="AL275" s="29" t="s">
        <v>311</v>
      </c>
      <c r="AM275" s="29" t="s">
        <v>312</v>
      </c>
      <c r="AQ275" s="29" t="s">
        <v>312</v>
      </c>
      <c r="AR275" t="s">
        <v>427</v>
      </c>
      <c r="AS275" s="32" t="s">
        <v>8090</v>
      </c>
      <c r="AT275" s="32">
        <v>360000</v>
      </c>
      <c r="AU275" t="s">
        <v>431</v>
      </c>
      <c r="AV275" s="32" t="s">
        <v>8091</v>
      </c>
      <c r="AW275" s="32">
        <v>895000</v>
      </c>
      <c r="AX275" t="s">
        <v>435</v>
      </c>
      <c r="AY275" s="32" t="s">
        <v>8092</v>
      </c>
      <c r="AZ275" s="32">
        <v>360000</v>
      </c>
      <c r="BA275" t="s">
        <v>439</v>
      </c>
      <c r="BB275" s="32" t="s">
        <v>8093</v>
      </c>
      <c r="BC275" s="32">
        <v>445000</v>
      </c>
      <c r="BD275" t="s">
        <v>443</v>
      </c>
      <c r="BE275" s="32" t="s">
        <v>8094</v>
      </c>
      <c r="BF275" s="32">
        <v>595000</v>
      </c>
      <c r="BL275" s="15"/>
      <c r="BO275" s="15"/>
      <c r="BR275" s="15"/>
      <c r="BU275" s="15"/>
      <c r="BW275" s="11"/>
      <c r="BX275" s="11"/>
      <c r="BZ275" s="11"/>
      <c r="CA275" s="11"/>
      <c r="CC275" s="11"/>
      <c r="CD275" s="11"/>
      <c r="CF275" s="11"/>
      <c r="CG275" s="11"/>
      <c r="CI275" s="11"/>
      <c r="CJ275" s="11"/>
      <c r="GC275" s="12">
        <v>2295000</v>
      </c>
      <c r="GD275" t="s">
        <v>238</v>
      </c>
      <c r="GE275">
        <v>55</v>
      </c>
      <c r="GF275">
        <v>60</v>
      </c>
      <c r="GG275">
        <v>65</v>
      </c>
      <c r="GH275">
        <v>60</v>
      </c>
      <c r="GI275" s="13">
        <v>1530000</v>
      </c>
      <c r="GK275" t="str">
        <f t="shared" si="69"/>
        <v>1 RUE LOUIS ARMAND</v>
      </c>
      <c r="GL275">
        <f t="shared" si="70"/>
        <v>95130</v>
      </c>
      <c r="GM275" t="str">
        <f t="shared" si="71"/>
        <v>LE PLESSIS-BOUCHARD</v>
      </c>
      <c r="GO275">
        <f t="shared" si="66"/>
        <v>15</v>
      </c>
      <c r="GP275">
        <f t="shared" si="67"/>
        <v>5</v>
      </c>
      <c r="GQ275" t="e">
        <f>VLOOKUP(A275,'[1]Nbr FR_lot'!$A$6:$I$501,8,FALSE)</f>
        <v>#N/A</v>
      </c>
      <c r="GR275" t="e">
        <f t="shared" si="68"/>
        <v>#N/A</v>
      </c>
      <c r="GS275" t="e">
        <f>VLOOKUP(C275,'[1]Nbr FR_lot'!$B$6:$I$501,8,FALSE)</f>
        <v>#N/A</v>
      </c>
      <c r="GT275" t="e">
        <f t="shared" si="61"/>
        <v>#N/A</v>
      </c>
    </row>
    <row r="276" spans="1:202" x14ac:dyDescent="0.35">
      <c r="A276" t="s">
        <v>7632</v>
      </c>
      <c r="B276" t="s">
        <v>7633</v>
      </c>
      <c r="C276" t="s">
        <v>7634</v>
      </c>
      <c r="D276" t="e">
        <f>VLOOKUP(C276,#REF!,1,FALSE)</f>
        <v>#REF!</v>
      </c>
      <c r="E276" s="19" t="s">
        <v>7635</v>
      </c>
      <c r="F276" s="17" t="s">
        <v>7634</v>
      </c>
      <c r="G276" s="17" t="s">
        <v>7636</v>
      </c>
      <c r="H276" s="17" t="str">
        <f t="shared" si="65"/>
        <v>ko</v>
      </c>
      <c r="I276" s="17" t="s">
        <v>7635</v>
      </c>
      <c r="J276" s="17">
        <v>689219</v>
      </c>
      <c r="K276" s="17">
        <v>525858</v>
      </c>
      <c r="L276" s="17" t="s">
        <v>5608</v>
      </c>
      <c r="M276" t="s">
        <v>203</v>
      </c>
      <c r="N276" s="14" t="s">
        <v>7632</v>
      </c>
      <c r="O276" s="14" t="s">
        <v>1022</v>
      </c>
      <c r="P276" s="14" t="s">
        <v>7637</v>
      </c>
      <c r="Q276" s="14">
        <v>38360</v>
      </c>
      <c r="R276" s="14" t="s">
        <v>7638</v>
      </c>
      <c r="S276" s="14" t="s">
        <v>7639</v>
      </c>
      <c r="T276" s="15">
        <v>300000</v>
      </c>
      <c r="U276" s="14" t="s">
        <v>7640</v>
      </c>
      <c r="V276" s="14" t="s">
        <v>764</v>
      </c>
      <c r="W276" s="23">
        <v>498133331</v>
      </c>
      <c r="X276" t="s">
        <v>7641</v>
      </c>
      <c r="Y276" t="s">
        <v>213</v>
      </c>
      <c r="Z276" t="s">
        <v>7642</v>
      </c>
      <c r="AA276" s="18" t="s">
        <v>7641</v>
      </c>
      <c r="AB276" s="18" t="s">
        <v>7643</v>
      </c>
      <c r="AC276" s="18" t="s">
        <v>7644</v>
      </c>
      <c r="AD276" s="18" t="s">
        <v>7645</v>
      </c>
      <c r="AE276" s="18" t="s">
        <v>7641</v>
      </c>
      <c r="AF276" s="18" t="s">
        <v>7643</v>
      </c>
      <c r="AG276" s="18" t="s">
        <v>7644</v>
      </c>
      <c r="AH276" s="29" t="s">
        <v>310</v>
      </c>
      <c r="AL276" s="29" t="s">
        <v>311</v>
      </c>
      <c r="AM276" s="29" t="s">
        <v>312</v>
      </c>
      <c r="AQ276" s="29" t="s">
        <v>312</v>
      </c>
      <c r="AR276" t="s">
        <v>659</v>
      </c>
      <c r="AS276" s="32" t="s">
        <v>7646</v>
      </c>
      <c r="AT276" s="32">
        <v>185000</v>
      </c>
      <c r="BL276" s="15"/>
      <c r="BO276" s="15"/>
      <c r="BR276" s="15"/>
      <c r="BU276" s="15"/>
      <c r="BW276" s="11"/>
      <c r="BX276" s="11"/>
      <c r="BZ276" s="11"/>
      <c r="CA276" s="11"/>
      <c r="CC276" s="11"/>
      <c r="CD276" s="11"/>
      <c r="CF276" s="11"/>
      <c r="CG276" s="11"/>
      <c r="CI276" s="11"/>
      <c r="CJ276" s="11"/>
      <c r="GC276" s="12">
        <v>185000</v>
      </c>
      <c r="GD276" t="s">
        <v>238</v>
      </c>
      <c r="GE276">
        <v>65</v>
      </c>
      <c r="GF276">
        <v>70</v>
      </c>
      <c r="GG276">
        <v>70</v>
      </c>
      <c r="GH276">
        <v>60</v>
      </c>
      <c r="GI276" s="13">
        <v>123333.33333333333</v>
      </c>
      <c r="GK276" t="str">
        <f t="shared" si="69"/>
        <v xml:space="preserve">ZA Actipole - 24 route du Ruisset
</v>
      </c>
      <c r="GL276">
        <f t="shared" si="70"/>
        <v>38360</v>
      </c>
      <c r="GM276" t="str">
        <f t="shared" si="71"/>
        <v xml:space="preserve"> NOYAREY</v>
      </c>
      <c r="GO276">
        <f t="shared" si="66"/>
        <v>3</v>
      </c>
      <c r="GP276">
        <f t="shared" si="67"/>
        <v>1</v>
      </c>
      <c r="GQ276" t="e">
        <f>VLOOKUP(A276,'[1]Nbr FR_lot'!$A$6:$I$501,8,FALSE)</f>
        <v>#N/A</v>
      </c>
      <c r="GR276" t="e">
        <f t="shared" si="68"/>
        <v>#N/A</v>
      </c>
      <c r="GS276" t="e">
        <f>VLOOKUP(C276,'[1]Nbr FR_lot'!$B$6:$I$501,8,FALSE)</f>
        <v>#N/A</v>
      </c>
      <c r="GT276" t="e">
        <f t="shared" si="61"/>
        <v>#N/A</v>
      </c>
    </row>
    <row r="277" spans="1:202" x14ac:dyDescent="0.35">
      <c r="A277" t="s">
        <v>7164</v>
      </c>
      <c r="B277" t="s">
        <v>7165</v>
      </c>
      <c r="C277" t="s">
        <v>7166</v>
      </c>
      <c r="D277" t="e">
        <f>VLOOKUP(C277,#REF!,1,FALSE)</f>
        <v>#REF!</v>
      </c>
      <c r="E277" s="19" t="s">
        <v>7167</v>
      </c>
      <c r="F277" s="17" t="s">
        <v>7166</v>
      </c>
      <c r="G277" s="17" t="s">
        <v>7167</v>
      </c>
      <c r="H277" s="17" t="str">
        <f t="shared" si="65"/>
        <v>ok</v>
      </c>
      <c r="I277" s="17" t="s">
        <v>7167</v>
      </c>
      <c r="J277" s="17">
        <v>693647</v>
      </c>
      <c r="K277" s="17">
        <v>693647</v>
      </c>
      <c r="L277" s="17" t="s">
        <v>202</v>
      </c>
      <c r="M277" t="s">
        <v>203</v>
      </c>
      <c r="N277" s="14" t="s">
        <v>7168</v>
      </c>
      <c r="O277" s="14" t="s">
        <v>205</v>
      </c>
      <c r="P277" s="14" t="s">
        <v>7169</v>
      </c>
      <c r="Q277" s="14">
        <v>13100</v>
      </c>
      <c r="R277" s="14" t="s">
        <v>5174</v>
      </c>
      <c r="S277" s="14" t="s">
        <v>7170</v>
      </c>
      <c r="T277" s="15">
        <v>1083698</v>
      </c>
      <c r="U277" s="14" t="s">
        <v>7171</v>
      </c>
      <c r="V277" s="14" t="s">
        <v>675</v>
      </c>
      <c r="W277" s="14" t="s">
        <v>7172</v>
      </c>
      <c r="X277" t="s">
        <v>7173</v>
      </c>
      <c r="Y277" t="s">
        <v>213</v>
      </c>
      <c r="Z277" t="s">
        <v>7174</v>
      </c>
      <c r="AA277" s="18" t="s">
        <v>7175</v>
      </c>
      <c r="AB277" s="18" t="s">
        <v>7176</v>
      </c>
      <c r="AC277" s="18" t="s">
        <v>7177</v>
      </c>
      <c r="AD277" s="18" t="s">
        <v>7178</v>
      </c>
      <c r="AE277" s="18" t="s">
        <v>7179</v>
      </c>
      <c r="AF277" s="18" t="s">
        <v>7180</v>
      </c>
      <c r="AG277" s="18" t="s">
        <v>7181</v>
      </c>
      <c r="AH277" s="29" t="s">
        <v>736</v>
      </c>
      <c r="AI277" s="29" t="s">
        <v>219</v>
      </c>
      <c r="AL277" s="29" t="s">
        <v>1034</v>
      </c>
      <c r="AM277" s="29" t="s">
        <v>738</v>
      </c>
      <c r="AN277" s="29" t="s">
        <v>774</v>
      </c>
      <c r="AQ277" s="29" t="s">
        <v>1035</v>
      </c>
      <c r="AR277" t="s">
        <v>937</v>
      </c>
      <c r="AS277" s="32" t="s">
        <v>7182</v>
      </c>
      <c r="AT277" s="32">
        <v>100000</v>
      </c>
      <c r="AU277" t="s">
        <v>857</v>
      </c>
      <c r="AV277" s="32" t="s">
        <v>7183</v>
      </c>
      <c r="AW277" s="32">
        <v>145000</v>
      </c>
      <c r="AX277" t="s">
        <v>941</v>
      </c>
      <c r="AY277" s="32" t="s">
        <v>7184</v>
      </c>
      <c r="AZ277" s="32">
        <v>250000</v>
      </c>
      <c r="BA277" t="s">
        <v>860</v>
      </c>
      <c r="BB277" s="32" t="s">
        <v>7185</v>
      </c>
      <c r="BC277" s="32">
        <v>365000</v>
      </c>
      <c r="BD277" t="s">
        <v>945</v>
      </c>
      <c r="BE277" s="32" t="s">
        <v>7186</v>
      </c>
      <c r="BF277" s="32">
        <v>100000</v>
      </c>
      <c r="BG277" t="s">
        <v>863</v>
      </c>
      <c r="BH277" s="32" t="s">
        <v>7187</v>
      </c>
      <c r="BI277" s="32">
        <v>145000</v>
      </c>
      <c r="BJ277" t="s">
        <v>879</v>
      </c>
      <c r="BK277" s="14" t="s">
        <v>7188</v>
      </c>
      <c r="BL277" s="15">
        <v>125000</v>
      </c>
      <c r="BM277" t="s">
        <v>866</v>
      </c>
      <c r="BN277" s="14" t="s">
        <v>7189</v>
      </c>
      <c r="BO277" s="15">
        <v>180000</v>
      </c>
      <c r="BP277" t="s">
        <v>952</v>
      </c>
      <c r="BQ277" s="14" t="s">
        <v>7190</v>
      </c>
      <c r="BR277" s="15">
        <v>165000</v>
      </c>
      <c r="BS277" t="s">
        <v>869</v>
      </c>
      <c r="BT277" s="14" t="s">
        <v>7191</v>
      </c>
      <c r="BU277" s="15">
        <v>245000</v>
      </c>
      <c r="BV277" t="s">
        <v>778</v>
      </c>
      <c r="BW277" s="11" t="s">
        <v>7192</v>
      </c>
      <c r="BX277" s="11">
        <v>230000</v>
      </c>
      <c r="BY277" t="s">
        <v>226</v>
      </c>
      <c r="BZ277" s="11" t="s">
        <v>7193</v>
      </c>
      <c r="CA277" s="11">
        <v>115000</v>
      </c>
      <c r="CB277" t="s">
        <v>909</v>
      </c>
      <c r="CC277" s="11" t="s">
        <v>7194</v>
      </c>
      <c r="CD277" s="11">
        <v>100000</v>
      </c>
      <c r="CE277" t="s">
        <v>781</v>
      </c>
      <c r="CF277" s="11" t="s">
        <v>7195</v>
      </c>
      <c r="CG277" s="11">
        <v>100000</v>
      </c>
      <c r="CH277" t="s">
        <v>232</v>
      </c>
      <c r="CI277" s="11" t="s">
        <v>7196</v>
      </c>
      <c r="CJ277" s="11">
        <v>160000</v>
      </c>
      <c r="GC277" s="12">
        <v>2275000</v>
      </c>
      <c r="GD277" t="s">
        <v>238</v>
      </c>
      <c r="GE277">
        <v>75</v>
      </c>
      <c r="GF277">
        <v>90</v>
      </c>
      <c r="GG277">
        <v>100</v>
      </c>
      <c r="GH277">
        <v>90</v>
      </c>
      <c r="GI277" s="13">
        <v>1516666.6666666665</v>
      </c>
      <c r="GK277" t="str">
        <f t="shared" si="69"/>
        <v>120 AV NAPOLEON BONAPARTE</v>
      </c>
      <c r="GL277">
        <f t="shared" si="70"/>
        <v>13100</v>
      </c>
      <c r="GM277" t="str">
        <f t="shared" si="71"/>
        <v>AIX-EN-PROVENCE</v>
      </c>
      <c r="GO277">
        <f t="shared" si="66"/>
        <v>45</v>
      </c>
      <c r="GP277">
        <f t="shared" si="67"/>
        <v>15</v>
      </c>
      <c r="GQ277" t="e">
        <f>VLOOKUP(A277,'[1]Nbr FR_lot'!$A$6:$I$501,8,FALSE)</f>
        <v>#N/A</v>
      </c>
      <c r="GR277" t="e">
        <f t="shared" si="68"/>
        <v>#N/A</v>
      </c>
      <c r="GS277" t="e">
        <f>VLOOKUP(C277,'[1]Nbr FR_lot'!$B$6:$I$501,8,FALSE)</f>
        <v>#N/A</v>
      </c>
      <c r="GT277" t="e">
        <f t="shared" si="61"/>
        <v>#N/A</v>
      </c>
    </row>
    <row r="278" spans="1:202" x14ac:dyDescent="0.35">
      <c r="A278" t="s">
        <v>9995</v>
      </c>
      <c r="B278" t="s">
        <v>9996</v>
      </c>
      <c r="C278" t="s">
        <v>9997</v>
      </c>
      <c r="D278" t="e">
        <f>VLOOKUP(C278,#REF!,1,FALSE)</f>
        <v>#REF!</v>
      </c>
      <c r="E278" s="19" t="s">
        <v>9998</v>
      </c>
      <c r="F278" s="17" t="s">
        <v>9997</v>
      </c>
      <c r="G278" s="17" t="s">
        <v>9998</v>
      </c>
      <c r="H278" s="17" t="str">
        <f t="shared" si="65"/>
        <v>ok</v>
      </c>
      <c r="I278" s="17" t="s">
        <v>9998</v>
      </c>
      <c r="J278" s="17" t="e">
        <v>#N/A</v>
      </c>
      <c r="K278" s="17">
        <v>757420</v>
      </c>
      <c r="L278" s="17" t="s">
        <v>202</v>
      </c>
      <c r="M278" t="s">
        <v>203</v>
      </c>
      <c r="N278" s="14" t="s">
        <v>9995</v>
      </c>
      <c r="O278" s="14" t="s">
        <v>205</v>
      </c>
      <c r="P278" s="14" t="s">
        <v>9999</v>
      </c>
      <c r="Q278" s="14" t="s">
        <v>10000</v>
      </c>
      <c r="R278" s="14" t="s">
        <v>10001</v>
      </c>
      <c r="S278" s="14" t="s">
        <v>1431</v>
      </c>
      <c r="T278" s="15">
        <v>8900000</v>
      </c>
      <c r="U278" s="14" t="s">
        <v>10002</v>
      </c>
      <c r="V278" s="14" t="s">
        <v>8030</v>
      </c>
      <c r="W278" s="14" t="s">
        <v>10003</v>
      </c>
      <c r="X278" t="s">
        <v>10004</v>
      </c>
      <c r="Y278" t="s">
        <v>213</v>
      </c>
      <c r="Z278" t="s">
        <v>10005</v>
      </c>
      <c r="AA278" s="18" t="s">
        <v>10006</v>
      </c>
      <c r="AB278" s="18" t="s">
        <v>10007</v>
      </c>
      <c r="AC278" s="18" t="s">
        <v>10008</v>
      </c>
      <c r="AD278" s="18" t="s">
        <v>10009</v>
      </c>
      <c r="AE278" s="18" t="s">
        <v>10006</v>
      </c>
      <c r="AF278" s="18" t="s">
        <v>10007</v>
      </c>
      <c r="AG278" s="18" t="s">
        <v>10008</v>
      </c>
      <c r="AH278" s="29" t="s">
        <v>310</v>
      </c>
      <c r="AL278" s="29" t="s">
        <v>311</v>
      </c>
      <c r="AM278" s="29" t="s">
        <v>312</v>
      </c>
      <c r="AQ278" s="29" t="s">
        <v>312</v>
      </c>
      <c r="AR278" t="s">
        <v>427</v>
      </c>
      <c r="AS278" s="32" t="s">
        <v>10010</v>
      </c>
      <c r="AT278" s="32">
        <v>360000</v>
      </c>
      <c r="AU278" t="s">
        <v>313</v>
      </c>
      <c r="AV278" s="32" t="s">
        <v>10011</v>
      </c>
      <c r="AW278" s="32">
        <v>375000</v>
      </c>
      <c r="AX278" t="s">
        <v>1443</v>
      </c>
      <c r="AY278" s="32" t="s">
        <v>10012</v>
      </c>
      <c r="AZ278" s="32">
        <v>185000</v>
      </c>
      <c r="BA278" t="s">
        <v>431</v>
      </c>
      <c r="BB278" s="32" t="s">
        <v>10013</v>
      </c>
      <c r="BC278" s="32">
        <v>895000</v>
      </c>
      <c r="BD278" t="s">
        <v>317</v>
      </c>
      <c r="BE278" s="32" t="s">
        <v>10014</v>
      </c>
      <c r="BF278" s="32">
        <v>935000</v>
      </c>
      <c r="BG278" t="s">
        <v>1447</v>
      </c>
      <c r="BH278" s="32" t="s">
        <v>10015</v>
      </c>
      <c r="BI278" s="32">
        <v>455000</v>
      </c>
      <c r="BJ278" t="s">
        <v>439</v>
      </c>
      <c r="BK278" s="14" t="s">
        <v>10016</v>
      </c>
      <c r="BL278" s="15">
        <v>445000</v>
      </c>
      <c r="BM278" t="s">
        <v>325</v>
      </c>
      <c r="BN278" s="14" t="s">
        <v>10017</v>
      </c>
      <c r="BO278" s="15">
        <v>470000</v>
      </c>
      <c r="BP278" t="s">
        <v>1455</v>
      </c>
      <c r="BQ278" s="14" t="s">
        <v>10018</v>
      </c>
      <c r="BR278" s="15">
        <v>230000</v>
      </c>
      <c r="BS278" t="s">
        <v>443</v>
      </c>
      <c r="BT278" s="14" t="s">
        <v>10019</v>
      </c>
      <c r="BU278" s="15">
        <v>595000</v>
      </c>
      <c r="BV278" t="s">
        <v>329</v>
      </c>
      <c r="BW278" s="11" t="s">
        <v>10020</v>
      </c>
      <c r="BX278" s="11">
        <v>625000</v>
      </c>
      <c r="BY278" t="s">
        <v>1459</v>
      </c>
      <c r="BZ278" s="11" t="s">
        <v>10021</v>
      </c>
      <c r="CA278" s="11">
        <v>300000</v>
      </c>
      <c r="CC278" s="11"/>
      <c r="CD278" s="11"/>
      <c r="CF278" s="11"/>
      <c r="CG278" s="11"/>
      <c r="CI278" s="11"/>
      <c r="CJ278" s="11"/>
      <c r="GC278" s="12">
        <v>5685000</v>
      </c>
      <c r="GD278" t="s">
        <v>1344</v>
      </c>
      <c r="GE278" t="s">
        <v>333</v>
      </c>
      <c r="GF278" t="s">
        <v>333</v>
      </c>
      <c r="GG278" t="s">
        <v>333</v>
      </c>
      <c r="GH278" t="s">
        <v>333</v>
      </c>
      <c r="GI278" s="13">
        <v>3790000</v>
      </c>
      <c r="GK278" t="str">
        <f t="shared" si="69"/>
        <v>SABART</v>
      </c>
      <c r="GL278" t="str">
        <f t="shared" si="70"/>
        <v>09400</v>
      </c>
      <c r="GM278" t="str">
        <f t="shared" si="71"/>
        <v>TARASCON-SUR-ARIEGE</v>
      </c>
      <c r="GO278">
        <f t="shared" si="66"/>
        <v>36</v>
      </c>
      <c r="GP278">
        <f t="shared" si="67"/>
        <v>12</v>
      </c>
      <c r="GQ278" t="e">
        <f>VLOOKUP(A278,'[1]Nbr FR_lot'!$A$6:$I$501,8,FALSE)</f>
        <v>#N/A</v>
      </c>
      <c r="GR278" t="e">
        <f t="shared" si="68"/>
        <v>#N/A</v>
      </c>
      <c r="GS278" t="e">
        <f>VLOOKUP(C278,'[1]Nbr FR_lot'!$B$6:$I$501,8,FALSE)</f>
        <v>#N/A</v>
      </c>
      <c r="GT278" t="e">
        <f t="shared" si="61"/>
        <v>#N/A</v>
      </c>
    </row>
    <row r="279" spans="1:202" x14ac:dyDescent="0.35">
      <c r="A279" t="s">
        <v>9286</v>
      </c>
      <c r="B279" t="s">
        <v>9287</v>
      </c>
      <c r="C279" t="s">
        <v>9288</v>
      </c>
      <c r="D279" t="e">
        <f>VLOOKUP(C279,#REF!,1,FALSE)</f>
        <v>#REF!</v>
      </c>
      <c r="E279" s="19" t="s">
        <v>9289</v>
      </c>
      <c r="F279" s="17" t="s">
        <v>9288</v>
      </c>
      <c r="G279" s="17" t="s">
        <v>9289</v>
      </c>
      <c r="H279" s="17" t="str">
        <f t="shared" si="65"/>
        <v>ok</v>
      </c>
      <c r="I279" s="17" t="s">
        <v>9289</v>
      </c>
      <c r="J279" s="17">
        <v>681660</v>
      </c>
      <c r="K279" s="17">
        <v>681660</v>
      </c>
      <c r="L279" s="17" t="s">
        <v>202</v>
      </c>
      <c r="M279" t="s">
        <v>203</v>
      </c>
      <c r="N279" s="14" t="s">
        <v>9286</v>
      </c>
      <c r="O279" s="14" t="s">
        <v>1022</v>
      </c>
      <c r="P279" s="14" t="s">
        <v>9290</v>
      </c>
      <c r="Q279" s="14">
        <v>67230</v>
      </c>
      <c r="R279" s="14" t="s">
        <v>9291</v>
      </c>
      <c r="S279" s="14" t="s">
        <v>8916</v>
      </c>
      <c r="T279" s="15">
        <v>80000</v>
      </c>
      <c r="U279" s="14" t="s">
        <v>9292</v>
      </c>
      <c r="V279" s="14" t="s">
        <v>2881</v>
      </c>
      <c r="W279" s="14" t="s">
        <v>9293</v>
      </c>
      <c r="X279" t="s">
        <v>9294</v>
      </c>
      <c r="Y279" t="s">
        <v>1253</v>
      </c>
      <c r="Z279" t="s">
        <v>9295</v>
      </c>
      <c r="AA279" s="18" t="s">
        <v>9294</v>
      </c>
      <c r="AB279" s="18" t="s">
        <v>9296</v>
      </c>
      <c r="AC279" s="18" t="s">
        <v>9297</v>
      </c>
      <c r="AD279" s="18" t="s">
        <v>9298</v>
      </c>
      <c r="AE279" s="18" t="s">
        <v>9299</v>
      </c>
      <c r="AF279" s="18" t="s">
        <v>9300</v>
      </c>
      <c r="AG279" s="18" t="s">
        <v>9297</v>
      </c>
      <c r="AH279" s="29" t="s">
        <v>310</v>
      </c>
      <c r="AL279" s="29" t="s">
        <v>311</v>
      </c>
      <c r="AM279" s="29" t="s">
        <v>312</v>
      </c>
      <c r="AQ279" s="29" t="s">
        <v>312</v>
      </c>
      <c r="AR279" t="s">
        <v>1451</v>
      </c>
      <c r="AS279" s="32" t="s">
        <v>9301</v>
      </c>
      <c r="AT279" s="32">
        <v>182000</v>
      </c>
      <c r="BL279" s="15"/>
      <c r="BO279" s="15"/>
      <c r="BR279" s="15"/>
      <c r="BU279" s="15"/>
      <c r="BW279" s="11"/>
      <c r="BX279" s="11"/>
      <c r="BZ279" s="11"/>
      <c r="CA279" s="11"/>
      <c r="CC279" s="11"/>
      <c r="CD279" s="11"/>
      <c r="CF279" s="11"/>
      <c r="CG279" s="11"/>
      <c r="CI279" s="11"/>
      <c r="CJ279" s="11"/>
      <c r="GC279" s="12">
        <v>182000</v>
      </c>
      <c r="GD279" t="s">
        <v>1344</v>
      </c>
      <c r="GE279" t="s">
        <v>333</v>
      </c>
      <c r="GF279" t="s">
        <v>333</v>
      </c>
      <c r="GG279" t="s">
        <v>333</v>
      </c>
      <c r="GH279" t="s">
        <v>333</v>
      </c>
      <c r="GI279" s="13">
        <v>121333.33333333333</v>
      </c>
      <c r="GK279" t="str">
        <f t="shared" si="69"/>
        <v>10 RUE PRINCIPALE</v>
      </c>
      <c r="GL279">
        <f t="shared" si="70"/>
        <v>67230</v>
      </c>
      <c r="GM279" t="str">
        <f t="shared" si="71"/>
        <v>ROSSFELD</v>
      </c>
      <c r="GO279">
        <f t="shared" si="66"/>
        <v>3</v>
      </c>
      <c r="GP279">
        <f t="shared" si="67"/>
        <v>1</v>
      </c>
      <c r="GQ279" t="e">
        <f>VLOOKUP(A279,'[1]Nbr FR_lot'!$A$6:$I$501,8,FALSE)</f>
        <v>#N/A</v>
      </c>
      <c r="GR279" t="e">
        <f t="shared" si="68"/>
        <v>#N/A</v>
      </c>
      <c r="GS279" t="e">
        <f>VLOOKUP(C279,'[1]Nbr FR_lot'!$B$6:$I$501,8,FALSE)</f>
        <v>#N/A</v>
      </c>
      <c r="GT279" t="e">
        <f t="shared" si="61"/>
        <v>#N/A</v>
      </c>
    </row>
    <row r="280" spans="1:202" x14ac:dyDescent="0.35">
      <c r="A280" t="s">
        <v>2592</v>
      </c>
      <c r="B280" t="s">
        <v>2593</v>
      </c>
      <c r="C280" t="s">
        <v>2594</v>
      </c>
      <c r="D280" t="e">
        <f>VLOOKUP(C280,#REF!,1,FALSE)</f>
        <v>#REF!</v>
      </c>
      <c r="E280" s="16" t="s">
        <v>2595</v>
      </c>
      <c r="F280" s="17" t="s">
        <v>2594</v>
      </c>
      <c r="G280" s="17" t="s">
        <v>2595</v>
      </c>
      <c r="H280" s="17" t="str">
        <f t="shared" si="65"/>
        <v>ok</v>
      </c>
      <c r="I280" s="17" t="s">
        <v>2595</v>
      </c>
      <c r="J280" s="17">
        <v>700521</v>
      </c>
      <c r="K280" s="17">
        <v>700521</v>
      </c>
      <c r="L280" s="17" t="s">
        <v>202</v>
      </c>
      <c r="M280" t="s">
        <v>203</v>
      </c>
      <c r="N280" s="14" t="s">
        <v>2596</v>
      </c>
      <c r="O280" s="14" t="s">
        <v>205</v>
      </c>
      <c r="P280" s="14" t="s">
        <v>2597</v>
      </c>
      <c r="Q280" s="14">
        <v>82310</v>
      </c>
      <c r="R280" s="14" t="s">
        <v>2598</v>
      </c>
      <c r="S280" s="14" t="s">
        <v>249</v>
      </c>
      <c r="T280" s="15">
        <v>1376000</v>
      </c>
      <c r="U280" s="14" t="s">
        <v>2599</v>
      </c>
      <c r="V280" s="14" t="s">
        <v>2600</v>
      </c>
      <c r="W280" s="14" t="s">
        <v>2601</v>
      </c>
      <c r="X280" t="s">
        <v>2602</v>
      </c>
      <c r="Y280" t="s">
        <v>213</v>
      </c>
      <c r="Z280" t="s">
        <v>2603</v>
      </c>
      <c r="AA280" s="18" t="s">
        <v>2604</v>
      </c>
      <c r="AB280" s="18" t="s">
        <v>2605</v>
      </c>
      <c r="AC280" s="18" t="s">
        <v>2606</v>
      </c>
      <c r="AD280" s="18" t="s">
        <v>2607</v>
      </c>
      <c r="AE280" s="18" t="s">
        <v>2608</v>
      </c>
      <c r="AF280" s="18" t="s">
        <v>2609</v>
      </c>
      <c r="AG280" s="18" t="s">
        <v>2610</v>
      </c>
      <c r="AH280" s="29" t="s">
        <v>261</v>
      </c>
      <c r="AL280" s="29" t="s">
        <v>262</v>
      </c>
      <c r="AM280" s="29" t="s">
        <v>263</v>
      </c>
      <c r="AQ280" s="29" t="s">
        <v>263</v>
      </c>
      <c r="AR280" t="s">
        <v>703</v>
      </c>
      <c r="AS280" s="32" t="s">
        <v>2611</v>
      </c>
      <c r="AT280" s="32">
        <v>100000</v>
      </c>
      <c r="AU280" t="s">
        <v>705</v>
      </c>
      <c r="AV280" s="32" t="s">
        <v>2612</v>
      </c>
      <c r="AW280" s="32">
        <v>375000</v>
      </c>
      <c r="AX280" t="s">
        <v>1111</v>
      </c>
      <c r="AY280" s="32" t="s">
        <v>2613</v>
      </c>
      <c r="AZ280" s="32">
        <v>100000</v>
      </c>
      <c r="BA280" t="s">
        <v>421</v>
      </c>
      <c r="BB280" s="32" t="s">
        <v>2614</v>
      </c>
      <c r="BC280" s="32">
        <v>100000</v>
      </c>
      <c r="BD280" t="s">
        <v>361</v>
      </c>
      <c r="BE280" s="32" t="s">
        <v>2615</v>
      </c>
      <c r="BF280" s="32">
        <v>250000</v>
      </c>
      <c r="BG280" t="s">
        <v>363</v>
      </c>
      <c r="BH280" s="32" t="s">
        <v>2616</v>
      </c>
      <c r="BI280" s="32">
        <v>250000</v>
      </c>
      <c r="BJ280" t="s">
        <v>1116</v>
      </c>
      <c r="BK280" s="14" t="s">
        <v>2617</v>
      </c>
      <c r="BL280" s="15">
        <v>100000</v>
      </c>
      <c r="BM280" t="s">
        <v>1575</v>
      </c>
      <c r="BN280" s="14" t="s">
        <v>2618</v>
      </c>
      <c r="BO280" s="15">
        <v>100000</v>
      </c>
      <c r="BP280" t="s">
        <v>712</v>
      </c>
      <c r="BQ280" s="14" t="s">
        <v>2619</v>
      </c>
      <c r="BR280" s="15">
        <v>495000</v>
      </c>
      <c r="BS280" t="s">
        <v>2620</v>
      </c>
      <c r="BT280" s="14" t="s">
        <v>2621</v>
      </c>
      <c r="BU280" s="15">
        <v>100000</v>
      </c>
      <c r="BV280" t="s">
        <v>714</v>
      </c>
      <c r="BW280" s="11" t="s">
        <v>2622</v>
      </c>
      <c r="BX280" s="11">
        <v>100000</v>
      </c>
      <c r="BY280" t="s">
        <v>365</v>
      </c>
      <c r="BZ280" s="11" t="s">
        <v>2623</v>
      </c>
      <c r="CA280" s="11">
        <v>330000</v>
      </c>
      <c r="CB280" t="s">
        <v>367</v>
      </c>
      <c r="CC280" s="11" t="s">
        <v>2624</v>
      </c>
      <c r="CD280" s="11">
        <v>330000</v>
      </c>
      <c r="CE280" t="s">
        <v>1190</v>
      </c>
      <c r="CF280" s="11" t="s">
        <v>2625</v>
      </c>
      <c r="CG280" s="11">
        <v>100000</v>
      </c>
      <c r="CI280" s="11"/>
      <c r="CJ280" s="11"/>
      <c r="GC280" s="12">
        <v>2730000</v>
      </c>
      <c r="GD280" t="s">
        <v>238</v>
      </c>
      <c r="GE280">
        <v>48</v>
      </c>
      <c r="GF280">
        <v>50</v>
      </c>
      <c r="GG280">
        <v>53</v>
      </c>
      <c r="GH280">
        <v>53</v>
      </c>
      <c r="GI280" s="13">
        <v>1820000</v>
      </c>
      <c r="GK280" t="s">
        <v>2626</v>
      </c>
      <c r="GL280">
        <v>82400</v>
      </c>
      <c r="GM280" t="s">
        <v>2627</v>
      </c>
      <c r="GO280">
        <f t="shared" si="66"/>
        <v>42</v>
      </c>
      <c r="GP280">
        <f t="shared" si="67"/>
        <v>14</v>
      </c>
      <c r="GQ280" t="e">
        <f>VLOOKUP(A280,'[1]Nbr FR_lot'!$A$6:$I$501,8,FALSE)</f>
        <v>#N/A</v>
      </c>
      <c r="GR280" t="e">
        <f t="shared" si="68"/>
        <v>#N/A</v>
      </c>
      <c r="GS280" t="e">
        <f>VLOOKUP(C280,'[1]Nbr FR_lot'!$B$6:$I$501,8,FALSE)</f>
        <v>#N/A</v>
      </c>
      <c r="GT280" t="e">
        <f t="shared" si="61"/>
        <v>#N/A</v>
      </c>
    </row>
    <row r="281" spans="1:202" x14ac:dyDescent="0.35">
      <c r="A281" t="s">
        <v>1119</v>
      </c>
      <c r="B281" t="s">
        <v>1120</v>
      </c>
      <c r="C281" t="s">
        <v>1121</v>
      </c>
      <c r="D281" t="e">
        <f>VLOOKUP(C281,#REF!,1,FALSE)</f>
        <v>#REF!</v>
      </c>
      <c r="E281" s="16" t="s">
        <v>1122</v>
      </c>
      <c r="F281" s="17" t="s">
        <v>1121</v>
      </c>
      <c r="G281" s="17" t="s">
        <v>1122</v>
      </c>
      <c r="H281" s="17" t="str">
        <f t="shared" si="65"/>
        <v>ok</v>
      </c>
      <c r="I281" s="17" t="s">
        <v>1122</v>
      </c>
      <c r="J281" s="17">
        <v>572503</v>
      </c>
      <c r="K281" s="17">
        <v>572503</v>
      </c>
      <c r="L281" s="17" t="s">
        <v>202</v>
      </c>
      <c r="M281" t="s">
        <v>203</v>
      </c>
      <c r="N281" s="14" t="s">
        <v>1119</v>
      </c>
      <c r="O281" s="14" t="s">
        <v>205</v>
      </c>
      <c r="P281" s="14" t="s">
        <v>1123</v>
      </c>
      <c r="Q281" s="14">
        <v>92250</v>
      </c>
      <c r="R281" s="14" t="s">
        <v>1124</v>
      </c>
      <c r="S281" s="14" t="s">
        <v>1125</v>
      </c>
      <c r="T281" s="15">
        <v>2118720</v>
      </c>
      <c r="U281" s="14" t="s">
        <v>1126</v>
      </c>
      <c r="V281" s="14" t="s">
        <v>726</v>
      </c>
      <c r="W281" s="14" t="s">
        <v>1127</v>
      </c>
      <c r="X281" t="s">
        <v>1128</v>
      </c>
      <c r="Y281" t="s">
        <v>213</v>
      </c>
      <c r="Z281" t="s">
        <v>1129</v>
      </c>
      <c r="AA281" s="18" t="s">
        <v>1130</v>
      </c>
      <c r="AB281" s="18" t="s">
        <v>1131</v>
      </c>
      <c r="AC281" s="18" t="s">
        <v>1132</v>
      </c>
      <c r="AD281" s="18" t="s">
        <v>1133</v>
      </c>
      <c r="AE281" s="18" t="s">
        <v>1134</v>
      </c>
      <c r="AF281" s="18" t="s">
        <v>1135</v>
      </c>
      <c r="AG281" s="18" t="s">
        <v>1136</v>
      </c>
      <c r="AH281" s="29" t="s">
        <v>219</v>
      </c>
      <c r="AL281" s="29" t="s">
        <v>220</v>
      </c>
      <c r="AM281" s="29" t="s">
        <v>221</v>
      </c>
      <c r="AQ281" s="29" t="s">
        <v>221</v>
      </c>
      <c r="AR281" t="s">
        <v>1137</v>
      </c>
      <c r="AS281" s="32" t="s">
        <v>1138</v>
      </c>
      <c r="AT281" s="32">
        <v>790000</v>
      </c>
      <c r="AU281" t="s">
        <v>541</v>
      </c>
      <c r="AV281" s="32" t="s">
        <v>1139</v>
      </c>
      <c r="AW281" s="32">
        <v>630000</v>
      </c>
      <c r="AX281" t="s">
        <v>543</v>
      </c>
      <c r="AY281" s="32" t="s">
        <v>1140</v>
      </c>
      <c r="AZ281" s="32">
        <v>240000</v>
      </c>
      <c r="BA281" t="s">
        <v>545</v>
      </c>
      <c r="BB281" s="32" t="s">
        <v>1141</v>
      </c>
      <c r="BC281" s="32">
        <v>235000</v>
      </c>
      <c r="BD281" t="s">
        <v>1142</v>
      </c>
      <c r="BE281" s="32" t="s">
        <v>1143</v>
      </c>
      <c r="BF281" s="32">
        <v>395000</v>
      </c>
      <c r="BG281" t="s">
        <v>553</v>
      </c>
      <c r="BH281" s="32" t="s">
        <v>1144</v>
      </c>
      <c r="BI281" s="32">
        <v>315000</v>
      </c>
      <c r="BJ281" t="s">
        <v>555</v>
      </c>
      <c r="BK281" s="14" t="s">
        <v>1145</v>
      </c>
      <c r="BL281" s="15">
        <v>120000</v>
      </c>
      <c r="BM281" t="s">
        <v>557</v>
      </c>
      <c r="BN281" s="14" t="s">
        <v>1146</v>
      </c>
      <c r="BO281" s="15">
        <v>120000</v>
      </c>
      <c r="BP281" t="s">
        <v>1147</v>
      </c>
      <c r="BQ281" s="14" t="s">
        <v>1148</v>
      </c>
      <c r="BR281" s="15">
        <v>315000</v>
      </c>
      <c r="BS281" t="s">
        <v>564</v>
      </c>
      <c r="BT281" s="14" t="s">
        <v>1149</v>
      </c>
      <c r="BU281" s="15">
        <v>250000</v>
      </c>
      <c r="BV281" t="s">
        <v>566</v>
      </c>
      <c r="BW281" s="11" t="s">
        <v>1150</v>
      </c>
      <c r="BX281" s="11">
        <v>100000</v>
      </c>
      <c r="BY281" t="s">
        <v>568</v>
      </c>
      <c r="BZ281" s="11" t="s">
        <v>1151</v>
      </c>
      <c r="CA281" s="11">
        <v>100000</v>
      </c>
      <c r="CB281" t="s">
        <v>1152</v>
      </c>
      <c r="CC281" s="11" t="s">
        <v>1153</v>
      </c>
      <c r="CD281" s="11">
        <v>315000</v>
      </c>
      <c r="CE281" t="s">
        <v>826</v>
      </c>
      <c r="CF281" s="11" t="s">
        <v>1154</v>
      </c>
      <c r="CG281" s="11">
        <v>250000</v>
      </c>
      <c r="CH281" t="s">
        <v>828</v>
      </c>
      <c r="CI281" s="11" t="s">
        <v>1155</v>
      </c>
      <c r="CJ281" s="11">
        <v>100000</v>
      </c>
      <c r="CK281" t="s">
        <v>1156</v>
      </c>
      <c r="CL281" s="32" t="s">
        <v>1157</v>
      </c>
      <c r="CM281" s="32">
        <v>100000</v>
      </c>
      <c r="CN281" t="s">
        <v>1158</v>
      </c>
      <c r="CO281" s="32" t="s">
        <v>1159</v>
      </c>
      <c r="CP281" s="32">
        <v>520000</v>
      </c>
      <c r="CQ281" t="s">
        <v>830</v>
      </c>
      <c r="CR281" s="32" t="s">
        <v>1160</v>
      </c>
      <c r="CS281" s="32">
        <v>420000</v>
      </c>
      <c r="CT281" t="s">
        <v>832</v>
      </c>
      <c r="CU281" s="32" t="s">
        <v>1161</v>
      </c>
      <c r="CV281" s="32">
        <v>160000</v>
      </c>
      <c r="CW281" t="s">
        <v>1162</v>
      </c>
      <c r="CX281" s="32" t="s">
        <v>1163</v>
      </c>
      <c r="CY281" s="32">
        <v>160000</v>
      </c>
      <c r="GC281" s="12">
        <v>5395000</v>
      </c>
      <c r="GD281" t="s">
        <v>238</v>
      </c>
      <c r="GE281">
        <v>70</v>
      </c>
      <c r="GF281">
        <v>75</v>
      </c>
      <c r="GG281">
        <v>85</v>
      </c>
      <c r="GH281">
        <v>70</v>
      </c>
      <c r="GI281" s="13">
        <v>3596666.6666666665</v>
      </c>
      <c r="GK281" t="str">
        <f t="shared" ref="GK281:GM283" si="72">P281</f>
        <v>31/35 RUE GAMBETTA</v>
      </c>
      <c r="GL281">
        <f t="shared" si="72"/>
        <v>92250</v>
      </c>
      <c r="GM281" t="str">
        <f t="shared" si="72"/>
        <v>SURESNES</v>
      </c>
      <c r="GO281">
        <f t="shared" si="66"/>
        <v>60</v>
      </c>
      <c r="GP281">
        <f t="shared" si="67"/>
        <v>20</v>
      </c>
      <c r="GQ281" t="e">
        <f>VLOOKUP(A281,'[1]Nbr FR_lot'!$A$6:$I$501,8,FALSE)</f>
        <v>#N/A</v>
      </c>
      <c r="GR281" t="e">
        <f t="shared" si="68"/>
        <v>#N/A</v>
      </c>
      <c r="GS281" t="e">
        <f>VLOOKUP(C281,'[1]Nbr FR_lot'!$B$6:$I$501,8,FALSE)</f>
        <v>#N/A</v>
      </c>
      <c r="GT281" t="e">
        <f t="shared" si="61"/>
        <v>#N/A</v>
      </c>
    </row>
    <row r="282" spans="1:202" x14ac:dyDescent="0.35">
      <c r="A282" t="s">
        <v>3828</v>
      </c>
      <c r="B282" t="s">
        <v>3829</v>
      </c>
      <c r="C282" t="s">
        <v>3830</v>
      </c>
      <c r="D282" t="e">
        <f>VLOOKUP(C282,#REF!,1,FALSE)</f>
        <v>#REF!</v>
      </c>
      <c r="E282" s="19" t="s">
        <v>3831</v>
      </c>
      <c r="F282" s="17" t="s">
        <v>3830</v>
      </c>
      <c r="G282" s="17" t="s">
        <v>3831</v>
      </c>
      <c r="H282" s="17" t="str">
        <f t="shared" si="65"/>
        <v>ok</v>
      </c>
      <c r="I282" s="17" t="s">
        <v>3831</v>
      </c>
      <c r="J282" s="17">
        <v>329930</v>
      </c>
      <c r="K282" s="17">
        <v>329930</v>
      </c>
      <c r="L282" s="17" t="s">
        <v>202</v>
      </c>
      <c r="M282" t="s">
        <v>203</v>
      </c>
      <c r="N282" s="14" t="s">
        <v>3828</v>
      </c>
      <c r="O282" s="14" t="s">
        <v>838</v>
      </c>
      <c r="P282" s="14" t="s">
        <v>3832</v>
      </c>
      <c r="Q282" s="14">
        <v>40250</v>
      </c>
      <c r="R282" s="14" t="s">
        <v>3833</v>
      </c>
      <c r="S282" s="14" t="s">
        <v>3834</v>
      </c>
      <c r="T282" s="15">
        <v>307285</v>
      </c>
      <c r="U282" s="14" t="s">
        <v>3835</v>
      </c>
      <c r="V282" s="14" t="s">
        <v>3836</v>
      </c>
      <c r="W282" s="14" t="s">
        <v>3837</v>
      </c>
      <c r="X282" t="s">
        <v>3838</v>
      </c>
      <c r="Y282" t="s">
        <v>213</v>
      </c>
      <c r="Z282" t="s">
        <v>3839</v>
      </c>
      <c r="AA282" s="18" t="s">
        <v>3840</v>
      </c>
      <c r="AB282" s="18" t="s">
        <v>3841</v>
      </c>
      <c r="AC282" s="18" t="s">
        <v>3842</v>
      </c>
      <c r="AD282" s="18" t="s">
        <v>3843</v>
      </c>
      <c r="AE282" s="18" t="s">
        <v>3840</v>
      </c>
      <c r="AF282" s="18" t="s">
        <v>3841</v>
      </c>
      <c r="AG282" s="18" t="s">
        <v>3842</v>
      </c>
      <c r="AH282" s="29" t="s">
        <v>1182</v>
      </c>
      <c r="AI282" s="29" t="s">
        <v>219</v>
      </c>
      <c r="AL282" s="29" t="s">
        <v>3763</v>
      </c>
      <c r="AM282" s="29" t="s">
        <v>263</v>
      </c>
      <c r="AN282" s="29" t="s">
        <v>774</v>
      </c>
      <c r="AQ282" s="29" t="s">
        <v>3764</v>
      </c>
      <c r="AR282" t="s">
        <v>264</v>
      </c>
      <c r="AS282" s="32" t="s">
        <v>3844</v>
      </c>
      <c r="AT282" s="32">
        <v>125000</v>
      </c>
      <c r="AU282" t="s">
        <v>270</v>
      </c>
      <c r="AV282" s="32" t="s">
        <v>3845</v>
      </c>
      <c r="AW282" s="32">
        <v>125000</v>
      </c>
      <c r="AX282" t="s">
        <v>274</v>
      </c>
      <c r="AY282" s="32" t="s">
        <v>3846</v>
      </c>
      <c r="AZ282" s="32">
        <v>495000</v>
      </c>
      <c r="BA282" t="s">
        <v>1570</v>
      </c>
      <c r="BB282" s="32" t="s">
        <v>3847</v>
      </c>
      <c r="BC282" s="32">
        <v>100000</v>
      </c>
      <c r="BD282" t="s">
        <v>284</v>
      </c>
      <c r="BE282" s="32" t="s">
        <v>3848</v>
      </c>
      <c r="BF282" s="32">
        <v>100000</v>
      </c>
      <c r="BG282" t="s">
        <v>288</v>
      </c>
      <c r="BH282" s="32" t="s">
        <v>3849</v>
      </c>
      <c r="BI282" s="32">
        <v>200000</v>
      </c>
      <c r="BJ282" t="s">
        <v>703</v>
      </c>
      <c r="BK282" s="14" t="s">
        <v>3850</v>
      </c>
      <c r="BL282" s="15">
        <v>100000</v>
      </c>
      <c r="BM282" t="s">
        <v>421</v>
      </c>
      <c r="BN282" s="14" t="s">
        <v>3851</v>
      </c>
      <c r="BO282" s="15">
        <v>100000</v>
      </c>
      <c r="BP282" t="s">
        <v>363</v>
      </c>
      <c r="BQ282" s="14" t="s">
        <v>3852</v>
      </c>
      <c r="BR282" s="15">
        <v>250000</v>
      </c>
      <c r="BS282" t="s">
        <v>1575</v>
      </c>
      <c r="BT282" s="14" t="s">
        <v>3853</v>
      </c>
      <c r="BU282" s="15">
        <v>100000</v>
      </c>
      <c r="BV282" t="s">
        <v>714</v>
      </c>
      <c r="BW282" s="11" t="s">
        <v>3854</v>
      </c>
      <c r="BX282" s="11">
        <v>100000</v>
      </c>
      <c r="BY282" t="s">
        <v>367</v>
      </c>
      <c r="BZ282" s="11" t="s">
        <v>3855</v>
      </c>
      <c r="CA282" s="11">
        <v>330000</v>
      </c>
      <c r="CB282" t="s">
        <v>545</v>
      </c>
      <c r="CC282" s="11" t="s">
        <v>3856</v>
      </c>
      <c r="CD282" s="11">
        <v>235000</v>
      </c>
      <c r="CE282" t="s">
        <v>547</v>
      </c>
      <c r="CF282" s="11" t="s">
        <v>3857</v>
      </c>
      <c r="CG282" s="11">
        <v>100000</v>
      </c>
      <c r="CH282" t="s">
        <v>778</v>
      </c>
      <c r="CI282" s="11" t="s">
        <v>3858</v>
      </c>
      <c r="CJ282" s="11">
        <v>230000</v>
      </c>
      <c r="CK282" t="s">
        <v>557</v>
      </c>
      <c r="CL282" s="32" t="s">
        <v>3859</v>
      </c>
      <c r="CM282" s="32">
        <v>120000</v>
      </c>
      <c r="CN282" t="s">
        <v>224</v>
      </c>
      <c r="CO282" s="32" t="s">
        <v>3860</v>
      </c>
      <c r="CP282" s="32">
        <v>100000</v>
      </c>
      <c r="CQ282" t="s">
        <v>226</v>
      </c>
      <c r="CR282" s="32" t="s">
        <v>3861</v>
      </c>
      <c r="CS282" s="32">
        <v>115000</v>
      </c>
      <c r="CT282" t="s">
        <v>568</v>
      </c>
      <c r="CU282" s="32" t="s">
        <v>3862</v>
      </c>
      <c r="CV282" s="32">
        <v>100000</v>
      </c>
      <c r="CW282" t="s">
        <v>570</v>
      </c>
      <c r="CX282" s="32" t="s">
        <v>3863</v>
      </c>
      <c r="CY282" s="32">
        <v>100000</v>
      </c>
      <c r="CZ282" t="s">
        <v>909</v>
      </c>
      <c r="DA282" s="32" t="s">
        <v>3864</v>
      </c>
      <c r="DB282" s="32">
        <v>100000</v>
      </c>
      <c r="DC282" t="s">
        <v>230</v>
      </c>
      <c r="DD282" s="32" t="s">
        <v>3865</v>
      </c>
      <c r="DE282" s="32">
        <v>100000</v>
      </c>
      <c r="DF282" t="s">
        <v>232</v>
      </c>
      <c r="DG282" s="32" t="s">
        <v>3866</v>
      </c>
      <c r="DH282" s="32">
        <v>160000</v>
      </c>
      <c r="DI282" t="s">
        <v>1162</v>
      </c>
      <c r="DJ282" s="32" t="s">
        <v>3867</v>
      </c>
      <c r="DK282" s="32">
        <v>160000</v>
      </c>
      <c r="GC282" s="12">
        <v>3250000</v>
      </c>
      <c r="GD282" t="s">
        <v>238</v>
      </c>
      <c r="GE282">
        <v>80</v>
      </c>
      <c r="GF282">
        <v>80</v>
      </c>
      <c r="GG282">
        <v>80</v>
      </c>
      <c r="GH282">
        <v>80</v>
      </c>
      <c r="GI282" s="13">
        <v>2166666.6666666665</v>
      </c>
      <c r="GK282" t="str">
        <f t="shared" si="72"/>
        <v>20 AV RENE BATS</v>
      </c>
      <c r="GL282">
        <f t="shared" si="72"/>
        <v>40250</v>
      </c>
      <c r="GM282" t="str">
        <f t="shared" si="72"/>
        <v>MUGRON</v>
      </c>
      <c r="GO282">
        <f t="shared" si="66"/>
        <v>72</v>
      </c>
      <c r="GP282">
        <f t="shared" si="67"/>
        <v>24</v>
      </c>
      <c r="GQ282" t="e">
        <f>VLOOKUP(A282,'[1]Nbr FR_lot'!$A$6:$I$501,8,FALSE)</f>
        <v>#N/A</v>
      </c>
      <c r="GR282" t="e">
        <f t="shared" si="68"/>
        <v>#N/A</v>
      </c>
      <c r="GS282" t="e">
        <f>VLOOKUP(C282,'[1]Nbr FR_lot'!$B$6:$I$501,8,FALSE)</f>
        <v>#N/A</v>
      </c>
      <c r="GT282" t="e">
        <f t="shared" si="61"/>
        <v>#N/A</v>
      </c>
    </row>
    <row r="283" spans="1:202" x14ac:dyDescent="0.35">
      <c r="A283" s="26" t="s">
        <v>7873</v>
      </c>
      <c r="B283" t="s">
        <v>7874</v>
      </c>
      <c r="C283" t="s">
        <v>7875</v>
      </c>
      <c r="D283" t="e">
        <f>VLOOKUP(C283,#REF!,1,FALSE)</f>
        <v>#REF!</v>
      </c>
      <c r="E283" s="19" t="s">
        <v>7876</v>
      </c>
      <c r="F283" s="17" t="s">
        <v>7875</v>
      </c>
      <c r="G283" s="17" t="s">
        <v>7876</v>
      </c>
      <c r="H283" s="17" t="str">
        <f t="shared" si="65"/>
        <v>ok</v>
      </c>
      <c r="I283" s="17" t="s">
        <v>7876</v>
      </c>
      <c r="J283" s="17">
        <v>314640</v>
      </c>
      <c r="K283" s="17">
        <v>314640</v>
      </c>
      <c r="L283" s="17" t="s">
        <v>202</v>
      </c>
      <c r="M283" t="s">
        <v>203</v>
      </c>
      <c r="N283" s="14" t="s">
        <v>7873</v>
      </c>
      <c r="O283" s="14" t="s">
        <v>205</v>
      </c>
      <c r="P283" s="14" t="s">
        <v>7877</v>
      </c>
      <c r="Q283" s="14">
        <v>92230</v>
      </c>
      <c r="R283" s="14" t="s">
        <v>7878</v>
      </c>
      <c r="S283" s="14" t="s">
        <v>7879</v>
      </c>
      <c r="T283" s="15">
        <v>10000000</v>
      </c>
      <c r="U283" s="14" t="s">
        <v>7880</v>
      </c>
      <c r="V283" s="14" t="s">
        <v>929</v>
      </c>
      <c r="W283" s="14" t="s">
        <v>7881</v>
      </c>
      <c r="X283" t="s">
        <v>7882</v>
      </c>
      <c r="Y283" t="s">
        <v>213</v>
      </c>
      <c r="Z283" t="s">
        <v>7883</v>
      </c>
      <c r="AA283" s="18" t="s">
        <v>7884</v>
      </c>
      <c r="AB283" s="18" t="s">
        <v>7885</v>
      </c>
      <c r="AC283" s="18" t="s">
        <v>7886</v>
      </c>
      <c r="AD283" s="18" t="s">
        <v>7887</v>
      </c>
      <c r="AE283" s="18" t="s">
        <v>7888</v>
      </c>
      <c r="AF283" s="18" t="s">
        <v>7889</v>
      </c>
      <c r="AG283" s="18" t="s">
        <v>7890</v>
      </c>
      <c r="AH283" s="29" t="s">
        <v>310</v>
      </c>
      <c r="AL283" s="29" t="s">
        <v>311</v>
      </c>
      <c r="AM283" s="29" t="s">
        <v>312</v>
      </c>
      <c r="AQ283" s="29" t="s">
        <v>312</v>
      </c>
      <c r="AR283" t="s">
        <v>490</v>
      </c>
      <c r="AS283" s="32" t="s">
        <v>7891</v>
      </c>
      <c r="AT283" s="32">
        <v>100000</v>
      </c>
      <c r="AU283" t="s">
        <v>315</v>
      </c>
      <c r="AV283" s="32" t="s">
        <v>7892</v>
      </c>
      <c r="AW283" s="32">
        <v>100000</v>
      </c>
      <c r="AX283" t="s">
        <v>497</v>
      </c>
      <c r="AY283" s="32" t="s">
        <v>7893</v>
      </c>
      <c r="AZ283" s="32">
        <v>125000</v>
      </c>
      <c r="BA283" t="s">
        <v>319</v>
      </c>
      <c r="BB283" s="32" t="s">
        <v>7894</v>
      </c>
      <c r="BC283" s="32">
        <v>185000</v>
      </c>
      <c r="BD283" t="s">
        <v>504</v>
      </c>
      <c r="BE283" s="32" t="s">
        <v>7895</v>
      </c>
      <c r="BF283" s="32">
        <v>100000</v>
      </c>
      <c r="BG283" t="s">
        <v>323</v>
      </c>
      <c r="BH283" s="32" t="s">
        <v>7896</v>
      </c>
      <c r="BI283" s="32">
        <v>100000</v>
      </c>
      <c r="BJ283" t="s">
        <v>511</v>
      </c>
      <c r="BK283" s="14" t="s">
        <v>7897</v>
      </c>
      <c r="BL283" s="15">
        <v>100000</v>
      </c>
      <c r="BM283" t="s">
        <v>327</v>
      </c>
      <c r="BN283" s="14" t="s">
        <v>7898</v>
      </c>
      <c r="BO283" s="15">
        <v>100000</v>
      </c>
      <c r="BP283" t="s">
        <v>518</v>
      </c>
      <c r="BQ283" s="14" t="s">
        <v>7899</v>
      </c>
      <c r="BR283" s="15">
        <v>100000</v>
      </c>
      <c r="BS283" t="s">
        <v>331</v>
      </c>
      <c r="BT283" s="14" t="s">
        <v>7900</v>
      </c>
      <c r="BU283" s="15">
        <v>123000</v>
      </c>
      <c r="BV283" t="s">
        <v>523</v>
      </c>
      <c r="BW283" s="11" t="s">
        <v>7901</v>
      </c>
      <c r="BX283" s="11">
        <v>100000</v>
      </c>
      <c r="BZ283" s="11"/>
      <c r="CA283" s="11"/>
      <c r="CC283" s="11"/>
      <c r="CD283" s="11"/>
      <c r="CF283" s="11"/>
      <c r="CG283" s="11"/>
      <c r="CI283" s="11"/>
      <c r="CJ283" s="11"/>
      <c r="GC283" s="12">
        <v>1108000</v>
      </c>
      <c r="GD283" t="s">
        <v>238</v>
      </c>
      <c r="GE283">
        <v>69</v>
      </c>
      <c r="GF283">
        <v>75</v>
      </c>
      <c r="GG283">
        <v>95</v>
      </c>
      <c r="GH283">
        <v>69</v>
      </c>
      <c r="GI283" s="13">
        <v>738666.66666666663</v>
      </c>
      <c r="GK283" t="str">
        <f t="shared" si="72"/>
        <v>4 ALL DES BARBANNIERS</v>
      </c>
      <c r="GL283">
        <f t="shared" si="72"/>
        <v>92230</v>
      </c>
      <c r="GM283" t="str">
        <f t="shared" si="72"/>
        <v>GENNEVILLIERS</v>
      </c>
      <c r="GO283">
        <f t="shared" si="66"/>
        <v>33</v>
      </c>
      <c r="GP283">
        <f t="shared" si="67"/>
        <v>11</v>
      </c>
      <c r="GQ283">
        <f>VLOOKUP(A283,'[1]Nbr FR_lot'!$A$6:$I$501,8,FALSE)</f>
        <v>1</v>
      </c>
      <c r="GR283" t="str">
        <f t="shared" si="68"/>
        <v>ko</v>
      </c>
      <c r="GS283">
        <f>VLOOKUP(C283,'[1]Nbr FR_lot'!$B$6:$I$501,8,FALSE)</f>
        <v>6</v>
      </c>
      <c r="GT283" t="str">
        <f t="shared" si="61"/>
        <v>ko</v>
      </c>
    </row>
    <row r="284" spans="1:202" x14ac:dyDescent="0.35">
      <c r="A284" s="26" t="s">
        <v>4110</v>
      </c>
      <c r="B284" t="s">
        <v>4111</v>
      </c>
      <c r="C284" t="s">
        <v>4112</v>
      </c>
      <c r="D284" t="e">
        <f>VLOOKUP(C284,#REF!,1,FALSE)</f>
        <v>#REF!</v>
      </c>
      <c r="E284" s="19">
        <v>335230975</v>
      </c>
      <c r="F284" s="17" t="s">
        <v>4112</v>
      </c>
      <c r="G284" s="17" t="s">
        <v>4113</v>
      </c>
      <c r="H284" s="17" t="str">
        <f t="shared" si="65"/>
        <v>ko</v>
      </c>
      <c r="I284" s="17" t="s">
        <v>4113</v>
      </c>
      <c r="J284" s="17">
        <v>516942</v>
      </c>
      <c r="K284" s="17">
        <v>516942</v>
      </c>
      <c r="L284" s="17" t="s">
        <v>202</v>
      </c>
      <c r="M284" t="s">
        <v>203</v>
      </c>
      <c r="N284" s="14" t="s">
        <v>4110</v>
      </c>
      <c r="O284" s="14" t="s">
        <v>205</v>
      </c>
      <c r="P284" s="14" t="s">
        <v>4114</v>
      </c>
      <c r="Q284" s="14">
        <v>42350</v>
      </c>
      <c r="R284" s="14" t="s">
        <v>4115</v>
      </c>
      <c r="S284" s="14" t="s">
        <v>4116</v>
      </c>
      <c r="T284" s="15">
        <v>300825</v>
      </c>
      <c r="U284" s="14" t="s">
        <v>4117</v>
      </c>
      <c r="V284" s="14" t="s">
        <v>1206</v>
      </c>
      <c r="W284" s="14" t="s">
        <v>4118</v>
      </c>
      <c r="X284" t="s">
        <v>4119</v>
      </c>
      <c r="Y284" t="s">
        <v>213</v>
      </c>
      <c r="Z284" t="s">
        <v>4120</v>
      </c>
      <c r="AA284" s="18" t="s">
        <v>4119</v>
      </c>
      <c r="AB284" s="18" t="s">
        <v>4121</v>
      </c>
      <c r="AC284" s="18" t="s">
        <v>4122</v>
      </c>
      <c r="AD284" s="18" t="s">
        <v>4123</v>
      </c>
      <c r="AE284" s="18" t="s">
        <v>4119</v>
      </c>
      <c r="AF284" s="18" t="s">
        <v>4121</v>
      </c>
      <c r="AG284" s="18" t="s">
        <v>4122</v>
      </c>
      <c r="AH284" s="29" t="s">
        <v>310</v>
      </c>
      <c r="AL284" s="29" t="s">
        <v>311</v>
      </c>
      <c r="AM284" s="29" t="s">
        <v>312</v>
      </c>
      <c r="AQ284" s="29" t="s">
        <v>312</v>
      </c>
      <c r="AR284" t="s">
        <v>327</v>
      </c>
      <c r="AS284" s="32" t="s">
        <v>4124</v>
      </c>
      <c r="AT284" s="32">
        <v>100000</v>
      </c>
      <c r="BL284" s="15"/>
      <c r="BO284" s="15"/>
      <c r="BR284" s="15"/>
      <c r="BU284" s="15"/>
      <c r="BW284" s="11"/>
      <c r="BX284" s="11"/>
      <c r="BZ284" s="11"/>
      <c r="CA284" s="11"/>
      <c r="CC284" s="11"/>
      <c r="CD284" s="11"/>
      <c r="CF284" s="11"/>
      <c r="CG284" s="11"/>
      <c r="CI284" s="11"/>
      <c r="CJ284" s="11"/>
      <c r="GC284" s="12">
        <v>223000</v>
      </c>
      <c r="GD284" t="s">
        <v>1344</v>
      </c>
      <c r="GE284" t="s">
        <v>333</v>
      </c>
      <c r="GF284" t="s">
        <v>333</v>
      </c>
      <c r="GG284" t="s">
        <v>333</v>
      </c>
      <c r="GH284" t="s">
        <v>333</v>
      </c>
      <c r="GI284" s="13">
        <v>148666.66666666666</v>
      </c>
      <c r="GK284" t="s">
        <v>4125</v>
      </c>
      <c r="GL284">
        <v>63118</v>
      </c>
      <c r="GM284" t="s">
        <v>4126</v>
      </c>
      <c r="GO284">
        <f t="shared" si="66"/>
        <v>3</v>
      </c>
      <c r="GP284">
        <f t="shared" si="67"/>
        <v>1</v>
      </c>
      <c r="GQ284">
        <f>VLOOKUP(A284,'[1]Nbr FR_lot'!$A$6:$I$501,8,FALSE)</f>
        <v>0</v>
      </c>
      <c r="GR284" t="str">
        <f t="shared" si="68"/>
        <v>ko</v>
      </c>
      <c r="GS284">
        <f>VLOOKUP(C284,'[1]Nbr FR_lot'!$B$6:$I$501,8,FALSE)</f>
        <v>1</v>
      </c>
      <c r="GT284" t="str">
        <f t="shared" si="61"/>
        <v>ok</v>
      </c>
    </row>
    <row r="285" spans="1:202" x14ac:dyDescent="0.35">
      <c r="A285" t="s">
        <v>3680</v>
      </c>
      <c r="B285" t="s">
        <v>3681</v>
      </c>
      <c r="C285" t="s">
        <v>3682</v>
      </c>
      <c r="D285" t="e">
        <f>VLOOKUP(C285,#REF!,1,FALSE)</f>
        <v>#REF!</v>
      </c>
      <c r="E285" s="16" t="s">
        <v>3683</v>
      </c>
      <c r="F285" s="17" t="s">
        <v>3682</v>
      </c>
      <c r="G285" s="17" t="s">
        <v>3683</v>
      </c>
      <c r="H285" s="17" t="str">
        <f t="shared" si="65"/>
        <v>ok</v>
      </c>
      <c r="I285" s="17" t="s">
        <v>3683</v>
      </c>
      <c r="J285" s="17">
        <v>322065</v>
      </c>
      <c r="K285" s="17">
        <v>322065</v>
      </c>
      <c r="L285" s="17" t="s">
        <v>202</v>
      </c>
      <c r="M285" t="s">
        <v>203</v>
      </c>
      <c r="N285" s="14" t="s">
        <v>3680</v>
      </c>
      <c r="O285" s="14" t="s">
        <v>205</v>
      </c>
      <c r="P285" s="14" t="s">
        <v>3684</v>
      </c>
      <c r="Q285" s="14">
        <v>67114</v>
      </c>
      <c r="R285" s="14" t="s">
        <v>3685</v>
      </c>
      <c r="S285" s="14" t="s">
        <v>298</v>
      </c>
      <c r="T285" s="15">
        <v>2400000</v>
      </c>
      <c r="U285" s="14" t="s">
        <v>3686</v>
      </c>
      <c r="V285" s="14" t="s">
        <v>2881</v>
      </c>
      <c r="W285" s="14" t="s">
        <v>3687</v>
      </c>
      <c r="X285" t="s">
        <v>3688</v>
      </c>
      <c r="Y285" t="s">
        <v>213</v>
      </c>
      <c r="Z285" t="s">
        <v>3688</v>
      </c>
      <c r="AA285" s="18" t="s">
        <v>3688</v>
      </c>
      <c r="AB285" s="18" t="s">
        <v>3689</v>
      </c>
      <c r="AC285" s="18" t="s">
        <v>3690</v>
      </c>
      <c r="AD285" s="18" t="s">
        <v>3691</v>
      </c>
      <c r="AE285" s="18" t="s">
        <v>3692</v>
      </c>
      <c r="AF285" s="18" t="s">
        <v>3689</v>
      </c>
      <c r="AG285" s="18" t="s">
        <v>3693</v>
      </c>
      <c r="AH285" s="29" t="s">
        <v>310</v>
      </c>
      <c r="AL285" s="29" t="s">
        <v>311</v>
      </c>
      <c r="AM285" s="29" t="s">
        <v>312</v>
      </c>
      <c r="AQ285" s="29" t="s">
        <v>312</v>
      </c>
      <c r="AR285" t="s">
        <v>435</v>
      </c>
      <c r="AS285" s="32" t="s">
        <v>3694</v>
      </c>
      <c r="AT285" s="32">
        <v>360000</v>
      </c>
      <c r="AU285" t="s">
        <v>393</v>
      </c>
      <c r="AV285" s="32" t="s">
        <v>3695</v>
      </c>
      <c r="AW285" s="32">
        <v>575000</v>
      </c>
      <c r="AX285" t="s">
        <v>506</v>
      </c>
      <c r="AY285" s="32" t="s">
        <v>3696</v>
      </c>
      <c r="AZ285" s="32">
        <v>100000</v>
      </c>
      <c r="BA285" t="s">
        <v>321</v>
      </c>
      <c r="BB285" s="32" t="s">
        <v>3697</v>
      </c>
      <c r="BC285" s="32">
        <v>375000</v>
      </c>
      <c r="BD285" t="s">
        <v>323</v>
      </c>
      <c r="BE285" s="32" t="s">
        <v>3698</v>
      </c>
      <c r="BF285" s="32">
        <v>100000</v>
      </c>
      <c r="BG285" t="s">
        <v>1451</v>
      </c>
      <c r="BH285" s="32" t="s">
        <v>3699</v>
      </c>
      <c r="BI285" s="32">
        <v>182000</v>
      </c>
      <c r="BJ285" t="s">
        <v>1067</v>
      </c>
      <c r="BK285" s="14" t="s">
        <v>3700</v>
      </c>
      <c r="BL285" s="15">
        <v>3430000</v>
      </c>
      <c r="BO285" s="15"/>
      <c r="BR285" s="15"/>
      <c r="BU285" s="15"/>
      <c r="BW285" s="11"/>
      <c r="BX285" s="11"/>
      <c r="BZ285" s="11"/>
      <c r="CA285" s="11"/>
      <c r="CC285" s="11"/>
      <c r="CD285" s="11"/>
      <c r="CF285" s="11"/>
      <c r="CG285" s="11"/>
      <c r="CI285" s="11"/>
      <c r="CJ285" s="11"/>
      <c r="GC285" s="12">
        <v>5022000</v>
      </c>
      <c r="GD285" t="s">
        <v>238</v>
      </c>
      <c r="GE285">
        <v>45</v>
      </c>
      <c r="GF285">
        <v>50</v>
      </c>
      <c r="GG285">
        <v>50</v>
      </c>
      <c r="GH285">
        <v>80</v>
      </c>
      <c r="GI285" s="13">
        <v>3348000</v>
      </c>
      <c r="GK285" t="str">
        <f t="shared" ref="GK285:GK314" si="73">P285</f>
        <v>18 RUE DU TRAMWAY</v>
      </c>
      <c r="GL285">
        <f t="shared" ref="GL285:GL314" si="74">Q285</f>
        <v>67114</v>
      </c>
      <c r="GM285" t="str">
        <f t="shared" ref="GM285:GM314" si="75">R285</f>
        <v>ESCHAU</v>
      </c>
      <c r="GO285">
        <f t="shared" si="66"/>
        <v>21</v>
      </c>
      <c r="GP285">
        <f t="shared" si="67"/>
        <v>7</v>
      </c>
      <c r="GQ285">
        <f>GP285-1</f>
        <v>6</v>
      </c>
      <c r="GR285" s="28" t="str">
        <f t="shared" si="68"/>
        <v>ko</v>
      </c>
      <c r="GS285">
        <f>VLOOKUP(C285,'[1]Nbr FR_lot'!$B$6:$I$501,8,FALSE)</f>
        <v>1</v>
      </c>
      <c r="GT285" t="str">
        <f>IF(GQ285=GS285,"ok","ko")</f>
        <v>ko</v>
      </c>
    </row>
    <row r="286" spans="1:202" x14ac:dyDescent="0.35">
      <c r="A286" t="s">
        <v>5532</v>
      </c>
      <c r="B286" t="s">
        <v>5533</v>
      </c>
      <c r="C286" t="s">
        <v>5534</v>
      </c>
      <c r="D286" t="e">
        <f>VLOOKUP(C286,#REF!,1,FALSE)</f>
        <v>#REF!</v>
      </c>
      <c r="E286" s="19" t="s">
        <v>5535</v>
      </c>
      <c r="F286" s="17" t="s">
        <v>5534</v>
      </c>
      <c r="G286" s="17" t="s">
        <v>5535</v>
      </c>
      <c r="H286" s="17" t="str">
        <f t="shared" si="65"/>
        <v>ok</v>
      </c>
      <c r="I286" s="17" t="s">
        <v>5535</v>
      </c>
      <c r="J286" s="17">
        <v>333074</v>
      </c>
      <c r="K286" s="17">
        <v>333074</v>
      </c>
      <c r="L286" s="17" t="s">
        <v>202</v>
      </c>
      <c r="M286" t="s">
        <v>203</v>
      </c>
      <c r="N286" s="14" t="s">
        <v>5536</v>
      </c>
      <c r="O286" s="14" t="s">
        <v>205</v>
      </c>
      <c r="Q286" s="14">
        <v>64190</v>
      </c>
      <c r="R286" s="14" t="s">
        <v>5537</v>
      </c>
      <c r="S286" s="14" t="s">
        <v>1352</v>
      </c>
      <c r="T286" s="15">
        <v>81000</v>
      </c>
      <c r="U286" s="14" t="s">
        <v>5538</v>
      </c>
      <c r="V286" s="14" t="s">
        <v>1004</v>
      </c>
      <c r="W286" s="14" t="s">
        <v>5539</v>
      </c>
      <c r="X286" t="s">
        <v>5540</v>
      </c>
      <c r="Y286" t="s">
        <v>213</v>
      </c>
      <c r="Z286" t="s">
        <v>5532</v>
      </c>
      <c r="AA286" s="18" t="s">
        <v>5540</v>
      </c>
      <c r="AB286" s="18" t="s">
        <v>5541</v>
      </c>
      <c r="AC286" s="18" t="s">
        <v>5542</v>
      </c>
      <c r="AD286" s="18" t="s">
        <v>5543</v>
      </c>
      <c r="AE286" s="18" t="s">
        <v>5540</v>
      </c>
      <c r="AF286" s="18" t="s">
        <v>5541</v>
      </c>
      <c r="AG286" s="18" t="s">
        <v>5542</v>
      </c>
      <c r="AH286" s="29" t="s">
        <v>219</v>
      </c>
      <c r="AL286" s="29" t="s">
        <v>220</v>
      </c>
      <c r="AM286" s="29" t="s">
        <v>221</v>
      </c>
      <c r="AQ286" s="29" t="s">
        <v>221</v>
      </c>
      <c r="AR286" t="s">
        <v>230</v>
      </c>
      <c r="AS286" s="32" t="s">
        <v>5544</v>
      </c>
      <c r="AT286" s="32">
        <v>100000</v>
      </c>
      <c r="AU286" t="s">
        <v>234</v>
      </c>
      <c r="AV286" s="32" t="s">
        <v>5545</v>
      </c>
      <c r="AW286" s="32">
        <v>100000</v>
      </c>
      <c r="AX286" t="s">
        <v>1016</v>
      </c>
      <c r="AY286" s="32" t="s">
        <v>5546</v>
      </c>
      <c r="AZ286" s="32">
        <v>500000</v>
      </c>
      <c r="BL286" s="15"/>
      <c r="BO286" s="15"/>
      <c r="BR286" s="15"/>
      <c r="BU286" s="15"/>
      <c r="BW286" s="11"/>
      <c r="BX286" s="11"/>
      <c r="BZ286" s="11"/>
      <c r="CA286" s="11"/>
      <c r="CC286" s="11"/>
      <c r="CD286" s="11"/>
      <c r="CF286" s="11"/>
      <c r="CG286" s="11"/>
      <c r="CI286" s="11"/>
      <c r="CJ286" s="11"/>
      <c r="GC286" s="12">
        <v>200000</v>
      </c>
      <c r="GD286" t="s">
        <v>238</v>
      </c>
      <c r="GE286">
        <v>30</v>
      </c>
      <c r="GF286">
        <v>40</v>
      </c>
      <c r="GG286">
        <v>45</v>
      </c>
      <c r="GH286">
        <v>35</v>
      </c>
      <c r="GI286" s="13">
        <v>133333.33333333331</v>
      </c>
      <c r="GK286">
        <f t="shared" si="73"/>
        <v>0</v>
      </c>
      <c r="GL286">
        <f t="shared" si="74"/>
        <v>64190</v>
      </c>
      <c r="GM286" t="str">
        <f t="shared" si="75"/>
        <v>PRECHACQ-JOSBAIG</v>
      </c>
      <c r="GO286">
        <f t="shared" si="66"/>
        <v>9</v>
      </c>
      <c r="GP286">
        <f t="shared" si="67"/>
        <v>3</v>
      </c>
      <c r="GQ286" t="e">
        <f>VLOOKUP(A286,'[1]Nbr FR_lot'!$A$6:$I$501,8,FALSE)</f>
        <v>#N/A</v>
      </c>
      <c r="GR286" t="e">
        <f t="shared" si="68"/>
        <v>#N/A</v>
      </c>
      <c r="GS286" t="e">
        <f>VLOOKUP(C286,'[1]Nbr FR_lot'!$B$6:$I$501,8,FALSE)</f>
        <v>#N/A</v>
      </c>
      <c r="GT286" t="e">
        <f t="shared" ref="GT286:GT293" si="76">IF(GP286=GS286,"ok","ko")</f>
        <v>#N/A</v>
      </c>
    </row>
    <row r="287" spans="1:202" x14ac:dyDescent="0.35">
      <c r="A287" t="s">
        <v>2649</v>
      </c>
      <c r="B287" t="s">
        <v>2650</v>
      </c>
      <c r="C287" t="s">
        <v>2651</v>
      </c>
      <c r="D287" t="e">
        <f>VLOOKUP(C287,#REF!,1,FALSE)</f>
        <v>#REF!</v>
      </c>
      <c r="E287" s="19" t="s">
        <v>2652</v>
      </c>
      <c r="F287" s="17" t="s">
        <v>2651</v>
      </c>
      <c r="G287" s="17" t="s">
        <v>2652</v>
      </c>
      <c r="H287" s="17" t="str">
        <f t="shared" si="65"/>
        <v>ok</v>
      </c>
      <c r="I287" s="17" t="s">
        <v>2652</v>
      </c>
      <c r="J287" s="17">
        <v>390588</v>
      </c>
      <c r="K287" s="17">
        <v>390588</v>
      </c>
      <c r="L287" s="17" t="s">
        <v>202</v>
      </c>
      <c r="M287" t="s">
        <v>203</v>
      </c>
      <c r="N287" s="14" t="s">
        <v>2649</v>
      </c>
      <c r="O287" s="14" t="s">
        <v>205</v>
      </c>
      <c r="P287" s="14" t="s">
        <v>2653</v>
      </c>
      <c r="Q287" s="14">
        <v>76600</v>
      </c>
      <c r="R287" s="14" t="s">
        <v>2654</v>
      </c>
      <c r="S287" s="14" t="s">
        <v>1431</v>
      </c>
      <c r="T287" s="15">
        <v>2150000</v>
      </c>
      <c r="U287" s="14" t="s">
        <v>2655</v>
      </c>
      <c r="V287" s="14" t="s">
        <v>1972</v>
      </c>
      <c r="W287" s="14" t="s">
        <v>2656</v>
      </c>
      <c r="X287" t="s">
        <v>2657</v>
      </c>
      <c r="Y287" t="s">
        <v>213</v>
      </c>
      <c r="Z287" t="s">
        <v>2658</v>
      </c>
      <c r="AA287" s="18" t="s">
        <v>2657</v>
      </c>
      <c r="AB287" s="18" t="s">
        <v>2659</v>
      </c>
      <c r="AC287" s="18" t="s">
        <v>2660</v>
      </c>
      <c r="AD287" s="18" t="s">
        <v>2661</v>
      </c>
      <c r="AE287" s="18" t="s">
        <v>2662</v>
      </c>
      <c r="AF287" s="18" t="s">
        <v>2659</v>
      </c>
      <c r="AG287" s="18" t="s">
        <v>2663</v>
      </c>
      <c r="AH287" s="29" t="s">
        <v>310</v>
      </c>
      <c r="AL287" s="29" t="s">
        <v>311</v>
      </c>
      <c r="AM287" s="29" t="s">
        <v>312</v>
      </c>
      <c r="AQ287" s="29" t="s">
        <v>312</v>
      </c>
      <c r="AR287" t="s">
        <v>389</v>
      </c>
      <c r="AS287" s="32" t="s">
        <v>2664</v>
      </c>
      <c r="AT287" s="32">
        <v>575000</v>
      </c>
      <c r="AU287" t="s">
        <v>391</v>
      </c>
      <c r="AV287" s="32" t="s">
        <v>2665</v>
      </c>
      <c r="AW287" s="32">
        <v>1430000</v>
      </c>
      <c r="AX287" t="s">
        <v>393</v>
      </c>
      <c r="AY287" s="32" t="s">
        <v>2666</v>
      </c>
      <c r="AZ287" s="32">
        <v>575000</v>
      </c>
      <c r="BA287" t="s">
        <v>395</v>
      </c>
      <c r="BB287" s="32" t="s">
        <v>2667</v>
      </c>
      <c r="BC287" s="32">
        <v>715000</v>
      </c>
      <c r="BD287" t="s">
        <v>1065</v>
      </c>
      <c r="BE287" s="32" t="s">
        <v>2668</v>
      </c>
      <c r="BF287" s="32">
        <v>960000</v>
      </c>
      <c r="BL287" s="15"/>
      <c r="BO287" s="15"/>
      <c r="BR287" s="15"/>
      <c r="BU287" s="15"/>
      <c r="BW287" s="11"/>
      <c r="BX287" s="11"/>
      <c r="BZ287" s="11"/>
      <c r="CA287" s="11"/>
      <c r="CC287" s="11"/>
      <c r="CD287" s="11"/>
      <c r="CF287" s="11"/>
      <c r="CG287" s="11"/>
      <c r="CI287" s="11"/>
      <c r="CJ287" s="11"/>
      <c r="GC287" s="12">
        <v>3680000</v>
      </c>
      <c r="GD287" t="s">
        <v>238</v>
      </c>
      <c r="GE287">
        <v>70</v>
      </c>
      <c r="GF287">
        <v>75</v>
      </c>
      <c r="GG287">
        <v>80</v>
      </c>
      <c r="GH287">
        <v>70</v>
      </c>
      <c r="GI287" s="13">
        <v>2453333.333333333</v>
      </c>
      <c r="GK287" t="str">
        <f t="shared" si="73"/>
        <v>60 QUAI GEORGES RAVERAT</v>
      </c>
      <c r="GL287">
        <f t="shared" si="74"/>
        <v>76600</v>
      </c>
      <c r="GM287" t="str">
        <f t="shared" si="75"/>
        <v>LE HAVRE</v>
      </c>
      <c r="GO287">
        <f t="shared" si="66"/>
        <v>15</v>
      </c>
      <c r="GP287">
        <f t="shared" si="67"/>
        <v>5</v>
      </c>
      <c r="GQ287" t="e">
        <f>VLOOKUP(A287,'[1]Nbr FR_lot'!$A$6:$I$501,8,FALSE)</f>
        <v>#N/A</v>
      </c>
      <c r="GR287" t="e">
        <f t="shared" si="68"/>
        <v>#N/A</v>
      </c>
      <c r="GS287" t="e">
        <f>VLOOKUP(C287,'[1]Nbr FR_lot'!$B$6:$I$501,8,FALSE)</f>
        <v>#N/A</v>
      </c>
      <c r="GT287" t="e">
        <f t="shared" si="76"/>
        <v>#N/A</v>
      </c>
    </row>
    <row r="288" spans="1:202" x14ac:dyDescent="0.35">
      <c r="A288" t="s">
        <v>6733</v>
      </c>
      <c r="B288" t="s">
        <v>6734</v>
      </c>
      <c r="C288" t="s">
        <v>6735</v>
      </c>
      <c r="D288" t="e">
        <f>VLOOKUP(C288,#REF!,1,FALSE)</f>
        <v>#REF!</v>
      </c>
      <c r="E288" s="19" t="s">
        <v>6736</v>
      </c>
      <c r="F288" s="17" t="s">
        <v>6735</v>
      </c>
      <c r="G288" s="17" t="s">
        <v>6736</v>
      </c>
      <c r="H288" s="17" t="str">
        <f t="shared" si="65"/>
        <v>ok</v>
      </c>
      <c r="I288" s="17" t="s">
        <v>6736</v>
      </c>
      <c r="J288" s="17">
        <v>336819</v>
      </c>
      <c r="K288" s="17">
        <v>336819</v>
      </c>
      <c r="L288" s="17" t="s">
        <v>202</v>
      </c>
      <c r="M288" t="s">
        <v>203</v>
      </c>
      <c r="N288" s="14" t="s">
        <v>6733</v>
      </c>
      <c r="O288" s="14" t="s">
        <v>6542</v>
      </c>
      <c r="P288" s="14" t="s">
        <v>6737</v>
      </c>
      <c r="Q288" s="14">
        <v>64230</v>
      </c>
      <c r="R288" s="14" t="s">
        <v>6738</v>
      </c>
      <c r="S288" s="14" t="s">
        <v>1431</v>
      </c>
      <c r="T288" s="15">
        <v>100000</v>
      </c>
      <c r="U288" s="14" t="s">
        <v>6739</v>
      </c>
      <c r="V288" s="14" t="s">
        <v>1004</v>
      </c>
      <c r="W288" s="14" t="s">
        <v>6740</v>
      </c>
      <c r="X288" t="s">
        <v>6741</v>
      </c>
      <c r="Y288" t="s">
        <v>213</v>
      </c>
      <c r="Z288" t="s">
        <v>6742</v>
      </c>
      <c r="AA288" s="18" t="s">
        <v>6741</v>
      </c>
      <c r="AB288" s="18" t="s">
        <v>6743</v>
      </c>
      <c r="AC288" s="18" t="s">
        <v>6744</v>
      </c>
      <c r="AD288" s="18" t="s">
        <v>6745</v>
      </c>
      <c r="AE288" s="18" t="s">
        <v>6741</v>
      </c>
      <c r="AF288" s="18" t="s">
        <v>6743</v>
      </c>
      <c r="AG288" s="18" t="s">
        <v>6744</v>
      </c>
      <c r="AH288" s="29" t="s">
        <v>310</v>
      </c>
      <c r="AL288" s="29" t="s">
        <v>311</v>
      </c>
      <c r="AM288" s="29" t="s">
        <v>312</v>
      </c>
      <c r="AQ288" s="29" t="s">
        <v>312</v>
      </c>
      <c r="AR288" t="s">
        <v>427</v>
      </c>
      <c r="AS288" s="32" t="s">
        <v>6746</v>
      </c>
      <c r="AT288" s="32">
        <v>360000</v>
      </c>
      <c r="AU288" t="s">
        <v>1443</v>
      </c>
      <c r="AV288" s="32" t="s">
        <v>6747</v>
      </c>
      <c r="AW288" s="32">
        <v>185000</v>
      </c>
      <c r="AX288" t="s">
        <v>431</v>
      </c>
      <c r="AY288" s="32" t="s">
        <v>6748</v>
      </c>
      <c r="AZ288" s="32">
        <v>895000</v>
      </c>
      <c r="BA288" t="s">
        <v>1447</v>
      </c>
      <c r="BB288" s="32" t="s">
        <v>6749</v>
      </c>
      <c r="BC288" s="32">
        <v>455000</v>
      </c>
      <c r="BD288" t="s">
        <v>439</v>
      </c>
      <c r="BE288" s="32" t="s">
        <v>6750</v>
      </c>
      <c r="BF288" s="32">
        <v>445000</v>
      </c>
      <c r="BG288" t="s">
        <v>1455</v>
      </c>
      <c r="BH288" s="32" t="s">
        <v>6751</v>
      </c>
      <c r="BI288" s="32">
        <v>230000</v>
      </c>
      <c r="BJ288" t="s">
        <v>443</v>
      </c>
      <c r="BK288" s="14" t="s">
        <v>6752</v>
      </c>
      <c r="BL288" s="15">
        <v>595000</v>
      </c>
      <c r="BM288" t="s">
        <v>1459</v>
      </c>
      <c r="BN288" s="14" t="s">
        <v>6753</v>
      </c>
      <c r="BO288" s="15">
        <v>300000</v>
      </c>
      <c r="BR288" s="15"/>
      <c r="BU288" s="15"/>
      <c r="BW288" s="11"/>
      <c r="BX288" s="11"/>
      <c r="BZ288" s="11"/>
      <c r="CA288" s="11"/>
      <c r="CC288" s="11"/>
      <c r="CD288" s="11"/>
      <c r="CF288" s="11"/>
      <c r="CG288" s="11"/>
      <c r="CI288" s="11"/>
      <c r="CJ288" s="11"/>
      <c r="GC288" s="12">
        <v>2570000</v>
      </c>
      <c r="GD288" t="s">
        <v>238</v>
      </c>
      <c r="GE288">
        <v>80</v>
      </c>
      <c r="GF288">
        <v>60</v>
      </c>
      <c r="GG288">
        <v>60</v>
      </c>
      <c r="GH288">
        <v>60</v>
      </c>
      <c r="GI288" s="13">
        <v>1713333.3333333333</v>
      </c>
      <c r="GK288" t="str">
        <f t="shared" si="73"/>
        <v>1 RUE JEAN PREVOST</v>
      </c>
      <c r="GL288">
        <f t="shared" si="74"/>
        <v>64230</v>
      </c>
      <c r="GM288" t="str">
        <f t="shared" si="75"/>
        <v>LESCAR</v>
      </c>
      <c r="GO288">
        <f t="shared" si="66"/>
        <v>24</v>
      </c>
      <c r="GP288">
        <f t="shared" si="67"/>
        <v>8</v>
      </c>
      <c r="GQ288" t="e">
        <f>VLOOKUP(A288,'[1]Nbr FR_lot'!$A$6:$I$501,8,FALSE)</f>
        <v>#N/A</v>
      </c>
      <c r="GR288" t="e">
        <f t="shared" si="68"/>
        <v>#N/A</v>
      </c>
      <c r="GS288" t="e">
        <f>VLOOKUP(C288,'[1]Nbr FR_lot'!$B$6:$I$501,8,FALSE)</f>
        <v>#N/A</v>
      </c>
      <c r="GT288" t="e">
        <f t="shared" si="76"/>
        <v>#N/A</v>
      </c>
    </row>
    <row r="289" spans="1:202" x14ac:dyDescent="0.35">
      <c r="A289" t="s">
        <v>1965</v>
      </c>
      <c r="B289" t="s">
        <v>1966</v>
      </c>
      <c r="C289" t="s">
        <v>1967</v>
      </c>
      <c r="D289" t="e">
        <f>VLOOKUP(C289,#REF!,1,FALSE)</f>
        <v>#REF!</v>
      </c>
      <c r="E289" s="19" t="s">
        <v>1968</v>
      </c>
      <c r="F289" s="17" t="s">
        <v>1967</v>
      </c>
      <c r="G289" s="17" t="s">
        <v>1969</v>
      </c>
      <c r="H289" s="17" t="str">
        <f t="shared" si="65"/>
        <v>ko</v>
      </c>
      <c r="I289" s="17" t="s">
        <v>1968</v>
      </c>
      <c r="J289" s="17">
        <v>307419</v>
      </c>
      <c r="K289" s="17">
        <v>721413</v>
      </c>
      <c r="L289" s="17" t="s">
        <v>202</v>
      </c>
      <c r="M289" t="s">
        <v>203</v>
      </c>
      <c r="N289" s="14" t="s">
        <v>1970</v>
      </c>
      <c r="O289" s="14" t="s">
        <v>205</v>
      </c>
      <c r="P289" s="14" t="s">
        <v>1971</v>
      </c>
      <c r="Q289" s="14">
        <v>76600</v>
      </c>
      <c r="R289" s="14" t="s">
        <v>1972</v>
      </c>
      <c r="S289" s="14" t="s">
        <v>1799</v>
      </c>
      <c r="T289" s="15">
        <v>6000000</v>
      </c>
      <c r="U289" s="14" t="s">
        <v>1973</v>
      </c>
      <c r="V289" s="14" t="s">
        <v>1972</v>
      </c>
      <c r="W289" s="14" t="s">
        <v>1974</v>
      </c>
      <c r="X289" t="s">
        <v>1975</v>
      </c>
      <c r="Y289" t="s">
        <v>213</v>
      </c>
      <c r="Z289" t="s">
        <v>1976</v>
      </c>
      <c r="AA289" s="18" t="s">
        <v>1975</v>
      </c>
      <c r="AB289" s="18" t="s">
        <v>1977</v>
      </c>
      <c r="AC289" s="18" t="s">
        <v>1978</v>
      </c>
      <c r="AD289" s="18" t="s">
        <v>1979</v>
      </c>
      <c r="AE289" s="18" t="s">
        <v>1975</v>
      </c>
      <c r="AF289" s="18" t="s">
        <v>1977</v>
      </c>
      <c r="AG289" s="18" t="s">
        <v>1978</v>
      </c>
      <c r="AH289" s="29" t="s">
        <v>772</v>
      </c>
      <c r="AI289" s="29" t="s">
        <v>219</v>
      </c>
      <c r="AL289" s="29" t="s">
        <v>773</v>
      </c>
      <c r="AM289" s="29" t="s">
        <v>312</v>
      </c>
      <c r="AN289" s="29" t="s">
        <v>774</v>
      </c>
      <c r="AQ289" s="29" t="s">
        <v>775</v>
      </c>
      <c r="AR289" t="s">
        <v>429</v>
      </c>
      <c r="AS289" s="32" t="s">
        <v>1980</v>
      </c>
      <c r="AT289" s="32">
        <v>100000</v>
      </c>
      <c r="AU289" t="s">
        <v>433</v>
      </c>
      <c r="AV289" s="32" t="s">
        <v>1981</v>
      </c>
      <c r="AW289" s="32">
        <v>190000</v>
      </c>
      <c r="AX289" t="s">
        <v>437</v>
      </c>
      <c r="AY289" s="32" t="s">
        <v>1982</v>
      </c>
      <c r="AZ289" s="32">
        <v>100000</v>
      </c>
      <c r="BA289" t="s">
        <v>441</v>
      </c>
      <c r="BB289" s="32" t="s">
        <v>1983</v>
      </c>
      <c r="BC289" s="32">
        <v>100000</v>
      </c>
      <c r="BD289" t="s">
        <v>445</v>
      </c>
      <c r="BE289" s="32" t="s">
        <v>1984</v>
      </c>
      <c r="BF289" s="32">
        <v>130000</v>
      </c>
      <c r="BG289" t="s">
        <v>541</v>
      </c>
      <c r="BH289" s="32" t="s">
        <v>1985</v>
      </c>
      <c r="BI289" s="32">
        <v>630000</v>
      </c>
      <c r="BJ289" t="s">
        <v>553</v>
      </c>
      <c r="BK289" s="14" t="s">
        <v>1986</v>
      </c>
      <c r="BL289" s="15">
        <v>315000</v>
      </c>
      <c r="BM289" t="s">
        <v>564</v>
      </c>
      <c r="BN289" s="14" t="s">
        <v>1987</v>
      </c>
      <c r="BO289" s="15">
        <v>250000</v>
      </c>
      <c r="BP289" t="s">
        <v>826</v>
      </c>
      <c r="BQ289" s="14" t="s">
        <v>1988</v>
      </c>
      <c r="BR289" s="15">
        <v>250000</v>
      </c>
      <c r="BS289" t="s">
        <v>830</v>
      </c>
      <c r="BT289" s="14" t="s">
        <v>1989</v>
      </c>
      <c r="BU289" s="15">
        <v>420000</v>
      </c>
      <c r="BW289" s="11"/>
      <c r="BX289" s="11"/>
      <c r="BZ289" s="11"/>
      <c r="CA289" s="11"/>
      <c r="CC289" s="11"/>
      <c r="CD289" s="11"/>
      <c r="CF289" s="11"/>
      <c r="CG289" s="11"/>
      <c r="CI289" s="11"/>
      <c r="CJ289" s="11"/>
      <c r="GC289" s="12">
        <v>2385000</v>
      </c>
      <c r="GD289" t="s">
        <v>238</v>
      </c>
      <c r="GE289">
        <v>57</v>
      </c>
      <c r="GF289">
        <v>59</v>
      </c>
      <c r="GG289">
        <v>65</v>
      </c>
      <c r="GH289">
        <v>57</v>
      </c>
      <c r="GI289" s="13">
        <v>1590000</v>
      </c>
      <c r="GK289" t="str">
        <f t="shared" si="73"/>
        <v xml:space="preserve">14 rue Eugène Thépot  </v>
      </c>
      <c r="GL289">
        <f t="shared" si="74"/>
        <v>76600</v>
      </c>
      <c r="GM289" t="str">
        <f t="shared" si="75"/>
        <v>Le Havre</v>
      </c>
      <c r="GO289">
        <f t="shared" si="66"/>
        <v>30</v>
      </c>
      <c r="GP289">
        <f t="shared" si="67"/>
        <v>10</v>
      </c>
      <c r="GQ289" t="e">
        <f>VLOOKUP(A289,'[1]Nbr FR_lot'!$A$6:$I$501,8,FALSE)</f>
        <v>#N/A</v>
      </c>
      <c r="GR289" t="e">
        <f t="shared" si="68"/>
        <v>#N/A</v>
      </c>
      <c r="GS289" t="e">
        <f>VLOOKUP(C289,'[1]Nbr FR_lot'!$B$6:$I$501,8,FALSE)</f>
        <v>#N/A</v>
      </c>
      <c r="GT289" t="e">
        <f t="shared" si="76"/>
        <v>#N/A</v>
      </c>
    </row>
    <row r="290" spans="1:202" x14ac:dyDescent="0.35">
      <c r="A290" t="s">
        <v>5993</v>
      </c>
      <c r="B290" t="s">
        <v>5994</v>
      </c>
      <c r="C290" t="s">
        <v>5995</v>
      </c>
      <c r="D290" t="e">
        <f>VLOOKUP(C290,#REF!,1,FALSE)</f>
        <v>#REF!</v>
      </c>
      <c r="E290" s="16" t="s">
        <v>5996</v>
      </c>
      <c r="F290" s="17" t="s">
        <v>5995</v>
      </c>
      <c r="G290" s="17" t="s">
        <v>5996</v>
      </c>
      <c r="H290" s="17" t="str">
        <f t="shared" si="65"/>
        <v>ok</v>
      </c>
      <c r="I290" s="17" t="s">
        <v>5996</v>
      </c>
      <c r="J290" s="17">
        <v>385206</v>
      </c>
      <c r="K290" s="17">
        <v>385206</v>
      </c>
      <c r="L290" s="17" t="s">
        <v>202</v>
      </c>
      <c r="M290" t="s">
        <v>203</v>
      </c>
      <c r="N290" s="14" t="s">
        <v>5993</v>
      </c>
      <c r="O290" s="14" t="s">
        <v>205</v>
      </c>
      <c r="P290" s="14" t="s">
        <v>5997</v>
      </c>
      <c r="Q290" s="14">
        <v>59286</v>
      </c>
      <c r="R290" s="14" t="s">
        <v>5998</v>
      </c>
      <c r="S290" s="14" t="s">
        <v>623</v>
      </c>
      <c r="T290" s="15">
        <v>228673.53</v>
      </c>
      <c r="U290" s="14" t="s">
        <v>5999</v>
      </c>
      <c r="V290" s="14" t="s">
        <v>6000</v>
      </c>
      <c r="W290" s="14" t="s">
        <v>6001</v>
      </c>
      <c r="X290" t="s">
        <v>6002</v>
      </c>
      <c r="Y290" t="s">
        <v>213</v>
      </c>
      <c r="Z290" t="s">
        <v>6003</v>
      </c>
      <c r="AA290" s="18" t="s">
        <v>6002</v>
      </c>
      <c r="AB290" s="18" t="s">
        <v>6004</v>
      </c>
      <c r="AC290" s="18" t="s">
        <v>6005</v>
      </c>
      <c r="AD290" s="18" t="s">
        <v>6006</v>
      </c>
      <c r="AE290" s="18" t="s">
        <v>6007</v>
      </c>
      <c r="AF290" s="18" t="s">
        <v>6008</v>
      </c>
      <c r="AG290" s="18" t="s">
        <v>6009</v>
      </c>
      <c r="AH290" s="29" t="s">
        <v>310</v>
      </c>
      <c r="AL290" s="29" t="s">
        <v>311</v>
      </c>
      <c r="AM290" s="29" t="s">
        <v>312</v>
      </c>
      <c r="AQ290" s="29" t="s">
        <v>312</v>
      </c>
      <c r="AR290" t="s">
        <v>492</v>
      </c>
      <c r="AS290" s="32" t="s">
        <v>6010</v>
      </c>
      <c r="AT290" s="32">
        <v>100000</v>
      </c>
      <c r="AU290" t="s">
        <v>499</v>
      </c>
      <c r="AV290" s="32" t="s">
        <v>6011</v>
      </c>
      <c r="AW290" s="32">
        <v>190000</v>
      </c>
      <c r="AX290" t="s">
        <v>506</v>
      </c>
      <c r="AY290" s="32" t="s">
        <v>6012</v>
      </c>
      <c r="AZ290" s="32">
        <v>100000</v>
      </c>
      <c r="BA290" t="s">
        <v>513</v>
      </c>
      <c r="BB290" s="32" t="s">
        <v>6013</v>
      </c>
      <c r="BC290" s="32">
        <v>100000</v>
      </c>
      <c r="BD290" t="s">
        <v>520</v>
      </c>
      <c r="BE290" s="32" t="s">
        <v>6014</v>
      </c>
      <c r="BF290" s="32">
        <v>130000</v>
      </c>
      <c r="BL290" s="15"/>
      <c r="BO290" s="15"/>
      <c r="BR290" s="15"/>
      <c r="BU290" s="15"/>
      <c r="BW290" s="11"/>
      <c r="BX290" s="11"/>
      <c r="BZ290" s="11"/>
      <c r="CA290" s="11"/>
      <c r="CC290" s="11"/>
      <c r="CD290" s="11"/>
      <c r="CF290" s="11"/>
      <c r="CG290" s="11"/>
      <c r="CI290" s="11"/>
      <c r="CJ290" s="11"/>
      <c r="GC290" s="12">
        <v>520000</v>
      </c>
      <c r="GD290" t="s">
        <v>238</v>
      </c>
      <c r="GE290">
        <v>50</v>
      </c>
      <c r="GF290">
        <v>70</v>
      </c>
      <c r="GG290">
        <v>60</v>
      </c>
      <c r="GH290">
        <v>60</v>
      </c>
      <c r="GI290" s="13">
        <v>346666.66666666663</v>
      </c>
      <c r="GK290" t="str">
        <f t="shared" si="73"/>
        <v xml:space="preserve">Zone Industrielle de Belleforière
Rue Francisco Ferrer
</v>
      </c>
      <c r="GL290">
        <f t="shared" si="74"/>
        <v>59286</v>
      </c>
      <c r="GM290" t="str">
        <f t="shared" si="75"/>
        <v xml:space="preserve"> Roost-Warendin</v>
      </c>
      <c r="GO290">
        <f t="shared" si="66"/>
        <v>15</v>
      </c>
      <c r="GP290">
        <f t="shared" si="67"/>
        <v>5</v>
      </c>
      <c r="GQ290" t="e">
        <f>VLOOKUP(A290,'[1]Nbr FR_lot'!$A$6:$I$501,8,FALSE)</f>
        <v>#N/A</v>
      </c>
      <c r="GR290" t="e">
        <f t="shared" si="68"/>
        <v>#N/A</v>
      </c>
      <c r="GS290" t="e">
        <f>VLOOKUP(C290,'[1]Nbr FR_lot'!$B$6:$I$501,8,FALSE)</f>
        <v>#N/A</v>
      </c>
      <c r="GT290" t="e">
        <f t="shared" si="76"/>
        <v>#N/A</v>
      </c>
    </row>
    <row r="291" spans="1:202" x14ac:dyDescent="0.35">
      <c r="A291" t="s">
        <v>9220</v>
      </c>
      <c r="B291" t="s">
        <v>9221</v>
      </c>
      <c r="C291" t="s">
        <v>9222</v>
      </c>
      <c r="D291" t="e">
        <f>VLOOKUP(C291,#REF!,1,FALSE)</f>
        <v>#REF!</v>
      </c>
      <c r="E291" s="19" t="s">
        <v>9223</v>
      </c>
      <c r="F291" s="17" t="s">
        <v>9222</v>
      </c>
      <c r="G291" s="17" t="s">
        <v>9224</v>
      </c>
      <c r="H291" s="17" t="str">
        <f t="shared" si="65"/>
        <v>ko</v>
      </c>
      <c r="I291" s="19" t="s">
        <v>9223</v>
      </c>
      <c r="J291" s="17">
        <v>20004841</v>
      </c>
      <c r="K291" s="17">
        <v>680038</v>
      </c>
      <c r="L291" s="17" t="s">
        <v>202</v>
      </c>
      <c r="M291" t="s">
        <v>203</v>
      </c>
      <c r="N291" s="14" t="s">
        <v>9220</v>
      </c>
      <c r="O291" s="14" t="s">
        <v>205</v>
      </c>
      <c r="P291" s="14" t="s">
        <v>9225</v>
      </c>
      <c r="Q291" s="14">
        <v>31360</v>
      </c>
      <c r="R291" s="14" t="s">
        <v>9226</v>
      </c>
      <c r="S291" s="14" t="s">
        <v>2793</v>
      </c>
      <c r="T291" s="15">
        <v>50000</v>
      </c>
      <c r="U291" s="14" t="s">
        <v>9227</v>
      </c>
      <c r="V291" s="14" t="s">
        <v>1469</v>
      </c>
      <c r="W291" s="14" t="s">
        <v>9228</v>
      </c>
      <c r="X291" t="s">
        <v>9229</v>
      </c>
      <c r="Y291" t="s">
        <v>213</v>
      </c>
      <c r="Z291" t="s">
        <v>9230</v>
      </c>
      <c r="AA291" s="18" t="s">
        <v>9229</v>
      </c>
      <c r="AB291" s="18" t="s">
        <v>9231</v>
      </c>
      <c r="AC291" s="18" t="s">
        <v>9232</v>
      </c>
      <c r="AD291" s="18" t="s">
        <v>9233</v>
      </c>
      <c r="AE291" s="18" t="s">
        <v>9229</v>
      </c>
      <c r="AF291" s="18" t="s">
        <v>9231</v>
      </c>
      <c r="AG291" s="18" t="s">
        <v>9232</v>
      </c>
      <c r="AH291" s="29" t="s">
        <v>219</v>
      </c>
      <c r="AL291" s="29" t="s">
        <v>220</v>
      </c>
      <c r="AM291" s="29" t="s">
        <v>221</v>
      </c>
      <c r="AQ291" s="29" t="s">
        <v>221</v>
      </c>
      <c r="AR291" t="s">
        <v>553</v>
      </c>
      <c r="AS291" s="32" t="s">
        <v>9234</v>
      </c>
      <c r="AT291" s="32">
        <v>315000</v>
      </c>
      <c r="AU291" t="s">
        <v>830</v>
      </c>
      <c r="AV291" s="32" t="s">
        <v>9235</v>
      </c>
      <c r="AW291" s="32">
        <v>420000</v>
      </c>
      <c r="BL291" s="15"/>
      <c r="BO291" s="15"/>
      <c r="BR291" s="15"/>
      <c r="BU291" s="15"/>
      <c r="BW291" s="11"/>
      <c r="BX291" s="11"/>
      <c r="BZ291" s="11"/>
      <c r="CA291" s="11"/>
      <c r="CC291" s="11"/>
      <c r="CD291" s="11"/>
      <c r="CF291" s="11"/>
      <c r="CG291" s="11"/>
      <c r="CI291" s="11"/>
      <c r="CJ291" s="11"/>
      <c r="GC291" s="12">
        <v>735000</v>
      </c>
      <c r="GD291" t="s">
        <v>238</v>
      </c>
      <c r="GE291">
        <v>55</v>
      </c>
      <c r="GF291">
        <v>65</v>
      </c>
      <c r="GG291">
        <v>65</v>
      </c>
      <c r="GH291">
        <v>65</v>
      </c>
      <c r="GI291" s="13">
        <v>490000</v>
      </c>
      <c r="GK291" t="str">
        <f t="shared" si="73"/>
        <v xml:space="preserve">ZA les clottes 320 chemin du Pujoulan </v>
      </c>
      <c r="GL291">
        <f t="shared" si="74"/>
        <v>31360</v>
      </c>
      <c r="GM291" t="str">
        <f t="shared" si="75"/>
        <v>Saint-Martory</v>
      </c>
      <c r="GO291">
        <f t="shared" si="66"/>
        <v>6</v>
      </c>
      <c r="GP291">
        <f t="shared" si="67"/>
        <v>2</v>
      </c>
      <c r="GQ291" t="e">
        <f>VLOOKUP(A291,'[1]Nbr FR_lot'!$A$6:$I$501,8,FALSE)</f>
        <v>#N/A</v>
      </c>
      <c r="GR291" t="e">
        <f t="shared" si="68"/>
        <v>#N/A</v>
      </c>
      <c r="GS291" t="e">
        <f>VLOOKUP(C291,'[1]Nbr FR_lot'!$B$6:$I$501,8,FALSE)</f>
        <v>#N/A</v>
      </c>
      <c r="GT291" t="e">
        <f t="shared" si="76"/>
        <v>#N/A</v>
      </c>
    </row>
    <row r="292" spans="1:202" x14ac:dyDescent="0.35">
      <c r="A292" t="s">
        <v>447</v>
      </c>
      <c r="B292" t="s">
        <v>448</v>
      </c>
      <c r="C292" t="s">
        <v>449</v>
      </c>
      <c r="D292" t="e">
        <f>VLOOKUP(C292,#REF!,1,FALSE)</f>
        <v>#REF!</v>
      </c>
      <c r="E292" s="19" t="s">
        <v>450</v>
      </c>
      <c r="F292" s="17" t="s">
        <v>449</v>
      </c>
      <c r="G292" s="17" t="s">
        <v>450</v>
      </c>
      <c r="H292" s="17" t="str">
        <f t="shared" si="65"/>
        <v>ok</v>
      </c>
      <c r="I292" s="17" t="s">
        <v>450</v>
      </c>
      <c r="J292" s="17">
        <v>569151</v>
      </c>
      <c r="K292" s="17">
        <v>569151</v>
      </c>
      <c r="L292" s="17" t="s">
        <v>202</v>
      </c>
      <c r="M292" t="s">
        <v>203</v>
      </c>
      <c r="N292" s="14" t="s">
        <v>451</v>
      </c>
      <c r="O292" s="14" t="s">
        <v>205</v>
      </c>
      <c r="P292" s="14" t="s">
        <v>452</v>
      </c>
      <c r="Q292" s="14">
        <v>57850</v>
      </c>
      <c r="R292" s="14" t="s">
        <v>453</v>
      </c>
      <c r="S292" s="14" t="s">
        <v>454</v>
      </c>
      <c r="T292" s="15">
        <v>5000000</v>
      </c>
      <c r="U292" s="14" t="s">
        <v>455</v>
      </c>
      <c r="V292" s="14" t="s">
        <v>456</v>
      </c>
      <c r="W292" s="14" t="s">
        <v>457</v>
      </c>
      <c r="X292" t="s">
        <v>458</v>
      </c>
      <c r="Y292" t="s">
        <v>213</v>
      </c>
      <c r="Z292" t="s">
        <v>459</v>
      </c>
      <c r="AA292" s="18" t="s">
        <v>458</v>
      </c>
      <c r="AB292" s="18" t="s">
        <v>460</v>
      </c>
      <c r="AC292" s="18" t="s">
        <v>461</v>
      </c>
      <c r="AD292" s="18" t="s">
        <v>462</v>
      </c>
      <c r="AE292" s="18" t="s">
        <v>458</v>
      </c>
      <c r="AF292" s="18" t="s">
        <v>460</v>
      </c>
      <c r="AG292" s="18" t="s">
        <v>461</v>
      </c>
      <c r="AH292" s="29" t="s">
        <v>219</v>
      </c>
      <c r="AL292" s="29" t="s">
        <v>220</v>
      </c>
      <c r="AM292" s="29" t="s">
        <v>221</v>
      </c>
      <c r="AQ292" s="29" t="s">
        <v>221</v>
      </c>
      <c r="AR292" t="s">
        <v>463</v>
      </c>
      <c r="AS292" s="32" t="s">
        <v>464</v>
      </c>
      <c r="AT292" s="32">
        <v>380000</v>
      </c>
      <c r="AU292" t="s">
        <v>465</v>
      </c>
      <c r="AV292" s="32" t="s">
        <v>466</v>
      </c>
      <c r="AW292" s="32">
        <v>300000</v>
      </c>
      <c r="AX292" t="s">
        <v>467</v>
      </c>
      <c r="AY292" s="32" t="s">
        <v>468</v>
      </c>
      <c r="AZ292" s="32">
        <v>100000</v>
      </c>
      <c r="BL292" s="15"/>
      <c r="BO292" s="15"/>
      <c r="BR292" s="15"/>
      <c r="BU292" s="15"/>
      <c r="BW292" s="11"/>
      <c r="BX292" s="11"/>
      <c r="BZ292" s="11"/>
      <c r="CA292" s="11"/>
      <c r="CC292" s="11"/>
      <c r="CD292" s="11"/>
      <c r="CF292" s="11"/>
      <c r="CG292" s="11"/>
      <c r="CI292" s="11"/>
      <c r="CJ292" s="11"/>
      <c r="GC292" s="12">
        <v>680000</v>
      </c>
      <c r="GD292" t="s">
        <v>238</v>
      </c>
      <c r="GE292">
        <v>41</v>
      </c>
      <c r="GF292">
        <v>58</v>
      </c>
      <c r="GG292">
        <v>65</v>
      </c>
      <c r="GH292">
        <v>40</v>
      </c>
      <c r="GI292" s="13">
        <v>453333.33333333331</v>
      </c>
      <c r="GK292" t="str">
        <f t="shared" si="73"/>
        <v>9 RUE SAINT LEON IX</v>
      </c>
      <c r="GL292">
        <f t="shared" si="74"/>
        <v>57850</v>
      </c>
      <c r="GM292" t="str">
        <f t="shared" si="75"/>
        <v>DABO</v>
      </c>
      <c r="GO292">
        <f t="shared" si="66"/>
        <v>9</v>
      </c>
      <c r="GP292">
        <f t="shared" si="67"/>
        <v>3</v>
      </c>
      <c r="GQ292" t="e">
        <f>VLOOKUP(A292,'[1]Nbr FR_lot'!$A$6:$I$501,8,FALSE)</f>
        <v>#N/A</v>
      </c>
      <c r="GR292" t="e">
        <f t="shared" si="68"/>
        <v>#N/A</v>
      </c>
      <c r="GS292" t="e">
        <f>VLOOKUP(C292,'[1]Nbr FR_lot'!$B$6:$I$501,8,FALSE)</f>
        <v>#N/A</v>
      </c>
      <c r="GT292" t="e">
        <f t="shared" si="76"/>
        <v>#N/A</v>
      </c>
    </row>
    <row r="293" spans="1:202" x14ac:dyDescent="0.35">
      <c r="A293" t="s">
        <v>2178</v>
      </c>
      <c r="B293" t="s">
        <v>2179</v>
      </c>
      <c r="C293" t="s">
        <v>2180</v>
      </c>
      <c r="D293" t="e">
        <f>VLOOKUP(C293,#REF!,1,FALSE)</f>
        <v>#REF!</v>
      </c>
      <c r="E293" s="19" t="s">
        <v>2181</v>
      </c>
      <c r="F293" s="17" t="s">
        <v>2182</v>
      </c>
      <c r="G293" s="17" t="s">
        <v>2181</v>
      </c>
      <c r="H293" s="17" t="str">
        <f t="shared" si="65"/>
        <v>ok</v>
      </c>
      <c r="I293" s="17" t="s">
        <v>2181</v>
      </c>
      <c r="J293" s="17">
        <v>737396</v>
      </c>
      <c r="K293" s="17">
        <v>366112</v>
      </c>
      <c r="L293" s="17" t="s">
        <v>5608</v>
      </c>
      <c r="M293" t="s">
        <v>203</v>
      </c>
      <c r="N293" s="14" t="s">
        <v>2183</v>
      </c>
      <c r="O293" s="14" t="s">
        <v>838</v>
      </c>
      <c r="P293" s="14" t="s">
        <v>2184</v>
      </c>
      <c r="Q293" s="14">
        <v>81000</v>
      </c>
      <c r="R293" s="14" t="s">
        <v>2185</v>
      </c>
      <c r="S293" s="14" t="s">
        <v>404</v>
      </c>
      <c r="T293" s="15">
        <v>3000</v>
      </c>
      <c r="U293" s="14" t="s">
        <v>2186</v>
      </c>
      <c r="V293" s="14" t="s">
        <v>2185</v>
      </c>
      <c r="W293" s="14" t="s">
        <v>2187</v>
      </c>
      <c r="X293" t="e">
        <v>#N/A</v>
      </c>
      <c r="Y293" t="s">
        <v>213</v>
      </c>
      <c r="Z293" t="s">
        <v>2188</v>
      </c>
      <c r="AA293" s="18" t="s">
        <v>2189</v>
      </c>
      <c r="AB293" s="18" t="s">
        <v>2190</v>
      </c>
      <c r="AC293" s="18" t="s">
        <v>2191</v>
      </c>
      <c r="AD293" s="18" t="s">
        <v>2192</v>
      </c>
      <c r="AE293" s="18" t="s">
        <v>2189</v>
      </c>
      <c r="AF293" s="18" t="s">
        <v>2190</v>
      </c>
      <c r="AG293" s="18" t="s">
        <v>2191</v>
      </c>
      <c r="AH293" s="29" t="s">
        <v>261</v>
      </c>
      <c r="AL293" s="29" t="s">
        <v>262</v>
      </c>
      <c r="AM293" s="29" t="s">
        <v>263</v>
      </c>
      <c r="AQ293" s="29" t="s">
        <v>263</v>
      </c>
      <c r="AR293" t="s">
        <v>355</v>
      </c>
      <c r="AS293" s="32" t="s">
        <v>2193</v>
      </c>
      <c r="AT293" s="32">
        <v>200000</v>
      </c>
      <c r="AU293" t="s">
        <v>274</v>
      </c>
      <c r="AV293" s="32" t="s">
        <v>2194</v>
      </c>
      <c r="AW293" s="32">
        <v>495000</v>
      </c>
      <c r="AX293" t="s">
        <v>363</v>
      </c>
      <c r="AY293" s="32" t="s">
        <v>2195</v>
      </c>
      <c r="AZ293" s="32">
        <v>250000</v>
      </c>
      <c r="BA293" t="s">
        <v>367</v>
      </c>
      <c r="BB293" s="32" t="s">
        <v>2196</v>
      </c>
      <c r="BC293" s="32">
        <v>330000</v>
      </c>
      <c r="BL293" s="15"/>
      <c r="BO293" s="15"/>
      <c r="BR293" s="15"/>
      <c r="BU293" s="15"/>
      <c r="BW293" s="11"/>
      <c r="BX293" s="11"/>
      <c r="BZ293" s="11"/>
      <c r="CA293" s="11"/>
      <c r="CC293" s="11"/>
      <c r="CD293" s="11"/>
      <c r="CF293" s="11"/>
      <c r="CG293" s="11"/>
      <c r="CI293" s="11"/>
      <c r="CJ293" s="11"/>
      <c r="GC293" s="12">
        <v>1025000</v>
      </c>
      <c r="GD293" t="s">
        <v>238</v>
      </c>
      <c r="GE293">
        <v>75</v>
      </c>
      <c r="GF293">
        <v>75</v>
      </c>
      <c r="GG293">
        <v>75</v>
      </c>
      <c r="GH293">
        <v>75</v>
      </c>
      <c r="GI293" s="13">
        <v>683333.33333333326</v>
      </c>
      <c r="GK293" t="str">
        <f t="shared" si="73"/>
        <v>9 Rue François ARAGO</v>
      </c>
      <c r="GL293">
        <f t="shared" si="74"/>
        <v>81000</v>
      </c>
      <c r="GM293" t="str">
        <f t="shared" si="75"/>
        <v>ALBI</v>
      </c>
      <c r="GO293">
        <f t="shared" si="66"/>
        <v>12</v>
      </c>
      <c r="GP293">
        <f t="shared" si="67"/>
        <v>4</v>
      </c>
      <c r="GQ293">
        <v>4</v>
      </c>
      <c r="GR293" t="str">
        <f t="shared" si="68"/>
        <v>ok</v>
      </c>
      <c r="GS293" t="e">
        <f>VLOOKUP(C293,'[1]Nbr FR_lot'!$B$6:$I$501,8,FALSE)</f>
        <v>#N/A</v>
      </c>
      <c r="GT293" t="e">
        <f t="shared" si="76"/>
        <v>#N/A</v>
      </c>
    </row>
    <row r="294" spans="1:202" x14ac:dyDescent="0.35">
      <c r="A294" t="s">
        <v>3721</v>
      </c>
      <c r="B294" t="s">
        <v>3722</v>
      </c>
      <c r="C294" t="s">
        <v>3723</v>
      </c>
      <c r="D294" t="e">
        <f>VLOOKUP(C294,#REF!,1,FALSE)</f>
        <v>#REF!</v>
      </c>
      <c r="E294" s="19" t="s">
        <v>3724</v>
      </c>
      <c r="F294" s="17" t="s">
        <v>3723</v>
      </c>
      <c r="G294" s="17" t="s">
        <v>3724</v>
      </c>
      <c r="H294" s="17" t="str">
        <f t="shared" si="65"/>
        <v>ok</v>
      </c>
      <c r="I294" s="17" t="s">
        <v>3724</v>
      </c>
      <c r="J294" s="17">
        <v>344661</v>
      </c>
      <c r="K294" s="17">
        <v>344661</v>
      </c>
      <c r="L294" s="17" t="s">
        <v>202</v>
      </c>
      <c r="M294" t="s">
        <v>203</v>
      </c>
      <c r="N294" s="14" t="s">
        <v>3721</v>
      </c>
      <c r="O294" s="14" t="s">
        <v>205</v>
      </c>
      <c r="P294" s="14" t="s">
        <v>3725</v>
      </c>
      <c r="Q294" s="14">
        <v>42400</v>
      </c>
      <c r="R294" s="14" t="s">
        <v>1798</v>
      </c>
      <c r="S294" s="14" t="s">
        <v>3726</v>
      </c>
      <c r="T294" s="15">
        <v>863500</v>
      </c>
      <c r="U294" s="14" t="s">
        <v>3727</v>
      </c>
      <c r="V294" s="14" t="s">
        <v>1801</v>
      </c>
      <c r="W294" s="14" t="s">
        <v>3728</v>
      </c>
      <c r="X294" t="s">
        <v>3729</v>
      </c>
      <c r="Y294" t="s">
        <v>213</v>
      </c>
      <c r="Z294" t="s">
        <v>3729</v>
      </c>
      <c r="AA294" s="18" t="s">
        <v>3730</v>
      </c>
      <c r="AB294" s="18" t="s">
        <v>3731</v>
      </c>
      <c r="AC294" s="18" t="s">
        <v>3732</v>
      </c>
      <c r="AD294" s="18" t="s">
        <v>3733</v>
      </c>
      <c r="AE294" s="18" t="s">
        <v>3734</v>
      </c>
      <c r="AF294" s="18" t="s">
        <v>3731</v>
      </c>
      <c r="AG294" s="18" t="s">
        <v>3735</v>
      </c>
      <c r="AH294" s="29" t="s">
        <v>310</v>
      </c>
      <c r="AL294" s="29" t="s">
        <v>311</v>
      </c>
      <c r="AM294" s="29" t="s">
        <v>312</v>
      </c>
      <c r="AQ294" s="29" t="s">
        <v>312</v>
      </c>
      <c r="AR294" t="s">
        <v>427</v>
      </c>
      <c r="AS294" s="32" t="s">
        <v>3736</v>
      </c>
      <c r="AT294" s="32">
        <v>360000</v>
      </c>
      <c r="AU294" t="s">
        <v>657</v>
      </c>
      <c r="AV294" s="32" t="s">
        <v>3737</v>
      </c>
      <c r="AW294" s="32">
        <v>100000</v>
      </c>
      <c r="AX294" t="s">
        <v>659</v>
      </c>
      <c r="AY294" s="32" t="s">
        <v>3738</v>
      </c>
      <c r="AZ294" s="32">
        <v>185000</v>
      </c>
      <c r="BA294" t="s">
        <v>435</v>
      </c>
      <c r="BB294" s="32" t="s">
        <v>3739</v>
      </c>
      <c r="BC294" s="32">
        <v>360000</v>
      </c>
      <c r="BD294" t="s">
        <v>661</v>
      </c>
      <c r="BE294" s="32" t="s">
        <v>3740</v>
      </c>
      <c r="BF294" s="32">
        <v>100000</v>
      </c>
      <c r="BG294" t="s">
        <v>663</v>
      </c>
      <c r="BH294" s="32" t="s">
        <v>3741</v>
      </c>
      <c r="BI294" s="32">
        <v>100000</v>
      </c>
      <c r="BJ294" t="s">
        <v>443</v>
      </c>
      <c r="BK294" s="14" t="s">
        <v>3742</v>
      </c>
      <c r="BL294" s="15">
        <v>595000</v>
      </c>
      <c r="BM294" t="s">
        <v>665</v>
      </c>
      <c r="BN294" s="14" t="s">
        <v>3743</v>
      </c>
      <c r="BO294" s="15">
        <v>123000</v>
      </c>
      <c r="BP294" t="s">
        <v>1067</v>
      </c>
      <c r="BQ294" s="14" t="s">
        <v>3744</v>
      </c>
      <c r="BR294" s="15">
        <v>3430000</v>
      </c>
      <c r="BU294" s="15"/>
      <c r="BW294" s="11"/>
      <c r="BX294" s="11"/>
      <c r="BZ294" s="11"/>
      <c r="CA294" s="11"/>
      <c r="CC294" s="11"/>
      <c r="CD294" s="11"/>
      <c r="CF294" s="11"/>
      <c r="CG294" s="11"/>
      <c r="CI294" s="11"/>
      <c r="CJ294" s="11"/>
      <c r="GC294" s="12">
        <v>5168000</v>
      </c>
      <c r="GD294" t="s">
        <v>1344</v>
      </c>
      <c r="GE294" t="s">
        <v>333</v>
      </c>
      <c r="GF294" t="s">
        <v>333</v>
      </c>
      <c r="GG294" t="s">
        <v>333</v>
      </c>
      <c r="GH294" t="s">
        <v>333</v>
      </c>
      <c r="GI294" s="13">
        <v>3445333.333333333</v>
      </c>
      <c r="GK294" t="str">
        <f t="shared" si="73"/>
        <v>CLOS MARQUET</v>
      </c>
      <c r="GL294">
        <f t="shared" si="74"/>
        <v>42400</v>
      </c>
      <c r="GM294" t="str">
        <f t="shared" si="75"/>
        <v>SAINT-CHAMOND</v>
      </c>
      <c r="GO294">
        <f t="shared" si="66"/>
        <v>27</v>
      </c>
      <c r="GP294">
        <f t="shared" si="67"/>
        <v>9</v>
      </c>
      <c r="GQ294">
        <f>GP294-1</f>
        <v>8</v>
      </c>
      <c r="GR294" s="28" t="str">
        <f t="shared" si="68"/>
        <v>ko</v>
      </c>
      <c r="GS294" t="e">
        <f>VLOOKUP(C294,'[1]Nbr FR_lot'!$B$6:$I$501,8,FALSE)</f>
        <v>#N/A</v>
      </c>
      <c r="GT294" t="e">
        <f>IF(GQ294=GS294,"ok","ko")</f>
        <v>#N/A</v>
      </c>
    </row>
    <row r="295" spans="1:202" x14ac:dyDescent="0.35">
      <c r="A295" t="s">
        <v>576</v>
      </c>
      <c r="B295" t="s">
        <v>577</v>
      </c>
      <c r="C295" t="s">
        <v>578</v>
      </c>
      <c r="D295" t="e">
        <f>VLOOKUP(C295,#REF!,1,FALSE)</f>
        <v>#REF!</v>
      </c>
      <c r="E295" s="19" t="s">
        <v>579</v>
      </c>
      <c r="F295" s="17" t="s">
        <v>578</v>
      </c>
      <c r="G295" s="17" t="s">
        <v>579</v>
      </c>
      <c r="H295" s="17" t="str">
        <f t="shared" si="65"/>
        <v>ok</v>
      </c>
      <c r="I295" s="17" t="s">
        <v>579</v>
      </c>
      <c r="J295" s="17">
        <v>316131</v>
      </c>
      <c r="K295" s="17">
        <v>316131</v>
      </c>
      <c r="L295" s="17" t="s">
        <v>202</v>
      </c>
      <c r="M295" t="s">
        <v>203</v>
      </c>
      <c r="N295" s="14" t="s">
        <v>576</v>
      </c>
      <c r="O295" s="14" t="s">
        <v>205</v>
      </c>
      <c r="P295" s="14" t="s">
        <v>580</v>
      </c>
      <c r="Q295" s="14">
        <v>54425</v>
      </c>
      <c r="R295" s="14" t="s">
        <v>581</v>
      </c>
      <c r="S295" s="14" t="s">
        <v>404</v>
      </c>
      <c r="T295" s="15">
        <v>1100000</v>
      </c>
      <c r="U295" s="14" t="s">
        <v>582</v>
      </c>
      <c r="V295" s="14" t="s">
        <v>583</v>
      </c>
      <c r="W295" s="14" t="s">
        <v>584</v>
      </c>
      <c r="X295" t="s">
        <v>585</v>
      </c>
      <c r="Y295" t="s">
        <v>213</v>
      </c>
      <c r="Z295" t="s">
        <v>586</v>
      </c>
      <c r="AA295" s="18" t="s">
        <v>585</v>
      </c>
      <c r="AB295" s="18" t="s">
        <v>587</v>
      </c>
      <c r="AC295" s="18" t="s">
        <v>588</v>
      </c>
      <c r="AD295" s="18" t="s">
        <v>589</v>
      </c>
      <c r="AE295" s="18" t="s">
        <v>590</v>
      </c>
      <c r="AF295" s="18" t="s">
        <v>591</v>
      </c>
      <c r="AG295" s="18" t="s">
        <v>592</v>
      </c>
      <c r="AH295" s="29" t="s">
        <v>261</v>
      </c>
      <c r="AL295" s="29" t="s">
        <v>262</v>
      </c>
      <c r="AM295" s="29" t="s">
        <v>263</v>
      </c>
      <c r="AQ295" s="29" t="s">
        <v>263</v>
      </c>
      <c r="AR295" t="s">
        <v>355</v>
      </c>
      <c r="AS295" s="32" t="s">
        <v>593</v>
      </c>
      <c r="AT295" s="32">
        <v>200000</v>
      </c>
      <c r="AU295" t="s">
        <v>274</v>
      </c>
      <c r="AV295" s="32" t="s">
        <v>594</v>
      </c>
      <c r="AW295" s="32">
        <v>495000</v>
      </c>
      <c r="AX295" t="s">
        <v>288</v>
      </c>
      <c r="AY295" s="32" t="s">
        <v>595</v>
      </c>
      <c r="AZ295" s="32">
        <v>200000</v>
      </c>
      <c r="BA295" t="s">
        <v>363</v>
      </c>
      <c r="BB295" s="32" t="s">
        <v>596</v>
      </c>
      <c r="BC295" s="32">
        <v>250000</v>
      </c>
      <c r="BD295" t="s">
        <v>367</v>
      </c>
      <c r="BE295" s="32" t="s">
        <v>597</v>
      </c>
      <c r="BF295" s="32">
        <v>330000</v>
      </c>
      <c r="BL295" s="15"/>
      <c r="BO295" s="15"/>
      <c r="BR295" s="15"/>
      <c r="BU295" s="15"/>
      <c r="BW295" s="31"/>
      <c r="BX295" s="31"/>
      <c r="BZ295" s="31"/>
      <c r="CA295" s="31"/>
      <c r="CC295" s="31"/>
      <c r="CD295" s="31"/>
      <c r="CF295" s="31"/>
      <c r="CG295" s="31"/>
      <c r="CI295" s="31"/>
      <c r="CJ295" s="31"/>
      <c r="GC295" s="30">
        <v>1280000</v>
      </c>
      <c r="GD295" t="s">
        <v>238</v>
      </c>
      <c r="GE295">
        <v>125</v>
      </c>
      <c r="GF295">
        <v>125</v>
      </c>
      <c r="GG295">
        <v>125</v>
      </c>
      <c r="GH295">
        <v>125</v>
      </c>
      <c r="GI295" s="13">
        <v>853333.33333333326</v>
      </c>
      <c r="GK295" t="str">
        <f t="shared" si="73"/>
        <v>48 AV CHARLES DE GAULLE</v>
      </c>
      <c r="GL295">
        <f t="shared" si="74"/>
        <v>54425</v>
      </c>
      <c r="GM295" t="str">
        <f t="shared" si="75"/>
        <v>PULNOY</v>
      </c>
      <c r="GO295">
        <f t="shared" si="66"/>
        <v>15</v>
      </c>
      <c r="GP295">
        <f t="shared" si="67"/>
        <v>5</v>
      </c>
      <c r="GQ295" t="e">
        <f>VLOOKUP(A295,'[1]Nbr FR_lot'!$A$6:$I$501,8,FALSE)</f>
        <v>#N/A</v>
      </c>
      <c r="GR295" t="e">
        <f t="shared" si="68"/>
        <v>#N/A</v>
      </c>
      <c r="GS295" t="e">
        <f>VLOOKUP(C295,'[1]Nbr FR_lot'!$B$6:$I$501,8,FALSE)</f>
        <v>#N/A</v>
      </c>
      <c r="GT295" t="e">
        <f>IF(GP295=GS295,"ok","ko")</f>
        <v>#N/A</v>
      </c>
    </row>
    <row r="296" spans="1:202" x14ac:dyDescent="0.35">
      <c r="A296" t="s">
        <v>5345</v>
      </c>
      <c r="B296" t="s">
        <v>5346</v>
      </c>
      <c r="C296" t="s">
        <v>5347</v>
      </c>
      <c r="D296" t="e">
        <f>VLOOKUP(C296,#REF!,1,FALSE)</f>
        <v>#REF!</v>
      </c>
      <c r="E296" s="16" t="s">
        <v>5348</v>
      </c>
      <c r="F296" s="17" t="s">
        <v>5347</v>
      </c>
      <c r="G296" s="17" t="s">
        <v>5348</v>
      </c>
      <c r="H296" s="17" t="str">
        <f t="shared" si="65"/>
        <v>ok</v>
      </c>
      <c r="I296" s="17" t="s">
        <v>5348</v>
      </c>
      <c r="J296" s="17">
        <v>331725</v>
      </c>
      <c r="K296" s="17">
        <v>331725</v>
      </c>
      <c r="L296" s="17" t="s">
        <v>202</v>
      </c>
      <c r="M296" t="s">
        <v>203</v>
      </c>
      <c r="N296" s="14" t="s">
        <v>5345</v>
      </c>
      <c r="O296" s="14" t="s">
        <v>1022</v>
      </c>
      <c r="P296" s="14" t="s">
        <v>5349</v>
      </c>
      <c r="Q296" s="14">
        <v>65250</v>
      </c>
      <c r="R296" s="14" t="s">
        <v>5350</v>
      </c>
      <c r="S296" s="14" t="s">
        <v>5351</v>
      </c>
      <c r="T296" s="15">
        <v>240000</v>
      </c>
      <c r="U296" s="14" t="s">
        <v>5352</v>
      </c>
      <c r="V296" s="14" t="s">
        <v>2752</v>
      </c>
      <c r="W296" s="23">
        <v>417659984</v>
      </c>
      <c r="X296" t="s">
        <v>5353</v>
      </c>
      <c r="Y296" t="s">
        <v>213</v>
      </c>
      <c r="Z296" t="s">
        <v>5354</v>
      </c>
      <c r="AA296" s="18" t="s">
        <v>5354</v>
      </c>
      <c r="AB296" s="18" t="s">
        <v>5355</v>
      </c>
      <c r="AC296" s="18" t="s">
        <v>5356</v>
      </c>
      <c r="AD296" s="18" t="s">
        <v>5357</v>
      </c>
      <c r="AE296" s="18" t="s">
        <v>5358</v>
      </c>
      <c r="AF296" s="18" t="s">
        <v>5359</v>
      </c>
      <c r="AG296" s="18" t="s">
        <v>5360</v>
      </c>
      <c r="AH296" s="29" t="s">
        <v>219</v>
      </c>
      <c r="AL296" s="29" t="s">
        <v>220</v>
      </c>
      <c r="AM296" s="29" t="s">
        <v>221</v>
      </c>
      <c r="AQ296" s="29" t="s">
        <v>221</v>
      </c>
      <c r="AR296" t="s">
        <v>230</v>
      </c>
      <c r="AS296" s="32" t="s">
        <v>5361</v>
      </c>
      <c r="AT296" s="32">
        <v>100000</v>
      </c>
      <c r="AU296" t="s">
        <v>232</v>
      </c>
      <c r="AV296" s="32" t="s">
        <v>5362</v>
      </c>
      <c r="AW296" s="32">
        <v>160000</v>
      </c>
      <c r="AX296" t="s">
        <v>236</v>
      </c>
      <c r="AY296" s="32" t="s">
        <v>5363</v>
      </c>
      <c r="AZ296" s="32">
        <v>630000</v>
      </c>
      <c r="BA296" t="s">
        <v>1016</v>
      </c>
      <c r="BB296" s="32" t="s">
        <v>5364</v>
      </c>
      <c r="BC296" s="32">
        <v>500000</v>
      </c>
      <c r="BL296" s="15"/>
      <c r="BO296" s="15"/>
      <c r="BR296" s="15"/>
      <c r="BU296" s="15"/>
      <c r="BW296" s="11"/>
      <c r="BX296" s="11"/>
      <c r="BZ296" s="11"/>
      <c r="CA296" s="11"/>
      <c r="CC296" s="11"/>
      <c r="CD296" s="11"/>
      <c r="CF296" s="11"/>
      <c r="CG296" s="11"/>
      <c r="CI296" s="11"/>
      <c r="CJ296" s="11"/>
      <c r="GC296" s="12">
        <v>760000</v>
      </c>
      <c r="GD296" t="s">
        <v>238</v>
      </c>
      <c r="GE296">
        <v>36</v>
      </c>
      <c r="GF296">
        <v>40</v>
      </c>
      <c r="GG296">
        <v>49</v>
      </c>
      <c r="GH296" t="s">
        <v>333</v>
      </c>
      <c r="GI296" s="13">
        <v>506666.66666666663</v>
      </c>
      <c r="GK296" t="str">
        <f t="shared" si="73"/>
        <v>16 CHE DE LA PIERRE</v>
      </c>
      <c r="GL296">
        <f t="shared" si="74"/>
        <v>65250</v>
      </c>
      <c r="GM296" t="str">
        <f t="shared" si="75"/>
        <v>LA BARTHE-DE-NESTE</v>
      </c>
      <c r="GO296">
        <f t="shared" si="66"/>
        <v>12</v>
      </c>
      <c r="GP296">
        <f t="shared" si="67"/>
        <v>4</v>
      </c>
      <c r="GQ296" t="e">
        <f>VLOOKUP(A296,'[1]Nbr FR_lot'!$A$6:$I$501,8,FALSE)</f>
        <v>#N/A</v>
      </c>
      <c r="GR296" t="e">
        <f t="shared" si="68"/>
        <v>#N/A</v>
      </c>
      <c r="GS296" t="e">
        <f>VLOOKUP(C296,'[1]Nbr FR_lot'!$B$6:$I$501,8,FALSE)</f>
        <v>#N/A</v>
      </c>
      <c r="GT296" t="e">
        <f>IF(GP296=GS296,"ok","ko")</f>
        <v>#N/A</v>
      </c>
    </row>
    <row r="297" spans="1:202" x14ac:dyDescent="0.35">
      <c r="A297" t="s">
        <v>11393</v>
      </c>
      <c r="B297" t="s">
        <v>11394</v>
      </c>
      <c r="C297" t="s">
        <v>11395</v>
      </c>
      <c r="D297" t="e">
        <f>VLOOKUP(C297,#REF!,1,FALSE)</f>
        <v>#REF!</v>
      </c>
      <c r="E297" s="17" t="s">
        <v>11396</v>
      </c>
      <c r="F297" s="17" t="s">
        <v>11395</v>
      </c>
      <c r="G297" s="17" t="s">
        <v>11396</v>
      </c>
      <c r="H297" s="17" t="str">
        <f t="shared" si="65"/>
        <v>ok</v>
      </c>
      <c r="I297" s="17" t="s">
        <v>11396</v>
      </c>
      <c r="J297" s="17" t="e">
        <v>#N/A</v>
      </c>
      <c r="K297" s="17">
        <v>698864</v>
      </c>
      <c r="L297" s="17" t="s">
        <v>202</v>
      </c>
      <c r="M297" t="s">
        <v>203</v>
      </c>
      <c r="N297" s="14" t="s">
        <v>11393</v>
      </c>
      <c r="O297" s="14" t="s">
        <v>1022</v>
      </c>
      <c r="P297" s="14" t="s">
        <v>11397</v>
      </c>
      <c r="Q297" s="14">
        <v>31800</v>
      </c>
      <c r="R297" s="14" t="s">
        <v>11398</v>
      </c>
      <c r="S297" s="14" t="s">
        <v>3221</v>
      </c>
      <c r="T297" s="15">
        <v>13340</v>
      </c>
      <c r="U297" s="14" t="s">
        <v>11399</v>
      </c>
      <c r="V297" s="14" t="s">
        <v>11400</v>
      </c>
      <c r="W297" s="14" t="s">
        <v>11396</v>
      </c>
      <c r="X297" t="s">
        <v>11401</v>
      </c>
      <c r="Y297" t="s">
        <v>213</v>
      </c>
      <c r="Z297" t="s">
        <v>11402</v>
      </c>
      <c r="AA297" s="18" t="s">
        <v>11401</v>
      </c>
      <c r="AB297" s="18" t="s">
        <v>11403</v>
      </c>
      <c r="AC297" s="18" t="s">
        <v>11404</v>
      </c>
      <c r="AD297" s="18" t="s">
        <v>11405</v>
      </c>
      <c r="AE297" s="18" t="s">
        <v>11401</v>
      </c>
      <c r="AF297" s="18" t="s">
        <v>11403</v>
      </c>
      <c r="AG297" s="18" t="s">
        <v>11404</v>
      </c>
      <c r="AH297" s="29" t="s">
        <v>219</v>
      </c>
      <c r="AL297" s="29" t="s">
        <v>220</v>
      </c>
      <c r="AM297" s="29" t="s">
        <v>221</v>
      </c>
      <c r="AQ297" s="29" t="s">
        <v>221</v>
      </c>
      <c r="AR297" s="31" t="s">
        <v>832</v>
      </c>
      <c r="AS297" s="32" t="s">
        <v>11406</v>
      </c>
      <c r="AT297" s="32">
        <v>160000</v>
      </c>
      <c r="AU297" s="25"/>
      <c r="GC297">
        <v>160000</v>
      </c>
      <c r="GD297" s="13" t="s">
        <v>238</v>
      </c>
      <c r="GE297">
        <v>65</v>
      </c>
      <c r="GF297">
        <v>65</v>
      </c>
      <c r="GG297">
        <v>65</v>
      </c>
      <c r="GH297">
        <v>65</v>
      </c>
      <c r="GI297">
        <f>(2/3)*GC297</f>
        <v>106666.66666666666</v>
      </c>
      <c r="GK297" t="str">
        <f t="shared" si="73"/>
        <v>7 CHE DE LA CHAPELLE</v>
      </c>
      <c r="GL297">
        <f t="shared" si="74"/>
        <v>31800</v>
      </c>
      <c r="GM297" t="str">
        <f t="shared" si="75"/>
        <v>VILLENEUVE-DE-RIVIERE</v>
      </c>
      <c r="GO297">
        <f t="shared" si="66"/>
        <v>3</v>
      </c>
      <c r="GP297">
        <f t="shared" si="67"/>
        <v>1</v>
      </c>
      <c r="GQ297" t="e">
        <f>VLOOKUP(A297,'[1]Nbr FR_lot'!$A$6:$I$501,8,FALSE)</f>
        <v>#N/A</v>
      </c>
      <c r="GR297" t="e">
        <f t="shared" si="68"/>
        <v>#N/A</v>
      </c>
      <c r="GS297" t="e">
        <f>VLOOKUP(C297,'[1]Nbr FR_lot'!$B$6:$I$501,8,FALSE)</f>
        <v>#N/A</v>
      </c>
      <c r="GT297" t="e">
        <f>IF(GP297=GS297,"ok","ko")</f>
        <v>#N/A</v>
      </c>
    </row>
    <row r="298" spans="1:202" x14ac:dyDescent="0.35">
      <c r="A298" t="s">
        <v>7274</v>
      </c>
      <c r="B298" t="s">
        <v>7275</v>
      </c>
      <c r="C298" t="s">
        <v>7276</v>
      </c>
      <c r="D298" t="e">
        <f>VLOOKUP(C298,#REF!,1,FALSE)</f>
        <v>#REF!</v>
      </c>
      <c r="E298" s="16" t="s">
        <v>7277</v>
      </c>
      <c r="F298" s="17" t="s">
        <v>7276</v>
      </c>
      <c r="G298" s="17" t="s">
        <v>7277</v>
      </c>
      <c r="H298" s="17" t="str">
        <f t="shared" si="65"/>
        <v>ok</v>
      </c>
      <c r="I298" s="17" t="s">
        <v>7277</v>
      </c>
      <c r="J298" s="17">
        <v>621308</v>
      </c>
      <c r="K298" s="17">
        <v>621308</v>
      </c>
      <c r="L298" s="17" t="s">
        <v>202</v>
      </c>
      <c r="M298" t="s">
        <v>203</v>
      </c>
      <c r="N298" s="14" t="s">
        <v>7274</v>
      </c>
      <c r="O298" s="14" t="s">
        <v>205</v>
      </c>
      <c r="P298" s="14" t="s">
        <v>7278</v>
      </c>
      <c r="Q298" s="14">
        <v>22500</v>
      </c>
      <c r="R298" s="14" t="s">
        <v>7279</v>
      </c>
      <c r="S298" s="14" t="s">
        <v>623</v>
      </c>
      <c r="T298" s="15">
        <v>300000</v>
      </c>
      <c r="U298" s="14" t="s">
        <v>7280</v>
      </c>
      <c r="V298" s="14" t="s">
        <v>7281</v>
      </c>
      <c r="W298" s="14" t="s">
        <v>7282</v>
      </c>
      <c r="X298" t="s">
        <v>7283</v>
      </c>
      <c r="Y298" t="s">
        <v>213</v>
      </c>
      <c r="Z298" t="s">
        <v>7284</v>
      </c>
      <c r="AA298" s="18" t="s">
        <v>7283</v>
      </c>
      <c r="AB298" s="18" t="s">
        <v>7285</v>
      </c>
      <c r="AC298" s="18" t="s">
        <v>7286</v>
      </c>
      <c r="AD298" s="18" t="s">
        <v>7287</v>
      </c>
      <c r="AE298" s="18" t="s">
        <v>7288</v>
      </c>
      <c r="AF298" s="18" t="s">
        <v>7285</v>
      </c>
      <c r="AG298" s="18" t="s">
        <v>7289</v>
      </c>
      <c r="AH298" s="29" t="s">
        <v>310</v>
      </c>
      <c r="AL298" s="29" t="s">
        <v>311</v>
      </c>
      <c r="AM298" s="29" t="s">
        <v>312</v>
      </c>
      <c r="AQ298" s="29" t="s">
        <v>312</v>
      </c>
      <c r="AR298" t="s">
        <v>427</v>
      </c>
      <c r="AS298" s="32" t="s">
        <v>7290</v>
      </c>
      <c r="AT298" s="32">
        <v>360000</v>
      </c>
      <c r="AU298" t="s">
        <v>492</v>
      </c>
      <c r="AV298" s="32" t="s">
        <v>7291</v>
      </c>
      <c r="AW298" s="32">
        <v>100000</v>
      </c>
      <c r="AX298" t="s">
        <v>313</v>
      </c>
      <c r="AY298" s="32" t="s">
        <v>7292</v>
      </c>
      <c r="AZ298" s="32">
        <v>375000</v>
      </c>
      <c r="BA298" t="s">
        <v>1443</v>
      </c>
      <c r="BB298" s="32" t="s">
        <v>7293</v>
      </c>
      <c r="BC298" s="32">
        <v>185000</v>
      </c>
      <c r="BD298" t="s">
        <v>431</v>
      </c>
      <c r="BE298" s="32" t="s">
        <v>7294</v>
      </c>
      <c r="BF298" s="32">
        <v>895000</v>
      </c>
      <c r="BG298" t="s">
        <v>499</v>
      </c>
      <c r="BH298" s="32" t="s">
        <v>7295</v>
      </c>
      <c r="BI298" s="32">
        <v>190000</v>
      </c>
      <c r="BJ298" t="s">
        <v>317</v>
      </c>
      <c r="BK298" s="14" t="s">
        <v>7296</v>
      </c>
      <c r="BL298" s="15">
        <v>935000</v>
      </c>
      <c r="BM298" t="s">
        <v>1447</v>
      </c>
      <c r="BN298" s="14" t="s">
        <v>7297</v>
      </c>
      <c r="BO298" s="15">
        <v>455000</v>
      </c>
      <c r="BP298" t="s">
        <v>435</v>
      </c>
      <c r="BQ298" s="14" t="s">
        <v>7298</v>
      </c>
      <c r="BR298" s="15">
        <v>360000</v>
      </c>
      <c r="BS298" t="s">
        <v>506</v>
      </c>
      <c r="BT298" s="14" t="s">
        <v>7299</v>
      </c>
      <c r="BU298" s="15">
        <v>100000</v>
      </c>
      <c r="BV298" t="s">
        <v>321</v>
      </c>
      <c r="BW298" s="11" t="s">
        <v>7300</v>
      </c>
      <c r="BX298" s="11">
        <v>375000</v>
      </c>
      <c r="BY298" t="s">
        <v>1451</v>
      </c>
      <c r="BZ298" s="11" t="s">
        <v>7301</v>
      </c>
      <c r="CA298" s="11">
        <v>182000</v>
      </c>
      <c r="CB298" t="s">
        <v>513</v>
      </c>
      <c r="CC298" s="11" t="s">
        <v>7302</v>
      </c>
      <c r="CD298" s="11">
        <v>100000</v>
      </c>
      <c r="CE298" t="s">
        <v>325</v>
      </c>
      <c r="CF298" s="11" t="s">
        <v>7303</v>
      </c>
      <c r="CG298" s="11">
        <v>470000</v>
      </c>
      <c r="CH298" t="s">
        <v>1455</v>
      </c>
      <c r="CI298" s="11" t="s">
        <v>7304</v>
      </c>
      <c r="CJ298" s="11">
        <v>230000</v>
      </c>
      <c r="CK298" t="s">
        <v>443</v>
      </c>
      <c r="CL298" s="32" t="s">
        <v>7305</v>
      </c>
      <c r="CM298" s="32">
        <v>595000</v>
      </c>
      <c r="CN298" t="s">
        <v>520</v>
      </c>
      <c r="CO298" s="32" t="s">
        <v>7306</v>
      </c>
      <c r="CP298" s="32">
        <v>130000</v>
      </c>
      <c r="CQ298" t="s">
        <v>329</v>
      </c>
      <c r="CR298" s="32" t="s">
        <v>7307</v>
      </c>
      <c r="CS298" s="32">
        <v>625000</v>
      </c>
      <c r="CT298" t="s">
        <v>1459</v>
      </c>
      <c r="CU298" s="32" t="s">
        <v>7308</v>
      </c>
      <c r="CV298" s="32">
        <v>300000</v>
      </c>
      <c r="GC298" s="12">
        <v>6587000</v>
      </c>
      <c r="GD298" t="s">
        <v>1344</v>
      </c>
      <c r="GE298" t="s">
        <v>333</v>
      </c>
      <c r="GF298" t="s">
        <v>333</v>
      </c>
      <c r="GG298" t="s">
        <v>333</v>
      </c>
      <c r="GH298" t="s">
        <v>333</v>
      </c>
      <c r="GI298" s="13">
        <v>4391333.333333333</v>
      </c>
      <c r="GK298" t="str">
        <f t="shared" si="73"/>
        <v>22 RUE PIERRE MENDES FRANCE</v>
      </c>
      <c r="GL298">
        <f t="shared" si="74"/>
        <v>22500</v>
      </c>
      <c r="GM298" t="str">
        <f t="shared" si="75"/>
        <v>PAIMPOL</v>
      </c>
      <c r="GO298">
        <f t="shared" si="66"/>
        <v>57</v>
      </c>
      <c r="GP298">
        <f t="shared" si="67"/>
        <v>19</v>
      </c>
      <c r="GQ298" t="e">
        <f>VLOOKUP(A298,'[1]Nbr FR_lot'!$A$6:$I$501,8,FALSE)</f>
        <v>#N/A</v>
      </c>
      <c r="GR298" t="e">
        <f t="shared" si="68"/>
        <v>#N/A</v>
      </c>
      <c r="GS298" t="e">
        <f>VLOOKUP(C298,'[1]Nbr FR_lot'!$B$6:$I$501,8,FALSE)</f>
        <v>#N/A</v>
      </c>
      <c r="GT298" t="e">
        <f>IF(GP298=GS298,"ok","ko")</f>
        <v>#N/A</v>
      </c>
    </row>
    <row r="299" spans="1:202" x14ac:dyDescent="0.35">
      <c r="A299" t="s">
        <v>4502</v>
      </c>
      <c r="B299" t="s">
        <v>4503</v>
      </c>
      <c r="C299" t="s">
        <v>4504</v>
      </c>
      <c r="D299" t="e">
        <f>VLOOKUP(C299,#REF!,1,FALSE)</f>
        <v>#REF!</v>
      </c>
      <c r="E299" s="19" t="s">
        <v>4505</v>
      </c>
      <c r="F299" s="17" t="s">
        <v>4504</v>
      </c>
      <c r="G299" s="17" t="s">
        <v>4505</v>
      </c>
      <c r="H299" s="17" t="str">
        <f t="shared" si="65"/>
        <v>ok</v>
      </c>
      <c r="I299" s="17" t="s">
        <v>4505</v>
      </c>
      <c r="J299" s="17">
        <v>469001</v>
      </c>
      <c r="K299" s="17">
        <v>469001</v>
      </c>
      <c r="L299" s="17" t="s">
        <v>202</v>
      </c>
      <c r="M299" t="s">
        <v>203</v>
      </c>
      <c r="N299" s="14" t="s">
        <v>4502</v>
      </c>
      <c r="O299" s="14" t="s">
        <v>205</v>
      </c>
      <c r="P299" s="14" t="s">
        <v>4506</v>
      </c>
      <c r="Q299" s="14">
        <v>87280</v>
      </c>
      <c r="R299" s="14" t="s">
        <v>3752</v>
      </c>
      <c r="S299" s="14" t="s">
        <v>1310</v>
      </c>
      <c r="T299" s="15">
        <v>112800</v>
      </c>
      <c r="U299" s="14" t="s">
        <v>4507</v>
      </c>
      <c r="V299" s="14" t="s">
        <v>3752</v>
      </c>
      <c r="W299" s="14" t="s">
        <v>4508</v>
      </c>
      <c r="X299" t="s">
        <v>4509</v>
      </c>
      <c r="Y299" t="s">
        <v>213</v>
      </c>
      <c r="Z299" t="s">
        <v>4509</v>
      </c>
      <c r="AA299" s="18" t="s">
        <v>4509</v>
      </c>
      <c r="AB299" s="18" t="s">
        <v>4510</v>
      </c>
      <c r="AC299" s="18" t="s">
        <v>4511</v>
      </c>
      <c r="AD299" s="18" t="s">
        <v>4512</v>
      </c>
      <c r="AE299" s="18" t="s">
        <v>4509</v>
      </c>
      <c r="AF299" s="18" t="s">
        <v>4510</v>
      </c>
      <c r="AG299" s="18" t="s">
        <v>4511</v>
      </c>
      <c r="AH299" s="29" t="s">
        <v>310</v>
      </c>
      <c r="AL299" s="29" t="s">
        <v>311</v>
      </c>
      <c r="AM299" s="29" t="s">
        <v>312</v>
      </c>
      <c r="AQ299" s="29" t="s">
        <v>312</v>
      </c>
      <c r="AR299" t="s">
        <v>490</v>
      </c>
      <c r="AS299" s="32" t="s">
        <v>4513</v>
      </c>
      <c r="AT299" s="32">
        <v>100000</v>
      </c>
      <c r="AU299" t="s">
        <v>492</v>
      </c>
      <c r="AV299" s="32" t="s">
        <v>4514</v>
      </c>
      <c r="AW299" s="32">
        <v>100000</v>
      </c>
      <c r="AX299" t="s">
        <v>497</v>
      </c>
      <c r="AY299" s="32" t="s">
        <v>4515</v>
      </c>
      <c r="AZ299" s="32">
        <v>125000</v>
      </c>
      <c r="BA299" t="s">
        <v>499</v>
      </c>
      <c r="BB299" s="32" t="s">
        <v>4516</v>
      </c>
      <c r="BC299" s="32">
        <v>190000</v>
      </c>
      <c r="BD299" t="s">
        <v>504</v>
      </c>
      <c r="BE299" s="32" t="s">
        <v>4517</v>
      </c>
      <c r="BF299" s="32">
        <v>100000</v>
      </c>
      <c r="BG299" t="s">
        <v>506</v>
      </c>
      <c r="BH299" s="32" t="s">
        <v>4518</v>
      </c>
      <c r="BI299" s="32">
        <v>100000</v>
      </c>
      <c r="BJ299" t="s">
        <v>511</v>
      </c>
      <c r="BK299" s="14" t="s">
        <v>4519</v>
      </c>
      <c r="BL299" s="15">
        <v>100000</v>
      </c>
      <c r="BM299" t="s">
        <v>513</v>
      </c>
      <c r="BN299" s="14" t="s">
        <v>4520</v>
      </c>
      <c r="BO299" s="15">
        <v>100000</v>
      </c>
      <c r="BP299" t="s">
        <v>518</v>
      </c>
      <c r="BQ299" s="14" t="s">
        <v>4521</v>
      </c>
      <c r="BR299" s="15">
        <v>100000</v>
      </c>
      <c r="BS299" t="s">
        <v>520</v>
      </c>
      <c r="BT299" s="14" t="s">
        <v>4522</v>
      </c>
      <c r="BU299" s="15">
        <v>130000</v>
      </c>
      <c r="BV299" t="s">
        <v>1067</v>
      </c>
      <c r="BW299" s="11" t="s">
        <v>4523</v>
      </c>
      <c r="BX299" s="11">
        <v>3430000</v>
      </c>
      <c r="BZ299" s="11"/>
      <c r="CA299" s="11"/>
      <c r="CC299" s="11"/>
      <c r="CD299" s="11"/>
      <c r="CF299" s="11"/>
      <c r="CG299" s="11"/>
      <c r="CI299" s="11"/>
      <c r="CJ299" s="11"/>
      <c r="GC299" s="12">
        <v>4450000</v>
      </c>
      <c r="GD299" t="s">
        <v>238</v>
      </c>
      <c r="GE299">
        <v>70</v>
      </c>
      <c r="GF299">
        <v>75</v>
      </c>
      <c r="GG299">
        <v>75</v>
      </c>
      <c r="GH299">
        <v>75</v>
      </c>
      <c r="GI299" s="13">
        <v>2966666.6666666665</v>
      </c>
      <c r="GK299" t="str">
        <f t="shared" si="73"/>
        <v>16 RUE CLAUDE HENRI GORCEIX</v>
      </c>
      <c r="GL299">
        <f t="shared" si="74"/>
        <v>87280</v>
      </c>
      <c r="GM299" t="str">
        <f t="shared" si="75"/>
        <v>LIMOGES</v>
      </c>
      <c r="GO299">
        <f t="shared" si="66"/>
        <v>33</v>
      </c>
      <c r="GP299">
        <f t="shared" si="67"/>
        <v>11</v>
      </c>
      <c r="GQ299">
        <f>GP299-1</f>
        <v>10</v>
      </c>
      <c r="GR299" s="28" t="str">
        <f t="shared" si="68"/>
        <v>ko</v>
      </c>
      <c r="GS299" t="e">
        <f>VLOOKUP(C299,'[1]Nbr FR_lot'!$B$6:$I$501,8,FALSE)</f>
        <v>#N/A</v>
      </c>
      <c r="GT299" t="e">
        <f>IF(GQ299=GS299,"ok","ko")</f>
        <v>#N/A</v>
      </c>
    </row>
    <row r="300" spans="1:202" x14ac:dyDescent="0.35">
      <c r="A300" t="s">
        <v>10725</v>
      </c>
      <c r="B300" t="s">
        <v>10726</v>
      </c>
      <c r="C300" t="s">
        <v>10727</v>
      </c>
      <c r="D300" t="e">
        <f>VLOOKUP(C300,#REF!,1,FALSE)</f>
        <v>#REF!</v>
      </c>
      <c r="E300" s="19" t="s">
        <v>10728</v>
      </c>
      <c r="F300" s="17" t="s">
        <v>10727</v>
      </c>
      <c r="G300" s="24" t="s">
        <v>10729</v>
      </c>
      <c r="H300" s="17" t="str">
        <f t="shared" si="65"/>
        <v>ko</v>
      </c>
      <c r="I300" s="24" t="s">
        <v>10730</v>
      </c>
      <c r="J300" s="17">
        <v>655501</v>
      </c>
      <c r="K300" s="17">
        <v>655501</v>
      </c>
      <c r="L300" s="17" t="s">
        <v>202</v>
      </c>
      <c r="M300" t="s">
        <v>203</v>
      </c>
      <c r="N300" s="14" t="s">
        <v>10725</v>
      </c>
      <c r="O300" s="14" t="s">
        <v>1022</v>
      </c>
      <c r="P300" s="14" t="s">
        <v>10731</v>
      </c>
      <c r="Q300" s="14">
        <v>73220</v>
      </c>
      <c r="R300" s="14" t="s">
        <v>10732</v>
      </c>
      <c r="S300" s="14" t="s">
        <v>1431</v>
      </c>
      <c r="T300" s="15">
        <v>15000</v>
      </c>
      <c r="U300" s="14" t="s">
        <v>10733</v>
      </c>
      <c r="V300" s="14" t="s">
        <v>1354</v>
      </c>
      <c r="W300" s="14" t="s">
        <v>10734</v>
      </c>
      <c r="X300" t="s">
        <v>10735</v>
      </c>
      <c r="Y300" t="s">
        <v>213</v>
      </c>
      <c r="Z300" t="s">
        <v>10736</v>
      </c>
      <c r="AA300" s="18" t="s">
        <v>10736</v>
      </c>
      <c r="AB300" s="18" t="s">
        <v>10737</v>
      </c>
      <c r="AC300" s="18" t="s">
        <v>10738</v>
      </c>
      <c r="AD300" s="18" t="s">
        <v>10739</v>
      </c>
      <c r="AE300" s="18" t="s">
        <v>10740</v>
      </c>
      <c r="AF300" s="18" t="s">
        <v>10741</v>
      </c>
      <c r="AG300" s="18" t="s">
        <v>10738</v>
      </c>
      <c r="AH300" s="29" t="s">
        <v>310</v>
      </c>
      <c r="AL300" s="29" t="s">
        <v>311</v>
      </c>
      <c r="AM300" s="29" t="s">
        <v>312</v>
      </c>
      <c r="AQ300" s="29" t="s">
        <v>312</v>
      </c>
      <c r="AR300" t="s">
        <v>317</v>
      </c>
      <c r="AS300" s="32" t="s">
        <v>10742</v>
      </c>
      <c r="AT300" s="32">
        <v>935000</v>
      </c>
      <c r="BL300" s="15"/>
      <c r="BO300" s="15"/>
      <c r="BR300" s="15"/>
      <c r="BU300" s="15"/>
      <c r="BW300" s="31"/>
      <c r="BX300" s="31"/>
      <c r="BZ300" s="31"/>
      <c r="CA300" s="31"/>
      <c r="CC300" s="31"/>
      <c r="CD300" s="31"/>
      <c r="CF300" s="31"/>
      <c r="CG300" s="31"/>
      <c r="CI300" s="31"/>
      <c r="CJ300" s="31"/>
      <c r="GC300" s="30">
        <v>1235000</v>
      </c>
      <c r="GD300" t="s">
        <v>238</v>
      </c>
      <c r="GE300">
        <v>50</v>
      </c>
      <c r="GF300">
        <v>50</v>
      </c>
      <c r="GG300">
        <v>50</v>
      </c>
      <c r="GH300">
        <v>50</v>
      </c>
      <c r="GI300" s="13">
        <v>823333.33333333326</v>
      </c>
      <c r="GK300" t="str">
        <f t="shared" si="73"/>
        <v>SOUS COTE ROUTE</v>
      </c>
      <c r="GL300">
        <f t="shared" si="74"/>
        <v>73220</v>
      </c>
      <c r="GM300" t="str">
        <f t="shared" si="75"/>
        <v>SAINT-LEGER</v>
      </c>
      <c r="GO300">
        <f t="shared" si="66"/>
        <v>3</v>
      </c>
      <c r="GP300">
        <f t="shared" si="67"/>
        <v>1</v>
      </c>
      <c r="GQ300" t="e">
        <f>VLOOKUP(A300,'[1]Nbr FR_lot'!$A$6:$I$501,8,FALSE)</f>
        <v>#N/A</v>
      </c>
      <c r="GR300" t="e">
        <f t="shared" si="68"/>
        <v>#N/A</v>
      </c>
      <c r="GS300" t="e">
        <f>VLOOKUP(C300,'[1]Nbr FR_lot'!$B$6:$I$501,8,FALSE)</f>
        <v>#N/A</v>
      </c>
      <c r="GT300" t="e">
        <f>IF(GP300=GS300,"ok","ko")</f>
        <v>#N/A</v>
      </c>
    </row>
    <row r="301" spans="1:202" x14ac:dyDescent="0.35">
      <c r="A301" t="s">
        <v>7135</v>
      </c>
      <c r="B301" t="s">
        <v>7136</v>
      </c>
      <c r="C301" t="s">
        <v>7137</v>
      </c>
      <c r="D301" t="e">
        <f>VLOOKUP(C301,#REF!,1,FALSE)</f>
        <v>#REF!</v>
      </c>
      <c r="E301" s="19" t="s">
        <v>7138</v>
      </c>
      <c r="F301" s="17" t="s">
        <v>7137</v>
      </c>
      <c r="G301" s="17" t="s">
        <v>7139</v>
      </c>
      <c r="H301" s="17" t="str">
        <f t="shared" si="65"/>
        <v>ko</v>
      </c>
      <c r="I301" s="17" t="s">
        <v>7139</v>
      </c>
      <c r="J301" s="17">
        <v>756708</v>
      </c>
      <c r="K301" s="17">
        <v>756708</v>
      </c>
      <c r="L301" s="17" t="s">
        <v>202</v>
      </c>
      <c r="M301" t="s">
        <v>203</v>
      </c>
      <c r="N301" s="14" t="s">
        <v>7135</v>
      </c>
      <c r="O301" s="14" t="s">
        <v>205</v>
      </c>
      <c r="P301" s="14" t="s">
        <v>7140</v>
      </c>
      <c r="Q301" s="14">
        <v>38530</v>
      </c>
      <c r="R301" s="14" t="s">
        <v>7141</v>
      </c>
      <c r="S301" s="14" t="s">
        <v>531</v>
      </c>
      <c r="T301" s="15">
        <v>50000</v>
      </c>
      <c r="U301" s="14" t="s">
        <v>7142</v>
      </c>
      <c r="V301" s="14" t="s">
        <v>625</v>
      </c>
      <c r="W301" s="14" t="s">
        <v>7143</v>
      </c>
      <c r="X301" t="s">
        <v>7144</v>
      </c>
      <c r="Y301" t="s">
        <v>213</v>
      </c>
      <c r="Z301" t="s">
        <v>7145</v>
      </c>
      <c r="AA301" s="18" t="s">
        <v>7144</v>
      </c>
      <c r="AB301" s="18" t="s">
        <v>7146</v>
      </c>
      <c r="AC301" s="18" t="s">
        <v>7147</v>
      </c>
      <c r="AD301" s="18" t="s">
        <v>7148</v>
      </c>
      <c r="AE301" s="18" t="s">
        <v>7144</v>
      </c>
      <c r="AF301" s="18" t="s">
        <v>7146</v>
      </c>
      <c r="AG301" s="18" t="s">
        <v>7147</v>
      </c>
      <c r="AH301" s="29" t="s">
        <v>219</v>
      </c>
      <c r="AL301" s="29" t="s">
        <v>220</v>
      </c>
      <c r="AM301" s="29" t="s">
        <v>221</v>
      </c>
      <c r="AQ301" s="29" t="s">
        <v>221</v>
      </c>
      <c r="AR301" t="s">
        <v>613</v>
      </c>
      <c r="AS301" s="32" t="s">
        <v>7149</v>
      </c>
      <c r="AT301" s="32">
        <v>950000</v>
      </c>
      <c r="AU301" t="s">
        <v>543</v>
      </c>
      <c r="AV301" s="32" t="s">
        <v>7150</v>
      </c>
      <c r="AW301" s="32">
        <v>240000</v>
      </c>
      <c r="AX301" t="s">
        <v>547</v>
      </c>
      <c r="AY301" s="32" t="s">
        <v>7151</v>
      </c>
      <c r="AZ301" s="32">
        <v>100000</v>
      </c>
      <c r="BA301" t="s">
        <v>551</v>
      </c>
      <c r="BB301" s="32" t="s">
        <v>7152</v>
      </c>
      <c r="BC301" s="32">
        <v>100000</v>
      </c>
      <c r="BD301" t="s">
        <v>222</v>
      </c>
      <c r="BE301" s="32" t="s">
        <v>7153</v>
      </c>
      <c r="BF301" s="32">
        <v>400000</v>
      </c>
      <c r="BG301" t="s">
        <v>555</v>
      </c>
      <c r="BH301" s="32" t="s">
        <v>7154</v>
      </c>
      <c r="BI301" s="32">
        <v>120000</v>
      </c>
      <c r="BJ301" t="s">
        <v>224</v>
      </c>
      <c r="BK301" s="14" t="s">
        <v>7155</v>
      </c>
      <c r="BL301" s="15">
        <v>100000</v>
      </c>
      <c r="BM301" t="s">
        <v>562</v>
      </c>
      <c r="BN301" s="14" t="s">
        <v>7156</v>
      </c>
      <c r="BO301" s="15">
        <v>100000</v>
      </c>
      <c r="BP301" t="s">
        <v>463</v>
      </c>
      <c r="BQ301" s="14" t="s">
        <v>7157</v>
      </c>
      <c r="BR301" s="15">
        <v>380000</v>
      </c>
      <c r="BS301" t="s">
        <v>566</v>
      </c>
      <c r="BT301" s="14" t="s">
        <v>7158</v>
      </c>
      <c r="BU301" s="15">
        <v>100000</v>
      </c>
      <c r="BV301" t="s">
        <v>570</v>
      </c>
      <c r="BW301" s="11" t="s">
        <v>7159</v>
      </c>
      <c r="BX301" s="11">
        <v>100000</v>
      </c>
      <c r="BY301" t="s">
        <v>574</v>
      </c>
      <c r="BZ301" s="11" t="s">
        <v>7160</v>
      </c>
      <c r="CA301" s="11">
        <v>100000</v>
      </c>
      <c r="CB301" t="s">
        <v>828</v>
      </c>
      <c r="CC301" s="11" t="s">
        <v>7161</v>
      </c>
      <c r="CD301" s="11">
        <v>100000</v>
      </c>
      <c r="CE301" t="s">
        <v>806</v>
      </c>
      <c r="CF301" s="11" t="s">
        <v>7162</v>
      </c>
      <c r="CG301" s="11">
        <v>100000</v>
      </c>
      <c r="CH301" t="s">
        <v>783</v>
      </c>
      <c r="CI301" s="11" t="s">
        <v>7163</v>
      </c>
      <c r="CJ301" s="11">
        <v>100000</v>
      </c>
      <c r="GC301" s="12">
        <v>2990000</v>
      </c>
      <c r="GD301" t="s">
        <v>238</v>
      </c>
      <c r="GE301">
        <v>45</v>
      </c>
      <c r="GF301">
        <v>50</v>
      </c>
      <c r="GG301">
        <v>55</v>
      </c>
      <c r="GH301">
        <v>60</v>
      </c>
      <c r="GI301" s="13">
        <v>1993333.3333333333</v>
      </c>
      <c r="GK301" t="str">
        <f t="shared" si="73"/>
        <v>302 RUE DES BLACHES</v>
      </c>
      <c r="GL301">
        <f t="shared" si="74"/>
        <v>38530</v>
      </c>
      <c r="GM301" t="str">
        <f t="shared" si="75"/>
        <v>LA BUISSIERE</v>
      </c>
      <c r="GO301">
        <f t="shared" si="66"/>
        <v>45</v>
      </c>
      <c r="GP301">
        <f t="shared" si="67"/>
        <v>15</v>
      </c>
      <c r="GQ301" t="e">
        <f>VLOOKUP(A301,'[1]Nbr FR_lot'!$A$6:$I$501,8,FALSE)</f>
        <v>#N/A</v>
      </c>
      <c r="GR301" t="e">
        <f t="shared" si="68"/>
        <v>#N/A</v>
      </c>
      <c r="GS301" t="e">
        <f>VLOOKUP(C301,'[1]Nbr FR_lot'!$B$6:$I$501,8,FALSE)</f>
        <v>#N/A</v>
      </c>
      <c r="GT301" t="e">
        <f>IF(GP301=GS301,"ok","ko")</f>
        <v>#N/A</v>
      </c>
    </row>
    <row r="302" spans="1:202" x14ac:dyDescent="0.35">
      <c r="A302" t="s">
        <v>9197</v>
      </c>
      <c r="B302" t="s">
        <v>9198</v>
      </c>
      <c r="C302" t="s">
        <v>9199</v>
      </c>
      <c r="D302" t="e">
        <f>VLOOKUP(C302,#REF!,1,FALSE)</f>
        <v>#REF!</v>
      </c>
      <c r="E302" s="16" t="s">
        <v>9200</v>
      </c>
      <c r="F302" s="17" t="s">
        <v>9199</v>
      </c>
      <c r="G302" s="17" t="s">
        <v>9201</v>
      </c>
      <c r="H302" s="17" t="str">
        <f t="shared" si="65"/>
        <v>ko</v>
      </c>
      <c r="I302" s="16" t="s">
        <v>9200</v>
      </c>
      <c r="J302" s="17">
        <v>315244</v>
      </c>
      <c r="K302" s="17">
        <v>20018179</v>
      </c>
      <c r="L302" s="17" t="s">
        <v>202</v>
      </c>
      <c r="M302" t="s">
        <v>203</v>
      </c>
      <c r="N302" s="14" t="s">
        <v>9202</v>
      </c>
      <c r="O302" s="14" t="s">
        <v>246</v>
      </c>
      <c r="P302" s="14" t="s">
        <v>9203</v>
      </c>
      <c r="Q302" s="14">
        <v>35730</v>
      </c>
      <c r="R302" s="14" t="s">
        <v>9204</v>
      </c>
      <c r="S302" s="14" t="s">
        <v>2030</v>
      </c>
      <c r="T302" s="15">
        <v>3000000</v>
      </c>
      <c r="U302" s="14" t="s">
        <v>9205</v>
      </c>
      <c r="V302" s="14" t="s">
        <v>9206</v>
      </c>
      <c r="W302" s="23">
        <v>636720120</v>
      </c>
      <c r="X302" t="s">
        <v>9207</v>
      </c>
      <c r="Y302" t="s">
        <v>213</v>
      </c>
      <c r="Z302" t="s">
        <v>9208</v>
      </c>
      <c r="AA302" s="18" t="s">
        <v>9207</v>
      </c>
      <c r="AB302" s="18" t="s">
        <v>9209</v>
      </c>
      <c r="AC302" s="18" t="s">
        <v>9210</v>
      </c>
      <c r="AD302" s="18" t="s">
        <v>9211</v>
      </c>
      <c r="AE302" s="18" t="s">
        <v>9212</v>
      </c>
      <c r="AF302" s="18" t="s">
        <v>9213</v>
      </c>
      <c r="AG302" s="18" t="s">
        <v>9214</v>
      </c>
      <c r="AH302" s="29" t="s">
        <v>219</v>
      </c>
      <c r="AL302" s="29" t="s">
        <v>220</v>
      </c>
      <c r="AM302" s="29" t="s">
        <v>221</v>
      </c>
      <c r="AQ302" s="29" t="s">
        <v>221</v>
      </c>
      <c r="AR302" t="s">
        <v>222</v>
      </c>
      <c r="AS302" s="32" t="s">
        <v>9215</v>
      </c>
      <c r="AT302" s="32">
        <v>400000</v>
      </c>
      <c r="AU302" t="s">
        <v>1732</v>
      </c>
      <c r="AV302" s="32" t="s">
        <v>9216</v>
      </c>
      <c r="AW302" s="32">
        <v>375000</v>
      </c>
      <c r="AX302" t="s">
        <v>224</v>
      </c>
      <c r="AY302" s="32" t="s">
        <v>9217</v>
      </c>
      <c r="AZ302" s="32">
        <v>100000</v>
      </c>
      <c r="BA302" t="s">
        <v>226</v>
      </c>
      <c r="BB302" s="32" t="s">
        <v>9218</v>
      </c>
      <c r="BC302" s="32">
        <v>115000</v>
      </c>
      <c r="BD302" t="s">
        <v>228</v>
      </c>
      <c r="BE302" s="32" t="s">
        <v>9219</v>
      </c>
      <c r="BF302" s="32">
        <v>100000</v>
      </c>
      <c r="BL302" s="15"/>
      <c r="BO302" s="15"/>
      <c r="BR302" s="15"/>
      <c r="BU302" s="15"/>
      <c r="BW302" s="11"/>
      <c r="BX302" s="11"/>
      <c r="BZ302" s="11"/>
      <c r="CA302" s="11"/>
      <c r="CC302" s="11"/>
      <c r="CD302" s="11"/>
      <c r="CF302" s="11"/>
      <c r="CG302" s="11"/>
      <c r="CI302" s="11"/>
      <c r="CJ302" s="11"/>
      <c r="GC302" s="12">
        <v>990000</v>
      </c>
      <c r="GD302" t="s">
        <v>238</v>
      </c>
      <c r="GE302">
        <v>40</v>
      </c>
      <c r="GF302">
        <v>48</v>
      </c>
      <c r="GG302">
        <v>56</v>
      </c>
      <c r="GH302">
        <v>48</v>
      </c>
      <c r="GI302" s="13">
        <v>660000</v>
      </c>
      <c r="GK302" t="str">
        <f t="shared" si="73"/>
        <v xml:space="preserve">PA de l'Orme - 7 rue des Métiers -  </v>
      </c>
      <c r="GL302">
        <f t="shared" si="74"/>
        <v>35730</v>
      </c>
      <c r="GM302" t="str">
        <f t="shared" si="75"/>
        <v>PLEURTUIT</v>
      </c>
      <c r="GO302">
        <f t="shared" si="66"/>
        <v>15</v>
      </c>
      <c r="GP302">
        <f t="shared" si="67"/>
        <v>5</v>
      </c>
      <c r="GQ302" t="e">
        <f>VLOOKUP(A302,'[1]Nbr FR_lot'!$A$6:$I$501,8,FALSE)</f>
        <v>#N/A</v>
      </c>
      <c r="GR302" t="e">
        <f t="shared" si="68"/>
        <v>#N/A</v>
      </c>
      <c r="GS302" t="e">
        <f>VLOOKUP(C302,'[1]Nbr FR_lot'!$B$6:$I$501,8,FALSE)</f>
        <v>#N/A</v>
      </c>
      <c r="GT302" t="e">
        <f>IF(GP302=GS302,"ok","ko")</f>
        <v>#N/A</v>
      </c>
    </row>
    <row r="303" spans="1:202" x14ac:dyDescent="0.35">
      <c r="A303" t="s">
        <v>2104</v>
      </c>
      <c r="B303" t="s">
        <v>2105</v>
      </c>
      <c r="C303" t="s">
        <v>2106</v>
      </c>
      <c r="D303" t="e">
        <f>VLOOKUP(C303,#REF!,1,FALSE)</f>
        <v>#REF!</v>
      </c>
      <c r="E303" s="16" t="s">
        <v>2107</v>
      </c>
      <c r="F303" s="17" t="s">
        <v>2106</v>
      </c>
      <c r="G303" s="17" t="s">
        <v>2107</v>
      </c>
      <c r="H303" s="17" t="str">
        <f t="shared" si="65"/>
        <v>ok</v>
      </c>
      <c r="I303" s="17" t="s">
        <v>2107</v>
      </c>
      <c r="J303" s="17">
        <v>315919</v>
      </c>
      <c r="K303" s="17">
        <v>315919</v>
      </c>
      <c r="L303" s="17" t="s">
        <v>202</v>
      </c>
      <c r="M303" t="s">
        <v>203</v>
      </c>
      <c r="N303" s="14" t="s">
        <v>2104</v>
      </c>
      <c r="O303" s="14" t="s">
        <v>246</v>
      </c>
      <c r="P303" s="14" t="s">
        <v>2108</v>
      </c>
      <c r="Q303" s="14">
        <v>81660</v>
      </c>
      <c r="R303" s="14" t="s">
        <v>2109</v>
      </c>
      <c r="S303" s="14" t="s">
        <v>1431</v>
      </c>
      <c r="T303" s="15">
        <v>500000</v>
      </c>
      <c r="U303" s="14" t="s">
        <v>2110</v>
      </c>
      <c r="V303" s="14" t="s">
        <v>2111</v>
      </c>
      <c r="W303" s="14" t="s">
        <v>2112</v>
      </c>
      <c r="X303" t="s">
        <v>2113</v>
      </c>
      <c r="Y303" t="s">
        <v>213</v>
      </c>
      <c r="Z303" t="s">
        <v>2114</v>
      </c>
      <c r="AA303" s="18" t="s">
        <v>2113</v>
      </c>
      <c r="AB303" s="18" t="s">
        <v>2115</v>
      </c>
      <c r="AC303" s="18" t="s">
        <v>2116</v>
      </c>
      <c r="AD303" s="18" t="s">
        <v>2117</v>
      </c>
      <c r="AE303" s="18" t="s">
        <v>2113</v>
      </c>
      <c r="AF303" s="18" t="s">
        <v>2115</v>
      </c>
      <c r="AG303" s="18" t="s">
        <v>2116</v>
      </c>
      <c r="AH303" s="29" t="s">
        <v>310</v>
      </c>
      <c r="AL303" s="29" t="s">
        <v>311</v>
      </c>
      <c r="AM303" s="29" t="s">
        <v>312</v>
      </c>
      <c r="AQ303" s="29" t="s">
        <v>312</v>
      </c>
      <c r="AR303" t="s">
        <v>389</v>
      </c>
      <c r="AS303" s="32" t="s">
        <v>2118</v>
      </c>
      <c r="AT303" s="32">
        <v>575000</v>
      </c>
      <c r="AU303" t="s">
        <v>313</v>
      </c>
      <c r="AV303" s="32" t="s">
        <v>2119</v>
      </c>
      <c r="AW303" s="32">
        <v>375000</v>
      </c>
      <c r="AX303" t="s">
        <v>391</v>
      </c>
      <c r="AY303" s="32" t="s">
        <v>2120</v>
      </c>
      <c r="AZ303" s="32">
        <v>1430000</v>
      </c>
      <c r="BA303" t="s">
        <v>317</v>
      </c>
      <c r="BB303" s="32" t="s">
        <v>2121</v>
      </c>
      <c r="BC303" s="32">
        <v>935000</v>
      </c>
      <c r="BD303" t="s">
        <v>395</v>
      </c>
      <c r="BE303" s="32" t="s">
        <v>2122</v>
      </c>
      <c r="BF303" s="32">
        <v>715000</v>
      </c>
      <c r="BG303" t="s">
        <v>325</v>
      </c>
      <c r="BH303" s="32" t="s">
        <v>2123</v>
      </c>
      <c r="BI303" s="32">
        <v>470000</v>
      </c>
      <c r="BJ303" t="s">
        <v>1065</v>
      </c>
      <c r="BK303" s="14" t="s">
        <v>2124</v>
      </c>
      <c r="BL303" s="15">
        <v>960000</v>
      </c>
      <c r="BM303" t="s">
        <v>329</v>
      </c>
      <c r="BN303" s="14" t="s">
        <v>2125</v>
      </c>
      <c r="BO303" s="15">
        <v>625000</v>
      </c>
      <c r="BP303" t="s">
        <v>1067</v>
      </c>
      <c r="BQ303" s="14" t="s">
        <v>2126</v>
      </c>
      <c r="BR303" s="15">
        <v>3430000</v>
      </c>
      <c r="BU303" s="15"/>
      <c r="BW303" s="11"/>
      <c r="BX303" s="11"/>
      <c r="BZ303" s="11"/>
      <c r="CA303" s="11"/>
      <c r="CC303" s="11"/>
      <c r="CD303" s="11"/>
      <c r="CF303" s="11"/>
      <c r="CG303" s="11"/>
      <c r="CI303" s="11"/>
      <c r="CJ303" s="11"/>
      <c r="GC303" s="12">
        <v>8085000</v>
      </c>
      <c r="GD303" t="s">
        <v>238</v>
      </c>
      <c r="GE303">
        <v>70</v>
      </c>
      <c r="GF303">
        <v>75</v>
      </c>
      <c r="GG303">
        <v>75</v>
      </c>
      <c r="GH303">
        <v>75</v>
      </c>
      <c r="GI303" s="13">
        <v>5390000</v>
      </c>
      <c r="GK303" t="str">
        <f t="shared" si="73"/>
        <v>8 RUE DE LA PLANE BASSE</v>
      </c>
      <c r="GL303">
        <f t="shared" si="74"/>
        <v>81660</v>
      </c>
      <c r="GM303" t="str">
        <f t="shared" si="75"/>
        <v>BOUT-DU-PONT-DE-LARN</v>
      </c>
      <c r="GO303">
        <f t="shared" si="66"/>
        <v>27</v>
      </c>
      <c r="GP303">
        <f t="shared" si="67"/>
        <v>9</v>
      </c>
      <c r="GQ303">
        <f>GP303-1</f>
        <v>8</v>
      </c>
      <c r="GR303" s="28" t="str">
        <f t="shared" si="68"/>
        <v>ko</v>
      </c>
      <c r="GS303" t="e">
        <f>VLOOKUP(C303,'[1]Nbr FR_lot'!$B$6:$I$501,8,FALSE)</f>
        <v>#N/A</v>
      </c>
      <c r="GT303" t="e">
        <f>IF(GQ303=GS303,"ok","ko")</f>
        <v>#N/A</v>
      </c>
    </row>
    <row r="304" spans="1:202" x14ac:dyDescent="0.35">
      <c r="A304" t="s">
        <v>4967</v>
      </c>
      <c r="B304" t="s">
        <v>4968</v>
      </c>
      <c r="C304" t="s">
        <v>4969</v>
      </c>
      <c r="D304" t="e">
        <f>VLOOKUP(C304,#REF!,1,FALSE)</f>
        <v>#REF!</v>
      </c>
      <c r="E304" s="16" t="s">
        <v>4970</v>
      </c>
      <c r="F304" s="17" t="s">
        <v>4969</v>
      </c>
      <c r="G304" s="17" t="s">
        <v>4970</v>
      </c>
      <c r="H304" s="17" t="str">
        <f t="shared" si="65"/>
        <v>ok</v>
      </c>
      <c r="I304" s="17" t="s">
        <v>4970</v>
      </c>
      <c r="J304" s="17">
        <v>510937</v>
      </c>
      <c r="K304" s="17">
        <v>510937</v>
      </c>
      <c r="L304" s="17" t="s">
        <v>202</v>
      </c>
      <c r="M304" t="s">
        <v>203</v>
      </c>
      <c r="N304" s="14" t="s">
        <v>4971</v>
      </c>
      <c r="O304" s="14" t="s">
        <v>1022</v>
      </c>
      <c r="P304" s="14" t="s">
        <v>4972</v>
      </c>
      <c r="Q304" s="14">
        <v>73300</v>
      </c>
      <c r="R304" s="14" t="s">
        <v>3026</v>
      </c>
      <c r="S304" s="14" t="s">
        <v>1516</v>
      </c>
      <c r="T304" s="15">
        <v>10000</v>
      </c>
      <c r="U304" s="14" t="s">
        <v>4973</v>
      </c>
      <c r="V304" s="14" t="s">
        <v>1354</v>
      </c>
      <c r="W304" s="14" t="s">
        <v>4974</v>
      </c>
      <c r="X304" t="s">
        <v>4975</v>
      </c>
      <c r="Y304" t="s">
        <v>213</v>
      </c>
      <c r="Z304" t="s">
        <v>4976</v>
      </c>
      <c r="AA304" s="18" t="s">
        <v>4975</v>
      </c>
      <c r="AB304" s="18" t="s">
        <v>4977</v>
      </c>
      <c r="AC304" s="18" t="s">
        <v>4978</v>
      </c>
      <c r="AD304" s="18" t="s">
        <v>4979</v>
      </c>
      <c r="AE304" s="18" t="s">
        <v>4975</v>
      </c>
      <c r="AF304" s="18" t="s">
        <v>4977</v>
      </c>
      <c r="AG304" s="18" t="s">
        <v>4978</v>
      </c>
      <c r="AH304" s="29" t="s">
        <v>219</v>
      </c>
      <c r="AL304" s="29" t="s">
        <v>220</v>
      </c>
      <c r="AM304" s="29" t="s">
        <v>221</v>
      </c>
      <c r="AQ304" s="29" t="s">
        <v>221</v>
      </c>
      <c r="AR304" t="s">
        <v>613</v>
      </c>
      <c r="AS304" s="32" t="s">
        <v>4980</v>
      </c>
      <c r="AT304" s="32">
        <v>950000</v>
      </c>
      <c r="AU304" t="s">
        <v>615</v>
      </c>
      <c r="AV304" s="32" t="s">
        <v>4981</v>
      </c>
      <c r="AW304" s="32">
        <v>750000</v>
      </c>
      <c r="AX304" t="s">
        <v>1291</v>
      </c>
      <c r="AY304" s="32" t="s">
        <v>4982</v>
      </c>
      <c r="AZ304" s="32">
        <v>100000</v>
      </c>
      <c r="BL304" s="15"/>
      <c r="BO304" s="15"/>
      <c r="BR304" s="15"/>
      <c r="BU304" s="15"/>
      <c r="BW304" s="11"/>
      <c r="BX304" s="11"/>
      <c r="BZ304" s="11"/>
      <c r="CA304" s="11"/>
      <c r="CC304" s="11"/>
      <c r="CD304" s="11"/>
      <c r="CF304" s="11"/>
      <c r="CG304" s="11"/>
      <c r="CI304" s="11"/>
      <c r="CJ304" s="11"/>
      <c r="GC304" s="12">
        <v>1700000</v>
      </c>
      <c r="GD304" t="s">
        <v>238</v>
      </c>
      <c r="GE304">
        <v>38</v>
      </c>
      <c r="GF304">
        <v>42</v>
      </c>
      <c r="GG304">
        <v>49</v>
      </c>
      <c r="GH304">
        <v>49</v>
      </c>
      <c r="GI304" s="13">
        <v>1133333.3333333333</v>
      </c>
      <c r="GK304" t="str">
        <f t="shared" si="73"/>
        <v>263 RUE DE GUILLE</v>
      </c>
      <c r="GL304">
        <f t="shared" si="74"/>
        <v>73300</v>
      </c>
      <c r="GM304" t="str">
        <f t="shared" si="75"/>
        <v>SAINT-JEAN-DE-MAURIENNE</v>
      </c>
      <c r="GO304">
        <f t="shared" si="66"/>
        <v>9</v>
      </c>
      <c r="GP304">
        <f t="shared" si="67"/>
        <v>3</v>
      </c>
      <c r="GQ304" t="e">
        <f>VLOOKUP(A304,'[1]Nbr FR_lot'!$A$6:$I$501,8,FALSE)</f>
        <v>#N/A</v>
      </c>
      <c r="GR304" t="e">
        <f t="shared" si="68"/>
        <v>#N/A</v>
      </c>
      <c r="GS304" t="e">
        <f>VLOOKUP(C304,'[1]Nbr FR_lot'!$B$6:$I$501,8,FALSE)</f>
        <v>#N/A</v>
      </c>
      <c r="GT304" t="e">
        <f>IF(GP304=GS304,"ok","ko")</f>
        <v>#N/A</v>
      </c>
    </row>
    <row r="305" spans="1:202" x14ac:dyDescent="0.35">
      <c r="A305" t="s">
        <v>3701</v>
      </c>
      <c r="B305" t="s">
        <v>3702</v>
      </c>
      <c r="C305" t="s">
        <v>3703</v>
      </c>
      <c r="D305" t="e">
        <f>VLOOKUP(C305,#REF!,1,FALSE)</f>
        <v>#REF!</v>
      </c>
      <c r="E305" s="19" t="s">
        <v>3704</v>
      </c>
      <c r="F305" s="17" t="s">
        <v>3703</v>
      </c>
      <c r="G305" s="17" t="s">
        <v>3704</v>
      </c>
      <c r="H305" s="17" t="str">
        <f t="shared" si="65"/>
        <v>ok</v>
      </c>
      <c r="I305" s="17" t="s">
        <v>3704</v>
      </c>
      <c r="J305" s="17" t="e">
        <v>#N/A</v>
      </c>
      <c r="K305" s="17">
        <v>300491</v>
      </c>
      <c r="L305" s="17" t="s">
        <v>202</v>
      </c>
      <c r="M305" t="s">
        <v>203</v>
      </c>
      <c r="N305" s="14" t="s">
        <v>3705</v>
      </c>
      <c r="O305" s="14" t="s">
        <v>205</v>
      </c>
      <c r="P305" s="14" t="s">
        <v>3706</v>
      </c>
      <c r="Q305" s="14">
        <v>73400</v>
      </c>
      <c r="R305" s="14" t="s">
        <v>3707</v>
      </c>
      <c r="S305" s="14" t="s">
        <v>2030</v>
      </c>
      <c r="T305" s="15">
        <v>427000</v>
      </c>
      <c r="U305" s="14" t="s">
        <v>3708</v>
      </c>
      <c r="V305" s="14" t="s">
        <v>1354</v>
      </c>
      <c r="W305" s="14" t="s">
        <v>3709</v>
      </c>
      <c r="X305" t="s">
        <v>3710</v>
      </c>
      <c r="Y305" t="s">
        <v>213</v>
      </c>
      <c r="Z305" t="s">
        <v>3711</v>
      </c>
      <c r="AA305" s="18" t="s">
        <v>3710</v>
      </c>
      <c r="AB305" s="18" t="s">
        <v>3712</v>
      </c>
      <c r="AC305" s="18" t="s">
        <v>3713</v>
      </c>
      <c r="AD305" s="18" t="s">
        <v>3714</v>
      </c>
      <c r="AE305" s="18" t="s">
        <v>3715</v>
      </c>
      <c r="AF305" s="18" t="s">
        <v>3716</v>
      </c>
      <c r="AG305" s="18" t="s">
        <v>3717</v>
      </c>
      <c r="AH305" s="29" t="s">
        <v>219</v>
      </c>
      <c r="AL305" s="29" t="s">
        <v>220</v>
      </c>
      <c r="AM305" s="29" t="s">
        <v>221</v>
      </c>
      <c r="AQ305" s="29" t="s">
        <v>221</v>
      </c>
      <c r="AR305" t="s">
        <v>613</v>
      </c>
      <c r="AS305" s="32" t="s">
        <v>3718</v>
      </c>
      <c r="AT305" s="32">
        <v>950000</v>
      </c>
      <c r="AU305" t="s">
        <v>615</v>
      </c>
      <c r="AV305" s="32" t="s">
        <v>3719</v>
      </c>
      <c r="AW305" s="32">
        <v>750000</v>
      </c>
      <c r="AX305" t="s">
        <v>1291</v>
      </c>
      <c r="AY305" s="32" t="s">
        <v>3720</v>
      </c>
      <c r="AZ305" s="32">
        <v>100000</v>
      </c>
      <c r="BL305" s="15"/>
      <c r="BO305" s="15"/>
      <c r="BR305" s="15"/>
      <c r="BU305" s="15"/>
      <c r="BW305" s="11"/>
      <c r="BX305" s="11"/>
      <c r="BZ305" s="11"/>
      <c r="CA305" s="11"/>
      <c r="CC305" s="11"/>
      <c r="CD305" s="11"/>
      <c r="CF305" s="11"/>
      <c r="CG305" s="11"/>
      <c r="CI305" s="11"/>
      <c r="CJ305" s="11"/>
      <c r="GC305" s="12">
        <v>1700000</v>
      </c>
      <c r="GD305" t="s">
        <v>238</v>
      </c>
      <c r="GE305">
        <v>43</v>
      </c>
      <c r="GF305">
        <v>70</v>
      </c>
      <c r="GG305">
        <v>80</v>
      </c>
      <c r="GH305">
        <v>500</v>
      </c>
      <c r="GI305" s="13">
        <v>1133333.3333333333</v>
      </c>
      <c r="GK305" t="str">
        <f t="shared" si="73"/>
        <v>40 RUE AMBROISE CROIZAT</v>
      </c>
      <c r="GL305">
        <f t="shared" si="74"/>
        <v>73400</v>
      </c>
      <c r="GM305" t="str">
        <f t="shared" si="75"/>
        <v>UGINE</v>
      </c>
      <c r="GO305">
        <f t="shared" si="66"/>
        <v>9</v>
      </c>
      <c r="GP305">
        <f t="shared" si="67"/>
        <v>3</v>
      </c>
      <c r="GQ305" t="e">
        <f>VLOOKUP(A305,'[1]Nbr FR_lot'!$A$6:$I$501,8,FALSE)</f>
        <v>#N/A</v>
      </c>
      <c r="GR305" t="e">
        <f t="shared" si="68"/>
        <v>#N/A</v>
      </c>
      <c r="GS305" t="e">
        <f>VLOOKUP(C305,'[1]Nbr FR_lot'!$B$6:$I$501,8,FALSE)</f>
        <v>#N/A</v>
      </c>
      <c r="GT305" t="e">
        <f>IF(GP305=GS305,"ok","ko")</f>
        <v>#N/A</v>
      </c>
    </row>
    <row r="306" spans="1:202" x14ac:dyDescent="0.35">
      <c r="A306" t="s">
        <v>10708</v>
      </c>
      <c r="B306" t="s">
        <v>10709</v>
      </c>
      <c r="C306" t="s">
        <v>10710</v>
      </c>
      <c r="D306" t="e">
        <f>VLOOKUP(C306,#REF!,1,FALSE)</f>
        <v>#REF!</v>
      </c>
      <c r="E306" s="16" t="s">
        <v>10711</v>
      </c>
      <c r="F306" s="17" t="s">
        <v>10710</v>
      </c>
      <c r="G306" s="17" t="s">
        <v>10711</v>
      </c>
      <c r="H306" s="17" t="str">
        <f t="shared" si="65"/>
        <v>ok</v>
      </c>
      <c r="I306" s="17" t="s">
        <v>10711</v>
      </c>
      <c r="J306" s="17">
        <v>727814</v>
      </c>
      <c r="K306" s="17">
        <v>727814</v>
      </c>
      <c r="L306" s="17" t="s">
        <v>202</v>
      </c>
      <c r="M306" t="s">
        <v>203</v>
      </c>
      <c r="N306" s="14" t="s">
        <v>10708</v>
      </c>
      <c r="O306" s="14" t="s">
        <v>205</v>
      </c>
      <c r="P306" s="14" t="s">
        <v>10712</v>
      </c>
      <c r="Q306" s="14">
        <v>19100</v>
      </c>
      <c r="R306" s="14" t="s">
        <v>10713</v>
      </c>
      <c r="S306" s="14" t="s">
        <v>646</v>
      </c>
      <c r="T306" s="15">
        <v>15000</v>
      </c>
      <c r="U306" s="14" t="s">
        <v>10714</v>
      </c>
      <c r="V306" s="14" t="s">
        <v>2328</v>
      </c>
      <c r="W306" s="14" t="s">
        <v>10715</v>
      </c>
      <c r="X306" t="s">
        <v>10716</v>
      </c>
      <c r="Y306" t="s">
        <v>213</v>
      </c>
      <c r="Z306" t="s">
        <v>10717</v>
      </c>
      <c r="AA306" s="18" t="s">
        <v>10716</v>
      </c>
      <c r="AB306" s="18" t="s">
        <v>10718</v>
      </c>
      <c r="AC306" s="18" t="s">
        <v>10719</v>
      </c>
      <c r="AD306" s="18" t="s">
        <v>10720</v>
      </c>
      <c r="AE306" s="18" t="s">
        <v>10716</v>
      </c>
      <c r="AF306" s="18" t="s">
        <v>10718</v>
      </c>
      <c r="AG306" s="18" t="s">
        <v>10719</v>
      </c>
      <c r="AH306" s="29" t="s">
        <v>310</v>
      </c>
      <c r="AL306" s="29" t="s">
        <v>311</v>
      </c>
      <c r="AM306" s="29" t="s">
        <v>312</v>
      </c>
      <c r="AQ306" s="29" t="s">
        <v>312</v>
      </c>
      <c r="AR306" t="s">
        <v>439</v>
      </c>
      <c r="AS306" s="32" t="s">
        <v>10721</v>
      </c>
      <c r="AT306" s="32">
        <v>445000</v>
      </c>
      <c r="AU306" t="s">
        <v>325</v>
      </c>
      <c r="AV306" s="32" t="s">
        <v>10722</v>
      </c>
      <c r="AW306" s="32">
        <v>470000</v>
      </c>
      <c r="AX306" t="s">
        <v>1455</v>
      </c>
      <c r="AY306" s="32" t="s">
        <v>10723</v>
      </c>
      <c r="AZ306" s="32">
        <v>230000</v>
      </c>
      <c r="BA306" t="s">
        <v>663</v>
      </c>
      <c r="BB306" s="32" t="s">
        <v>10724</v>
      </c>
      <c r="BC306" s="32">
        <v>100000</v>
      </c>
      <c r="BL306" s="15"/>
      <c r="BO306" s="15"/>
      <c r="BR306" s="15"/>
      <c r="BU306" s="15"/>
      <c r="BW306" s="11"/>
      <c r="BX306" s="11"/>
      <c r="BZ306" s="11"/>
      <c r="CA306" s="11"/>
      <c r="CC306" s="11"/>
      <c r="CD306" s="11"/>
      <c r="CF306" s="11"/>
      <c r="CG306" s="11"/>
      <c r="CI306" s="11"/>
      <c r="CJ306" s="11"/>
      <c r="GC306" s="12">
        <v>1015000</v>
      </c>
      <c r="GD306" t="s">
        <v>1344</v>
      </c>
      <c r="GE306" t="s">
        <v>333</v>
      </c>
      <c r="GF306" t="s">
        <v>333</v>
      </c>
      <c r="GG306" t="s">
        <v>333</v>
      </c>
      <c r="GH306" t="s">
        <v>333</v>
      </c>
      <c r="GI306" s="13">
        <v>676666.66666666663</v>
      </c>
      <c r="GK306" t="str">
        <f t="shared" si="73"/>
        <v>7 RUE DU GENERAL MOST</v>
      </c>
      <c r="GL306">
        <f t="shared" si="74"/>
        <v>19100</v>
      </c>
      <c r="GM306" t="str">
        <f t="shared" si="75"/>
        <v>BRIVE-LA-GAILLARDE</v>
      </c>
      <c r="GO306">
        <f t="shared" si="66"/>
        <v>12</v>
      </c>
      <c r="GP306">
        <f t="shared" si="67"/>
        <v>4</v>
      </c>
      <c r="GQ306" t="e">
        <f>VLOOKUP(A306,'[1]Nbr FR_lot'!$A$6:$I$501,8,FALSE)</f>
        <v>#N/A</v>
      </c>
      <c r="GR306" t="e">
        <f t="shared" si="68"/>
        <v>#N/A</v>
      </c>
      <c r="GS306" t="e">
        <f>VLOOKUP(C306,'[1]Nbr FR_lot'!$B$6:$I$501,8,FALSE)</f>
        <v>#N/A</v>
      </c>
      <c r="GT306" t="e">
        <f>IF(GP306=GS306,"ok","ko")</f>
        <v>#N/A</v>
      </c>
    </row>
    <row r="307" spans="1:202" x14ac:dyDescent="0.35">
      <c r="A307" s="26" t="s">
        <v>9893</v>
      </c>
      <c r="B307" t="s">
        <v>9894</v>
      </c>
      <c r="C307" t="s">
        <v>9895</v>
      </c>
      <c r="D307" t="e">
        <f>VLOOKUP(C307,#REF!,1,FALSE)</f>
        <v>#REF!</v>
      </c>
      <c r="E307" s="19" t="s">
        <v>9896</v>
      </c>
      <c r="F307" s="17" t="s">
        <v>9895</v>
      </c>
      <c r="G307" s="17" t="s">
        <v>9897</v>
      </c>
      <c r="H307" s="17" t="str">
        <f t="shared" si="65"/>
        <v>ko</v>
      </c>
      <c r="I307" s="17" t="s">
        <v>9896</v>
      </c>
      <c r="J307" s="17" t="e">
        <v>#N/A</v>
      </c>
      <c r="K307" s="17">
        <v>20014684</v>
      </c>
      <c r="L307" s="17" t="s">
        <v>202</v>
      </c>
      <c r="M307" t="s">
        <v>203</v>
      </c>
      <c r="N307" s="14" t="s">
        <v>9898</v>
      </c>
      <c r="O307" s="14" t="s">
        <v>205</v>
      </c>
      <c r="P307" s="14" t="s">
        <v>9899</v>
      </c>
      <c r="Q307" s="14">
        <v>64140</v>
      </c>
      <c r="R307" s="14" t="s">
        <v>8342</v>
      </c>
      <c r="S307" s="14" t="s">
        <v>646</v>
      </c>
      <c r="T307" s="15">
        <v>17842</v>
      </c>
      <c r="U307" s="14" t="s">
        <v>9900</v>
      </c>
      <c r="V307" s="14" t="s">
        <v>1004</v>
      </c>
      <c r="W307" s="14" t="s">
        <v>9901</v>
      </c>
      <c r="X307" t="s">
        <v>9902</v>
      </c>
      <c r="Y307" t="s">
        <v>213</v>
      </c>
      <c r="Z307" t="s">
        <v>9903</v>
      </c>
      <c r="AA307" s="18" t="s">
        <v>9902</v>
      </c>
      <c r="AB307" s="18" t="s">
        <v>9904</v>
      </c>
      <c r="AC307" s="18" t="s">
        <v>9905</v>
      </c>
      <c r="AD307" s="18" t="s">
        <v>9906</v>
      </c>
      <c r="AE307" s="18" t="s">
        <v>9902</v>
      </c>
      <c r="AF307" s="18" t="s">
        <v>9904</v>
      </c>
      <c r="AG307" s="18" t="s">
        <v>9905</v>
      </c>
      <c r="AH307" s="29" t="s">
        <v>772</v>
      </c>
      <c r="AI307" s="29" t="s">
        <v>219</v>
      </c>
      <c r="AL307" s="29" t="s">
        <v>773</v>
      </c>
      <c r="AM307" s="29" t="s">
        <v>312</v>
      </c>
      <c r="AN307" s="29" t="s">
        <v>774</v>
      </c>
      <c r="AQ307" s="29" t="s">
        <v>775</v>
      </c>
      <c r="AR307" t="s">
        <v>313</v>
      </c>
      <c r="AS307" s="32" t="s">
        <v>9907</v>
      </c>
      <c r="AT307" s="32">
        <v>375000</v>
      </c>
      <c r="AU307" t="s">
        <v>315</v>
      </c>
      <c r="AV307" s="32" t="s">
        <v>9908</v>
      </c>
      <c r="AW307" s="32">
        <v>100000</v>
      </c>
      <c r="AX307" t="s">
        <v>317</v>
      </c>
      <c r="AY307" s="32" t="s">
        <v>9909</v>
      </c>
      <c r="AZ307" s="32">
        <v>935000</v>
      </c>
      <c r="BA307" t="s">
        <v>319</v>
      </c>
      <c r="BB307" s="32" t="s">
        <v>9910</v>
      </c>
      <c r="BC307" s="32">
        <v>185000</v>
      </c>
      <c r="BD307" t="s">
        <v>321</v>
      </c>
      <c r="BE307" s="32" t="s">
        <v>9911</v>
      </c>
      <c r="BF307" s="32">
        <v>375000</v>
      </c>
      <c r="BG307" t="s">
        <v>323</v>
      </c>
      <c r="BH307" s="32" t="s">
        <v>9912</v>
      </c>
      <c r="BI307" s="32">
        <v>100000</v>
      </c>
      <c r="BJ307" t="s">
        <v>325</v>
      </c>
      <c r="BK307" s="14" t="s">
        <v>9913</v>
      </c>
      <c r="BL307" s="15">
        <v>470000</v>
      </c>
      <c r="BM307" t="s">
        <v>327</v>
      </c>
      <c r="BN307" s="14" t="s">
        <v>9914</v>
      </c>
      <c r="BO307" s="15">
        <v>100000</v>
      </c>
      <c r="BP307" t="s">
        <v>329</v>
      </c>
      <c r="BQ307" s="14" t="s">
        <v>9915</v>
      </c>
      <c r="BR307" s="15">
        <v>625000</v>
      </c>
      <c r="BS307" t="s">
        <v>331</v>
      </c>
      <c r="BT307" s="14" t="s">
        <v>9916</v>
      </c>
      <c r="BU307" s="15">
        <v>123000</v>
      </c>
      <c r="BV307" t="s">
        <v>1067</v>
      </c>
      <c r="BW307" s="11" t="s">
        <v>9917</v>
      </c>
      <c r="BX307" s="11">
        <v>3430000</v>
      </c>
      <c r="BY307" t="s">
        <v>543</v>
      </c>
      <c r="BZ307" s="11" t="s">
        <v>9918</v>
      </c>
      <c r="CA307" s="11">
        <v>240000</v>
      </c>
      <c r="CB307" t="s">
        <v>555</v>
      </c>
      <c r="CC307" s="11" t="s">
        <v>9919</v>
      </c>
      <c r="CD307" s="11">
        <v>120000</v>
      </c>
      <c r="CE307" t="s">
        <v>566</v>
      </c>
      <c r="CF307" s="11" t="s">
        <v>9920</v>
      </c>
      <c r="CG307" s="11">
        <v>100000</v>
      </c>
      <c r="CH307" t="s">
        <v>828</v>
      </c>
      <c r="CI307" s="11" t="s">
        <v>9921</v>
      </c>
      <c r="CJ307" s="11">
        <v>100000</v>
      </c>
      <c r="CK307" t="s">
        <v>832</v>
      </c>
      <c r="CL307" s="32" t="s">
        <v>9922</v>
      </c>
      <c r="CM307" s="32">
        <v>160000</v>
      </c>
      <c r="GC307" s="12">
        <v>6603000</v>
      </c>
      <c r="GD307" t="s">
        <v>238</v>
      </c>
      <c r="GE307">
        <v>55</v>
      </c>
      <c r="GF307">
        <v>60</v>
      </c>
      <c r="GG307">
        <v>65</v>
      </c>
      <c r="GH307">
        <v>60</v>
      </c>
      <c r="GI307" s="13">
        <v>4402000</v>
      </c>
      <c r="GK307" t="str">
        <f t="shared" si="73"/>
        <v>28 avenue frederic et irene joliot curie</v>
      </c>
      <c r="GL307">
        <f t="shared" si="74"/>
        <v>64140</v>
      </c>
      <c r="GM307" t="str">
        <f t="shared" si="75"/>
        <v>LONS</v>
      </c>
      <c r="GO307">
        <f t="shared" si="66"/>
        <v>48</v>
      </c>
      <c r="GP307">
        <f t="shared" si="67"/>
        <v>16</v>
      </c>
      <c r="GQ307">
        <f>GP307-1</f>
        <v>15</v>
      </c>
      <c r="GR307" s="28" t="str">
        <f t="shared" si="68"/>
        <v>ko</v>
      </c>
      <c r="GS307">
        <f>VLOOKUP(C307,'[1]Nbr FR_lot'!$B$6:$I$501,8,FALSE)</f>
        <v>5</v>
      </c>
      <c r="GT307" t="str">
        <f>IF(GQ307=GS307,"ok","ko")</f>
        <v>ko</v>
      </c>
    </row>
    <row r="308" spans="1:202" x14ac:dyDescent="0.35">
      <c r="A308" s="26" t="s">
        <v>1304</v>
      </c>
      <c r="B308" t="s">
        <v>1305</v>
      </c>
      <c r="C308" t="s">
        <v>1306</v>
      </c>
      <c r="D308" t="e">
        <f>VLOOKUP(C308,#REF!,1,FALSE)</f>
        <v>#REF!</v>
      </c>
      <c r="E308" s="16" t="s">
        <v>1307</v>
      </c>
      <c r="F308" s="17" t="s">
        <v>1306</v>
      </c>
      <c r="G308" s="17" t="s">
        <v>1307</v>
      </c>
      <c r="H308" s="17" t="str">
        <f t="shared" si="65"/>
        <v>ok</v>
      </c>
      <c r="I308" s="17" t="s">
        <v>1307</v>
      </c>
      <c r="J308" s="17">
        <v>687284</v>
      </c>
      <c r="K308" s="17">
        <v>687284</v>
      </c>
      <c r="L308" s="17" t="s">
        <v>202</v>
      </c>
      <c r="M308" t="s">
        <v>203</v>
      </c>
      <c r="N308" s="14" t="s">
        <v>1304</v>
      </c>
      <c r="O308" s="14" t="s">
        <v>205</v>
      </c>
      <c r="P308" s="14" t="s">
        <v>1308</v>
      </c>
      <c r="Q308" s="14">
        <v>65300</v>
      </c>
      <c r="R308" s="14" t="s">
        <v>1309</v>
      </c>
      <c r="S308" s="14" t="s">
        <v>1310</v>
      </c>
      <c r="T308" s="15">
        <v>428014</v>
      </c>
      <c r="U308" s="14" t="s">
        <v>1311</v>
      </c>
      <c r="V308" s="14" t="s">
        <v>1312</v>
      </c>
      <c r="W308" s="14" t="s">
        <v>1307</v>
      </c>
      <c r="X308" t="s">
        <v>1313</v>
      </c>
      <c r="Y308" t="s">
        <v>1253</v>
      </c>
      <c r="Z308" t="s">
        <v>1314</v>
      </c>
      <c r="AA308" s="18" t="s">
        <v>1313</v>
      </c>
      <c r="AB308" s="18" t="s">
        <v>1315</v>
      </c>
      <c r="AC308" s="18" t="s">
        <v>1316</v>
      </c>
      <c r="AD308" s="18" t="s">
        <v>1317</v>
      </c>
      <c r="AE308" s="18" t="s">
        <v>1318</v>
      </c>
      <c r="AF308" s="18" t="s">
        <v>1319</v>
      </c>
      <c r="AG308" s="18" t="s">
        <v>1320</v>
      </c>
      <c r="AH308" s="29" t="s">
        <v>310</v>
      </c>
      <c r="AL308" s="29" t="s">
        <v>311</v>
      </c>
      <c r="AM308" s="29" t="s">
        <v>312</v>
      </c>
      <c r="AQ308" s="29" t="s">
        <v>312</v>
      </c>
      <c r="AR308" t="s">
        <v>1065</v>
      </c>
      <c r="AS308" s="32" t="s">
        <v>1321</v>
      </c>
      <c r="AT308" s="32">
        <v>960000</v>
      </c>
      <c r="AU308" t="s">
        <v>329</v>
      </c>
      <c r="AV308" s="32" t="s">
        <v>1322</v>
      </c>
      <c r="AW308" s="32">
        <v>625000</v>
      </c>
      <c r="AX308" t="s">
        <v>1067</v>
      </c>
      <c r="AY308" s="32" t="s">
        <v>1323</v>
      </c>
      <c r="AZ308" s="32">
        <v>3430000</v>
      </c>
      <c r="BA308" t="s">
        <v>331</v>
      </c>
      <c r="BB308" s="32" t="s">
        <v>1324</v>
      </c>
      <c r="BC308" s="32">
        <v>123000</v>
      </c>
      <c r="BL308" s="15"/>
      <c r="BO308" s="15"/>
      <c r="BR308" s="15"/>
      <c r="BU308" s="15"/>
      <c r="BW308" s="11"/>
      <c r="BX308" s="11"/>
      <c r="BZ308" s="11"/>
      <c r="CA308" s="11"/>
      <c r="CC308" s="11"/>
      <c r="CD308" s="11"/>
      <c r="CF308" s="11"/>
      <c r="CG308" s="11"/>
      <c r="CI308" s="11"/>
      <c r="CJ308" s="11"/>
      <c r="GC308" s="12">
        <v>1585000</v>
      </c>
      <c r="GD308" t="s">
        <v>238</v>
      </c>
      <c r="GE308">
        <v>66</v>
      </c>
      <c r="GF308">
        <v>69</v>
      </c>
      <c r="GG308">
        <v>69</v>
      </c>
      <c r="GH308">
        <v>69</v>
      </c>
      <c r="GI308" s="13">
        <v>1056666.6666666665</v>
      </c>
      <c r="GK308" t="str">
        <f t="shared" si="73"/>
        <v>999 RTE DES USINES</v>
      </c>
      <c r="GL308">
        <f t="shared" si="74"/>
        <v>65300</v>
      </c>
      <c r="GM308" t="str">
        <f t="shared" si="75"/>
        <v>LANNEMEZAN</v>
      </c>
      <c r="GO308">
        <f t="shared" si="66"/>
        <v>12</v>
      </c>
      <c r="GP308">
        <f t="shared" si="67"/>
        <v>4</v>
      </c>
      <c r="GQ308">
        <f>GP308-1</f>
        <v>3</v>
      </c>
      <c r="GR308" s="28" t="str">
        <f t="shared" si="68"/>
        <v>ko</v>
      </c>
      <c r="GS308">
        <f>VLOOKUP(C308,'[1]Nbr FR_lot'!$B$6:$I$501,8,FALSE)</f>
        <v>1</v>
      </c>
      <c r="GT308" t="str">
        <f>IF(GQ308=GS308,"ok","ko")</f>
        <v>ko</v>
      </c>
    </row>
    <row r="309" spans="1:202" x14ac:dyDescent="0.35">
      <c r="A309" t="s">
        <v>2068</v>
      </c>
      <c r="B309" t="s">
        <v>2069</v>
      </c>
      <c r="C309" t="s">
        <v>2070</v>
      </c>
      <c r="D309" t="e">
        <f>VLOOKUP(C309,#REF!,1,FALSE)</f>
        <v>#REF!</v>
      </c>
      <c r="E309" s="19" t="s">
        <v>2071</v>
      </c>
      <c r="F309" s="17" t="s">
        <v>2070</v>
      </c>
      <c r="G309" s="17" t="s">
        <v>2071</v>
      </c>
      <c r="H309" s="17" t="str">
        <f t="shared" si="65"/>
        <v>ok</v>
      </c>
      <c r="I309" s="17" t="s">
        <v>2071</v>
      </c>
      <c r="J309" s="17">
        <v>310037</v>
      </c>
      <c r="K309" s="17">
        <v>310037</v>
      </c>
      <c r="L309" s="17" t="s">
        <v>202</v>
      </c>
      <c r="M309" t="s">
        <v>203</v>
      </c>
      <c r="N309" s="14" t="s">
        <v>2068</v>
      </c>
      <c r="O309" s="14" t="s">
        <v>205</v>
      </c>
      <c r="P309" s="14" t="s">
        <v>2072</v>
      </c>
      <c r="Q309" s="14">
        <v>12300</v>
      </c>
      <c r="R309" s="14" t="s">
        <v>2073</v>
      </c>
      <c r="S309" s="14" t="s">
        <v>1431</v>
      </c>
      <c r="T309" s="15">
        <v>152449</v>
      </c>
      <c r="U309" s="14" t="s">
        <v>2074</v>
      </c>
      <c r="V309" s="14" t="s">
        <v>2075</v>
      </c>
      <c r="W309" s="14" t="s">
        <v>2076</v>
      </c>
      <c r="X309" t="s">
        <v>2077</v>
      </c>
      <c r="Y309" t="s">
        <v>213</v>
      </c>
      <c r="Z309" t="s">
        <v>2078</v>
      </c>
      <c r="AA309" s="18" t="s">
        <v>2077</v>
      </c>
      <c r="AB309" s="18" t="s">
        <v>2079</v>
      </c>
      <c r="AC309" s="18" t="s">
        <v>2080</v>
      </c>
      <c r="AD309" s="18" t="s">
        <v>2081</v>
      </c>
      <c r="AE309" s="18" t="s">
        <v>2082</v>
      </c>
      <c r="AF309" s="18" t="s">
        <v>2079</v>
      </c>
      <c r="AG309" s="18" t="s">
        <v>2083</v>
      </c>
      <c r="AH309" s="29" t="s">
        <v>310</v>
      </c>
      <c r="AL309" s="29" t="s">
        <v>311</v>
      </c>
      <c r="AM309" s="29" t="s">
        <v>312</v>
      </c>
      <c r="AQ309" s="29" t="s">
        <v>312</v>
      </c>
      <c r="AR309" t="s">
        <v>427</v>
      </c>
      <c r="AS309" s="32" t="s">
        <v>2084</v>
      </c>
      <c r="AT309" s="32">
        <v>360000</v>
      </c>
      <c r="AU309" t="s">
        <v>389</v>
      </c>
      <c r="AV309" s="32" t="s">
        <v>2085</v>
      </c>
      <c r="AW309" s="32">
        <v>575000</v>
      </c>
      <c r="AX309" t="s">
        <v>313</v>
      </c>
      <c r="AY309" s="32" t="s">
        <v>2086</v>
      </c>
      <c r="AZ309" s="32">
        <v>375000</v>
      </c>
      <c r="BA309" t="s">
        <v>1443</v>
      </c>
      <c r="BB309" s="32" t="s">
        <v>2087</v>
      </c>
      <c r="BC309" s="32">
        <v>185000</v>
      </c>
      <c r="BD309" t="s">
        <v>431</v>
      </c>
      <c r="BE309" s="32" t="s">
        <v>2088</v>
      </c>
      <c r="BF309" s="32">
        <v>895000</v>
      </c>
      <c r="BG309" t="s">
        <v>391</v>
      </c>
      <c r="BH309" s="32" t="s">
        <v>2089</v>
      </c>
      <c r="BI309" s="32">
        <v>1430000</v>
      </c>
      <c r="BJ309" t="s">
        <v>317</v>
      </c>
      <c r="BK309" s="14" t="s">
        <v>2090</v>
      </c>
      <c r="BL309" s="15">
        <v>935000</v>
      </c>
      <c r="BM309" t="s">
        <v>1447</v>
      </c>
      <c r="BN309" s="14" t="s">
        <v>2091</v>
      </c>
      <c r="BO309" s="15">
        <v>455000</v>
      </c>
      <c r="BP309" t="s">
        <v>435</v>
      </c>
      <c r="BQ309" s="14" t="s">
        <v>2092</v>
      </c>
      <c r="BR309" s="15">
        <v>360000</v>
      </c>
      <c r="BS309" t="s">
        <v>393</v>
      </c>
      <c r="BT309" s="14" t="s">
        <v>2093</v>
      </c>
      <c r="BU309" s="15">
        <v>575000</v>
      </c>
      <c r="BV309" t="s">
        <v>321</v>
      </c>
      <c r="BW309" s="11" t="s">
        <v>2094</v>
      </c>
      <c r="BX309" s="11">
        <v>375000</v>
      </c>
      <c r="BY309" t="s">
        <v>1451</v>
      </c>
      <c r="BZ309" s="11" t="s">
        <v>2095</v>
      </c>
      <c r="CA309" s="11">
        <v>182000</v>
      </c>
      <c r="CB309" t="s">
        <v>439</v>
      </c>
      <c r="CC309" s="11" t="s">
        <v>2096</v>
      </c>
      <c r="CD309" s="11">
        <v>445000</v>
      </c>
      <c r="CE309" t="s">
        <v>395</v>
      </c>
      <c r="CF309" s="11" t="s">
        <v>2097</v>
      </c>
      <c r="CG309" s="11">
        <v>715000</v>
      </c>
      <c r="CH309" t="s">
        <v>325</v>
      </c>
      <c r="CI309" s="11" t="s">
        <v>2098</v>
      </c>
      <c r="CJ309" s="11">
        <v>470000</v>
      </c>
      <c r="CK309" t="s">
        <v>1455</v>
      </c>
      <c r="CL309" s="32" t="s">
        <v>2099</v>
      </c>
      <c r="CM309" s="32">
        <v>230000</v>
      </c>
      <c r="CN309" t="s">
        <v>443</v>
      </c>
      <c r="CO309" s="32" t="s">
        <v>2100</v>
      </c>
      <c r="CP309" s="32">
        <v>595000</v>
      </c>
      <c r="CQ309" t="s">
        <v>1065</v>
      </c>
      <c r="CR309" s="32" t="s">
        <v>2101</v>
      </c>
      <c r="CS309" s="32">
        <v>960000</v>
      </c>
      <c r="CT309" t="s">
        <v>329</v>
      </c>
      <c r="CU309" s="32" t="s">
        <v>2102</v>
      </c>
      <c r="CV309" s="32">
        <v>625000</v>
      </c>
      <c r="CW309" t="s">
        <v>1459</v>
      </c>
      <c r="CX309" s="32" t="s">
        <v>2103</v>
      </c>
      <c r="CY309" s="32">
        <v>300000</v>
      </c>
      <c r="GC309" s="12">
        <v>10667000</v>
      </c>
      <c r="GD309" t="s">
        <v>238</v>
      </c>
      <c r="GE309">
        <v>50</v>
      </c>
      <c r="GF309">
        <v>60</v>
      </c>
      <c r="GG309">
        <v>60</v>
      </c>
      <c r="GH309">
        <v>60</v>
      </c>
      <c r="GI309" s="13">
        <v>7111333.333333333</v>
      </c>
      <c r="GK309" t="str">
        <f t="shared" si="73"/>
        <v>CITE DU COMBAL</v>
      </c>
      <c r="GL309">
        <f t="shared" si="74"/>
        <v>12300</v>
      </c>
      <c r="GM309" t="str">
        <f t="shared" si="75"/>
        <v>DECAZEVILLE</v>
      </c>
      <c r="GO309">
        <f t="shared" si="66"/>
        <v>60</v>
      </c>
      <c r="GP309">
        <f t="shared" si="67"/>
        <v>20</v>
      </c>
      <c r="GQ309" t="e">
        <f>VLOOKUP(A309,'[1]Nbr FR_lot'!$A$6:$I$501,8,FALSE)</f>
        <v>#N/A</v>
      </c>
      <c r="GR309" t="e">
        <f t="shared" si="68"/>
        <v>#N/A</v>
      </c>
      <c r="GS309" t="e">
        <f>VLOOKUP(C309,'[1]Nbr FR_lot'!$B$6:$I$501,8,FALSE)</f>
        <v>#N/A</v>
      </c>
      <c r="GT309" t="e">
        <f>IF(GP309=GS309,"ok","ko")</f>
        <v>#N/A</v>
      </c>
    </row>
    <row r="310" spans="1:202" x14ac:dyDescent="0.35">
      <c r="A310" t="s">
        <v>9681</v>
      </c>
      <c r="B310" t="s">
        <v>9682</v>
      </c>
      <c r="C310" t="s">
        <v>9683</v>
      </c>
      <c r="D310" t="e">
        <f>VLOOKUP(C310,#REF!,1,FALSE)</f>
        <v>#REF!</v>
      </c>
      <c r="E310" s="19" t="s">
        <v>9684</v>
      </c>
      <c r="F310" s="17" t="s">
        <v>9683</v>
      </c>
      <c r="G310" s="17" t="s">
        <v>9684</v>
      </c>
      <c r="H310" s="17" t="str">
        <f t="shared" si="65"/>
        <v>ok</v>
      </c>
      <c r="I310" s="17" t="s">
        <v>9684</v>
      </c>
      <c r="J310" s="17">
        <v>355516</v>
      </c>
      <c r="K310" s="17">
        <v>355516</v>
      </c>
      <c r="L310" s="17" t="s">
        <v>202</v>
      </c>
      <c r="M310" t="s">
        <v>203</v>
      </c>
      <c r="N310" s="14" t="s">
        <v>9681</v>
      </c>
      <c r="O310" s="14" t="s">
        <v>205</v>
      </c>
      <c r="P310" s="14" t="s">
        <v>9685</v>
      </c>
      <c r="Q310" s="14" t="s">
        <v>9686</v>
      </c>
      <c r="R310" s="14" t="s">
        <v>9687</v>
      </c>
      <c r="S310" s="14" t="s">
        <v>1431</v>
      </c>
      <c r="T310" s="15">
        <v>40000</v>
      </c>
      <c r="U310" s="14" t="s">
        <v>9688</v>
      </c>
      <c r="V310" s="14" t="s">
        <v>9689</v>
      </c>
      <c r="W310" s="14" t="s">
        <v>9690</v>
      </c>
      <c r="X310" t="s">
        <v>9691</v>
      </c>
      <c r="Y310" t="s">
        <v>213</v>
      </c>
      <c r="Z310" t="s">
        <v>9692</v>
      </c>
      <c r="AA310" s="18" t="s">
        <v>9691</v>
      </c>
      <c r="AB310" s="18" t="s">
        <v>9693</v>
      </c>
      <c r="AC310" s="18" t="s">
        <v>9694</v>
      </c>
      <c r="AD310" s="18" t="s">
        <v>9695</v>
      </c>
      <c r="AE310" s="18" t="s">
        <v>9691</v>
      </c>
      <c r="AF310" s="18" t="s">
        <v>9693</v>
      </c>
      <c r="AG310" s="18" t="s">
        <v>9694</v>
      </c>
      <c r="AH310" s="29" t="s">
        <v>310</v>
      </c>
      <c r="AL310" s="29" t="s">
        <v>311</v>
      </c>
      <c r="AM310" s="29" t="s">
        <v>312</v>
      </c>
      <c r="AQ310" s="29" t="s">
        <v>312</v>
      </c>
      <c r="AR310" t="s">
        <v>431</v>
      </c>
      <c r="AS310" s="32" t="s">
        <v>9696</v>
      </c>
      <c r="AT310" s="32">
        <v>895000</v>
      </c>
      <c r="AU310" t="s">
        <v>435</v>
      </c>
      <c r="AV310" s="32" t="s">
        <v>9697</v>
      </c>
      <c r="AW310" s="32">
        <v>360000</v>
      </c>
      <c r="BL310" s="15"/>
      <c r="BO310" s="15"/>
      <c r="BR310" s="15"/>
      <c r="BU310" s="15"/>
      <c r="BW310" s="11"/>
      <c r="BX310" s="11"/>
      <c r="BZ310" s="11"/>
      <c r="CA310" s="11"/>
      <c r="CC310" s="11"/>
      <c r="CD310" s="11"/>
      <c r="CF310" s="11"/>
      <c r="CG310" s="11"/>
      <c r="CI310" s="11"/>
      <c r="CJ310" s="11"/>
      <c r="GC310" s="12">
        <v>1255000</v>
      </c>
      <c r="GD310" t="s">
        <v>1344</v>
      </c>
      <c r="GE310" t="s">
        <v>333</v>
      </c>
      <c r="GF310" t="s">
        <v>333</v>
      </c>
      <c r="GG310" t="s">
        <v>333</v>
      </c>
      <c r="GH310" t="s">
        <v>333</v>
      </c>
      <c r="GI310" s="13">
        <v>836666.66666666663</v>
      </c>
      <c r="GK310" t="str">
        <f t="shared" si="73"/>
        <v>SOUS LA GARE</v>
      </c>
      <c r="GL310" t="str">
        <f t="shared" si="74"/>
        <v>01800</v>
      </c>
      <c r="GM310" t="str">
        <f t="shared" si="75"/>
        <v>VILLIEU-LOYES-MOLLON</v>
      </c>
      <c r="GO310">
        <f t="shared" si="66"/>
        <v>6</v>
      </c>
      <c r="GP310">
        <f t="shared" si="67"/>
        <v>2</v>
      </c>
      <c r="GQ310" t="e">
        <f>VLOOKUP(A310,'[1]Nbr FR_lot'!$A$6:$I$501,8,FALSE)</f>
        <v>#N/A</v>
      </c>
      <c r="GR310" t="e">
        <f t="shared" si="68"/>
        <v>#N/A</v>
      </c>
      <c r="GS310" t="e">
        <f>VLOOKUP(C310,'[1]Nbr FR_lot'!$B$6:$I$501,8,FALSE)</f>
        <v>#N/A</v>
      </c>
      <c r="GT310" t="e">
        <f>IF(GP310=GS310,"ok","ko")</f>
        <v>#N/A</v>
      </c>
    </row>
    <row r="311" spans="1:202" x14ac:dyDescent="0.35">
      <c r="A311" t="s">
        <v>11339</v>
      </c>
      <c r="B311" t="s">
        <v>11340</v>
      </c>
      <c r="C311" t="s">
        <v>11341</v>
      </c>
      <c r="D311" t="e">
        <f>VLOOKUP(C311,#REF!,1,FALSE)</f>
        <v>#REF!</v>
      </c>
      <c r="E311" s="17" t="s">
        <v>11342</v>
      </c>
      <c r="F311" s="17" t="s">
        <v>11341</v>
      </c>
      <c r="G311" s="17" t="s">
        <v>11342</v>
      </c>
      <c r="H311" s="17" t="str">
        <f t="shared" si="65"/>
        <v>ok</v>
      </c>
      <c r="I311" s="17" t="s">
        <v>11342</v>
      </c>
      <c r="J311" s="17">
        <v>734804</v>
      </c>
      <c r="K311" s="17">
        <v>734804</v>
      </c>
      <c r="L311" s="17" t="s">
        <v>202</v>
      </c>
      <c r="M311" t="s">
        <v>203</v>
      </c>
      <c r="N311" s="14" t="s">
        <v>11339</v>
      </c>
      <c r="O311" s="14" t="s">
        <v>205</v>
      </c>
      <c r="P311" s="14" t="s">
        <v>11343</v>
      </c>
      <c r="Q311" s="14">
        <v>90330</v>
      </c>
      <c r="R311" s="14" t="s">
        <v>11344</v>
      </c>
      <c r="S311" s="14" t="s">
        <v>1431</v>
      </c>
      <c r="T311" s="15">
        <v>43250</v>
      </c>
      <c r="U311" s="14" t="s">
        <v>11345</v>
      </c>
      <c r="V311" s="14" t="s">
        <v>6630</v>
      </c>
      <c r="W311" s="14" t="s">
        <v>11346</v>
      </c>
      <c r="X311" t="s">
        <v>11347</v>
      </c>
      <c r="Y311" t="s">
        <v>213</v>
      </c>
      <c r="Z311" t="s">
        <v>11348</v>
      </c>
      <c r="AA311" s="18" t="s">
        <v>11349</v>
      </c>
      <c r="AB311" s="18" t="s">
        <v>11350</v>
      </c>
      <c r="AC311" s="18" t="s">
        <v>11351</v>
      </c>
      <c r="AD311" s="18" t="s">
        <v>11352</v>
      </c>
      <c r="AE311" s="18" t="s">
        <v>11353</v>
      </c>
      <c r="AF311" s="18" t="s">
        <v>11354</v>
      </c>
      <c r="AG311" s="18" t="s">
        <v>11355</v>
      </c>
      <c r="AH311" s="29" t="s">
        <v>310</v>
      </c>
      <c r="AL311" s="29" t="s">
        <v>311</v>
      </c>
      <c r="AM311" s="29" t="s">
        <v>312</v>
      </c>
      <c r="AQ311" s="29" t="s">
        <v>312</v>
      </c>
      <c r="AR311" s="31" t="s">
        <v>321</v>
      </c>
      <c r="AS311" s="32" t="s">
        <v>11356</v>
      </c>
      <c r="AT311" s="32">
        <v>375000</v>
      </c>
      <c r="AU311" s="25" t="s">
        <v>1451</v>
      </c>
      <c r="AV311" s="32" t="s">
        <v>11357</v>
      </c>
      <c r="AW311" s="32">
        <v>182000</v>
      </c>
      <c r="GC311">
        <v>557000</v>
      </c>
      <c r="GD311" s="13" t="s">
        <v>1344</v>
      </c>
      <c r="GE311" t="s">
        <v>333</v>
      </c>
      <c r="GF311" t="s">
        <v>333</v>
      </c>
      <c r="GG311" t="s">
        <v>333</v>
      </c>
      <c r="GH311" t="s">
        <v>333</v>
      </c>
      <c r="GI311">
        <f>(2/3)*GC311</f>
        <v>371333.33333333331</v>
      </c>
      <c r="GK311" t="str">
        <f t="shared" si="73"/>
        <v>CHE DE LA TOURNERIE</v>
      </c>
      <c r="GL311">
        <f t="shared" si="74"/>
        <v>90330</v>
      </c>
      <c r="GM311" t="str">
        <f t="shared" si="75"/>
        <v>CHAUX</v>
      </c>
      <c r="GO311">
        <f t="shared" si="66"/>
        <v>6</v>
      </c>
      <c r="GP311">
        <f t="shared" si="67"/>
        <v>2</v>
      </c>
      <c r="GQ311" t="e">
        <f>VLOOKUP(A311,'[1]Nbr FR_lot'!$A$6:$I$501,8,FALSE)</f>
        <v>#N/A</v>
      </c>
      <c r="GR311" t="e">
        <f t="shared" si="68"/>
        <v>#N/A</v>
      </c>
      <c r="GS311" t="e">
        <f>VLOOKUP(C311,'[1]Nbr FR_lot'!$B$6:$I$501,8,FALSE)</f>
        <v>#N/A</v>
      </c>
      <c r="GT311" t="e">
        <f>IF(GP311=GS311,"ok","ko")</f>
        <v>#N/A</v>
      </c>
    </row>
    <row r="312" spans="1:202" x14ac:dyDescent="0.35">
      <c r="A312" s="27" t="s">
        <v>6360</v>
      </c>
      <c r="B312" t="s">
        <v>6361</v>
      </c>
      <c r="C312" t="s">
        <v>6362</v>
      </c>
      <c r="D312" t="e">
        <f>VLOOKUP(C312,#REF!,1,FALSE)</f>
        <v>#REF!</v>
      </c>
      <c r="E312" s="19" t="s">
        <v>6363</v>
      </c>
      <c r="F312" s="17" t="s">
        <v>6362</v>
      </c>
      <c r="G312" s="17" t="s">
        <v>6364</v>
      </c>
      <c r="H312" s="17" t="str">
        <f t="shared" si="65"/>
        <v>ko</v>
      </c>
      <c r="I312" s="17" t="s">
        <v>6364</v>
      </c>
      <c r="J312" s="17">
        <v>332424</v>
      </c>
      <c r="K312" s="17">
        <v>332424</v>
      </c>
      <c r="L312" s="17" t="s">
        <v>202</v>
      </c>
      <c r="M312" t="s">
        <v>203</v>
      </c>
      <c r="N312" s="14" t="s">
        <v>6360</v>
      </c>
      <c r="O312" s="14" t="s">
        <v>205</v>
      </c>
      <c r="P312" s="14" t="s">
        <v>6365</v>
      </c>
      <c r="Q312" s="14">
        <v>13110</v>
      </c>
      <c r="R312" s="14" t="s">
        <v>6366</v>
      </c>
      <c r="S312" s="14" t="s">
        <v>1310</v>
      </c>
      <c r="T312" s="15">
        <v>1504000</v>
      </c>
      <c r="U312" s="14" t="s">
        <v>6367</v>
      </c>
      <c r="V312" s="14" t="s">
        <v>6368</v>
      </c>
      <c r="W312" s="14" t="s">
        <v>6369</v>
      </c>
      <c r="X312" t="s">
        <v>6370</v>
      </c>
      <c r="Y312" t="s">
        <v>213</v>
      </c>
      <c r="Z312" t="s">
        <v>6371</v>
      </c>
      <c r="AA312" s="18" t="s">
        <v>6372</v>
      </c>
      <c r="AB312" s="18" t="s">
        <v>6373</v>
      </c>
      <c r="AC312" s="18" t="s">
        <v>6374</v>
      </c>
      <c r="AD312" s="18" t="s">
        <v>6375</v>
      </c>
      <c r="AE312" s="18" t="s">
        <v>6376</v>
      </c>
      <c r="AF312" s="18" t="s">
        <v>6377</v>
      </c>
      <c r="AG312" s="18" t="s">
        <v>6378</v>
      </c>
      <c r="AH312" s="29" t="s">
        <v>310</v>
      </c>
      <c r="AL312" s="29" t="s">
        <v>311</v>
      </c>
      <c r="AM312" s="29" t="s">
        <v>312</v>
      </c>
      <c r="AQ312" s="29" t="s">
        <v>312</v>
      </c>
      <c r="AR312" t="s">
        <v>427</v>
      </c>
      <c r="AS312" s="32" t="s">
        <v>6379</v>
      </c>
      <c r="AT312" s="32">
        <v>360000</v>
      </c>
      <c r="AU312" t="s">
        <v>389</v>
      </c>
      <c r="AV312" s="32" t="s">
        <v>6380</v>
      </c>
      <c r="AW312" s="32">
        <v>575000</v>
      </c>
      <c r="AX312" t="s">
        <v>490</v>
      </c>
      <c r="AY312" s="32" t="s">
        <v>6381</v>
      </c>
      <c r="AZ312" s="32">
        <v>100000</v>
      </c>
      <c r="BA312" t="s">
        <v>429</v>
      </c>
      <c r="BB312" s="32" t="s">
        <v>6382</v>
      </c>
      <c r="BC312" s="32">
        <v>100000</v>
      </c>
      <c r="BD312" t="s">
        <v>315</v>
      </c>
      <c r="BE312" s="32" t="s">
        <v>6383</v>
      </c>
      <c r="BF312" s="32">
        <v>100000</v>
      </c>
      <c r="BG312" t="s">
        <v>657</v>
      </c>
      <c r="BH312" s="32" t="s">
        <v>6384</v>
      </c>
      <c r="BI312" s="32">
        <v>100000</v>
      </c>
      <c r="BJ312" t="s">
        <v>443</v>
      </c>
      <c r="BK312" s="14" t="s">
        <v>6385</v>
      </c>
      <c r="BL312" s="15">
        <v>595000</v>
      </c>
      <c r="BM312" t="s">
        <v>1065</v>
      </c>
      <c r="BN312" s="14" t="s">
        <v>6386</v>
      </c>
      <c r="BO312" s="15">
        <v>960000</v>
      </c>
      <c r="BP312" t="s">
        <v>518</v>
      </c>
      <c r="BQ312" s="14" t="s">
        <v>6387</v>
      </c>
      <c r="BR312" s="15">
        <v>100000</v>
      </c>
      <c r="BS312" t="s">
        <v>445</v>
      </c>
      <c r="BT312" s="14" t="s">
        <v>6388</v>
      </c>
      <c r="BU312" s="15">
        <v>130000</v>
      </c>
      <c r="BV312" t="s">
        <v>665</v>
      </c>
      <c r="BW312" s="11" t="s">
        <v>6389</v>
      </c>
      <c r="BX312" s="11">
        <v>123000</v>
      </c>
      <c r="BY312" t="s">
        <v>331</v>
      </c>
      <c r="BZ312" s="11" t="s">
        <v>6390</v>
      </c>
      <c r="CA312" s="11">
        <v>123000</v>
      </c>
      <c r="CC312" s="11"/>
      <c r="CD312" s="11"/>
      <c r="CF312" s="11"/>
      <c r="CG312" s="11"/>
      <c r="CI312" s="11"/>
      <c r="CJ312" s="11"/>
      <c r="GC312" s="12">
        <v>3143000</v>
      </c>
      <c r="GD312" t="s">
        <v>238</v>
      </c>
      <c r="GE312">
        <v>45</v>
      </c>
      <c r="GF312">
        <v>50</v>
      </c>
      <c r="GG312">
        <v>55</v>
      </c>
      <c r="GH312">
        <v>50</v>
      </c>
      <c r="GI312" s="13">
        <v>2095333.3333333333</v>
      </c>
      <c r="GK312" t="str">
        <f t="shared" si="73"/>
        <v>AV AUGUSTE MARIUS PEYRE</v>
      </c>
      <c r="GL312">
        <f t="shared" si="74"/>
        <v>13110</v>
      </c>
      <c r="GM312" t="str">
        <f t="shared" si="75"/>
        <v>PORT-DE-BOUC</v>
      </c>
      <c r="GO312">
        <f t="shared" si="66"/>
        <v>36</v>
      </c>
      <c r="GP312">
        <f t="shared" si="67"/>
        <v>12</v>
      </c>
      <c r="GQ312">
        <f>VLOOKUP(A312,'[1]Nbr FR_lot'!$A$6:$I$501,8,FALSE)</f>
        <v>0</v>
      </c>
      <c r="GR312" t="str">
        <f t="shared" si="68"/>
        <v>ko</v>
      </c>
      <c r="GS312">
        <f>VLOOKUP(C312,'[1]Nbr FR_lot'!$B$6:$I$501,8,FALSE)</f>
        <v>2</v>
      </c>
      <c r="GT312" t="str">
        <f>IF(GP312=GS312,"ok","ko")</f>
        <v>ko</v>
      </c>
    </row>
    <row r="313" spans="1:202" x14ac:dyDescent="0.35">
      <c r="A313" s="26" t="s">
        <v>6441</v>
      </c>
      <c r="B313" t="s">
        <v>6442</v>
      </c>
      <c r="C313" t="s">
        <v>6443</v>
      </c>
      <c r="D313" t="e">
        <f>VLOOKUP(C313,#REF!,1,FALSE)</f>
        <v>#REF!</v>
      </c>
      <c r="E313" s="19" t="s">
        <v>6444</v>
      </c>
      <c r="F313" s="17" t="s">
        <v>6443</v>
      </c>
      <c r="G313" s="17" t="s">
        <v>6444</v>
      </c>
      <c r="H313" s="17" t="str">
        <f t="shared" si="65"/>
        <v>ok</v>
      </c>
      <c r="I313" s="17" t="s">
        <v>6444</v>
      </c>
      <c r="J313" s="17">
        <v>654399</v>
      </c>
      <c r="K313" s="17">
        <v>654399</v>
      </c>
      <c r="L313" s="17" t="s">
        <v>202</v>
      </c>
      <c r="M313" t="s">
        <v>203</v>
      </c>
      <c r="N313" s="14" t="s">
        <v>6441</v>
      </c>
      <c r="O313" s="14" t="s">
        <v>1022</v>
      </c>
      <c r="P313" s="14" t="s">
        <v>6445</v>
      </c>
      <c r="Q313" s="14">
        <v>32600</v>
      </c>
      <c r="R313" s="14" t="s">
        <v>6446</v>
      </c>
      <c r="S313" s="14" t="s">
        <v>6447</v>
      </c>
      <c r="T313" s="15">
        <v>5000</v>
      </c>
      <c r="U313" s="14" t="s">
        <v>6448</v>
      </c>
      <c r="V313" s="14" t="s">
        <v>6449</v>
      </c>
      <c r="W313" s="14" t="s">
        <v>6450</v>
      </c>
      <c r="X313" t="s">
        <v>6451</v>
      </c>
      <c r="Y313" t="s">
        <v>213</v>
      </c>
      <c r="Z313" t="s">
        <v>6452</v>
      </c>
      <c r="AA313" s="18" t="s">
        <v>6451</v>
      </c>
      <c r="AB313" s="18" t="s">
        <v>6453</v>
      </c>
      <c r="AC313" s="18" t="s">
        <v>6454</v>
      </c>
      <c r="AD313" s="18" t="s">
        <v>6455</v>
      </c>
      <c r="AE313" s="18" t="s">
        <v>6451</v>
      </c>
      <c r="AF313" s="18" t="s">
        <v>6453</v>
      </c>
      <c r="AG313" s="18" t="s">
        <v>6454</v>
      </c>
      <c r="AH313" s="29" t="s">
        <v>310</v>
      </c>
      <c r="AL313" s="29" t="s">
        <v>311</v>
      </c>
      <c r="AM313" s="29" t="s">
        <v>312</v>
      </c>
      <c r="AQ313" s="29" t="s">
        <v>312</v>
      </c>
      <c r="AR313" t="s">
        <v>389</v>
      </c>
      <c r="AS313" s="32" t="s">
        <v>6456</v>
      </c>
      <c r="AT313" s="32">
        <v>575000</v>
      </c>
      <c r="AU313" t="s">
        <v>313</v>
      </c>
      <c r="AV313" s="32" t="s">
        <v>6457</v>
      </c>
      <c r="AW313" s="32">
        <v>375000</v>
      </c>
      <c r="AX313" t="s">
        <v>315</v>
      </c>
      <c r="AY313" s="32" t="s">
        <v>6458</v>
      </c>
      <c r="AZ313" s="32">
        <v>100000</v>
      </c>
      <c r="BA313" t="s">
        <v>391</v>
      </c>
      <c r="BB313" s="32" t="s">
        <v>6459</v>
      </c>
      <c r="BC313" s="32">
        <v>1430000</v>
      </c>
      <c r="BD313" t="s">
        <v>317</v>
      </c>
      <c r="BE313" s="32" t="s">
        <v>6460</v>
      </c>
      <c r="BF313" s="32">
        <v>935000</v>
      </c>
      <c r="BG313" t="s">
        <v>319</v>
      </c>
      <c r="BH313" s="32" t="s">
        <v>6461</v>
      </c>
      <c r="BI313" s="32">
        <v>185000</v>
      </c>
      <c r="BJ313" t="s">
        <v>395</v>
      </c>
      <c r="BK313" s="14" t="s">
        <v>6462</v>
      </c>
      <c r="BL313" s="15">
        <v>715000</v>
      </c>
      <c r="BM313" t="s">
        <v>325</v>
      </c>
      <c r="BN313" s="14" t="s">
        <v>6463</v>
      </c>
      <c r="BO313" s="15">
        <v>470000</v>
      </c>
      <c r="BP313" t="s">
        <v>327</v>
      </c>
      <c r="BQ313" s="14" t="s">
        <v>6464</v>
      </c>
      <c r="BR313" s="15">
        <v>100000</v>
      </c>
      <c r="BS313" t="s">
        <v>1065</v>
      </c>
      <c r="BT313" s="14" t="s">
        <v>6465</v>
      </c>
      <c r="BU313" s="15">
        <v>960000</v>
      </c>
      <c r="BV313" t="s">
        <v>329</v>
      </c>
      <c r="BW313" s="11" t="s">
        <v>6466</v>
      </c>
      <c r="BX313" s="11">
        <v>625000</v>
      </c>
      <c r="BY313" t="s">
        <v>331</v>
      </c>
      <c r="BZ313" s="11" t="s">
        <v>6467</v>
      </c>
      <c r="CA313" s="11">
        <v>123000</v>
      </c>
      <c r="CB313" t="s">
        <v>1067</v>
      </c>
      <c r="CC313" s="11" t="s">
        <v>6468</v>
      </c>
      <c r="CD313" s="11">
        <v>3430000</v>
      </c>
      <c r="CE313" t="s">
        <v>523</v>
      </c>
      <c r="CF313" s="11" t="s">
        <v>6469</v>
      </c>
      <c r="CG313" s="11">
        <v>100000</v>
      </c>
      <c r="CI313" s="11"/>
      <c r="CJ313" s="11"/>
      <c r="GC313" s="12">
        <v>10023000</v>
      </c>
      <c r="GD313" t="s">
        <v>238</v>
      </c>
      <c r="GE313">
        <v>50</v>
      </c>
      <c r="GF313">
        <v>55</v>
      </c>
      <c r="GG313">
        <v>55</v>
      </c>
      <c r="GH313">
        <v>60</v>
      </c>
      <c r="GI313" s="13">
        <v>6682000</v>
      </c>
      <c r="GK313" t="str">
        <f t="shared" si="73"/>
        <v>ZAC DE RUDELLE</v>
      </c>
      <c r="GL313">
        <f t="shared" si="74"/>
        <v>32600</v>
      </c>
      <c r="GM313" t="str">
        <f t="shared" si="75"/>
        <v>LIAS</v>
      </c>
      <c r="GO313">
        <f t="shared" si="66"/>
        <v>42</v>
      </c>
      <c r="GP313">
        <f t="shared" si="67"/>
        <v>14</v>
      </c>
      <c r="GQ313">
        <f>GP313-1</f>
        <v>13</v>
      </c>
      <c r="GR313" s="28" t="str">
        <f t="shared" si="68"/>
        <v>ko</v>
      </c>
      <c r="GS313">
        <f>VLOOKUP(C313,'[1]Nbr FR_lot'!$B$6:$I$501,8,FALSE)</f>
        <v>5</v>
      </c>
      <c r="GT313" t="str">
        <f>IF(GQ313=GS313,"ok","ko")</f>
        <v>ko</v>
      </c>
    </row>
    <row r="314" spans="1:202" x14ac:dyDescent="0.35">
      <c r="A314" t="s">
        <v>3077</v>
      </c>
      <c r="B314" t="s">
        <v>3078</v>
      </c>
      <c r="C314" t="s">
        <v>3079</v>
      </c>
      <c r="D314" t="e">
        <f>VLOOKUP(C314,#REF!,1,FALSE)</f>
        <v>#REF!</v>
      </c>
      <c r="E314" s="19" t="s">
        <v>3080</v>
      </c>
      <c r="F314" s="17" t="s">
        <v>3079</v>
      </c>
      <c r="G314" s="17" t="s">
        <v>3080</v>
      </c>
      <c r="H314" s="17" t="str">
        <f t="shared" si="65"/>
        <v>ok</v>
      </c>
      <c r="I314" s="17" t="s">
        <v>3080</v>
      </c>
      <c r="J314" s="17">
        <v>313396</v>
      </c>
      <c r="K314" s="17">
        <v>313396</v>
      </c>
      <c r="L314" s="17" t="s">
        <v>202</v>
      </c>
      <c r="M314" t="s">
        <v>203</v>
      </c>
      <c r="N314" s="14" t="s">
        <v>3077</v>
      </c>
      <c r="O314" s="14" t="s">
        <v>205</v>
      </c>
      <c r="P314" s="14" t="s">
        <v>3081</v>
      </c>
      <c r="Q314" s="14">
        <v>80080</v>
      </c>
      <c r="R314" s="14" t="s">
        <v>3082</v>
      </c>
      <c r="S314" s="14" t="s">
        <v>3083</v>
      </c>
      <c r="T314" s="15">
        <v>22477064</v>
      </c>
      <c r="U314" s="14" t="s">
        <v>3084</v>
      </c>
      <c r="V314" s="14" t="s">
        <v>3085</v>
      </c>
      <c r="W314" s="14" t="s">
        <v>3086</v>
      </c>
      <c r="X314" t="s">
        <v>3087</v>
      </c>
      <c r="Y314" t="s">
        <v>213</v>
      </c>
      <c r="Z314" t="s">
        <v>3088</v>
      </c>
      <c r="AA314" s="18" t="s">
        <v>3089</v>
      </c>
      <c r="AB314" s="18" t="s">
        <v>3090</v>
      </c>
      <c r="AC314" s="18" t="s">
        <v>3091</v>
      </c>
      <c r="AD314" s="18" t="s">
        <v>3092</v>
      </c>
      <c r="AE314" s="18" t="s">
        <v>3089</v>
      </c>
      <c r="AF314" s="18" t="s">
        <v>3090</v>
      </c>
      <c r="AG314" s="18" t="s">
        <v>3091</v>
      </c>
      <c r="AH314" s="29" t="s">
        <v>1182</v>
      </c>
      <c r="AI314" s="29" t="s">
        <v>310</v>
      </c>
      <c r="AL314" s="29" t="s">
        <v>1859</v>
      </c>
      <c r="AM314" s="29" t="s">
        <v>263</v>
      </c>
      <c r="AN314" s="29" t="s">
        <v>739</v>
      </c>
      <c r="AQ314" s="29" t="s">
        <v>1860</v>
      </c>
      <c r="AR314" t="s">
        <v>353</v>
      </c>
      <c r="AS314" s="32" t="s">
        <v>3093</v>
      </c>
      <c r="AT314" s="32">
        <v>200000</v>
      </c>
      <c r="AU314" t="s">
        <v>272</v>
      </c>
      <c r="AV314" s="32" t="s">
        <v>3094</v>
      </c>
      <c r="AW314" s="32">
        <v>495000</v>
      </c>
      <c r="AX314" t="s">
        <v>286</v>
      </c>
      <c r="AY314" s="32" t="s">
        <v>3095</v>
      </c>
      <c r="AZ314" s="32">
        <v>200000</v>
      </c>
      <c r="BA314" t="s">
        <v>361</v>
      </c>
      <c r="BB314" s="32" t="s">
        <v>3096</v>
      </c>
      <c r="BC314" s="32">
        <v>250000</v>
      </c>
      <c r="BD314" t="s">
        <v>365</v>
      </c>
      <c r="BE314" s="32" t="s">
        <v>3097</v>
      </c>
      <c r="BF314" s="32">
        <v>330000</v>
      </c>
      <c r="BG314" t="s">
        <v>1443</v>
      </c>
      <c r="BH314" s="32" t="s">
        <v>3098</v>
      </c>
      <c r="BI314" s="32">
        <v>185000</v>
      </c>
      <c r="BJ314" t="s">
        <v>657</v>
      </c>
      <c r="BK314" s="14" t="s">
        <v>3099</v>
      </c>
      <c r="BL314" s="15">
        <v>100000</v>
      </c>
      <c r="BM314" t="s">
        <v>1447</v>
      </c>
      <c r="BN314" s="14" t="s">
        <v>3100</v>
      </c>
      <c r="BO314" s="15">
        <v>455000</v>
      </c>
      <c r="BP314" t="s">
        <v>659</v>
      </c>
      <c r="BQ314" s="14" t="s">
        <v>3101</v>
      </c>
      <c r="BR314" s="15">
        <v>185000</v>
      </c>
      <c r="BS314" t="s">
        <v>1451</v>
      </c>
      <c r="BT314" s="14" t="s">
        <v>3102</v>
      </c>
      <c r="BU314" s="15">
        <v>182000</v>
      </c>
      <c r="BV314" t="s">
        <v>661</v>
      </c>
      <c r="BW314" s="11" t="s">
        <v>3103</v>
      </c>
      <c r="BX314" s="11">
        <v>100000</v>
      </c>
      <c r="BY314" t="s">
        <v>1455</v>
      </c>
      <c r="BZ314" s="11" t="s">
        <v>3104</v>
      </c>
      <c r="CA314" s="11">
        <v>230000</v>
      </c>
      <c r="CB314" t="s">
        <v>663</v>
      </c>
      <c r="CC314" s="11" t="s">
        <v>3105</v>
      </c>
      <c r="CD314" s="11">
        <v>100000</v>
      </c>
      <c r="CE314" t="s">
        <v>1459</v>
      </c>
      <c r="CF314" s="11" t="s">
        <v>3106</v>
      </c>
      <c r="CG314" s="11">
        <v>300000</v>
      </c>
      <c r="CH314" t="s">
        <v>665</v>
      </c>
      <c r="CI314" s="11" t="s">
        <v>3107</v>
      </c>
      <c r="CJ314" s="11">
        <v>123000</v>
      </c>
      <c r="GC314" s="12">
        <v>3235000</v>
      </c>
      <c r="GD314" t="s">
        <v>238</v>
      </c>
      <c r="GE314">
        <v>92</v>
      </c>
      <c r="GF314">
        <v>92</v>
      </c>
      <c r="GG314">
        <v>92</v>
      </c>
      <c r="GH314">
        <v>92</v>
      </c>
      <c r="GI314" s="13">
        <v>2156666.6666666665</v>
      </c>
      <c r="GK314" t="str">
        <f t="shared" si="73"/>
        <v>10 AV ROGER DUMOULIN</v>
      </c>
      <c r="GL314">
        <f t="shared" si="74"/>
        <v>80080</v>
      </c>
      <c r="GM314" t="str">
        <f t="shared" si="75"/>
        <v>AMIENS</v>
      </c>
      <c r="GO314">
        <f t="shared" si="66"/>
        <v>45</v>
      </c>
      <c r="GP314">
        <f t="shared" si="67"/>
        <v>15</v>
      </c>
      <c r="GQ314" t="e">
        <f>VLOOKUP(A314,'[1]Nbr FR_lot'!$A$6:$I$501,8,FALSE)</f>
        <v>#N/A</v>
      </c>
      <c r="GR314" t="e">
        <f t="shared" si="68"/>
        <v>#N/A</v>
      </c>
      <c r="GS314" t="e">
        <f>VLOOKUP(C314,'[1]Nbr FR_lot'!$B$6:$I$501,8,FALSE)</f>
        <v>#N/A</v>
      </c>
      <c r="GT314" t="e">
        <f t="shared" ref="GT314:GT332" si="77">IF(GP314=GS314,"ok","ko")</f>
        <v>#N/A</v>
      </c>
    </row>
    <row r="315" spans="1:202" x14ac:dyDescent="0.35">
      <c r="A315" t="s">
        <v>11323</v>
      </c>
      <c r="B315" t="s">
        <v>11324</v>
      </c>
      <c r="C315" t="s">
        <v>11325</v>
      </c>
      <c r="D315" t="e">
        <f>VLOOKUP(C315,#REF!,1,FALSE)</f>
        <v>#REF!</v>
      </c>
      <c r="E315" s="17" t="s">
        <v>11326</v>
      </c>
      <c r="F315" s="17" t="s">
        <v>11325</v>
      </c>
      <c r="G315" s="17" t="s">
        <v>11326</v>
      </c>
      <c r="H315" s="17" t="str">
        <f t="shared" si="65"/>
        <v>ok</v>
      </c>
      <c r="I315" s="17" t="s">
        <v>11326</v>
      </c>
      <c r="J315" s="17">
        <v>416612</v>
      </c>
      <c r="K315" s="17">
        <v>416612</v>
      </c>
      <c r="L315" s="17" t="s">
        <v>202</v>
      </c>
      <c r="M315" t="s">
        <v>203</v>
      </c>
      <c r="N315" s="14" t="s">
        <v>11323</v>
      </c>
      <c r="O315" s="14" t="s">
        <v>1022</v>
      </c>
      <c r="P315" s="14" t="s">
        <v>11327</v>
      </c>
      <c r="Q315" s="14" t="s">
        <v>11328</v>
      </c>
      <c r="R315" s="14" t="s">
        <v>11329</v>
      </c>
      <c r="S315" s="14" t="s">
        <v>11330</v>
      </c>
      <c r="T315" s="15">
        <v>5716.84</v>
      </c>
      <c r="U315" s="14" t="s">
        <v>11331</v>
      </c>
      <c r="V315" s="14" t="s">
        <v>1625</v>
      </c>
      <c r="W315" s="23">
        <v>342889839</v>
      </c>
      <c r="X315" t="s">
        <v>11332</v>
      </c>
      <c r="Y315" t="s">
        <v>213</v>
      </c>
      <c r="Z315" t="s">
        <v>11333</v>
      </c>
      <c r="AA315" s="18" t="s">
        <v>11332</v>
      </c>
      <c r="AB315" s="18" t="s">
        <v>11334</v>
      </c>
      <c r="AC315" s="18" t="s">
        <v>11335</v>
      </c>
      <c r="AD315" s="18" t="s">
        <v>11336</v>
      </c>
      <c r="AE315" s="18" t="s">
        <v>11332</v>
      </c>
      <c r="AF315" s="18" t="s">
        <v>11334</v>
      </c>
      <c r="AG315" s="18" t="s">
        <v>11335</v>
      </c>
      <c r="AH315" s="29" t="s">
        <v>219</v>
      </c>
      <c r="AL315" s="29" t="s">
        <v>220</v>
      </c>
      <c r="AM315" s="29" t="s">
        <v>221</v>
      </c>
      <c r="AQ315" s="29" t="s">
        <v>221</v>
      </c>
      <c r="AR315" s="31" t="s">
        <v>555</v>
      </c>
      <c r="AS315" s="32" t="s">
        <v>11337</v>
      </c>
      <c r="AT315" s="32">
        <v>120000</v>
      </c>
      <c r="AU315" s="25"/>
      <c r="GC315">
        <v>120000</v>
      </c>
      <c r="GD315" s="13" t="s">
        <v>238</v>
      </c>
      <c r="GE315">
        <v>45</v>
      </c>
      <c r="GF315">
        <v>45</v>
      </c>
      <c r="GG315">
        <v>45</v>
      </c>
      <c r="GH315">
        <v>45</v>
      </c>
      <c r="GI315">
        <f>(2/3)*GC315</f>
        <v>80000</v>
      </c>
      <c r="GK315" t="s">
        <v>11338</v>
      </c>
      <c r="GL315" t="str">
        <f t="shared" ref="GL315:GL326" si="78">Q315</f>
        <v>07460</v>
      </c>
      <c r="GM315" t="str">
        <f t="shared" ref="GM315:GM326" si="79">R315</f>
        <v>BERRIAS-ET-CASTELJAU</v>
      </c>
      <c r="GO315">
        <f t="shared" si="66"/>
        <v>3</v>
      </c>
      <c r="GP315">
        <f t="shared" si="67"/>
        <v>1</v>
      </c>
      <c r="GQ315" t="e">
        <f>VLOOKUP(A315,'[1]Nbr FR_lot'!$A$6:$I$501,8,FALSE)</f>
        <v>#N/A</v>
      </c>
      <c r="GR315" t="e">
        <f t="shared" si="68"/>
        <v>#N/A</v>
      </c>
      <c r="GS315" t="e">
        <f>VLOOKUP(C315,'[1]Nbr FR_lot'!$B$6:$I$501,8,FALSE)</f>
        <v>#N/A</v>
      </c>
      <c r="GT315" t="e">
        <f t="shared" si="77"/>
        <v>#N/A</v>
      </c>
    </row>
    <row r="316" spans="1:202" x14ac:dyDescent="0.35">
      <c r="A316" t="s">
        <v>4352</v>
      </c>
      <c r="B316" t="s">
        <v>4353</v>
      </c>
      <c r="C316" t="s">
        <v>4354</v>
      </c>
      <c r="D316" t="e">
        <f>VLOOKUP(C316,#REF!,1,FALSE)</f>
        <v>#REF!</v>
      </c>
      <c r="E316" s="16" t="s">
        <v>4355</v>
      </c>
      <c r="F316" s="17" t="s">
        <v>4354</v>
      </c>
      <c r="G316" s="17" t="s">
        <v>4355</v>
      </c>
      <c r="H316" s="17" t="str">
        <f t="shared" si="65"/>
        <v>ok</v>
      </c>
      <c r="I316" s="17" t="s">
        <v>4355</v>
      </c>
      <c r="J316" s="17">
        <v>758081</v>
      </c>
      <c r="K316" s="17">
        <v>758081</v>
      </c>
      <c r="L316" s="17" t="s">
        <v>202</v>
      </c>
      <c r="M316" t="s">
        <v>203</v>
      </c>
      <c r="N316" s="14" t="s">
        <v>4352</v>
      </c>
      <c r="O316" s="14" t="s">
        <v>1022</v>
      </c>
      <c r="P316" s="14" t="s">
        <v>4356</v>
      </c>
      <c r="Q316" s="14">
        <v>54230</v>
      </c>
      <c r="R316" s="14" t="s">
        <v>4357</v>
      </c>
      <c r="S316" s="14" t="s">
        <v>2793</v>
      </c>
      <c r="T316" s="15">
        <v>100000</v>
      </c>
      <c r="U316" s="14" t="s">
        <v>4358</v>
      </c>
      <c r="V316" s="14" t="s">
        <v>4359</v>
      </c>
      <c r="W316" s="14" t="s">
        <v>4360</v>
      </c>
      <c r="X316" t="s">
        <v>4361</v>
      </c>
      <c r="Y316" t="s">
        <v>213</v>
      </c>
      <c r="Z316" t="s">
        <v>4362</v>
      </c>
      <c r="AA316" s="18" t="s">
        <v>4361</v>
      </c>
      <c r="AB316" s="18" t="s">
        <v>4363</v>
      </c>
      <c r="AC316" s="18" t="s">
        <v>4364</v>
      </c>
      <c r="AD316" s="18" t="s">
        <v>4365</v>
      </c>
      <c r="AE316" s="18" t="s">
        <v>4361</v>
      </c>
      <c r="AF316" s="18" t="s">
        <v>4363</v>
      </c>
      <c r="AG316" s="18" t="s">
        <v>4364</v>
      </c>
      <c r="AH316" s="29" t="s">
        <v>310</v>
      </c>
      <c r="AL316" s="29" t="s">
        <v>311</v>
      </c>
      <c r="AM316" s="29" t="s">
        <v>312</v>
      </c>
      <c r="AQ316" s="29" t="s">
        <v>312</v>
      </c>
      <c r="AR316" t="s">
        <v>437</v>
      </c>
      <c r="AS316" s="32" t="s">
        <v>4366</v>
      </c>
      <c r="AT316" s="32">
        <v>100000</v>
      </c>
      <c r="BL316" s="15"/>
      <c r="BO316" s="15"/>
      <c r="BR316" s="15"/>
      <c r="BU316" s="15"/>
      <c r="BW316" s="11"/>
      <c r="BX316" s="11"/>
      <c r="BZ316" s="11"/>
      <c r="CA316" s="11"/>
      <c r="CC316" s="11"/>
      <c r="CD316" s="11"/>
      <c r="CF316" s="11"/>
      <c r="CG316" s="11"/>
      <c r="CI316" s="11"/>
      <c r="CJ316" s="11"/>
      <c r="GC316" s="12">
        <v>100000</v>
      </c>
      <c r="GD316" t="s">
        <v>238</v>
      </c>
      <c r="GE316">
        <v>70</v>
      </c>
      <c r="GF316">
        <v>85</v>
      </c>
      <c r="GG316">
        <v>105</v>
      </c>
      <c r="GH316" t="s">
        <v>333</v>
      </c>
      <c r="GI316" s="13">
        <v>66666.666666666657</v>
      </c>
      <c r="GK316" t="str">
        <f t="shared" ref="GK316:GK326" si="80">P316</f>
        <v>69 RUE LOUIS MARTIN</v>
      </c>
      <c r="GL316">
        <f t="shared" si="78"/>
        <v>54230</v>
      </c>
      <c r="GM316" t="str">
        <f t="shared" si="79"/>
        <v>NEUVES-MAISONS</v>
      </c>
      <c r="GO316">
        <f t="shared" si="66"/>
        <v>3</v>
      </c>
      <c r="GP316">
        <f t="shared" si="67"/>
        <v>1</v>
      </c>
      <c r="GQ316" t="e">
        <f>VLOOKUP(A316,'[1]Nbr FR_lot'!$A$6:$I$501,8,FALSE)</f>
        <v>#N/A</v>
      </c>
      <c r="GR316" t="e">
        <f t="shared" si="68"/>
        <v>#N/A</v>
      </c>
      <c r="GS316" t="e">
        <f>VLOOKUP(C316,'[1]Nbr FR_lot'!$B$6:$I$501,8,FALSE)</f>
        <v>#N/A</v>
      </c>
      <c r="GT316" t="e">
        <f t="shared" si="77"/>
        <v>#N/A</v>
      </c>
    </row>
    <row r="317" spans="1:202" x14ac:dyDescent="0.35">
      <c r="A317" t="s">
        <v>10994</v>
      </c>
      <c r="B317" t="s">
        <v>10995</v>
      </c>
      <c r="C317" t="s">
        <v>10996</v>
      </c>
      <c r="D317" t="e">
        <f>VLOOKUP(C317,#REF!,1,FALSE)</f>
        <v>#REF!</v>
      </c>
      <c r="E317" s="17" t="s">
        <v>10997</v>
      </c>
      <c r="F317" s="17" t="s">
        <v>10996</v>
      </c>
      <c r="G317" s="17" t="s">
        <v>10998</v>
      </c>
      <c r="H317" s="17" t="str">
        <f t="shared" si="65"/>
        <v>ko</v>
      </c>
      <c r="I317" s="17" t="s">
        <v>10998</v>
      </c>
      <c r="J317" s="17">
        <v>643457</v>
      </c>
      <c r="K317" s="17">
        <v>643457</v>
      </c>
      <c r="L317" s="17" t="s">
        <v>202</v>
      </c>
      <c r="M317" t="s">
        <v>203</v>
      </c>
      <c r="N317" s="14" t="s">
        <v>10994</v>
      </c>
      <c r="O317" s="14" t="s">
        <v>1022</v>
      </c>
      <c r="P317" s="14" t="s">
        <v>10999</v>
      </c>
      <c r="Q317" s="14" t="s">
        <v>11000</v>
      </c>
      <c r="R317" s="14" t="s">
        <v>11001</v>
      </c>
      <c r="S317" s="14" t="s">
        <v>2923</v>
      </c>
      <c r="T317" s="15">
        <v>23000</v>
      </c>
      <c r="U317" s="14" t="s">
        <v>11002</v>
      </c>
      <c r="V317" s="14" t="s">
        <v>1903</v>
      </c>
      <c r="W317" s="14" t="s">
        <v>10997</v>
      </c>
      <c r="X317" t="s">
        <v>11003</v>
      </c>
      <c r="Y317" t="s">
        <v>213</v>
      </c>
      <c r="Z317" t="s">
        <v>11004</v>
      </c>
      <c r="AA317" s="18" t="s">
        <v>11005</v>
      </c>
      <c r="AB317" s="18" t="s">
        <v>11006</v>
      </c>
      <c r="AC317" s="18" t="s">
        <v>11007</v>
      </c>
      <c r="AD317" s="18" t="s">
        <v>11008</v>
      </c>
      <c r="AE317" s="18" t="s">
        <v>11005</v>
      </c>
      <c r="AF317" s="18" t="s">
        <v>11006</v>
      </c>
      <c r="AG317" s="18" t="s">
        <v>11007</v>
      </c>
      <c r="AH317" s="29" t="s">
        <v>310</v>
      </c>
      <c r="AI317" s="29" t="s">
        <v>219</v>
      </c>
      <c r="AL317" s="29" t="s">
        <v>11009</v>
      </c>
      <c r="AM317" s="29" t="s">
        <v>312</v>
      </c>
      <c r="AN317" s="29" t="s">
        <v>774</v>
      </c>
      <c r="AQ317" s="29" t="s">
        <v>775</v>
      </c>
      <c r="AR317" s="31" t="s">
        <v>317</v>
      </c>
      <c r="AS317" s="32" t="s">
        <v>11010</v>
      </c>
      <c r="AT317" s="32">
        <v>935000</v>
      </c>
      <c r="AU317" s="25" t="s">
        <v>321</v>
      </c>
      <c r="AV317" s="32" t="s">
        <v>11011</v>
      </c>
      <c r="AW317" s="32">
        <v>375000</v>
      </c>
      <c r="AX317" t="s">
        <v>543</v>
      </c>
      <c r="AY317" s="32" t="s">
        <v>11012</v>
      </c>
      <c r="AZ317" s="32">
        <v>240000</v>
      </c>
      <c r="BA317" t="s">
        <v>566</v>
      </c>
      <c r="BB317" s="32" t="s">
        <v>11013</v>
      </c>
      <c r="BC317" s="32">
        <v>100000</v>
      </c>
      <c r="GC317">
        <v>1410000</v>
      </c>
      <c r="GD317" s="13" t="s">
        <v>238</v>
      </c>
      <c r="GE317">
        <v>65</v>
      </c>
      <c r="GF317">
        <v>70</v>
      </c>
      <c r="GG317">
        <v>80</v>
      </c>
      <c r="GH317">
        <v>75</v>
      </c>
      <c r="GI317">
        <f>(2/3)*GC317</f>
        <v>940000</v>
      </c>
      <c r="GK317" t="str">
        <f t="shared" si="80"/>
        <v>185 RUE DES FRERES LUMIERES</v>
      </c>
      <c r="GL317" t="str">
        <f t="shared" si="78"/>
        <v>01400</v>
      </c>
      <c r="GM317" t="str">
        <f t="shared" si="79"/>
        <v>CHATILLON-SUR-CHALARONNE</v>
      </c>
      <c r="GO317">
        <f t="shared" si="66"/>
        <v>12</v>
      </c>
      <c r="GP317">
        <f t="shared" si="67"/>
        <v>4</v>
      </c>
      <c r="GQ317" t="e">
        <f>VLOOKUP(A317,'[1]Nbr FR_lot'!$A$6:$I$501,8,FALSE)</f>
        <v>#N/A</v>
      </c>
      <c r="GR317" t="e">
        <f t="shared" si="68"/>
        <v>#N/A</v>
      </c>
      <c r="GS317" t="e">
        <f>VLOOKUP(C317,'[1]Nbr FR_lot'!$B$6:$I$501,8,FALSE)</f>
        <v>#N/A</v>
      </c>
      <c r="GT317" t="e">
        <f t="shared" si="77"/>
        <v>#N/A</v>
      </c>
    </row>
    <row r="318" spans="1:202" x14ac:dyDescent="0.35">
      <c r="A318" t="s">
        <v>2158</v>
      </c>
      <c r="B318" t="s">
        <v>2159</v>
      </c>
      <c r="C318" t="s">
        <v>2160</v>
      </c>
      <c r="D318" t="e">
        <f>VLOOKUP(C318,#REF!,1,FALSE)</f>
        <v>#REF!</v>
      </c>
      <c r="E318" s="19" t="s">
        <v>2161</v>
      </c>
      <c r="F318" s="17" t="s">
        <v>2160</v>
      </c>
      <c r="G318" s="17" t="s">
        <v>2161</v>
      </c>
      <c r="H318" s="17" t="str">
        <f t="shared" si="65"/>
        <v>ok</v>
      </c>
      <c r="I318" s="17" t="s">
        <v>2161</v>
      </c>
      <c r="J318" s="17">
        <v>694749</v>
      </c>
      <c r="K318" s="17">
        <v>694749</v>
      </c>
      <c r="L318" s="17" t="s">
        <v>202</v>
      </c>
      <c r="M318" t="s">
        <v>203</v>
      </c>
      <c r="N318" s="14" t="s">
        <v>2162</v>
      </c>
      <c r="O318" s="14" t="s">
        <v>1022</v>
      </c>
      <c r="P318" s="14" t="s">
        <v>2163</v>
      </c>
      <c r="Q318" s="14">
        <v>38460</v>
      </c>
      <c r="R318" s="14" t="s">
        <v>2164</v>
      </c>
      <c r="S318" s="14" t="s">
        <v>1431</v>
      </c>
      <c r="T318" s="15">
        <v>300000</v>
      </c>
      <c r="U318" s="14" t="s">
        <v>2165</v>
      </c>
      <c r="V318" s="14" t="s">
        <v>2166</v>
      </c>
      <c r="W318" s="14" t="s">
        <v>2167</v>
      </c>
      <c r="X318" t="s">
        <v>2168</v>
      </c>
      <c r="Y318" t="s">
        <v>213</v>
      </c>
      <c r="Z318" t="s">
        <v>2169</v>
      </c>
      <c r="AA318" s="18" t="s">
        <v>2168</v>
      </c>
      <c r="AB318" s="18" t="s">
        <v>2170</v>
      </c>
      <c r="AC318" s="18" t="s">
        <v>2171</v>
      </c>
      <c r="AD318" s="18" t="s">
        <v>2172</v>
      </c>
      <c r="AE318" s="18" t="s">
        <v>2173</v>
      </c>
      <c r="AF318" s="18" t="s">
        <v>2174</v>
      </c>
      <c r="AG318" s="18" t="s">
        <v>2175</v>
      </c>
      <c r="AH318" s="29" t="s">
        <v>310</v>
      </c>
      <c r="AL318" s="29" t="s">
        <v>311</v>
      </c>
      <c r="AM318" s="29" t="s">
        <v>312</v>
      </c>
      <c r="AQ318" s="29" t="s">
        <v>312</v>
      </c>
      <c r="AR318" t="s">
        <v>431</v>
      </c>
      <c r="AS318" s="32" t="s">
        <v>2176</v>
      </c>
      <c r="AT318" s="32">
        <v>895000</v>
      </c>
      <c r="AU318" t="s">
        <v>1447</v>
      </c>
      <c r="AV318" s="32" t="s">
        <v>2177</v>
      </c>
      <c r="AW318" s="32">
        <v>455000</v>
      </c>
      <c r="BL318" s="15"/>
      <c r="BO318" s="15"/>
      <c r="BR318" s="15"/>
      <c r="BU318" s="15"/>
      <c r="BW318" s="11"/>
      <c r="BX318" s="11"/>
      <c r="BZ318" s="11"/>
      <c r="CA318" s="11"/>
      <c r="CC318" s="11"/>
      <c r="CD318" s="11"/>
      <c r="CF318" s="11"/>
      <c r="CG318" s="11"/>
      <c r="CI318" s="11"/>
      <c r="CJ318" s="11"/>
      <c r="GC318" s="12">
        <v>1350000</v>
      </c>
      <c r="GD318" t="s">
        <v>238</v>
      </c>
      <c r="GE318">
        <v>47</v>
      </c>
      <c r="GF318">
        <v>52</v>
      </c>
      <c r="GG318">
        <v>57</v>
      </c>
      <c r="GH318">
        <v>47</v>
      </c>
      <c r="GI318" s="13">
        <v>900000</v>
      </c>
      <c r="GK318" t="str">
        <f t="shared" si="80"/>
        <v>6 RUE DES ACACIAS</v>
      </c>
      <c r="GL318">
        <f t="shared" si="78"/>
        <v>38460</v>
      </c>
      <c r="GM318" t="str">
        <f t="shared" si="79"/>
        <v>SAINT-ROMAIN-DE-JALIONAS</v>
      </c>
      <c r="GO318">
        <f t="shared" si="66"/>
        <v>6</v>
      </c>
      <c r="GP318">
        <f t="shared" si="67"/>
        <v>2</v>
      </c>
      <c r="GQ318" t="e">
        <f>VLOOKUP(A318,'[1]Nbr FR_lot'!$A$6:$I$501,8,FALSE)</f>
        <v>#N/A</v>
      </c>
      <c r="GR318" t="e">
        <f t="shared" si="68"/>
        <v>#N/A</v>
      </c>
      <c r="GS318" t="e">
        <f>VLOOKUP(C318,'[1]Nbr FR_lot'!$B$6:$I$501,8,FALSE)</f>
        <v>#N/A</v>
      </c>
      <c r="GT318" t="e">
        <f t="shared" si="77"/>
        <v>#N/A</v>
      </c>
    </row>
    <row r="319" spans="1:202" x14ac:dyDescent="0.35">
      <c r="A319" t="s">
        <v>9269</v>
      </c>
      <c r="B319" t="s">
        <v>9270</v>
      </c>
      <c r="C319" t="s">
        <v>9271</v>
      </c>
      <c r="D319" t="e">
        <f>VLOOKUP(C319,#REF!,1,FALSE)</f>
        <v>#REF!</v>
      </c>
      <c r="E319" s="19" t="s">
        <v>9272</v>
      </c>
      <c r="F319" s="17" t="s">
        <v>9271</v>
      </c>
      <c r="G319" s="17" t="s">
        <v>9272</v>
      </c>
      <c r="H319" s="17" t="str">
        <f t="shared" si="65"/>
        <v>ok</v>
      </c>
      <c r="I319" s="17" t="s">
        <v>9272</v>
      </c>
      <c r="J319" s="17">
        <v>693529</v>
      </c>
      <c r="K319" s="17">
        <v>693529</v>
      </c>
      <c r="L319" s="17" t="s">
        <v>202</v>
      </c>
      <c r="M319" t="s">
        <v>203</v>
      </c>
      <c r="N319" s="14" t="s">
        <v>9273</v>
      </c>
      <c r="O319" s="14" t="s">
        <v>205</v>
      </c>
      <c r="P319" s="14" t="s">
        <v>9274</v>
      </c>
      <c r="Q319" s="14">
        <v>73300</v>
      </c>
      <c r="R319" s="14" t="s">
        <v>9275</v>
      </c>
      <c r="S319" s="14" t="s">
        <v>1431</v>
      </c>
      <c r="T319" s="15">
        <v>48000</v>
      </c>
      <c r="U319" s="14" t="s">
        <v>9276</v>
      </c>
      <c r="V319" s="14" t="s">
        <v>1354</v>
      </c>
      <c r="W319" s="14" t="s">
        <v>9277</v>
      </c>
      <c r="X319" t="s">
        <v>9278</v>
      </c>
      <c r="Y319" t="s">
        <v>213</v>
      </c>
      <c r="Z319" t="s">
        <v>9279</v>
      </c>
      <c r="AA319" s="18" t="s">
        <v>9278</v>
      </c>
      <c r="AB319" s="18" t="s">
        <v>9280</v>
      </c>
      <c r="AC319" s="18" t="s">
        <v>9281</v>
      </c>
      <c r="AD319" s="18" t="s">
        <v>9282</v>
      </c>
      <c r="AE319" s="18" t="s">
        <v>9283</v>
      </c>
      <c r="AF319" s="18" t="s">
        <v>9280</v>
      </c>
      <c r="AG319" s="18" t="s">
        <v>9281</v>
      </c>
      <c r="AH319" s="29" t="s">
        <v>310</v>
      </c>
      <c r="AL319" s="29" t="s">
        <v>311</v>
      </c>
      <c r="AM319" s="29" t="s">
        <v>312</v>
      </c>
      <c r="AQ319" s="29" t="s">
        <v>312</v>
      </c>
      <c r="AR319" t="s">
        <v>317</v>
      </c>
      <c r="AS319" s="32" t="s">
        <v>9284</v>
      </c>
      <c r="AT319" s="32">
        <v>935000</v>
      </c>
      <c r="AU319" t="s">
        <v>1447</v>
      </c>
      <c r="AV319" s="32" t="s">
        <v>9285</v>
      </c>
      <c r="AW319" s="32">
        <v>455000</v>
      </c>
      <c r="BL319" s="15"/>
      <c r="BO319" s="15"/>
      <c r="BR319" s="15"/>
      <c r="BU319" s="15"/>
      <c r="BW319" s="11"/>
      <c r="BX319" s="11"/>
      <c r="BZ319" s="11"/>
      <c r="CA319" s="11"/>
      <c r="CC319" s="11"/>
      <c r="CD319" s="11"/>
      <c r="CF319" s="11"/>
      <c r="CG319" s="11"/>
      <c r="CI319" s="11"/>
      <c r="CJ319" s="11"/>
      <c r="GC319" s="12">
        <v>1390000</v>
      </c>
      <c r="GD319" t="s">
        <v>238</v>
      </c>
      <c r="GE319">
        <v>50</v>
      </c>
      <c r="GF319">
        <v>60</v>
      </c>
      <c r="GG319">
        <v>60</v>
      </c>
      <c r="GH319" t="s">
        <v>333</v>
      </c>
      <c r="GI319" s="13">
        <v>926666.66666666663</v>
      </c>
      <c r="GK319" t="str">
        <f t="shared" si="80"/>
        <v>ZONE ARTISANALE</v>
      </c>
      <c r="GL319">
        <f t="shared" si="78"/>
        <v>73300</v>
      </c>
      <c r="GM319" t="str">
        <f t="shared" si="79"/>
        <v>LA TOUR-EN-MAURIENNE</v>
      </c>
      <c r="GO319">
        <f t="shared" si="66"/>
        <v>6</v>
      </c>
      <c r="GP319">
        <f t="shared" si="67"/>
        <v>2</v>
      </c>
      <c r="GQ319" t="e">
        <f>VLOOKUP(A319,'[1]Nbr FR_lot'!$A$6:$I$501,8,FALSE)</f>
        <v>#N/A</v>
      </c>
      <c r="GR319" t="e">
        <f t="shared" si="68"/>
        <v>#N/A</v>
      </c>
      <c r="GS319" t="e">
        <f>VLOOKUP(C319,'[1]Nbr FR_lot'!$B$6:$I$501,8,FALSE)</f>
        <v>#N/A</v>
      </c>
      <c r="GT319" t="e">
        <f t="shared" si="77"/>
        <v>#N/A</v>
      </c>
    </row>
    <row r="320" spans="1:202" x14ac:dyDescent="0.35">
      <c r="A320" t="s">
        <v>8184</v>
      </c>
      <c r="B320" t="s">
        <v>8185</v>
      </c>
      <c r="C320" t="s">
        <v>8186</v>
      </c>
      <c r="D320" t="e">
        <f>VLOOKUP(C320,#REF!,1,FALSE)</f>
        <v>#REF!</v>
      </c>
      <c r="E320" s="19" t="s">
        <v>8187</v>
      </c>
      <c r="F320" s="17" t="s">
        <v>8186</v>
      </c>
      <c r="G320" s="17" t="s">
        <v>8187</v>
      </c>
      <c r="H320" s="17" t="str">
        <f t="shared" si="65"/>
        <v>ok</v>
      </c>
      <c r="I320" s="17" t="s">
        <v>8187</v>
      </c>
      <c r="J320" s="17">
        <v>676609</v>
      </c>
      <c r="K320" s="17">
        <v>676609</v>
      </c>
      <c r="L320" s="17" t="s">
        <v>202</v>
      </c>
      <c r="M320" t="s">
        <v>203</v>
      </c>
      <c r="N320" s="14" t="s">
        <v>8184</v>
      </c>
      <c r="O320" s="14" t="s">
        <v>8188</v>
      </c>
      <c r="P320" s="14" t="s">
        <v>8189</v>
      </c>
      <c r="Q320" s="14">
        <v>19270</v>
      </c>
      <c r="R320" s="14" t="s">
        <v>8190</v>
      </c>
      <c r="S320" s="14" t="s">
        <v>646</v>
      </c>
      <c r="T320" s="15">
        <v>250000</v>
      </c>
      <c r="U320" s="14" t="s">
        <v>8191</v>
      </c>
      <c r="V320" s="14" t="s">
        <v>2328</v>
      </c>
      <c r="W320" s="14" t="s">
        <v>8192</v>
      </c>
      <c r="X320" t="s">
        <v>8193</v>
      </c>
      <c r="Y320" t="s">
        <v>213</v>
      </c>
      <c r="Z320" t="s">
        <v>8194</v>
      </c>
      <c r="AA320" s="18" t="s">
        <v>8193</v>
      </c>
      <c r="AB320" s="18" t="s">
        <v>8195</v>
      </c>
      <c r="AC320" s="18" t="s">
        <v>8196</v>
      </c>
      <c r="AD320" s="18" t="s">
        <v>8197</v>
      </c>
      <c r="AE320" s="18" t="s">
        <v>8198</v>
      </c>
      <c r="AF320" s="18" t="s">
        <v>8195</v>
      </c>
      <c r="AG320" s="18" t="s">
        <v>8199</v>
      </c>
      <c r="AH320" s="29" t="s">
        <v>1182</v>
      </c>
      <c r="AI320" s="29" t="s">
        <v>310</v>
      </c>
      <c r="AL320" s="29" t="s">
        <v>1859</v>
      </c>
      <c r="AM320" s="29" t="s">
        <v>263</v>
      </c>
      <c r="AN320" s="29" t="s">
        <v>739</v>
      </c>
      <c r="AQ320" s="29" t="s">
        <v>1860</v>
      </c>
      <c r="AR320" t="s">
        <v>353</v>
      </c>
      <c r="AS320" s="32" t="s">
        <v>8200</v>
      </c>
      <c r="AT320" s="32">
        <v>200000</v>
      </c>
      <c r="AU320" t="s">
        <v>272</v>
      </c>
      <c r="AV320" s="32" t="s">
        <v>8201</v>
      </c>
      <c r="AW320" s="32">
        <v>495000</v>
      </c>
      <c r="AX320" t="s">
        <v>361</v>
      </c>
      <c r="AY320" s="32" t="s">
        <v>8202</v>
      </c>
      <c r="AZ320" s="32">
        <v>250000</v>
      </c>
      <c r="BA320" t="s">
        <v>365</v>
      </c>
      <c r="BB320" s="32" t="s">
        <v>8203</v>
      </c>
      <c r="BC320" s="32">
        <v>330000</v>
      </c>
      <c r="BD320" t="s">
        <v>657</v>
      </c>
      <c r="BE320" s="32" t="s">
        <v>8204</v>
      </c>
      <c r="BF320" s="32">
        <v>100000</v>
      </c>
      <c r="BG320" t="s">
        <v>659</v>
      </c>
      <c r="BH320" s="32" t="s">
        <v>8205</v>
      </c>
      <c r="BI320" s="32">
        <v>185000</v>
      </c>
      <c r="BJ320" t="s">
        <v>663</v>
      </c>
      <c r="BK320" s="14" t="s">
        <v>8206</v>
      </c>
      <c r="BL320" s="15">
        <v>100000</v>
      </c>
      <c r="BM320" t="s">
        <v>665</v>
      </c>
      <c r="BN320" s="14" t="s">
        <v>8207</v>
      </c>
      <c r="BO320" s="15">
        <v>123000</v>
      </c>
      <c r="BR320" s="15"/>
      <c r="BU320" s="15"/>
      <c r="BW320" s="11"/>
      <c r="BX320" s="11"/>
      <c r="BZ320" s="11"/>
      <c r="CA320" s="11"/>
      <c r="CC320" s="11"/>
      <c r="CD320" s="11"/>
      <c r="CF320" s="11"/>
      <c r="CG320" s="11"/>
      <c r="CI320" s="11"/>
      <c r="CJ320" s="11"/>
      <c r="GC320" s="12">
        <v>1533000</v>
      </c>
      <c r="GD320" t="s">
        <v>238</v>
      </c>
      <c r="GE320">
        <v>60</v>
      </c>
      <c r="GF320">
        <v>72</v>
      </c>
      <c r="GG320">
        <v>81</v>
      </c>
      <c r="GH320" t="s">
        <v>333</v>
      </c>
      <c r="GI320" s="13">
        <v>1022000</v>
      </c>
      <c r="GK320" t="str">
        <f t="shared" si="80"/>
        <v>ZA DE LESCUDIER</v>
      </c>
      <c r="GL320">
        <f t="shared" si="78"/>
        <v>19270</v>
      </c>
      <c r="GM320" t="str">
        <f t="shared" si="79"/>
        <v>DONZENAC</v>
      </c>
      <c r="GO320">
        <f t="shared" si="66"/>
        <v>24</v>
      </c>
      <c r="GP320">
        <f t="shared" si="67"/>
        <v>8</v>
      </c>
      <c r="GQ320" t="e">
        <f>VLOOKUP(A320,'[1]Nbr FR_lot'!$A$6:$I$501,8,FALSE)</f>
        <v>#N/A</v>
      </c>
      <c r="GR320" t="e">
        <f t="shared" si="68"/>
        <v>#N/A</v>
      </c>
      <c r="GS320" t="e">
        <f>VLOOKUP(C320,'[1]Nbr FR_lot'!$B$6:$I$501,8,FALSE)</f>
        <v>#N/A</v>
      </c>
      <c r="GT320" t="e">
        <f t="shared" si="77"/>
        <v>#N/A</v>
      </c>
    </row>
    <row r="321" spans="1:202" x14ac:dyDescent="0.35">
      <c r="A321" t="s">
        <v>8273</v>
      </c>
      <c r="B321" t="s">
        <v>8274</v>
      </c>
      <c r="C321" t="s">
        <v>8275</v>
      </c>
      <c r="D321" t="e">
        <f>VLOOKUP(C321,#REF!,1,FALSE)</f>
        <v>#REF!</v>
      </c>
      <c r="E321" s="16" t="s">
        <v>8276</v>
      </c>
      <c r="F321" s="17" t="s">
        <v>8275</v>
      </c>
      <c r="G321" s="17" t="s">
        <v>8276</v>
      </c>
      <c r="H321" s="17" t="str">
        <f t="shared" si="65"/>
        <v>ok</v>
      </c>
      <c r="I321" s="17" t="s">
        <v>8276</v>
      </c>
      <c r="J321" s="17">
        <v>644385</v>
      </c>
      <c r="K321" s="17">
        <v>644385</v>
      </c>
      <c r="L321" s="17" t="s">
        <v>202</v>
      </c>
      <c r="M321" t="s">
        <v>203</v>
      </c>
      <c r="N321" s="14" t="s">
        <v>8273</v>
      </c>
      <c r="O321" s="14" t="s">
        <v>205</v>
      </c>
      <c r="P321" s="14" t="s">
        <v>8277</v>
      </c>
      <c r="Q321" s="14" t="s">
        <v>8278</v>
      </c>
      <c r="R321" s="14" t="s">
        <v>8279</v>
      </c>
      <c r="S321" s="14" t="s">
        <v>531</v>
      </c>
      <c r="T321" s="15">
        <v>7500</v>
      </c>
      <c r="U321" s="14" t="s">
        <v>8280</v>
      </c>
      <c r="V321" s="14" t="s">
        <v>1903</v>
      </c>
      <c r="W321" s="14" t="s">
        <v>8281</v>
      </c>
      <c r="X321" t="s">
        <v>8282</v>
      </c>
      <c r="Y321" t="s">
        <v>213</v>
      </c>
      <c r="Z321" t="s">
        <v>8282</v>
      </c>
      <c r="AA321" s="18" t="s">
        <v>8282</v>
      </c>
      <c r="AB321" s="18" t="s">
        <v>8283</v>
      </c>
      <c r="AC321" s="18" t="s">
        <v>8284</v>
      </c>
      <c r="AD321" s="18" t="s">
        <v>8285</v>
      </c>
      <c r="AE321" s="18" t="s">
        <v>8282</v>
      </c>
      <c r="AF321" s="18" t="s">
        <v>8283</v>
      </c>
      <c r="AG321" s="18" t="s">
        <v>8284</v>
      </c>
      <c r="AH321" s="29" t="s">
        <v>219</v>
      </c>
      <c r="AL321" s="29" t="s">
        <v>220</v>
      </c>
      <c r="AM321" s="29" t="s">
        <v>221</v>
      </c>
      <c r="AQ321" s="29" t="s">
        <v>221</v>
      </c>
      <c r="AR321" t="s">
        <v>613</v>
      </c>
      <c r="AS321" s="32" t="s">
        <v>8286</v>
      </c>
      <c r="AT321" s="32">
        <v>950000</v>
      </c>
      <c r="AU321" t="s">
        <v>541</v>
      </c>
      <c r="AV321" s="32" t="s">
        <v>8287</v>
      </c>
      <c r="AW321" s="32">
        <v>630000</v>
      </c>
      <c r="AX321" t="s">
        <v>543</v>
      </c>
      <c r="AY321" s="32" t="s">
        <v>8288</v>
      </c>
      <c r="AZ321" s="32">
        <v>240000</v>
      </c>
      <c r="BA321" t="s">
        <v>222</v>
      </c>
      <c r="BB321" s="32" t="s">
        <v>8289</v>
      </c>
      <c r="BC321" s="32">
        <v>400000</v>
      </c>
      <c r="BD321" t="s">
        <v>553</v>
      </c>
      <c r="BE321" s="32" t="s">
        <v>8290</v>
      </c>
      <c r="BF321" s="32">
        <v>315000</v>
      </c>
      <c r="BG321" t="s">
        <v>555</v>
      </c>
      <c r="BH321" s="32" t="s">
        <v>8291</v>
      </c>
      <c r="BI321" s="32">
        <v>120000</v>
      </c>
      <c r="BJ321" t="s">
        <v>463</v>
      </c>
      <c r="BK321" s="14" t="s">
        <v>8292</v>
      </c>
      <c r="BL321" s="15">
        <v>380000</v>
      </c>
      <c r="BM321" t="s">
        <v>564</v>
      </c>
      <c r="BN321" s="14" t="s">
        <v>8293</v>
      </c>
      <c r="BO321" s="15">
        <v>250000</v>
      </c>
      <c r="BP321" t="s">
        <v>566</v>
      </c>
      <c r="BQ321" s="14" t="s">
        <v>8294</v>
      </c>
      <c r="BR321" s="15">
        <v>100000</v>
      </c>
      <c r="BU321" s="15"/>
      <c r="BW321" s="11"/>
      <c r="BX321" s="11"/>
      <c r="BZ321" s="11"/>
      <c r="CA321" s="11"/>
      <c r="CC321" s="11"/>
      <c r="CD321" s="11"/>
      <c r="CF321" s="11"/>
      <c r="CG321" s="11"/>
      <c r="CI321" s="11"/>
      <c r="CJ321" s="11"/>
      <c r="GC321" s="12">
        <v>3145000</v>
      </c>
      <c r="GD321" t="s">
        <v>238</v>
      </c>
      <c r="GE321">
        <v>53</v>
      </c>
      <c r="GF321">
        <v>57</v>
      </c>
      <c r="GG321">
        <v>65</v>
      </c>
      <c r="GH321">
        <v>60</v>
      </c>
      <c r="GI321" s="13">
        <v>2096666.6666666665</v>
      </c>
      <c r="GK321" t="str">
        <f t="shared" si="80"/>
        <v>86 RUE DU PUITS ROUGE</v>
      </c>
      <c r="GL321" t="str">
        <f t="shared" si="78"/>
        <v>01270</v>
      </c>
      <c r="GM321" t="str">
        <f t="shared" si="79"/>
        <v>VERJON</v>
      </c>
      <c r="GO321">
        <f t="shared" si="66"/>
        <v>27</v>
      </c>
      <c r="GP321">
        <f t="shared" si="67"/>
        <v>9</v>
      </c>
      <c r="GQ321" t="e">
        <f>VLOOKUP(A321,'[1]Nbr FR_lot'!$A$6:$I$501,8,FALSE)</f>
        <v>#N/A</v>
      </c>
      <c r="GR321" t="e">
        <f t="shared" si="68"/>
        <v>#N/A</v>
      </c>
      <c r="GS321" t="e">
        <f>VLOOKUP(C321,'[1]Nbr FR_lot'!$B$6:$I$501,8,FALSE)</f>
        <v>#N/A</v>
      </c>
      <c r="GT321" t="e">
        <f t="shared" si="77"/>
        <v>#N/A</v>
      </c>
    </row>
    <row r="322" spans="1:202" x14ac:dyDescent="0.35">
      <c r="A322" t="s">
        <v>7237</v>
      </c>
      <c r="B322" t="s">
        <v>7238</v>
      </c>
      <c r="C322" t="s">
        <v>7239</v>
      </c>
      <c r="D322" t="e">
        <f>VLOOKUP(C322,#REF!,1,FALSE)</f>
        <v>#REF!</v>
      </c>
      <c r="E322" s="16" t="s">
        <v>7240</v>
      </c>
      <c r="F322" s="17" t="s">
        <v>7239</v>
      </c>
      <c r="G322" s="24" t="s">
        <v>7241</v>
      </c>
      <c r="H322" s="17" t="str">
        <f t="shared" ref="H322:H385" si="81">IF(E322=G322,"ok","ko")</f>
        <v>ko</v>
      </c>
      <c r="I322" s="17" t="s">
        <v>7240</v>
      </c>
      <c r="J322" s="17">
        <v>646292</v>
      </c>
      <c r="K322" s="17">
        <v>603107</v>
      </c>
      <c r="L322" s="17" t="s">
        <v>202</v>
      </c>
      <c r="M322" t="s">
        <v>203</v>
      </c>
      <c r="N322" s="14" t="s">
        <v>7242</v>
      </c>
      <c r="O322" s="14" t="s">
        <v>3143</v>
      </c>
      <c r="P322" s="14" t="s">
        <v>7243</v>
      </c>
      <c r="Q322" s="14">
        <v>68110</v>
      </c>
      <c r="R322" s="14" t="s">
        <v>7244</v>
      </c>
      <c r="S322" s="14" t="s">
        <v>208</v>
      </c>
      <c r="T322" s="15">
        <v>258560</v>
      </c>
      <c r="U322" s="14" t="s">
        <v>7245</v>
      </c>
      <c r="V322" s="14" t="s">
        <v>4272</v>
      </c>
      <c r="W322" s="14" t="s">
        <v>7246</v>
      </c>
      <c r="X322" t="s">
        <v>7247</v>
      </c>
      <c r="Y322" t="s">
        <v>213</v>
      </c>
      <c r="Z322" t="s">
        <v>7247</v>
      </c>
      <c r="AA322" s="18" t="s">
        <v>7247</v>
      </c>
      <c r="AB322" s="18" t="s">
        <v>7248</v>
      </c>
      <c r="AC322" s="18" t="s">
        <v>7249</v>
      </c>
      <c r="AD322" s="18" t="s">
        <v>7250</v>
      </c>
      <c r="AE322" s="18" t="s">
        <v>7247</v>
      </c>
      <c r="AF322" s="18" t="s">
        <v>7251</v>
      </c>
      <c r="AG322" s="18" t="s">
        <v>7252</v>
      </c>
      <c r="AH322" s="29" t="s">
        <v>219</v>
      </c>
      <c r="AL322" s="29" t="s">
        <v>220</v>
      </c>
      <c r="AM322" s="29" t="s">
        <v>221</v>
      </c>
      <c r="AQ322" s="29" t="s">
        <v>221</v>
      </c>
      <c r="AR322" t="s">
        <v>778</v>
      </c>
      <c r="AS322" s="32" t="s">
        <v>7253</v>
      </c>
      <c r="AT322" s="32">
        <v>230000</v>
      </c>
      <c r="AU322" t="s">
        <v>909</v>
      </c>
      <c r="AV322" s="32" t="s">
        <v>7254</v>
      </c>
      <c r="AW322" s="32">
        <v>100000</v>
      </c>
      <c r="AX322" t="s">
        <v>781</v>
      </c>
      <c r="AY322" s="32" t="s">
        <v>7255</v>
      </c>
      <c r="AZ322" s="32">
        <v>100000</v>
      </c>
      <c r="BL322" s="15"/>
      <c r="BO322" s="15"/>
      <c r="BR322" s="15"/>
      <c r="BU322" s="15"/>
      <c r="BW322" s="11"/>
      <c r="BX322" s="11"/>
      <c r="BZ322" s="11"/>
      <c r="CA322" s="11"/>
      <c r="CC322" s="11"/>
      <c r="CD322" s="11"/>
      <c r="CF322" s="11"/>
      <c r="CG322" s="11"/>
      <c r="CI322" s="11"/>
      <c r="CJ322" s="11"/>
      <c r="GC322" s="12">
        <v>330000</v>
      </c>
      <c r="GD322" t="s">
        <v>238</v>
      </c>
      <c r="GE322">
        <v>59.86</v>
      </c>
      <c r="GF322">
        <v>62.35</v>
      </c>
      <c r="GG322">
        <v>69.569999999999993</v>
      </c>
      <c r="GH322">
        <v>60</v>
      </c>
      <c r="GI322" s="13">
        <v>220000</v>
      </c>
      <c r="GK322" t="str">
        <f t="shared" si="80"/>
        <v>5 RUE DES ARMATEURS</v>
      </c>
      <c r="GL322">
        <f t="shared" si="78"/>
        <v>68110</v>
      </c>
      <c r="GM322" t="str">
        <f t="shared" si="79"/>
        <v>ILLZACH</v>
      </c>
      <c r="GO322">
        <f t="shared" ref="GO322:GO385" si="82">COUNTA(AR322:GB322)</f>
        <v>9</v>
      </c>
      <c r="GP322">
        <f t="shared" ref="GP322:GP385" si="83">GO322/3</f>
        <v>3</v>
      </c>
      <c r="GQ322" t="e">
        <f>VLOOKUP(A322,'[1]Nbr FR_lot'!$A$6:$I$501,8,FALSE)</f>
        <v>#N/A</v>
      </c>
      <c r="GR322" t="e">
        <f t="shared" ref="GR322:GR385" si="84">IF(GP322=GQ322,"ok","ko")</f>
        <v>#N/A</v>
      </c>
      <c r="GS322" t="e">
        <f>VLOOKUP(C322,'[1]Nbr FR_lot'!$B$6:$I$501,8,FALSE)</f>
        <v>#N/A</v>
      </c>
      <c r="GT322" t="e">
        <f t="shared" si="77"/>
        <v>#N/A</v>
      </c>
    </row>
    <row r="323" spans="1:202" x14ac:dyDescent="0.35">
      <c r="A323" t="s">
        <v>10279</v>
      </c>
      <c r="B323" t="s">
        <v>10280</v>
      </c>
      <c r="C323" t="s">
        <v>10281</v>
      </c>
      <c r="D323" t="e">
        <f>VLOOKUP(C323,#REF!,1,FALSE)</f>
        <v>#REF!</v>
      </c>
      <c r="E323" s="19" t="s">
        <v>10282</v>
      </c>
      <c r="F323" s="17" t="s">
        <v>10281</v>
      </c>
      <c r="G323" s="17" t="s">
        <v>10282</v>
      </c>
      <c r="H323" s="17" t="str">
        <f t="shared" si="81"/>
        <v>ok</v>
      </c>
      <c r="I323" s="17" t="s">
        <v>10282</v>
      </c>
      <c r="J323" s="17">
        <v>763672</v>
      </c>
      <c r="K323" s="17">
        <v>763672</v>
      </c>
      <c r="L323" s="17" t="s">
        <v>202</v>
      </c>
      <c r="M323" t="s">
        <v>203</v>
      </c>
      <c r="N323" s="14" t="s">
        <v>10279</v>
      </c>
      <c r="O323" s="14" t="s">
        <v>205</v>
      </c>
      <c r="P323" s="14" t="s">
        <v>7140</v>
      </c>
      <c r="Q323" s="14">
        <v>38530</v>
      </c>
      <c r="R323" s="14" t="s">
        <v>7141</v>
      </c>
      <c r="S323" s="14" t="s">
        <v>1352</v>
      </c>
      <c r="T323" s="15">
        <v>20000</v>
      </c>
      <c r="U323" s="14" t="s">
        <v>10283</v>
      </c>
      <c r="V323" s="14" t="s">
        <v>625</v>
      </c>
      <c r="W323" s="14" t="s">
        <v>10284</v>
      </c>
      <c r="X323" t="s">
        <v>10285</v>
      </c>
      <c r="Y323" t="s">
        <v>213</v>
      </c>
      <c r="Z323" t="s">
        <v>10286</v>
      </c>
      <c r="AA323" s="18" t="s">
        <v>10285</v>
      </c>
      <c r="AB323" s="18" t="s">
        <v>10287</v>
      </c>
      <c r="AC323" s="18" t="s">
        <v>10288</v>
      </c>
      <c r="AD323" s="18" t="s">
        <v>10289</v>
      </c>
      <c r="AE323" s="18" t="s">
        <v>10285</v>
      </c>
      <c r="AF323" s="18" t="s">
        <v>10287</v>
      </c>
      <c r="AG323" s="18" t="s">
        <v>10288</v>
      </c>
      <c r="AH323" s="29" t="s">
        <v>219</v>
      </c>
      <c r="AL323" s="29" t="s">
        <v>220</v>
      </c>
      <c r="AM323" s="29" t="s">
        <v>221</v>
      </c>
      <c r="AQ323" s="29" t="s">
        <v>221</v>
      </c>
      <c r="AR323" t="s">
        <v>613</v>
      </c>
      <c r="AS323" s="32" t="s">
        <v>10290</v>
      </c>
      <c r="AT323" s="32">
        <v>950000</v>
      </c>
      <c r="AU323" t="s">
        <v>615</v>
      </c>
      <c r="AV323" s="32" t="s">
        <v>10291</v>
      </c>
      <c r="AW323" s="32">
        <v>750000</v>
      </c>
      <c r="AX323" t="s">
        <v>547</v>
      </c>
      <c r="AY323" s="32" t="s">
        <v>10292</v>
      </c>
      <c r="AZ323" s="32">
        <v>100000</v>
      </c>
      <c r="BA323" t="s">
        <v>549</v>
      </c>
      <c r="BB323" s="32" t="s">
        <v>10293</v>
      </c>
      <c r="BC323" s="32">
        <v>100000</v>
      </c>
      <c r="BD323" t="s">
        <v>778</v>
      </c>
      <c r="BE323" s="32" t="s">
        <v>10294</v>
      </c>
      <c r="BF323" s="32">
        <v>230000</v>
      </c>
      <c r="BG323" t="s">
        <v>551</v>
      </c>
      <c r="BH323" s="32" t="s">
        <v>10295</v>
      </c>
      <c r="BI323" s="32">
        <v>100000</v>
      </c>
      <c r="BJ323" t="s">
        <v>1291</v>
      </c>
      <c r="BK323" s="14" t="s">
        <v>10296</v>
      </c>
      <c r="BL323" s="15">
        <v>100000</v>
      </c>
      <c r="BM323" t="s">
        <v>463</v>
      </c>
      <c r="BN323" s="14" t="s">
        <v>10297</v>
      </c>
      <c r="BO323" s="15">
        <v>380000</v>
      </c>
      <c r="BP323" t="s">
        <v>465</v>
      </c>
      <c r="BQ323" s="14" t="s">
        <v>10298</v>
      </c>
      <c r="BR323" s="15">
        <v>300000</v>
      </c>
      <c r="BS323" t="s">
        <v>570</v>
      </c>
      <c r="BT323" s="14" t="s">
        <v>10299</v>
      </c>
      <c r="BU323" s="15">
        <v>100000</v>
      </c>
      <c r="BV323" t="s">
        <v>572</v>
      </c>
      <c r="BW323" s="11" t="s">
        <v>10300</v>
      </c>
      <c r="BX323" s="11">
        <v>100000</v>
      </c>
      <c r="BY323" t="s">
        <v>909</v>
      </c>
      <c r="BZ323" s="11" t="s">
        <v>10301</v>
      </c>
      <c r="CA323" s="11">
        <v>100000</v>
      </c>
      <c r="CB323" t="s">
        <v>574</v>
      </c>
      <c r="CC323" s="11" t="s">
        <v>10302</v>
      </c>
      <c r="CD323" s="11">
        <v>100000</v>
      </c>
      <c r="CE323" t="s">
        <v>467</v>
      </c>
      <c r="CF323" s="11" t="s">
        <v>10303</v>
      </c>
      <c r="CG323" s="11">
        <v>100000</v>
      </c>
      <c r="CI323" s="11"/>
      <c r="CJ323" s="11"/>
      <c r="GC323" s="12">
        <v>3410000</v>
      </c>
      <c r="GD323" t="s">
        <v>238</v>
      </c>
      <c r="GE323">
        <v>45</v>
      </c>
      <c r="GF323">
        <v>50</v>
      </c>
      <c r="GG323">
        <v>55</v>
      </c>
      <c r="GH323">
        <v>60</v>
      </c>
      <c r="GI323" s="13">
        <v>2273333.333333333</v>
      </c>
      <c r="GK323" t="str">
        <f t="shared" si="80"/>
        <v>302 RUE DES BLACHES</v>
      </c>
      <c r="GL323">
        <f t="shared" si="78"/>
        <v>38530</v>
      </c>
      <c r="GM323" t="str">
        <f t="shared" si="79"/>
        <v>LA BUISSIERE</v>
      </c>
      <c r="GO323">
        <f t="shared" si="82"/>
        <v>42</v>
      </c>
      <c r="GP323">
        <f t="shared" si="83"/>
        <v>14</v>
      </c>
      <c r="GQ323" t="e">
        <f>VLOOKUP(A323,'[1]Nbr FR_lot'!$A$6:$I$501,8,FALSE)</f>
        <v>#N/A</v>
      </c>
      <c r="GR323" t="e">
        <f t="shared" si="84"/>
        <v>#N/A</v>
      </c>
      <c r="GS323" t="e">
        <f>VLOOKUP(C323,'[1]Nbr FR_lot'!$B$6:$I$501,8,FALSE)</f>
        <v>#N/A</v>
      </c>
      <c r="GT323" t="e">
        <f t="shared" si="77"/>
        <v>#N/A</v>
      </c>
    </row>
    <row r="324" spans="1:202" x14ac:dyDescent="0.35">
      <c r="A324" t="s">
        <v>3282</v>
      </c>
      <c r="B324" t="s">
        <v>3283</v>
      </c>
      <c r="C324" t="s">
        <v>3284</v>
      </c>
      <c r="D324" t="e">
        <f>VLOOKUP(C324,#REF!,1,FALSE)</f>
        <v>#REF!</v>
      </c>
      <c r="E324" s="19" t="s">
        <v>3285</v>
      </c>
      <c r="F324" s="17" t="s">
        <v>3284</v>
      </c>
      <c r="G324" s="17" t="s">
        <v>3285</v>
      </c>
      <c r="H324" s="17" t="str">
        <f t="shared" si="81"/>
        <v>ok</v>
      </c>
      <c r="I324" s="17" t="s">
        <v>3285</v>
      </c>
      <c r="J324" s="17">
        <v>768182</v>
      </c>
      <c r="K324" s="17">
        <v>768182</v>
      </c>
      <c r="L324" s="17" t="s">
        <v>202</v>
      </c>
      <c r="M324" t="s">
        <v>203</v>
      </c>
      <c r="N324" s="14" t="s">
        <v>3286</v>
      </c>
      <c r="O324" s="14" t="s">
        <v>205</v>
      </c>
      <c r="P324" s="14" t="s">
        <v>3287</v>
      </c>
      <c r="Q324" s="14">
        <v>42110</v>
      </c>
      <c r="R324" s="14" t="s">
        <v>3288</v>
      </c>
      <c r="S324" s="14" t="s">
        <v>1799</v>
      </c>
      <c r="T324" s="15">
        <v>125000</v>
      </c>
      <c r="U324" s="14" t="s">
        <v>3289</v>
      </c>
      <c r="V324" s="14" t="s">
        <v>1206</v>
      </c>
      <c r="W324" s="14" t="s">
        <v>3290</v>
      </c>
      <c r="X324" t="s">
        <v>3291</v>
      </c>
      <c r="Y324" t="s">
        <v>213</v>
      </c>
      <c r="Z324" t="s">
        <v>3292</v>
      </c>
      <c r="AA324" s="18" t="s">
        <v>3291</v>
      </c>
      <c r="AB324" s="18" t="s">
        <v>3293</v>
      </c>
      <c r="AC324" s="18" t="s">
        <v>3294</v>
      </c>
      <c r="AD324" s="18" t="s">
        <v>3295</v>
      </c>
      <c r="AE324" s="18" t="s">
        <v>3291</v>
      </c>
      <c r="AF324" s="18" t="s">
        <v>3293</v>
      </c>
      <c r="AG324" s="18" t="s">
        <v>3294</v>
      </c>
      <c r="AH324" s="29" t="s">
        <v>772</v>
      </c>
      <c r="AI324" s="29" t="s">
        <v>219</v>
      </c>
      <c r="AL324" s="29" t="s">
        <v>773</v>
      </c>
      <c r="AM324" s="29" t="s">
        <v>312</v>
      </c>
      <c r="AN324" s="29" t="s">
        <v>774</v>
      </c>
      <c r="AQ324" s="29" t="s">
        <v>775</v>
      </c>
      <c r="AR324" t="s">
        <v>429</v>
      </c>
      <c r="AS324" s="32" t="s">
        <v>3296</v>
      </c>
      <c r="AT324" s="32">
        <v>100000</v>
      </c>
      <c r="AU324" t="s">
        <v>433</v>
      </c>
      <c r="AV324" s="32" t="s">
        <v>3297</v>
      </c>
      <c r="AW324" s="32">
        <v>190000</v>
      </c>
      <c r="AX324" t="s">
        <v>437</v>
      </c>
      <c r="AY324" s="32" t="s">
        <v>3298</v>
      </c>
      <c r="AZ324" s="32">
        <v>100000</v>
      </c>
      <c r="BA324" t="s">
        <v>441</v>
      </c>
      <c r="BB324" s="32" t="s">
        <v>3299</v>
      </c>
      <c r="BC324" s="32">
        <v>100000</v>
      </c>
      <c r="BD324" t="s">
        <v>445</v>
      </c>
      <c r="BE324" s="32" t="s">
        <v>3300</v>
      </c>
      <c r="BF324" s="32">
        <v>130000</v>
      </c>
      <c r="BG324" t="s">
        <v>541</v>
      </c>
      <c r="BH324" s="32" t="s">
        <v>3301</v>
      </c>
      <c r="BI324" s="32">
        <v>630000</v>
      </c>
      <c r="BJ324" t="s">
        <v>545</v>
      </c>
      <c r="BK324" s="14" t="s">
        <v>3302</v>
      </c>
      <c r="BL324" s="15">
        <v>235000</v>
      </c>
      <c r="BM324" t="s">
        <v>553</v>
      </c>
      <c r="BN324" s="14" t="s">
        <v>3303</v>
      </c>
      <c r="BO324" s="15">
        <v>315000</v>
      </c>
      <c r="BP324" t="s">
        <v>557</v>
      </c>
      <c r="BQ324" s="14" t="s">
        <v>3304</v>
      </c>
      <c r="BR324" s="15">
        <v>120000</v>
      </c>
      <c r="BS324" t="s">
        <v>564</v>
      </c>
      <c r="BT324" s="14" t="s">
        <v>3305</v>
      </c>
      <c r="BU324" s="15">
        <v>250000</v>
      </c>
      <c r="BV324" t="s">
        <v>568</v>
      </c>
      <c r="BW324" s="11" t="s">
        <v>3306</v>
      </c>
      <c r="BX324" s="11">
        <v>100000</v>
      </c>
      <c r="BY324" t="s">
        <v>826</v>
      </c>
      <c r="BZ324" s="11" t="s">
        <v>3307</v>
      </c>
      <c r="CA324" s="11">
        <v>250000</v>
      </c>
      <c r="CB324" t="s">
        <v>1156</v>
      </c>
      <c r="CC324" s="11" t="s">
        <v>3308</v>
      </c>
      <c r="CD324" s="11">
        <v>100000</v>
      </c>
      <c r="CE324" t="s">
        <v>830</v>
      </c>
      <c r="CF324" s="11" t="s">
        <v>3309</v>
      </c>
      <c r="CG324" s="11">
        <v>420000</v>
      </c>
      <c r="CH324" t="s">
        <v>1162</v>
      </c>
      <c r="CI324" s="11" t="s">
        <v>3310</v>
      </c>
      <c r="CJ324" s="11">
        <v>160000</v>
      </c>
      <c r="GC324" s="12">
        <v>3100000</v>
      </c>
      <c r="GD324" t="s">
        <v>238</v>
      </c>
      <c r="GE324">
        <v>50</v>
      </c>
      <c r="GF324">
        <v>52</v>
      </c>
      <c r="GG324">
        <v>54</v>
      </c>
      <c r="GH324">
        <v>60</v>
      </c>
      <c r="GI324" s="13">
        <v>2066666.6666666665</v>
      </c>
      <c r="GK324" t="str">
        <f t="shared" si="80"/>
        <v>285 RUE DE LA FONT DE LOR</v>
      </c>
      <c r="GL324">
        <f t="shared" si="78"/>
        <v>42110</v>
      </c>
      <c r="GM324" t="str">
        <f t="shared" si="79"/>
        <v>CLEPPE</v>
      </c>
      <c r="GO324">
        <f t="shared" si="82"/>
        <v>45</v>
      </c>
      <c r="GP324">
        <f t="shared" si="83"/>
        <v>15</v>
      </c>
      <c r="GQ324" t="e">
        <f>VLOOKUP(A324,'[1]Nbr FR_lot'!$A$6:$I$501,8,FALSE)</f>
        <v>#N/A</v>
      </c>
      <c r="GR324" t="e">
        <f t="shared" si="84"/>
        <v>#N/A</v>
      </c>
      <c r="GS324" t="e">
        <f>VLOOKUP(C324,'[1]Nbr FR_lot'!$B$6:$I$501,8,FALSE)</f>
        <v>#N/A</v>
      </c>
      <c r="GT324" t="e">
        <f t="shared" si="77"/>
        <v>#N/A</v>
      </c>
    </row>
    <row r="325" spans="1:202" x14ac:dyDescent="0.35">
      <c r="A325" t="s">
        <v>7849</v>
      </c>
      <c r="B325" t="s">
        <v>7850</v>
      </c>
      <c r="C325" t="s">
        <v>7851</v>
      </c>
      <c r="D325" t="e">
        <f>VLOOKUP(C325,#REF!,1,FALSE)</f>
        <v>#REF!</v>
      </c>
      <c r="E325" s="19" t="s">
        <v>7852</v>
      </c>
      <c r="F325" s="17" t="s">
        <v>7851</v>
      </c>
      <c r="G325" s="17" t="s">
        <v>7852</v>
      </c>
      <c r="H325" s="17" t="str">
        <f t="shared" si="81"/>
        <v>ok</v>
      </c>
      <c r="I325" s="17" t="s">
        <v>7852</v>
      </c>
      <c r="J325" s="17">
        <v>614723</v>
      </c>
      <c r="K325" s="17">
        <v>614723</v>
      </c>
      <c r="L325" s="17" t="s">
        <v>202</v>
      </c>
      <c r="M325" t="s">
        <v>203</v>
      </c>
      <c r="N325" s="14" t="s">
        <v>7853</v>
      </c>
      <c r="O325" s="14" t="s">
        <v>1022</v>
      </c>
      <c r="P325" s="14" t="s">
        <v>7854</v>
      </c>
      <c r="Q325" s="14">
        <v>69800</v>
      </c>
      <c r="R325" s="14" t="s">
        <v>7855</v>
      </c>
      <c r="S325" s="14" t="s">
        <v>7856</v>
      </c>
      <c r="T325" s="15">
        <v>10000</v>
      </c>
      <c r="U325" s="14" t="s">
        <v>7857</v>
      </c>
      <c r="V325" s="14" t="s">
        <v>406</v>
      </c>
      <c r="W325" s="14" t="s">
        <v>7858</v>
      </c>
      <c r="X325" t="s">
        <v>7859</v>
      </c>
      <c r="Y325" t="s">
        <v>1253</v>
      </c>
      <c r="Z325" t="s">
        <v>7860</v>
      </c>
      <c r="AA325" s="18" t="s">
        <v>7861</v>
      </c>
      <c r="AB325" s="18" t="s">
        <v>7862</v>
      </c>
      <c r="AC325" s="18" t="s">
        <v>7863</v>
      </c>
      <c r="AD325" s="18" t="s">
        <v>7864</v>
      </c>
      <c r="AE325" s="18" t="s">
        <v>7865</v>
      </c>
      <c r="AF325" s="18" t="s">
        <v>7866</v>
      </c>
      <c r="AG325" s="18" t="s">
        <v>7867</v>
      </c>
      <c r="AH325" s="29" t="s">
        <v>310</v>
      </c>
      <c r="AL325" s="29" t="s">
        <v>311</v>
      </c>
      <c r="AM325" s="29" t="s">
        <v>312</v>
      </c>
      <c r="AQ325" s="29" t="s">
        <v>312</v>
      </c>
      <c r="AR325" t="s">
        <v>427</v>
      </c>
      <c r="AS325" s="32" t="s">
        <v>7868</v>
      </c>
      <c r="AT325" s="32">
        <v>360000</v>
      </c>
      <c r="AU325" t="s">
        <v>431</v>
      </c>
      <c r="AV325" s="32" t="s">
        <v>7869</v>
      </c>
      <c r="AW325" s="32">
        <v>895000</v>
      </c>
      <c r="AX325" t="s">
        <v>435</v>
      </c>
      <c r="AY325" s="32" t="s">
        <v>7870</v>
      </c>
      <c r="AZ325" s="32">
        <v>360000</v>
      </c>
      <c r="BA325" t="s">
        <v>439</v>
      </c>
      <c r="BB325" s="32" t="s">
        <v>7871</v>
      </c>
      <c r="BC325" s="32">
        <v>445000</v>
      </c>
      <c r="BD325" t="s">
        <v>443</v>
      </c>
      <c r="BE325" s="32" t="s">
        <v>7872</v>
      </c>
      <c r="BF325" s="32">
        <v>595000</v>
      </c>
      <c r="BL325" s="15"/>
      <c r="BO325" s="15"/>
      <c r="BR325" s="15"/>
      <c r="BU325" s="15"/>
      <c r="BW325" s="11"/>
      <c r="BX325" s="11"/>
      <c r="BZ325" s="11"/>
      <c r="CA325" s="11"/>
      <c r="CC325" s="11"/>
      <c r="CD325" s="11"/>
      <c r="CF325" s="11"/>
      <c r="CG325" s="11"/>
      <c r="CI325" s="11"/>
      <c r="CJ325" s="11"/>
      <c r="GC325" s="12">
        <v>2295000</v>
      </c>
      <c r="GD325" t="s">
        <v>1344</v>
      </c>
      <c r="GE325" t="s">
        <v>333</v>
      </c>
      <c r="GF325" t="s">
        <v>333</v>
      </c>
      <c r="GG325" t="s">
        <v>333</v>
      </c>
      <c r="GH325" t="s">
        <v>333</v>
      </c>
      <c r="GI325" s="13">
        <v>1530000</v>
      </c>
      <c r="GK325" t="str">
        <f t="shared" si="80"/>
        <v>3 ALL DU LAZIO</v>
      </c>
      <c r="GL325">
        <f t="shared" si="78"/>
        <v>69800</v>
      </c>
      <c r="GM325" t="str">
        <f t="shared" si="79"/>
        <v>SAINT-PRIEST</v>
      </c>
      <c r="GO325">
        <f t="shared" si="82"/>
        <v>15</v>
      </c>
      <c r="GP325">
        <f t="shared" si="83"/>
        <v>5</v>
      </c>
      <c r="GQ325" t="e">
        <f>VLOOKUP(A325,'[1]Nbr FR_lot'!$A$6:$I$501,8,FALSE)</f>
        <v>#N/A</v>
      </c>
      <c r="GR325" t="e">
        <f t="shared" si="84"/>
        <v>#N/A</v>
      </c>
      <c r="GS325" t="e">
        <f>VLOOKUP(C325,'[1]Nbr FR_lot'!$B$6:$I$501,8,FALSE)</f>
        <v>#N/A</v>
      </c>
      <c r="GT325" t="e">
        <f t="shared" si="77"/>
        <v>#N/A</v>
      </c>
    </row>
    <row r="326" spans="1:202" x14ac:dyDescent="0.35">
      <c r="A326" t="s">
        <v>4941</v>
      </c>
      <c r="B326" t="s">
        <v>4942</v>
      </c>
      <c r="C326" t="s">
        <v>4943</v>
      </c>
      <c r="D326" t="e">
        <f>VLOOKUP(C326,#REF!,1,FALSE)</f>
        <v>#REF!</v>
      </c>
      <c r="E326" s="19" t="s">
        <v>4944</v>
      </c>
      <c r="F326" s="17" t="s">
        <v>4943</v>
      </c>
      <c r="G326" s="17" t="s">
        <v>4944</v>
      </c>
      <c r="H326" s="17" t="str">
        <f t="shared" si="81"/>
        <v>ok</v>
      </c>
      <c r="I326" s="17" t="s">
        <v>4944</v>
      </c>
      <c r="J326" s="17">
        <v>387744</v>
      </c>
      <c r="K326" s="17">
        <v>387744</v>
      </c>
      <c r="L326" s="17" t="s">
        <v>202</v>
      </c>
      <c r="M326" t="s">
        <v>203</v>
      </c>
      <c r="N326" s="14" t="s">
        <v>4941</v>
      </c>
      <c r="O326" s="14" t="s">
        <v>205</v>
      </c>
      <c r="P326" s="14" t="s">
        <v>4945</v>
      </c>
      <c r="Q326" s="14">
        <v>59143</v>
      </c>
      <c r="R326" s="14" t="s">
        <v>4946</v>
      </c>
      <c r="S326" s="14" t="s">
        <v>1431</v>
      </c>
      <c r="T326" s="15">
        <v>150000</v>
      </c>
      <c r="U326" s="14" t="s">
        <v>4947</v>
      </c>
      <c r="V326" s="14" t="s">
        <v>4948</v>
      </c>
      <c r="W326" s="14" t="s">
        <v>4949</v>
      </c>
      <c r="X326" t="s">
        <v>4950</v>
      </c>
      <c r="Y326" t="s">
        <v>213</v>
      </c>
      <c r="Z326" t="s">
        <v>4951</v>
      </c>
      <c r="AA326" s="18" t="s">
        <v>4952</v>
      </c>
      <c r="AB326" s="18" t="s">
        <v>4953</v>
      </c>
      <c r="AC326" s="18" t="s">
        <v>4954</v>
      </c>
      <c r="AD326" s="18" t="s">
        <v>4955</v>
      </c>
      <c r="AE326" s="18" t="s">
        <v>4952</v>
      </c>
      <c r="AF326" s="18" t="s">
        <v>4953</v>
      </c>
      <c r="AG326" s="18" t="s">
        <v>4954</v>
      </c>
      <c r="AH326" s="29" t="s">
        <v>310</v>
      </c>
      <c r="AL326" s="29" t="s">
        <v>311</v>
      </c>
      <c r="AM326" s="29" t="s">
        <v>312</v>
      </c>
      <c r="AQ326" s="29" t="s">
        <v>312</v>
      </c>
      <c r="AR326" t="s">
        <v>435</v>
      </c>
      <c r="AS326" s="32" t="s">
        <v>4956</v>
      </c>
      <c r="AT326" s="32">
        <v>360000</v>
      </c>
      <c r="AU326" t="s">
        <v>393</v>
      </c>
      <c r="AV326" s="32" t="s">
        <v>4957</v>
      </c>
      <c r="AW326" s="32">
        <v>575000</v>
      </c>
      <c r="AX326" t="s">
        <v>504</v>
      </c>
      <c r="AY326" s="32" t="s">
        <v>4958</v>
      </c>
      <c r="AZ326" s="32">
        <v>100000</v>
      </c>
      <c r="BA326" t="s">
        <v>506</v>
      </c>
      <c r="BB326" s="32" t="s">
        <v>4959</v>
      </c>
      <c r="BC326" s="32">
        <v>100000</v>
      </c>
      <c r="BD326" t="s">
        <v>1451</v>
      </c>
      <c r="BE326" s="32" t="s">
        <v>4960</v>
      </c>
      <c r="BF326" s="32">
        <v>182000</v>
      </c>
      <c r="BG326" t="s">
        <v>661</v>
      </c>
      <c r="BH326" s="32" t="s">
        <v>4961</v>
      </c>
      <c r="BI326" s="32">
        <v>100000</v>
      </c>
      <c r="BJ326" t="s">
        <v>395</v>
      </c>
      <c r="BK326" s="14" t="s">
        <v>4962</v>
      </c>
      <c r="BL326" s="15">
        <v>715000</v>
      </c>
      <c r="BM326" t="s">
        <v>511</v>
      </c>
      <c r="BN326" s="14" t="s">
        <v>4963</v>
      </c>
      <c r="BO326" s="15">
        <v>100000</v>
      </c>
      <c r="BP326" t="s">
        <v>513</v>
      </c>
      <c r="BQ326" s="14" t="s">
        <v>4964</v>
      </c>
      <c r="BR326" s="15">
        <v>100000</v>
      </c>
      <c r="BS326" t="s">
        <v>1455</v>
      </c>
      <c r="BT326" s="14" t="s">
        <v>4965</v>
      </c>
      <c r="BU326" s="15">
        <v>230000</v>
      </c>
      <c r="BV326" t="s">
        <v>663</v>
      </c>
      <c r="BW326" s="11" t="s">
        <v>4966</v>
      </c>
      <c r="BX326" s="11">
        <v>100000</v>
      </c>
      <c r="BZ326" s="11"/>
      <c r="CA326" s="11"/>
      <c r="CC326" s="11"/>
      <c r="CD326" s="11"/>
      <c r="CF326" s="11"/>
      <c r="CG326" s="11"/>
      <c r="CI326" s="11"/>
      <c r="CJ326" s="11"/>
      <c r="GC326" s="12">
        <v>2562000</v>
      </c>
      <c r="GD326" t="s">
        <v>238</v>
      </c>
      <c r="GE326">
        <v>130</v>
      </c>
      <c r="GF326">
        <v>145</v>
      </c>
      <c r="GG326">
        <v>165</v>
      </c>
      <c r="GH326">
        <v>160</v>
      </c>
      <c r="GI326" s="13">
        <v>1708000</v>
      </c>
      <c r="GK326" t="str">
        <f t="shared" si="80"/>
        <v>3 RUE DU PONT</v>
      </c>
      <c r="GL326">
        <f t="shared" si="78"/>
        <v>59143</v>
      </c>
      <c r="GM326" t="str">
        <f t="shared" si="79"/>
        <v>HOLQUE</v>
      </c>
      <c r="GO326">
        <f t="shared" si="82"/>
        <v>33</v>
      </c>
      <c r="GP326">
        <f t="shared" si="83"/>
        <v>11</v>
      </c>
      <c r="GQ326" t="e">
        <f>VLOOKUP(A326,'[1]Nbr FR_lot'!$A$6:$I$501,8,FALSE)</f>
        <v>#N/A</v>
      </c>
      <c r="GR326" t="e">
        <f t="shared" si="84"/>
        <v>#N/A</v>
      </c>
      <c r="GS326" t="e">
        <f>VLOOKUP(C326,'[1]Nbr FR_lot'!$B$6:$I$501,8,FALSE)</f>
        <v>#N/A</v>
      </c>
      <c r="GT326" t="e">
        <f t="shared" si="77"/>
        <v>#N/A</v>
      </c>
    </row>
    <row r="327" spans="1:202" x14ac:dyDescent="0.35">
      <c r="A327" t="s">
        <v>1525</v>
      </c>
      <c r="B327" t="s">
        <v>1526</v>
      </c>
      <c r="C327" t="s">
        <v>1527</v>
      </c>
      <c r="D327" t="e">
        <f>VLOOKUP(C327,#REF!,1,FALSE)</f>
        <v>#REF!</v>
      </c>
      <c r="E327" s="16" t="s">
        <v>1528</v>
      </c>
      <c r="F327" s="17" t="s">
        <v>1527</v>
      </c>
      <c r="G327" s="17" t="s">
        <v>1529</v>
      </c>
      <c r="H327" s="17" t="str">
        <f t="shared" si="81"/>
        <v>ko</v>
      </c>
      <c r="I327" s="24" t="s">
        <v>1530</v>
      </c>
      <c r="J327" s="17">
        <v>20028480</v>
      </c>
      <c r="K327" s="17">
        <v>578309</v>
      </c>
      <c r="L327" s="17" t="s">
        <v>5608</v>
      </c>
      <c r="M327" t="s">
        <v>203</v>
      </c>
      <c r="N327" s="14" t="s">
        <v>1525</v>
      </c>
      <c r="O327" s="14" t="s">
        <v>205</v>
      </c>
      <c r="P327" s="14" t="s">
        <v>1531</v>
      </c>
      <c r="Q327" s="14">
        <v>84500</v>
      </c>
      <c r="R327" s="14" t="s">
        <v>1532</v>
      </c>
      <c r="S327" s="14" t="s">
        <v>208</v>
      </c>
      <c r="T327" s="15">
        <v>144000</v>
      </c>
      <c r="U327" s="14" t="s">
        <v>1533</v>
      </c>
      <c r="V327" s="14" t="s">
        <v>1248</v>
      </c>
      <c r="W327" s="14" t="s">
        <v>1534</v>
      </c>
      <c r="X327" t="s">
        <v>1535</v>
      </c>
      <c r="Y327" t="s">
        <v>213</v>
      </c>
      <c r="Z327" t="s">
        <v>1536</v>
      </c>
      <c r="AA327" s="18" t="s">
        <v>1537</v>
      </c>
      <c r="AB327" s="18" t="s">
        <v>1538</v>
      </c>
      <c r="AC327" s="18" t="s">
        <v>1539</v>
      </c>
      <c r="AD327" s="18" t="s">
        <v>1540</v>
      </c>
      <c r="AE327" s="18" t="s">
        <v>1541</v>
      </c>
      <c r="AF327" s="18" t="str">
        <f>AB327</f>
        <v>0668933955</v>
      </c>
      <c r="AG327" s="18" t="s">
        <v>1539</v>
      </c>
      <c r="AH327" s="29" t="s">
        <v>219</v>
      </c>
      <c r="AL327" s="29" t="s">
        <v>220</v>
      </c>
      <c r="AM327" s="29" t="s">
        <v>221</v>
      </c>
      <c r="AQ327" s="29" t="s">
        <v>221</v>
      </c>
      <c r="AR327" t="s">
        <v>778</v>
      </c>
      <c r="AS327" s="32" t="s">
        <v>1542</v>
      </c>
      <c r="AT327" s="32">
        <v>230000</v>
      </c>
      <c r="AU327" t="s">
        <v>1291</v>
      </c>
      <c r="AV327" s="32" t="s">
        <v>1543</v>
      </c>
      <c r="AW327" s="32">
        <v>100000</v>
      </c>
      <c r="AX327" t="s">
        <v>226</v>
      </c>
      <c r="AY327" s="32" t="s">
        <v>1544</v>
      </c>
      <c r="AZ327" s="32">
        <v>115000</v>
      </c>
      <c r="BA327" t="s">
        <v>228</v>
      </c>
      <c r="BB327" s="32" t="s">
        <v>1545</v>
      </c>
      <c r="BC327" s="32">
        <v>100000</v>
      </c>
      <c r="BD327" t="s">
        <v>909</v>
      </c>
      <c r="BE327" s="32" t="s">
        <v>1546</v>
      </c>
      <c r="BF327" s="32">
        <v>100000</v>
      </c>
      <c r="BG327" t="s">
        <v>467</v>
      </c>
      <c r="BH327" s="32" t="s">
        <v>1547</v>
      </c>
      <c r="BI327" s="32">
        <v>100000</v>
      </c>
      <c r="BJ327" t="s">
        <v>781</v>
      </c>
      <c r="BK327" s="14" t="s">
        <v>1548</v>
      </c>
      <c r="BL327" s="15">
        <v>100000</v>
      </c>
      <c r="BM327" t="s">
        <v>232</v>
      </c>
      <c r="BN327" s="14" t="s">
        <v>1549</v>
      </c>
      <c r="BO327" s="15">
        <v>160000</v>
      </c>
      <c r="BP327" t="s">
        <v>234</v>
      </c>
      <c r="BQ327" s="14" t="s">
        <v>1550</v>
      </c>
      <c r="BR327" s="15">
        <v>100000</v>
      </c>
      <c r="BU327" s="15"/>
      <c r="BW327" s="11"/>
      <c r="BX327" s="11"/>
      <c r="BZ327" s="11"/>
      <c r="CA327" s="11"/>
      <c r="CC327" s="11"/>
      <c r="CD327" s="11"/>
      <c r="CF327" s="11"/>
      <c r="CG327" s="11"/>
      <c r="CI327" s="11"/>
      <c r="CJ327" s="11"/>
      <c r="GC327" s="12">
        <v>990000</v>
      </c>
      <c r="GD327" t="s">
        <v>238</v>
      </c>
      <c r="GE327">
        <v>79</v>
      </c>
      <c r="GF327">
        <v>96</v>
      </c>
      <c r="GG327">
        <v>96</v>
      </c>
      <c r="GH327">
        <v>96</v>
      </c>
      <c r="GI327" s="13">
        <v>660000</v>
      </c>
      <c r="GK327" t="s">
        <v>1531</v>
      </c>
      <c r="GL327">
        <v>84500</v>
      </c>
      <c r="GM327" t="s">
        <v>1532</v>
      </c>
      <c r="GO327">
        <f t="shared" si="82"/>
        <v>27</v>
      </c>
      <c r="GP327">
        <f t="shared" si="83"/>
        <v>9</v>
      </c>
      <c r="GQ327" t="e">
        <f>VLOOKUP(A327,'[1]Nbr FR_lot'!$A$6:$I$501,8,FALSE)</f>
        <v>#N/A</v>
      </c>
      <c r="GR327" t="e">
        <f t="shared" si="84"/>
        <v>#N/A</v>
      </c>
      <c r="GS327" t="e">
        <f>VLOOKUP(C327,'[1]Nbr FR_lot'!$B$6:$I$501,8,FALSE)</f>
        <v>#N/A</v>
      </c>
      <c r="GT327" t="e">
        <f t="shared" si="77"/>
        <v>#N/A</v>
      </c>
    </row>
    <row r="328" spans="1:202" x14ac:dyDescent="0.35">
      <c r="A328" t="s">
        <v>3138</v>
      </c>
      <c r="B328" t="s">
        <v>3139</v>
      </c>
      <c r="C328" t="s">
        <v>3140</v>
      </c>
      <c r="D328" t="e">
        <f>VLOOKUP(C328,#REF!,1,FALSE)</f>
        <v>#REF!</v>
      </c>
      <c r="E328" s="16" t="s">
        <v>3141</v>
      </c>
      <c r="F328" s="17" t="s">
        <v>3140</v>
      </c>
      <c r="G328" s="17" t="s">
        <v>3142</v>
      </c>
      <c r="H328" s="17" t="str">
        <f t="shared" si="81"/>
        <v>ko</v>
      </c>
      <c r="I328" s="17" t="s">
        <v>3141</v>
      </c>
      <c r="J328" s="17">
        <v>689745</v>
      </c>
      <c r="K328" s="17">
        <v>508330</v>
      </c>
      <c r="L328" s="17" t="s">
        <v>202</v>
      </c>
      <c r="M328" t="s">
        <v>203</v>
      </c>
      <c r="N328" s="14" t="s">
        <v>3138</v>
      </c>
      <c r="O328" s="14" t="s">
        <v>3143</v>
      </c>
      <c r="P328" s="14" t="s">
        <v>3144</v>
      </c>
      <c r="Q328" s="14">
        <v>35780</v>
      </c>
      <c r="R328" s="14" t="s">
        <v>3145</v>
      </c>
      <c r="S328" s="14" t="s">
        <v>531</v>
      </c>
      <c r="T328" s="15">
        <v>25000</v>
      </c>
      <c r="U328" s="14" t="s">
        <v>3146</v>
      </c>
      <c r="V328" s="14" t="s">
        <v>3147</v>
      </c>
      <c r="W328" s="14" t="s">
        <v>3148</v>
      </c>
      <c r="X328" t="s">
        <v>3149</v>
      </c>
      <c r="Y328" t="s">
        <v>213</v>
      </c>
      <c r="Z328" t="s">
        <v>3150</v>
      </c>
      <c r="AA328" s="18" t="s">
        <v>3150</v>
      </c>
      <c r="AB328" s="18" t="s">
        <v>3151</v>
      </c>
      <c r="AC328" s="18" t="s">
        <v>3152</v>
      </c>
      <c r="AD328" s="18" t="s">
        <v>3153</v>
      </c>
      <c r="AE328" s="18" t="s">
        <v>3149</v>
      </c>
      <c r="AF328" s="18" t="s">
        <v>3154</v>
      </c>
      <c r="AG328" s="18" t="s">
        <v>3155</v>
      </c>
      <c r="AH328" s="29" t="s">
        <v>219</v>
      </c>
      <c r="AL328" s="29" t="s">
        <v>220</v>
      </c>
      <c r="AM328" s="29" t="s">
        <v>221</v>
      </c>
      <c r="AQ328" s="29" t="s">
        <v>221</v>
      </c>
      <c r="AR328" t="s">
        <v>226</v>
      </c>
      <c r="AS328" s="32" t="s">
        <v>3156</v>
      </c>
      <c r="AT328" s="32">
        <v>115000</v>
      </c>
      <c r="BL328" s="15"/>
      <c r="BO328" s="15"/>
      <c r="BR328" s="15"/>
      <c r="BU328" s="15"/>
      <c r="BW328" s="11"/>
      <c r="BX328" s="11"/>
      <c r="BZ328" s="11"/>
      <c r="CA328" s="11"/>
      <c r="CC328" s="11"/>
      <c r="CD328" s="11"/>
      <c r="CF328" s="11"/>
      <c r="CG328" s="11"/>
      <c r="CI328" s="11"/>
      <c r="CJ328" s="11"/>
      <c r="GC328" s="12">
        <v>115000</v>
      </c>
      <c r="GD328" t="s">
        <v>238</v>
      </c>
      <c r="GE328">
        <v>47</v>
      </c>
      <c r="GF328">
        <v>52</v>
      </c>
      <c r="GG328">
        <v>59</v>
      </c>
      <c r="GH328">
        <v>68</v>
      </c>
      <c r="GI328" s="13">
        <v>76666.666666666657</v>
      </c>
      <c r="GK328" t="str">
        <f t="shared" ref="GK328:GK350" si="85">P328</f>
        <v>ZA de l'Hermitage-20 rue des Artisans</v>
      </c>
      <c r="GL328">
        <f t="shared" ref="GL328:GL350" si="86">Q328</f>
        <v>35780</v>
      </c>
      <c r="GM328" t="str">
        <f t="shared" ref="GM328:GM350" si="87">R328</f>
        <v xml:space="preserve"> LA RICHARDAIS</v>
      </c>
      <c r="GO328">
        <f t="shared" si="82"/>
        <v>3</v>
      </c>
      <c r="GP328">
        <f t="shared" si="83"/>
        <v>1</v>
      </c>
      <c r="GQ328" t="e">
        <f>VLOOKUP(A328,'[1]Nbr FR_lot'!$A$6:$I$501,8,FALSE)</f>
        <v>#N/A</v>
      </c>
      <c r="GR328" t="e">
        <f t="shared" si="84"/>
        <v>#N/A</v>
      </c>
      <c r="GS328" t="e">
        <f>VLOOKUP(C328,'[1]Nbr FR_lot'!$B$6:$I$501,8,FALSE)</f>
        <v>#N/A</v>
      </c>
      <c r="GT328" t="e">
        <f t="shared" si="77"/>
        <v>#N/A</v>
      </c>
    </row>
    <row r="329" spans="1:202" x14ac:dyDescent="0.35">
      <c r="A329" t="s">
        <v>9791</v>
      </c>
      <c r="B329" t="s">
        <v>9792</v>
      </c>
      <c r="C329" t="s">
        <v>9793</v>
      </c>
      <c r="D329" t="e">
        <f>VLOOKUP(C329,#REF!,1,FALSE)</f>
        <v>#REF!</v>
      </c>
      <c r="E329" s="16" t="s">
        <v>9794</v>
      </c>
      <c r="F329" s="17" t="s">
        <v>9793</v>
      </c>
      <c r="G329" s="17" t="s">
        <v>9794</v>
      </c>
      <c r="H329" s="17" t="str">
        <f t="shared" si="81"/>
        <v>ok</v>
      </c>
      <c r="I329" s="17" t="s">
        <v>9794</v>
      </c>
      <c r="J329" s="17">
        <v>339934</v>
      </c>
      <c r="K329" s="17">
        <v>339934</v>
      </c>
      <c r="L329" s="17" t="s">
        <v>202</v>
      </c>
      <c r="M329" t="s">
        <v>203</v>
      </c>
      <c r="N329" s="14" t="s">
        <v>9791</v>
      </c>
      <c r="O329" s="14" t="s">
        <v>1022</v>
      </c>
      <c r="P329" s="14" t="s">
        <v>9795</v>
      </c>
      <c r="Q329" s="14">
        <v>68140</v>
      </c>
      <c r="R329" s="14" t="s">
        <v>9796</v>
      </c>
      <c r="S329" s="14" t="s">
        <v>9797</v>
      </c>
      <c r="T329" s="15">
        <v>3000000</v>
      </c>
      <c r="U329" s="14" t="s">
        <v>9798</v>
      </c>
      <c r="V329" s="14" t="s">
        <v>5510</v>
      </c>
      <c r="W329" s="14" t="s">
        <v>9799</v>
      </c>
      <c r="X329" t="s">
        <v>9800</v>
      </c>
      <c r="Y329" t="s">
        <v>213</v>
      </c>
      <c r="Z329" t="s">
        <v>9801</v>
      </c>
      <c r="AA329" s="18" t="s">
        <v>9802</v>
      </c>
      <c r="AB329" s="18" t="s">
        <v>9803</v>
      </c>
      <c r="AC329" s="18" t="s">
        <v>9804</v>
      </c>
      <c r="AD329" s="18" t="s">
        <v>9805</v>
      </c>
      <c r="AE329" s="18" t="s">
        <v>9806</v>
      </c>
      <c r="AF329" s="18" t="s">
        <v>9807</v>
      </c>
      <c r="AG329" s="18" t="s">
        <v>9808</v>
      </c>
      <c r="AH329" s="29" t="s">
        <v>310</v>
      </c>
      <c r="AL329" s="29" t="s">
        <v>311</v>
      </c>
      <c r="AM329" s="29" t="s">
        <v>312</v>
      </c>
      <c r="AQ329" s="29" t="s">
        <v>312</v>
      </c>
      <c r="AR329" t="s">
        <v>435</v>
      </c>
      <c r="AS329" s="32" t="s">
        <v>9809</v>
      </c>
      <c r="AT329" s="32">
        <v>360000</v>
      </c>
      <c r="AU329" t="s">
        <v>393</v>
      </c>
      <c r="AV329" s="32" t="s">
        <v>9810</v>
      </c>
      <c r="AW329" s="32">
        <v>575000</v>
      </c>
      <c r="BL329" s="15"/>
      <c r="BO329" s="15"/>
      <c r="BR329" s="15"/>
      <c r="BU329" s="15"/>
      <c r="BW329" s="31"/>
      <c r="BX329" s="31"/>
      <c r="BZ329" s="31"/>
      <c r="CA329" s="31"/>
      <c r="CC329" s="31"/>
      <c r="CD329" s="31"/>
      <c r="CF329" s="31"/>
      <c r="CG329" s="31"/>
      <c r="CI329" s="31"/>
      <c r="CJ329" s="31"/>
      <c r="GC329" s="30">
        <v>660000</v>
      </c>
      <c r="GD329" t="s">
        <v>238</v>
      </c>
      <c r="GE329">
        <v>65</v>
      </c>
      <c r="GF329">
        <v>65</v>
      </c>
      <c r="GG329">
        <v>65</v>
      </c>
      <c r="GH329">
        <v>65</v>
      </c>
      <c r="GI329" s="13">
        <v>440000</v>
      </c>
      <c r="GK329" t="str">
        <f t="shared" si="85"/>
        <v>6 RUE DES ARTISANS</v>
      </c>
      <c r="GL329">
        <f t="shared" si="86"/>
        <v>68140</v>
      </c>
      <c r="GM329" t="str">
        <f t="shared" si="87"/>
        <v>MUNSTER</v>
      </c>
      <c r="GO329">
        <f t="shared" si="82"/>
        <v>6</v>
      </c>
      <c r="GP329">
        <f t="shared" si="83"/>
        <v>2</v>
      </c>
      <c r="GQ329" t="e">
        <f>VLOOKUP(A329,'[1]Nbr FR_lot'!$A$6:$I$501,8,FALSE)</f>
        <v>#N/A</v>
      </c>
      <c r="GR329" t="e">
        <f t="shared" si="84"/>
        <v>#N/A</v>
      </c>
      <c r="GS329" t="e">
        <f>VLOOKUP(C329,'[1]Nbr FR_lot'!$B$6:$I$501,8,FALSE)</f>
        <v>#N/A</v>
      </c>
      <c r="GT329" t="e">
        <f t="shared" si="77"/>
        <v>#N/A</v>
      </c>
    </row>
    <row r="330" spans="1:202" x14ac:dyDescent="0.35">
      <c r="A330" t="s">
        <v>4875</v>
      </c>
      <c r="B330" t="s">
        <v>4876</v>
      </c>
      <c r="C330" t="s">
        <v>4877</v>
      </c>
      <c r="D330" t="e">
        <f>VLOOKUP(C330,#REF!,1,FALSE)</f>
        <v>#REF!</v>
      </c>
      <c r="E330" s="19" t="s">
        <v>4878</v>
      </c>
      <c r="F330" s="17" t="s">
        <v>4877</v>
      </c>
      <c r="G330" s="17" t="s">
        <v>4879</v>
      </c>
      <c r="H330" s="17" t="str">
        <f t="shared" si="81"/>
        <v>ko</v>
      </c>
      <c r="I330" s="17" t="s">
        <v>4878</v>
      </c>
      <c r="J330" s="17" t="e">
        <v>#N/A</v>
      </c>
      <c r="K330" s="17">
        <v>315445</v>
      </c>
      <c r="L330" s="17" t="s">
        <v>202</v>
      </c>
      <c r="M330" t="s">
        <v>203</v>
      </c>
      <c r="N330" s="14" t="s">
        <v>4875</v>
      </c>
      <c r="O330" s="14" t="s">
        <v>4880</v>
      </c>
      <c r="P330" s="14" t="s">
        <v>4881</v>
      </c>
      <c r="Q330" s="14">
        <v>94704</v>
      </c>
      <c r="R330" s="14" t="s">
        <v>2291</v>
      </c>
      <c r="S330" s="14" t="s">
        <v>4882</v>
      </c>
      <c r="T330" s="15" t="s">
        <v>4294</v>
      </c>
      <c r="U330" s="14" t="s">
        <v>4883</v>
      </c>
      <c r="V330" s="14" t="s">
        <v>300</v>
      </c>
      <c r="W330" s="14" t="s">
        <v>4884</v>
      </c>
      <c r="X330" t="s">
        <v>4885</v>
      </c>
      <c r="Y330" t="s">
        <v>1253</v>
      </c>
      <c r="Z330" t="s">
        <v>4886</v>
      </c>
      <c r="AA330" s="18" t="s">
        <v>4887</v>
      </c>
      <c r="AB330" s="18" t="s">
        <v>4888</v>
      </c>
      <c r="AC330" s="18" t="s">
        <v>4889</v>
      </c>
      <c r="AD330" s="18" t="s">
        <v>4890</v>
      </c>
      <c r="AE330" s="18" t="s">
        <v>4891</v>
      </c>
      <c r="AF330" s="18" t="s">
        <v>4892</v>
      </c>
      <c r="AG330" s="18" t="s">
        <v>4893</v>
      </c>
      <c r="AH330" s="29" t="s">
        <v>219</v>
      </c>
      <c r="AL330" s="29" t="s">
        <v>220</v>
      </c>
      <c r="AM330" s="29" t="s">
        <v>221</v>
      </c>
      <c r="AQ330" s="29" t="s">
        <v>221</v>
      </c>
      <c r="AR330" t="s">
        <v>549</v>
      </c>
      <c r="AS330" s="32" t="s">
        <v>4894</v>
      </c>
      <c r="AT330" s="32">
        <v>100000</v>
      </c>
      <c r="AU330" t="s">
        <v>560</v>
      </c>
      <c r="AV330" s="32" t="s">
        <v>4895</v>
      </c>
      <c r="AW330" s="32">
        <v>100000</v>
      </c>
      <c r="AX330" t="s">
        <v>572</v>
      </c>
      <c r="AY330" s="32" t="s">
        <v>4896</v>
      </c>
      <c r="AZ330" s="32">
        <v>100000</v>
      </c>
      <c r="BA330" t="s">
        <v>3890</v>
      </c>
      <c r="BB330" s="32" t="s">
        <v>4897</v>
      </c>
      <c r="BC330" s="32">
        <v>100000</v>
      </c>
      <c r="BD330" t="s">
        <v>1737</v>
      </c>
      <c r="BE330" s="32" t="s">
        <v>4898</v>
      </c>
      <c r="BF330" s="32">
        <v>100000</v>
      </c>
      <c r="BL330" s="15"/>
      <c r="BO330" s="15"/>
      <c r="BR330" s="15"/>
      <c r="BU330" s="15"/>
      <c r="BW330" s="11"/>
      <c r="BX330" s="11"/>
      <c r="BZ330" s="11"/>
      <c r="CA330" s="11"/>
      <c r="CC330" s="11"/>
      <c r="CD330" s="11"/>
      <c r="CF330" s="11"/>
      <c r="CG330" s="11"/>
      <c r="CI330" s="11"/>
      <c r="CJ330" s="11"/>
      <c r="GC330" s="12">
        <v>400000</v>
      </c>
      <c r="GD330" t="s">
        <v>238</v>
      </c>
      <c r="GE330">
        <v>65</v>
      </c>
      <c r="GF330">
        <v>70</v>
      </c>
      <c r="GG330">
        <v>70</v>
      </c>
      <c r="GH330">
        <v>70</v>
      </c>
      <c r="GI330" s="13">
        <v>266666.66666666663</v>
      </c>
      <c r="GK330" t="str">
        <f t="shared" si="85"/>
        <v xml:space="preserve">
2 B AV DU GENERAL LECLERC CS 30042</v>
      </c>
      <c r="GL330">
        <f t="shared" si="86"/>
        <v>94704</v>
      </c>
      <c r="GM330" t="str">
        <f t="shared" si="87"/>
        <v>MAISONS-ALFORT</v>
      </c>
      <c r="GO330">
        <f t="shared" si="82"/>
        <v>15</v>
      </c>
      <c r="GP330">
        <f t="shared" si="83"/>
        <v>5</v>
      </c>
      <c r="GQ330" t="e">
        <f>VLOOKUP(A330,'[1]Nbr FR_lot'!$A$6:$I$501,8,FALSE)</f>
        <v>#N/A</v>
      </c>
      <c r="GR330" t="e">
        <f t="shared" si="84"/>
        <v>#N/A</v>
      </c>
      <c r="GS330" t="e">
        <f>VLOOKUP(C330,'[1]Nbr FR_lot'!$B$6:$I$501,8,FALSE)</f>
        <v>#N/A</v>
      </c>
      <c r="GT330" t="e">
        <f t="shared" si="77"/>
        <v>#N/A</v>
      </c>
    </row>
    <row r="331" spans="1:202" x14ac:dyDescent="0.35">
      <c r="A331" t="s">
        <v>369</v>
      </c>
      <c r="B331" t="s">
        <v>370</v>
      </c>
      <c r="C331" t="s">
        <v>371</v>
      </c>
      <c r="D331" t="e">
        <f>VLOOKUP(C331,#REF!,1,FALSE)</f>
        <v>#REF!</v>
      </c>
      <c r="E331" s="19" t="s">
        <v>372</v>
      </c>
      <c r="F331" s="17" t="s">
        <v>371</v>
      </c>
      <c r="G331" s="17" t="s">
        <v>372</v>
      </c>
      <c r="H331" s="17" t="str">
        <f t="shared" si="81"/>
        <v>ok</v>
      </c>
      <c r="I331" s="17" t="s">
        <v>372</v>
      </c>
      <c r="J331" s="17">
        <v>315524</v>
      </c>
      <c r="K331" s="17">
        <v>315524</v>
      </c>
      <c r="L331" s="17" t="s">
        <v>202</v>
      </c>
      <c r="M331" t="s">
        <v>203</v>
      </c>
      <c r="N331" s="14" t="s">
        <v>373</v>
      </c>
      <c r="O331" s="14" t="s">
        <v>246</v>
      </c>
      <c r="P331" s="14" t="s">
        <v>374</v>
      </c>
      <c r="Q331" s="14">
        <v>91190</v>
      </c>
      <c r="R331" s="14" t="s">
        <v>375</v>
      </c>
      <c r="S331" s="14" t="s">
        <v>376</v>
      </c>
      <c r="T331" s="15">
        <v>7259000</v>
      </c>
      <c r="U331" s="14" t="s">
        <v>377</v>
      </c>
      <c r="V331" s="14" t="s">
        <v>378</v>
      </c>
      <c r="W331" s="14" t="s">
        <v>379</v>
      </c>
      <c r="X331" t="s">
        <v>380</v>
      </c>
      <c r="Y331" t="s">
        <v>213</v>
      </c>
      <c r="Z331" t="s">
        <v>381</v>
      </c>
      <c r="AA331" s="18" t="s">
        <v>382</v>
      </c>
      <c r="AB331" s="18" t="s">
        <v>383</v>
      </c>
      <c r="AC331" s="18" t="s">
        <v>384</v>
      </c>
      <c r="AD331" s="18" t="s">
        <v>385</v>
      </c>
      <c r="AE331" s="18" t="s">
        <v>386</v>
      </c>
      <c r="AF331" s="18" t="s">
        <v>387</v>
      </c>
      <c r="AG331" s="18" t="s">
        <v>388</v>
      </c>
      <c r="AH331" s="29" t="s">
        <v>310</v>
      </c>
      <c r="AL331" s="29" t="s">
        <v>311</v>
      </c>
      <c r="AM331" s="29" t="s">
        <v>312</v>
      </c>
      <c r="AQ331" s="29" t="s">
        <v>312</v>
      </c>
      <c r="AR331" t="s">
        <v>389</v>
      </c>
      <c r="AS331" s="32" t="s">
        <v>390</v>
      </c>
      <c r="AT331" s="32">
        <v>575000</v>
      </c>
      <c r="AU331" t="s">
        <v>391</v>
      </c>
      <c r="AV331" s="32" t="s">
        <v>392</v>
      </c>
      <c r="AW331" s="32">
        <v>1430000</v>
      </c>
      <c r="AX331" t="s">
        <v>393</v>
      </c>
      <c r="AY331" s="32" t="s">
        <v>394</v>
      </c>
      <c r="AZ331" s="32">
        <v>575000</v>
      </c>
      <c r="BA331" t="s">
        <v>395</v>
      </c>
      <c r="BB331" s="32" t="s">
        <v>396</v>
      </c>
      <c r="BC331" s="32">
        <v>715000</v>
      </c>
      <c r="BL331" s="15"/>
      <c r="BO331" s="15"/>
      <c r="BR331" s="15"/>
      <c r="BU331" s="15"/>
      <c r="BW331" s="11"/>
      <c r="BX331" s="11"/>
      <c r="BZ331" s="11"/>
      <c r="CA331" s="11"/>
      <c r="CC331" s="11"/>
      <c r="CD331" s="11"/>
      <c r="CF331" s="11"/>
      <c r="CG331" s="11"/>
      <c r="CI331" s="11"/>
      <c r="CJ331" s="11"/>
      <c r="GC331" s="12">
        <v>2720000</v>
      </c>
      <c r="GD331" t="s">
        <v>238</v>
      </c>
      <c r="GE331">
        <v>71.400000000000006</v>
      </c>
      <c r="GF331">
        <v>76.8</v>
      </c>
      <c r="GG331">
        <v>83.2</v>
      </c>
      <c r="GH331" t="s">
        <v>333</v>
      </c>
      <c r="GI331" s="13">
        <v>1813333.3333333333</v>
      </c>
      <c r="GK331" t="str">
        <f t="shared" si="85"/>
        <v>1 RTE DE LA NOUE</v>
      </c>
      <c r="GL331">
        <f t="shared" si="86"/>
        <v>91190</v>
      </c>
      <c r="GM331" t="str">
        <f t="shared" si="87"/>
        <v>GIF-SUR-YVETTE</v>
      </c>
      <c r="GO331">
        <f t="shared" si="82"/>
        <v>12</v>
      </c>
      <c r="GP331">
        <f t="shared" si="83"/>
        <v>4</v>
      </c>
      <c r="GQ331" t="e">
        <f>VLOOKUP(A331,'[1]Nbr FR_lot'!$A$6:$I$501,8,FALSE)</f>
        <v>#N/A</v>
      </c>
      <c r="GR331" t="e">
        <f t="shared" si="84"/>
        <v>#N/A</v>
      </c>
      <c r="GS331" t="e">
        <f>VLOOKUP(C331,'[1]Nbr FR_lot'!$B$6:$I$501,8,FALSE)</f>
        <v>#N/A</v>
      </c>
      <c r="GT331" t="e">
        <f t="shared" si="77"/>
        <v>#N/A</v>
      </c>
    </row>
    <row r="332" spans="1:202" x14ac:dyDescent="0.35">
      <c r="A332" t="s">
        <v>5365</v>
      </c>
      <c r="B332" t="s">
        <v>5366</v>
      </c>
      <c r="C332" t="s">
        <v>5367</v>
      </c>
      <c r="D332" t="e">
        <f>VLOOKUP(C332,#REF!,1,FALSE)</f>
        <v>#REF!</v>
      </c>
      <c r="E332" s="19">
        <v>389016262</v>
      </c>
      <c r="F332" s="17" t="s">
        <v>5367</v>
      </c>
      <c r="G332" s="17" t="s">
        <v>5368</v>
      </c>
      <c r="H332" s="17" t="str">
        <f t="shared" si="81"/>
        <v>ko</v>
      </c>
      <c r="I332" s="17" t="s">
        <v>5368</v>
      </c>
      <c r="J332" s="17">
        <v>520145</v>
      </c>
      <c r="K332" s="17">
        <v>520145</v>
      </c>
      <c r="L332" s="17" t="s">
        <v>202</v>
      </c>
      <c r="M332" t="s">
        <v>203</v>
      </c>
      <c r="N332" s="14" t="s">
        <v>5365</v>
      </c>
      <c r="O332" s="14" t="s">
        <v>205</v>
      </c>
      <c r="P332" s="14" t="s">
        <v>5369</v>
      </c>
      <c r="Q332" s="14">
        <v>69120</v>
      </c>
      <c r="R332" s="14" t="s">
        <v>5370</v>
      </c>
      <c r="S332" s="14" t="s">
        <v>646</v>
      </c>
      <c r="T332" s="15">
        <v>500000</v>
      </c>
      <c r="U332" s="14" t="s">
        <v>5371</v>
      </c>
      <c r="V332" s="14" t="s">
        <v>406</v>
      </c>
      <c r="W332" s="14" t="s">
        <v>5372</v>
      </c>
      <c r="X332" t="s">
        <v>5373</v>
      </c>
      <c r="Y332" t="s">
        <v>213</v>
      </c>
      <c r="Z332" t="s">
        <v>5374</v>
      </c>
      <c r="AA332" s="18" t="s">
        <v>5375</v>
      </c>
      <c r="AB332" s="18" t="s">
        <v>5376</v>
      </c>
      <c r="AC332" s="18" t="s">
        <v>5377</v>
      </c>
      <c r="AD332" s="18" t="s">
        <v>5378</v>
      </c>
      <c r="AE332" s="18" t="s">
        <v>5379</v>
      </c>
      <c r="AF332" s="18" t="s">
        <v>5380</v>
      </c>
      <c r="AG332" s="18" t="s">
        <v>5381</v>
      </c>
      <c r="AH332" s="29" t="s">
        <v>310</v>
      </c>
      <c r="AL332" s="29" t="s">
        <v>311</v>
      </c>
      <c r="AM332" s="29" t="s">
        <v>312</v>
      </c>
      <c r="AQ332" s="29" t="s">
        <v>312</v>
      </c>
      <c r="AR332" t="s">
        <v>391</v>
      </c>
      <c r="AS332" s="32" t="s">
        <v>5382</v>
      </c>
      <c r="AT332" s="32">
        <v>1430000</v>
      </c>
      <c r="AU332" t="s">
        <v>395</v>
      </c>
      <c r="AV332" s="32" t="s">
        <v>5383</v>
      </c>
      <c r="AW332" s="32">
        <v>715000</v>
      </c>
      <c r="BL332" s="15"/>
      <c r="BO332" s="15"/>
      <c r="BR332" s="15"/>
      <c r="BU332" s="15"/>
      <c r="BW332" s="11"/>
      <c r="BX332" s="11"/>
      <c r="BZ332" s="11"/>
      <c r="CA332" s="11"/>
      <c r="CC332" s="11"/>
      <c r="CD332" s="11"/>
      <c r="CF332" s="11"/>
      <c r="CG332" s="11"/>
      <c r="CI332" s="11"/>
      <c r="CJ332" s="11"/>
      <c r="GC332" s="12">
        <v>2145000</v>
      </c>
      <c r="GD332" t="s">
        <v>238</v>
      </c>
      <c r="GE332">
        <v>44</v>
      </c>
      <c r="GF332">
        <v>50</v>
      </c>
      <c r="GG332">
        <v>50</v>
      </c>
      <c r="GH332">
        <v>55</v>
      </c>
      <c r="GI332" s="13">
        <v>1430000</v>
      </c>
      <c r="GK332" t="str">
        <f t="shared" si="85"/>
        <v>198 Rue Franklin Roosevelt</v>
      </c>
      <c r="GL332">
        <f t="shared" si="86"/>
        <v>69120</v>
      </c>
      <c r="GM332" t="str">
        <f t="shared" si="87"/>
        <v xml:space="preserve"> VAULX EN VELIN</v>
      </c>
      <c r="GO332">
        <f t="shared" si="82"/>
        <v>6</v>
      </c>
      <c r="GP332">
        <f t="shared" si="83"/>
        <v>2</v>
      </c>
      <c r="GQ332" t="e">
        <f>VLOOKUP(A332,'[1]Nbr FR_lot'!$A$6:$I$501,8,FALSE)</f>
        <v>#N/A</v>
      </c>
      <c r="GR332" t="e">
        <f t="shared" si="84"/>
        <v>#N/A</v>
      </c>
      <c r="GS332" t="e">
        <f>VLOOKUP(C332,'[1]Nbr FR_lot'!$B$6:$I$501,8,FALSE)</f>
        <v>#N/A</v>
      </c>
      <c r="GT332" t="e">
        <f t="shared" si="77"/>
        <v>#N/A</v>
      </c>
    </row>
    <row r="333" spans="1:202" x14ac:dyDescent="0.35">
      <c r="A333" s="26" t="s">
        <v>9100</v>
      </c>
      <c r="B333" t="s">
        <v>9101</v>
      </c>
      <c r="C333" t="s">
        <v>9102</v>
      </c>
      <c r="D333" t="e">
        <f>VLOOKUP(C333,#REF!,1,FALSE)</f>
        <v>#REF!</v>
      </c>
      <c r="E333" s="19" t="s">
        <v>9103</v>
      </c>
      <c r="F333" s="17" t="s">
        <v>9102</v>
      </c>
      <c r="G333" s="17" t="s">
        <v>9104</v>
      </c>
      <c r="H333" s="17" t="str">
        <f t="shared" si="81"/>
        <v>ko</v>
      </c>
      <c r="I333" s="17" t="s">
        <v>9104</v>
      </c>
      <c r="J333" s="17" t="e">
        <v>#N/A</v>
      </c>
      <c r="K333" s="17">
        <v>698472</v>
      </c>
      <c r="L333" s="17" t="s">
        <v>202</v>
      </c>
      <c r="M333" t="s">
        <v>203</v>
      </c>
      <c r="N333" s="14" t="s">
        <v>9100</v>
      </c>
      <c r="O333" s="14" t="s">
        <v>205</v>
      </c>
      <c r="P333" s="14" t="s">
        <v>9105</v>
      </c>
      <c r="Q333" s="14">
        <v>13290</v>
      </c>
      <c r="R333" s="14" t="s">
        <v>3883</v>
      </c>
      <c r="S333" s="14" t="s">
        <v>9106</v>
      </c>
      <c r="T333" s="15">
        <v>1957050</v>
      </c>
      <c r="U333" s="14" t="s">
        <v>9107</v>
      </c>
      <c r="V333" s="14" t="s">
        <v>3883</v>
      </c>
      <c r="W333" s="14" t="s">
        <v>9103</v>
      </c>
      <c r="X333" t="s">
        <v>9108</v>
      </c>
      <c r="Y333" t="s">
        <v>213</v>
      </c>
      <c r="Z333" t="s">
        <v>9109</v>
      </c>
      <c r="AA333" s="18" t="s">
        <v>9110</v>
      </c>
      <c r="AB333" s="18" t="s">
        <v>9111</v>
      </c>
      <c r="AC333" s="18" t="s">
        <v>9112</v>
      </c>
      <c r="AD333" s="18" t="s">
        <v>9113</v>
      </c>
      <c r="AE333" s="18" t="s">
        <v>9114</v>
      </c>
      <c r="AF333" s="18" t="s">
        <v>9115</v>
      </c>
      <c r="AG333" s="18" t="s">
        <v>9116</v>
      </c>
      <c r="AH333" s="29" t="s">
        <v>310</v>
      </c>
      <c r="AL333" s="29" t="s">
        <v>311</v>
      </c>
      <c r="AM333" s="29" t="s">
        <v>312</v>
      </c>
      <c r="AQ333" s="29" t="s">
        <v>312</v>
      </c>
      <c r="AR333" t="s">
        <v>7349</v>
      </c>
      <c r="AS333" s="32" t="s">
        <v>9117</v>
      </c>
      <c r="AT333" s="32">
        <v>100000</v>
      </c>
      <c r="AU333" t="s">
        <v>389</v>
      </c>
      <c r="AV333" s="32" t="s">
        <v>9118</v>
      </c>
      <c r="AW333" s="32">
        <v>575000</v>
      </c>
      <c r="AX333" t="s">
        <v>315</v>
      </c>
      <c r="AY333" s="32" t="s">
        <v>9119</v>
      </c>
      <c r="AZ333" s="32">
        <v>100000</v>
      </c>
      <c r="BA333" t="s">
        <v>7358</v>
      </c>
      <c r="BB333" s="32" t="s">
        <v>9120</v>
      </c>
      <c r="BC333" s="32">
        <v>100000</v>
      </c>
      <c r="BD333" t="s">
        <v>391</v>
      </c>
      <c r="BE333" s="32" t="s">
        <v>9121</v>
      </c>
      <c r="BF333" s="32">
        <v>1430000</v>
      </c>
      <c r="BG333" t="s">
        <v>319</v>
      </c>
      <c r="BH333" s="32" t="s">
        <v>9122</v>
      </c>
      <c r="BI333" s="32">
        <v>185000</v>
      </c>
      <c r="BJ333" t="s">
        <v>7367</v>
      </c>
      <c r="BK333" s="14" t="s">
        <v>9123</v>
      </c>
      <c r="BL333" s="15">
        <v>100000</v>
      </c>
      <c r="BM333" t="s">
        <v>393</v>
      </c>
      <c r="BN333" s="14" t="s">
        <v>9124</v>
      </c>
      <c r="BO333" s="15">
        <v>575000</v>
      </c>
      <c r="BP333" t="s">
        <v>323</v>
      </c>
      <c r="BQ333" s="14" t="s">
        <v>9125</v>
      </c>
      <c r="BR333" s="15">
        <v>100000</v>
      </c>
      <c r="BS333" t="s">
        <v>5597</v>
      </c>
      <c r="BT333" s="14" t="s">
        <v>9126</v>
      </c>
      <c r="BU333" s="15">
        <v>100000</v>
      </c>
      <c r="BV333" t="s">
        <v>395</v>
      </c>
      <c r="BW333" s="11" t="s">
        <v>9127</v>
      </c>
      <c r="BX333" s="11">
        <v>715000</v>
      </c>
      <c r="BY333" t="s">
        <v>327</v>
      </c>
      <c r="BZ333" s="11" t="s">
        <v>9128</v>
      </c>
      <c r="CA333" s="11">
        <v>100000</v>
      </c>
      <c r="CB333" t="s">
        <v>7384</v>
      </c>
      <c r="CC333" s="11" t="s">
        <v>9129</v>
      </c>
      <c r="CD333" s="11">
        <v>100000</v>
      </c>
      <c r="CE333" t="s">
        <v>1065</v>
      </c>
      <c r="CF333" s="11" t="s">
        <v>9130</v>
      </c>
      <c r="CG333" s="11">
        <v>960000</v>
      </c>
      <c r="CH333" t="s">
        <v>331</v>
      </c>
      <c r="CI333" s="11" t="s">
        <v>9131</v>
      </c>
      <c r="CJ333" s="11">
        <v>123000</v>
      </c>
      <c r="CK333" t="s">
        <v>1067</v>
      </c>
      <c r="CL333" s="32" t="s">
        <v>9132</v>
      </c>
      <c r="CM333" s="32">
        <v>3430000</v>
      </c>
      <c r="CN333" t="s">
        <v>523</v>
      </c>
      <c r="CO333" s="32" t="s">
        <v>9133</v>
      </c>
      <c r="CP333" s="32">
        <v>100000</v>
      </c>
      <c r="GC333" s="12">
        <v>8793000</v>
      </c>
      <c r="GD333" t="s">
        <v>238</v>
      </c>
      <c r="GE333">
        <v>67</v>
      </c>
      <c r="GF333">
        <v>77</v>
      </c>
      <c r="GG333">
        <v>87</v>
      </c>
      <c r="GH333">
        <v>67</v>
      </c>
      <c r="GI333" s="13">
        <v>5862000</v>
      </c>
      <c r="GK333" t="str">
        <f t="shared" si="85"/>
        <v>550 RUE PIERRE BERTHIER ZI LES MILLES 13100 AIX EN PROVENCE</v>
      </c>
      <c r="GL333">
        <f t="shared" si="86"/>
        <v>13290</v>
      </c>
      <c r="GM333" t="str">
        <f t="shared" si="87"/>
        <v>AIX EN PROVENCE</v>
      </c>
      <c r="GO333">
        <f t="shared" si="82"/>
        <v>51</v>
      </c>
      <c r="GP333">
        <f t="shared" si="83"/>
        <v>17</v>
      </c>
      <c r="GQ333">
        <f>GP333-1</f>
        <v>16</v>
      </c>
      <c r="GR333" s="28" t="str">
        <f t="shared" si="84"/>
        <v>ko</v>
      </c>
      <c r="GS333">
        <f>VLOOKUP(C333,'[1]Nbr FR_lot'!$B$6:$I$501,8,FALSE)</f>
        <v>6</v>
      </c>
      <c r="GT333" t="str">
        <f>IF(GQ333=GS333,"ok","ko")</f>
        <v>ko</v>
      </c>
    </row>
    <row r="334" spans="1:202" x14ac:dyDescent="0.35">
      <c r="A334" s="26" t="s">
        <v>7505</v>
      </c>
      <c r="B334" t="s">
        <v>7506</v>
      </c>
      <c r="C334" t="s">
        <v>7507</v>
      </c>
      <c r="D334" t="e">
        <f>VLOOKUP(C334,#REF!,1,FALSE)</f>
        <v>#REF!</v>
      </c>
      <c r="E334" s="16" t="s">
        <v>7508</v>
      </c>
      <c r="F334" s="17" t="s">
        <v>7507</v>
      </c>
      <c r="G334" s="17" t="s">
        <v>7509</v>
      </c>
      <c r="H334" s="17" t="str">
        <f t="shared" si="81"/>
        <v>ko</v>
      </c>
      <c r="I334" s="17" t="s">
        <v>7508</v>
      </c>
      <c r="J334" s="17">
        <v>537911</v>
      </c>
      <c r="K334" s="17">
        <v>301662</v>
      </c>
      <c r="L334" s="17" t="s">
        <v>202</v>
      </c>
      <c r="M334" t="s">
        <v>203</v>
      </c>
      <c r="N334" s="14" t="s">
        <v>7505</v>
      </c>
      <c r="O334" s="14" t="s">
        <v>205</v>
      </c>
      <c r="P334" s="14" t="s">
        <v>7510</v>
      </c>
      <c r="Q334" s="14">
        <v>13290</v>
      </c>
      <c r="R334" s="14" t="s">
        <v>5174</v>
      </c>
      <c r="S334" s="14" t="s">
        <v>1392</v>
      </c>
      <c r="T334" s="15">
        <v>3000000</v>
      </c>
      <c r="U334" s="14" t="s">
        <v>7511</v>
      </c>
      <c r="V334" s="14" t="s">
        <v>7512</v>
      </c>
      <c r="W334" s="14" t="s">
        <v>7513</v>
      </c>
      <c r="X334" t="s">
        <v>7514</v>
      </c>
      <c r="Y334" t="s">
        <v>213</v>
      </c>
      <c r="Z334" t="s">
        <v>7515</v>
      </c>
      <c r="AA334" s="18" t="s">
        <v>7516</v>
      </c>
      <c r="AB334" s="18" t="s">
        <v>7517</v>
      </c>
      <c r="AC334" s="18" t="s">
        <v>7518</v>
      </c>
      <c r="AD334" s="18" t="s">
        <v>7519</v>
      </c>
      <c r="AE334" s="18" t="s">
        <v>7516</v>
      </c>
      <c r="AF334" s="18" t="s">
        <v>7517</v>
      </c>
      <c r="AG334" s="18" t="s">
        <v>7518</v>
      </c>
      <c r="AH334" s="29" t="s">
        <v>310</v>
      </c>
      <c r="AL334" s="29" t="s">
        <v>311</v>
      </c>
      <c r="AM334" s="29" t="s">
        <v>312</v>
      </c>
      <c r="AQ334" s="29" t="s">
        <v>312</v>
      </c>
      <c r="AR334" t="s">
        <v>427</v>
      </c>
      <c r="AS334" s="32" t="s">
        <v>7520</v>
      </c>
      <c r="AT334" s="32">
        <v>360000</v>
      </c>
      <c r="AU334" t="s">
        <v>7349</v>
      </c>
      <c r="AV334" s="32" t="s">
        <v>7521</v>
      </c>
      <c r="AW334" s="32">
        <v>100000</v>
      </c>
      <c r="AX334" t="s">
        <v>488</v>
      </c>
      <c r="AY334" s="32" t="s">
        <v>7522</v>
      </c>
      <c r="AZ334" s="32">
        <v>100000</v>
      </c>
      <c r="BA334" t="s">
        <v>492</v>
      </c>
      <c r="BB334" s="32" t="s">
        <v>7523</v>
      </c>
      <c r="BC334" s="32">
        <v>100000</v>
      </c>
      <c r="BD334" t="s">
        <v>313</v>
      </c>
      <c r="BE334" s="32" t="s">
        <v>7524</v>
      </c>
      <c r="BF334" s="32">
        <v>375000</v>
      </c>
      <c r="BG334" t="s">
        <v>315</v>
      </c>
      <c r="BH334" s="32" t="s">
        <v>7525</v>
      </c>
      <c r="BI334" s="32">
        <v>100000</v>
      </c>
      <c r="BJ334" t="s">
        <v>1443</v>
      </c>
      <c r="BK334" s="14" t="s">
        <v>7526</v>
      </c>
      <c r="BL334" s="15">
        <v>185000</v>
      </c>
      <c r="BM334" t="s">
        <v>657</v>
      </c>
      <c r="BN334" s="14" t="s">
        <v>7527</v>
      </c>
      <c r="BO334" s="15">
        <v>100000</v>
      </c>
      <c r="BP334" t="s">
        <v>431</v>
      </c>
      <c r="BQ334" s="14" t="s">
        <v>7528</v>
      </c>
      <c r="BR334" s="15">
        <v>895000</v>
      </c>
      <c r="BS334" t="s">
        <v>7358</v>
      </c>
      <c r="BT334" s="14" t="s">
        <v>7529</v>
      </c>
      <c r="BU334" s="15">
        <v>100000</v>
      </c>
      <c r="BV334" t="s">
        <v>495</v>
      </c>
      <c r="BW334" s="11" t="s">
        <v>7530</v>
      </c>
      <c r="BX334" s="11">
        <v>180000</v>
      </c>
      <c r="BY334" t="s">
        <v>499</v>
      </c>
      <c r="BZ334" s="11" t="s">
        <v>7531</v>
      </c>
      <c r="CA334" s="11">
        <v>190000</v>
      </c>
      <c r="CB334" t="s">
        <v>317</v>
      </c>
      <c r="CC334" s="11" t="s">
        <v>7532</v>
      </c>
      <c r="CD334" s="11">
        <v>935000</v>
      </c>
      <c r="CE334" t="s">
        <v>319</v>
      </c>
      <c r="CF334" s="11" t="s">
        <v>7533</v>
      </c>
      <c r="CG334" s="11">
        <v>185000</v>
      </c>
      <c r="CH334" t="s">
        <v>1447</v>
      </c>
      <c r="CI334" s="11" t="s">
        <v>7534</v>
      </c>
      <c r="CJ334" s="11">
        <v>455000</v>
      </c>
      <c r="CK334" t="s">
        <v>659</v>
      </c>
      <c r="CL334" s="32" t="s">
        <v>7535</v>
      </c>
      <c r="CM334" s="32">
        <v>185000</v>
      </c>
      <c r="CN334" t="s">
        <v>435</v>
      </c>
      <c r="CO334" s="32" t="s">
        <v>7536</v>
      </c>
      <c r="CP334" s="32">
        <v>360000</v>
      </c>
      <c r="CQ334" t="s">
        <v>7367</v>
      </c>
      <c r="CR334" s="32" t="s">
        <v>7537</v>
      </c>
      <c r="CS334" s="32">
        <v>100000</v>
      </c>
      <c r="CT334" t="s">
        <v>502</v>
      </c>
      <c r="CU334" s="32" t="s">
        <v>7538</v>
      </c>
      <c r="CV334" s="32">
        <v>100000</v>
      </c>
      <c r="CW334" t="s">
        <v>506</v>
      </c>
      <c r="CX334" s="32" t="s">
        <v>7539</v>
      </c>
      <c r="CY334" s="32">
        <v>100000</v>
      </c>
      <c r="CZ334" t="s">
        <v>321</v>
      </c>
      <c r="DA334" s="32" t="s">
        <v>7540</v>
      </c>
      <c r="DB334" s="32">
        <v>375000</v>
      </c>
      <c r="DC334" t="s">
        <v>323</v>
      </c>
      <c r="DD334" s="32" t="s">
        <v>7541</v>
      </c>
      <c r="DE334" s="32">
        <v>100000</v>
      </c>
      <c r="DF334" t="s">
        <v>1451</v>
      </c>
      <c r="DG334" s="32" t="s">
        <v>7542</v>
      </c>
      <c r="DH334" s="32">
        <v>182000</v>
      </c>
      <c r="DI334" t="s">
        <v>661</v>
      </c>
      <c r="DJ334" s="32" t="s">
        <v>7543</v>
      </c>
      <c r="DK334" s="32">
        <v>100000</v>
      </c>
      <c r="DL334" t="s">
        <v>439</v>
      </c>
      <c r="DM334" s="32" t="s">
        <v>7544</v>
      </c>
      <c r="DN334" s="32">
        <v>445000</v>
      </c>
      <c r="DO334" t="s">
        <v>5597</v>
      </c>
      <c r="DP334" s="32" t="s">
        <v>7545</v>
      </c>
      <c r="DQ334" s="32">
        <v>100000</v>
      </c>
      <c r="DR334" t="s">
        <v>509</v>
      </c>
      <c r="DS334" s="32" t="s">
        <v>7546</v>
      </c>
      <c r="DT334" s="32">
        <v>100000</v>
      </c>
      <c r="DU334" t="s">
        <v>513</v>
      </c>
      <c r="DV334" s="32" t="s">
        <v>7547</v>
      </c>
      <c r="DW334" s="32">
        <v>100000</v>
      </c>
      <c r="DX334" t="s">
        <v>325</v>
      </c>
      <c r="DY334" s="32" t="s">
        <v>7548</v>
      </c>
      <c r="DZ334" s="32">
        <v>470000</v>
      </c>
      <c r="EA334" t="s">
        <v>327</v>
      </c>
      <c r="EB334" s="32" t="s">
        <v>7549</v>
      </c>
      <c r="EC334" s="32">
        <v>100000</v>
      </c>
      <c r="ED334" t="s">
        <v>1455</v>
      </c>
      <c r="EE334" s="32" t="s">
        <v>7550</v>
      </c>
      <c r="EF334" s="32">
        <v>230000</v>
      </c>
      <c r="EG334" t="s">
        <v>663</v>
      </c>
      <c r="EH334" s="32" t="s">
        <v>7551</v>
      </c>
      <c r="EI334" s="32">
        <v>100000</v>
      </c>
      <c r="EJ334" t="s">
        <v>443</v>
      </c>
      <c r="EK334" s="32" t="s">
        <v>7552</v>
      </c>
      <c r="EL334" s="32">
        <v>595000</v>
      </c>
      <c r="EM334" t="s">
        <v>7384</v>
      </c>
      <c r="EN334" s="32" t="s">
        <v>7553</v>
      </c>
      <c r="EO334" s="32">
        <v>100000</v>
      </c>
      <c r="EP334" t="s">
        <v>516</v>
      </c>
      <c r="EQ334" s="32" t="s">
        <v>7554</v>
      </c>
      <c r="ER334" s="32">
        <v>120000</v>
      </c>
      <c r="ES334" t="s">
        <v>520</v>
      </c>
      <c r="ET334" s="32" t="s">
        <v>7555</v>
      </c>
      <c r="EU334" s="32">
        <v>130000</v>
      </c>
      <c r="EV334" t="s">
        <v>329</v>
      </c>
      <c r="EW334" s="32" t="s">
        <v>7556</v>
      </c>
      <c r="EX334" s="32">
        <v>625000</v>
      </c>
      <c r="EY334" t="s">
        <v>331</v>
      </c>
      <c r="EZ334" s="32" t="s">
        <v>7557</v>
      </c>
      <c r="FA334" s="32">
        <v>123000</v>
      </c>
      <c r="FB334" t="s">
        <v>1459</v>
      </c>
      <c r="FC334" s="32" t="s">
        <v>7558</v>
      </c>
      <c r="FD334" s="32">
        <v>300000</v>
      </c>
      <c r="FE334" t="s">
        <v>665</v>
      </c>
      <c r="FF334" s="32" t="s">
        <v>7559</v>
      </c>
      <c r="FG334" s="32">
        <v>123000</v>
      </c>
      <c r="FH334" t="s">
        <v>1067</v>
      </c>
      <c r="FI334" s="32" t="s">
        <v>7560</v>
      </c>
      <c r="FJ334" s="32">
        <v>3430000</v>
      </c>
      <c r="GC334" s="12">
        <v>13053000</v>
      </c>
      <c r="GD334" t="s">
        <v>238</v>
      </c>
      <c r="GE334">
        <v>68</v>
      </c>
      <c r="GF334">
        <v>72</v>
      </c>
      <c r="GG334">
        <v>75</v>
      </c>
      <c r="GH334">
        <v>66</v>
      </c>
      <c r="GI334" s="13">
        <v>8702000</v>
      </c>
      <c r="GK334" t="str">
        <f t="shared" si="85"/>
        <v>550 RUE PIERRE BERTHIER</v>
      </c>
      <c r="GL334">
        <f t="shared" si="86"/>
        <v>13290</v>
      </c>
      <c r="GM334" t="str">
        <f t="shared" si="87"/>
        <v>AIX-EN-PROVENCE</v>
      </c>
      <c r="GO334">
        <f t="shared" si="82"/>
        <v>123</v>
      </c>
      <c r="GP334">
        <f t="shared" si="83"/>
        <v>41</v>
      </c>
      <c r="GQ334">
        <f>GP334-1</f>
        <v>40</v>
      </c>
      <c r="GR334" s="28" t="str">
        <f t="shared" si="84"/>
        <v>ko</v>
      </c>
      <c r="GS334">
        <f>VLOOKUP(C334,'[1]Nbr FR_lot'!$B$6:$I$501,8,FALSE)</f>
        <v>5</v>
      </c>
      <c r="GT334" t="str">
        <f>IF(GQ334=GS334,"ok","ko")</f>
        <v>ko</v>
      </c>
    </row>
    <row r="335" spans="1:202" x14ac:dyDescent="0.35">
      <c r="A335" t="s">
        <v>9447</v>
      </c>
      <c r="B335" t="s">
        <v>9448</v>
      </c>
      <c r="C335" t="s">
        <v>9449</v>
      </c>
      <c r="D335" t="e">
        <f>VLOOKUP(C335,#REF!,1,FALSE)</f>
        <v>#REF!</v>
      </c>
      <c r="E335" s="16" t="s">
        <v>9450</v>
      </c>
      <c r="F335" s="17" t="s">
        <v>9449</v>
      </c>
      <c r="G335" s="17" t="s">
        <v>9451</v>
      </c>
      <c r="H335" s="17" t="str">
        <f t="shared" si="81"/>
        <v>ko</v>
      </c>
      <c r="I335" s="17" t="s">
        <v>9450</v>
      </c>
      <c r="J335" s="17">
        <v>20006837</v>
      </c>
      <c r="K335" s="17">
        <v>20006837</v>
      </c>
      <c r="L335" s="17" t="s">
        <v>202</v>
      </c>
      <c r="M335" t="s">
        <v>203</v>
      </c>
      <c r="N335" s="14" t="s">
        <v>9452</v>
      </c>
      <c r="O335" s="14" t="s">
        <v>1022</v>
      </c>
      <c r="P335" s="14" t="s">
        <v>9453</v>
      </c>
      <c r="Q335" s="14">
        <v>31470</v>
      </c>
      <c r="R335" s="14" t="s">
        <v>9454</v>
      </c>
      <c r="S335" s="14" t="s">
        <v>646</v>
      </c>
      <c r="T335" s="15">
        <v>160000</v>
      </c>
      <c r="U335" s="14" t="s">
        <v>9455</v>
      </c>
      <c r="V335" s="14" t="s">
        <v>1469</v>
      </c>
      <c r="W335" s="14" t="s">
        <v>9456</v>
      </c>
      <c r="X335" t="s">
        <v>9457</v>
      </c>
      <c r="Y335" t="s">
        <v>213</v>
      </c>
      <c r="Z335" t="s">
        <v>9458</v>
      </c>
      <c r="AA335" s="18" t="s">
        <v>9459</v>
      </c>
      <c r="AB335" s="18" t="s">
        <v>9460</v>
      </c>
      <c r="AC335" s="18" t="s">
        <v>9461</v>
      </c>
      <c r="AD335" s="18" t="s">
        <v>9462</v>
      </c>
      <c r="AE335" s="18" t="s">
        <v>9459</v>
      </c>
      <c r="AF335" s="18" t="s">
        <v>9460</v>
      </c>
      <c r="AG335" s="18" t="s">
        <v>9461</v>
      </c>
      <c r="AH335" s="29" t="s">
        <v>854</v>
      </c>
      <c r="AL335" s="29" t="s">
        <v>855</v>
      </c>
      <c r="AM335" s="29" t="s">
        <v>738</v>
      </c>
      <c r="AQ335" s="29" t="s">
        <v>738</v>
      </c>
      <c r="AR335" t="s">
        <v>952</v>
      </c>
      <c r="AS335" s="32" t="s">
        <v>9463</v>
      </c>
      <c r="AT335" s="32">
        <v>165000</v>
      </c>
      <c r="AU335" s="5" t="s">
        <v>754</v>
      </c>
      <c r="AV335" s="32" t="s">
        <v>9464</v>
      </c>
      <c r="AW335" s="32">
        <v>250000</v>
      </c>
      <c r="AX335" t="s">
        <v>869</v>
      </c>
      <c r="AY335" s="32" t="s">
        <v>9465</v>
      </c>
      <c r="AZ335" s="32">
        <v>245000</v>
      </c>
      <c r="BL335" s="15"/>
      <c r="BO335" s="15"/>
      <c r="BR335" s="15"/>
      <c r="BU335" s="15"/>
      <c r="BW335" s="11"/>
      <c r="BX335" s="11"/>
      <c r="BZ335" s="11"/>
      <c r="CA335" s="11"/>
      <c r="CC335" s="11"/>
      <c r="CD335" s="11"/>
      <c r="CF335" s="11"/>
      <c r="CG335" s="11"/>
      <c r="CI335" s="11"/>
      <c r="CJ335" s="11"/>
      <c r="GC335" s="12">
        <v>415000</v>
      </c>
      <c r="GD335" t="s">
        <v>238</v>
      </c>
      <c r="GE335">
        <v>70</v>
      </c>
      <c r="GF335">
        <v>70</v>
      </c>
      <c r="GG335">
        <v>70</v>
      </c>
      <c r="GH335">
        <v>70</v>
      </c>
      <c r="GI335" s="13">
        <v>276666.66666666663</v>
      </c>
      <c r="GK335" t="str">
        <f t="shared" si="85"/>
        <v xml:space="preserve">4 bis chemin Bénech
</v>
      </c>
      <c r="GL335">
        <f t="shared" si="86"/>
        <v>31470</v>
      </c>
      <c r="GM335" t="str">
        <f t="shared" si="87"/>
        <v>FONSORBES</v>
      </c>
      <c r="GO335">
        <f t="shared" si="82"/>
        <v>9</v>
      </c>
      <c r="GP335">
        <f t="shared" si="83"/>
        <v>3</v>
      </c>
      <c r="GQ335" t="e">
        <f>VLOOKUP(A335,'[1]Nbr FR_lot'!$A$6:$I$501,8,FALSE)</f>
        <v>#N/A</v>
      </c>
      <c r="GR335" t="e">
        <f t="shared" si="84"/>
        <v>#N/A</v>
      </c>
      <c r="GS335" t="e">
        <f>VLOOKUP(C335,'[1]Nbr FR_lot'!$B$6:$I$501,8,FALSE)</f>
        <v>#N/A</v>
      </c>
      <c r="GT335" t="e">
        <f t="shared" ref="GT335:GT347" si="88">IF(GP335=GS335,"ok","ko")</f>
        <v>#N/A</v>
      </c>
    </row>
    <row r="336" spans="1:202" x14ac:dyDescent="0.35">
      <c r="A336" t="s">
        <v>525</v>
      </c>
      <c r="B336" t="s">
        <v>526</v>
      </c>
      <c r="C336" t="s">
        <v>527</v>
      </c>
      <c r="D336" t="e">
        <f>VLOOKUP(C336,#REF!,1,FALSE)</f>
        <v>#REF!</v>
      </c>
      <c r="E336" s="16" t="s">
        <v>528</v>
      </c>
      <c r="F336" s="17" t="s">
        <v>527</v>
      </c>
      <c r="G336" s="17" t="s">
        <v>528</v>
      </c>
      <c r="H336" s="17" t="str">
        <f t="shared" si="81"/>
        <v>ok</v>
      </c>
      <c r="I336" s="17" t="s">
        <v>528</v>
      </c>
      <c r="J336" s="17">
        <v>309130</v>
      </c>
      <c r="K336" s="17">
        <v>309130</v>
      </c>
      <c r="L336" s="17" t="s">
        <v>202</v>
      </c>
      <c r="M336" t="s">
        <v>203</v>
      </c>
      <c r="N336" s="14" t="s">
        <v>525</v>
      </c>
      <c r="O336" s="14" t="s">
        <v>205</v>
      </c>
      <c r="P336" s="14" t="s">
        <v>529</v>
      </c>
      <c r="Q336" s="14">
        <v>53950</v>
      </c>
      <c r="R336" s="14" t="s">
        <v>530</v>
      </c>
      <c r="S336" s="14" t="s">
        <v>531</v>
      </c>
      <c r="T336" s="15">
        <v>1405554</v>
      </c>
      <c r="U336" s="14" t="s">
        <v>532</v>
      </c>
      <c r="V336" s="14" t="s">
        <v>533</v>
      </c>
      <c r="W336" s="14" t="s">
        <v>534</v>
      </c>
      <c r="X336" t="s">
        <v>535</v>
      </c>
      <c r="Y336" t="s">
        <v>213</v>
      </c>
      <c r="Z336" t="s">
        <v>536</v>
      </c>
      <c r="AA336" s="18" t="s">
        <v>537</v>
      </c>
      <c r="AB336" s="18" t="s">
        <v>538</v>
      </c>
      <c r="AC336" s="18" t="s">
        <v>539</v>
      </c>
      <c r="AD336" s="18" t="s">
        <v>540</v>
      </c>
      <c r="AE336" s="18" t="s">
        <v>537</v>
      </c>
      <c r="AF336" s="18" t="s">
        <v>538</v>
      </c>
      <c r="AG336" s="18" t="s">
        <v>539</v>
      </c>
      <c r="AH336" s="29" t="s">
        <v>219</v>
      </c>
      <c r="AL336" s="29" t="s">
        <v>220</v>
      </c>
      <c r="AM336" s="29" t="s">
        <v>221</v>
      </c>
      <c r="AQ336" s="29" t="s">
        <v>221</v>
      </c>
      <c r="AR336" t="s">
        <v>541</v>
      </c>
      <c r="AS336" s="32" t="s">
        <v>542</v>
      </c>
      <c r="AT336" s="32">
        <v>630000</v>
      </c>
      <c r="AU336" t="s">
        <v>543</v>
      </c>
      <c r="AV336" s="32" t="s">
        <v>544</v>
      </c>
      <c r="AW336" s="32">
        <v>240000</v>
      </c>
      <c r="AX336" t="s">
        <v>545</v>
      </c>
      <c r="AY336" s="32" t="s">
        <v>546</v>
      </c>
      <c r="AZ336" s="32">
        <v>235000</v>
      </c>
      <c r="BA336" t="s">
        <v>547</v>
      </c>
      <c r="BB336" s="32" t="s">
        <v>548</v>
      </c>
      <c r="BC336" s="32">
        <v>100000</v>
      </c>
      <c r="BD336" t="s">
        <v>549</v>
      </c>
      <c r="BE336" s="32" t="s">
        <v>550</v>
      </c>
      <c r="BF336" s="32">
        <v>100000</v>
      </c>
      <c r="BG336" t="s">
        <v>551</v>
      </c>
      <c r="BH336" s="32" t="s">
        <v>552</v>
      </c>
      <c r="BI336" s="32">
        <v>100000</v>
      </c>
      <c r="BJ336" t="s">
        <v>553</v>
      </c>
      <c r="BK336" s="14" t="s">
        <v>554</v>
      </c>
      <c r="BL336" s="15">
        <v>315000</v>
      </c>
      <c r="BM336" t="s">
        <v>555</v>
      </c>
      <c r="BN336" s="14" t="s">
        <v>556</v>
      </c>
      <c r="BO336" s="15">
        <v>120000</v>
      </c>
      <c r="BP336" t="s">
        <v>557</v>
      </c>
      <c r="BQ336" s="14" t="s">
        <v>558</v>
      </c>
      <c r="BR336" s="15">
        <v>120000</v>
      </c>
      <c r="BS336" t="s">
        <v>224</v>
      </c>
      <c r="BT336" s="14" t="s">
        <v>559</v>
      </c>
      <c r="BU336" s="15">
        <v>100000</v>
      </c>
      <c r="BV336" t="s">
        <v>560</v>
      </c>
      <c r="BW336" s="11" t="s">
        <v>561</v>
      </c>
      <c r="BX336" s="11">
        <v>100000</v>
      </c>
      <c r="BY336" t="s">
        <v>562</v>
      </c>
      <c r="BZ336" s="11" t="s">
        <v>563</v>
      </c>
      <c r="CA336" s="11">
        <v>100000</v>
      </c>
      <c r="CB336" t="s">
        <v>564</v>
      </c>
      <c r="CC336" s="11" t="s">
        <v>565</v>
      </c>
      <c r="CD336" s="11">
        <v>250000</v>
      </c>
      <c r="CE336" t="s">
        <v>566</v>
      </c>
      <c r="CF336" s="11" t="s">
        <v>567</v>
      </c>
      <c r="CG336" s="11">
        <v>100000</v>
      </c>
      <c r="CH336" t="s">
        <v>568</v>
      </c>
      <c r="CI336" s="11" t="s">
        <v>569</v>
      </c>
      <c r="CJ336" s="11">
        <v>100000</v>
      </c>
      <c r="CK336" t="s">
        <v>570</v>
      </c>
      <c r="CL336" s="32" t="s">
        <v>571</v>
      </c>
      <c r="CM336" s="32">
        <v>100000</v>
      </c>
      <c r="CN336" t="s">
        <v>572</v>
      </c>
      <c r="CO336" s="32" t="s">
        <v>573</v>
      </c>
      <c r="CP336" s="32">
        <v>100000</v>
      </c>
      <c r="CQ336" t="s">
        <v>574</v>
      </c>
      <c r="CR336" s="32" t="s">
        <v>575</v>
      </c>
      <c r="CS336" s="32">
        <v>100000</v>
      </c>
      <c r="GC336" s="12">
        <v>2775000</v>
      </c>
      <c r="GD336" t="s">
        <v>238</v>
      </c>
      <c r="GE336">
        <v>58</v>
      </c>
      <c r="GF336">
        <v>63</v>
      </c>
      <c r="GG336">
        <v>72</v>
      </c>
      <c r="GH336">
        <v>56</v>
      </c>
      <c r="GI336" s="13">
        <v>1850000</v>
      </c>
      <c r="GK336" t="str">
        <f t="shared" si="85"/>
        <v>PARC DACTIVITE LOCEANE</v>
      </c>
      <c r="GL336">
        <f t="shared" si="86"/>
        <v>53950</v>
      </c>
      <c r="GM336" t="str">
        <f t="shared" si="87"/>
        <v>LOUVERNE</v>
      </c>
      <c r="GO336">
        <f t="shared" si="82"/>
        <v>54</v>
      </c>
      <c r="GP336">
        <f t="shared" si="83"/>
        <v>18</v>
      </c>
      <c r="GQ336" t="e">
        <f>VLOOKUP(A336,'[1]Nbr FR_lot'!$A$6:$I$501,8,FALSE)</f>
        <v>#N/A</v>
      </c>
      <c r="GR336" t="e">
        <f t="shared" si="84"/>
        <v>#N/A</v>
      </c>
      <c r="GS336" t="e">
        <f>VLOOKUP(C336,'[1]Nbr FR_lot'!$B$6:$I$501,8,FALSE)</f>
        <v>#N/A</v>
      </c>
      <c r="GT336" t="e">
        <f t="shared" si="88"/>
        <v>#N/A</v>
      </c>
    </row>
    <row r="337" spans="1:202" x14ac:dyDescent="0.35">
      <c r="A337" t="s">
        <v>2395</v>
      </c>
      <c r="B337" t="s">
        <v>2396</v>
      </c>
      <c r="C337" t="s">
        <v>2397</v>
      </c>
      <c r="D337" t="e">
        <f>VLOOKUP(C337,#REF!,1,FALSE)</f>
        <v>#REF!</v>
      </c>
      <c r="E337" s="19" t="s">
        <v>2398</v>
      </c>
      <c r="F337" s="17" t="s">
        <v>2397</v>
      </c>
      <c r="G337" s="17" t="s">
        <v>2398</v>
      </c>
      <c r="H337" s="17" t="str">
        <f t="shared" si="81"/>
        <v>ok</v>
      </c>
      <c r="I337" s="17" t="s">
        <v>2398</v>
      </c>
      <c r="J337" s="17">
        <v>454816</v>
      </c>
      <c r="K337" s="17">
        <v>454816</v>
      </c>
      <c r="L337" s="17" t="s">
        <v>202</v>
      </c>
      <c r="M337" t="s">
        <v>203</v>
      </c>
      <c r="N337" s="14" t="s">
        <v>2399</v>
      </c>
      <c r="O337" s="14" t="s">
        <v>205</v>
      </c>
      <c r="P337" s="14" t="s">
        <v>2400</v>
      </c>
      <c r="Q337" s="14">
        <v>38920</v>
      </c>
      <c r="R337" s="14" t="s">
        <v>2401</v>
      </c>
      <c r="S337" s="14" t="s">
        <v>646</v>
      </c>
      <c r="T337" s="15">
        <v>100000</v>
      </c>
      <c r="U337" s="14" t="s">
        <v>2402</v>
      </c>
      <c r="V337" s="14" t="s">
        <v>2403</v>
      </c>
      <c r="W337" s="14" t="s">
        <v>2404</v>
      </c>
      <c r="X337" t="s">
        <v>2405</v>
      </c>
      <c r="Y337" t="s">
        <v>213</v>
      </c>
      <c r="Z337" t="s">
        <v>2406</v>
      </c>
      <c r="AA337" s="18" t="s">
        <v>2405</v>
      </c>
      <c r="AB337" s="18" t="s">
        <v>2407</v>
      </c>
      <c r="AC337" s="18" t="s">
        <v>2408</v>
      </c>
      <c r="AD337" s="18" t="s">
        <v>2409</v>
      </c>
      <c r="AE337" s="18" t="s">
        <v>2405</v>
      </c>
      <c r="AF337" s="18" t="s">
        <v>2407</v>
      </c>
      <c r="AG337" s="18" t="s">
        <v>2408</v>
      </c>
      <c r="AH337" s="29" t="s">
        <v>310</v>
      </c>
      <c r="AL337" s="29" t="s">
        <v>311</v>
      </c>
      <c r="AM337" s="29" t="s">
        <v>312</v>
      </c>
      <c r="AQ337" s="29" t="s">
        <v>312</v>
      </c>
      <c r="AR337" t="s">
        <v>657</v>
      </c>
      <c r="AS337" s="32" t="s">
        <v>2410</v>
      </c>
      <c r="AT337" s="32">
        <v>100000</v>
      </c>
      <c r="AU337" t="s">
        <v>659</v>
      </c>
      <c r="AV337" s="32" t="s">
        <v>2411</v>
      </c>
      <c r="AW337" s="32">
        <v>185000</v>
      </c>
      <c r="AX337" t="s">
        <v>661</v>
      </c>
      <c r="AY337" s="32" t="s">
        <v>2412</v>
      </c>
      <c r="AZ337" s="32">
        <v>100000</v>
      </c>
      <c r="BA337" t="s">
        <v>663</v>
      </c>
      <c r="BB337" s="32" t="s">
        <v>2413</v>
      </c>
      <c r="BC337" s="32">
        <v>100000</v>
      </c>
      <c r="BD337" t="s">
        <v>665</v>
      </c>
      <c r="BE337" s="32" t="s">
        <v>2414</v>
      </c>
      <c r="BF337" s="32">
        <v>123000</v>
      </c>
      <c r="BL337" s="15"/>
      <c r="BO337" s="15"/>
      <c r="BR337" s="15"/>
      <c r="BU337" s="15"/>
      <c r="BW337" s="11"/>
      <c r="BX337" s="11"/>
      <c r="BZ337" s="11"/>
      <c r="CA337" s="11"/>
      <c r="CC337" s="11"/>
      <c r="CD337" s="11"/>
      <c r="CF337" s="11"/>
      <c r="CG337" s="11"/>
      <c r="CI337" s="11"/>
      <c r="CJ337" s="11"/>
      <c r="GC337" s="12">
        <v>508000</v>
      </c>
      <c r="GD337" t="s">
        <v>238</v>
      </c>
      <c r="GE337">
        <v>60</v>
      </c>
      <c r="GF337">
        <v>70</v>
      </c>
      <c r="GG337">
        <v>70</v>
      </c>
      <c r="GH337">
        <v>70</v>
      </c>
      <c r="GI337" s="13">
        <v>338666.66666666663</v>
      </c>
      <c r="GK337" t="str">
        <f t="shared" si="85"/>
        <v>223 RUE DES BECASSES</v>
      </c>
      <c r="GL337">
        <f t="shared" si="86"/>
        <v>38920</v>
      </c>
      <c r="GM337" t="str">
        <f t="shared" si="87"/>
        <v>CROLLES</v>
      </c>
      <c r="GO337">
        <f t="shared" si="82"/>
        <v>15</v>
      </c>
      <c r="GP337">
        <f t="shared" si="83"/>
        <v>5</v>
      </c>
      <c r="GQ337" t="e">
        <f>VLOOKUP(A337,'[1]Nbr FR_lot'!$A$6:$I$501,8,FALSE)</f>
        <v>#N/A</v>
      </c>
      <c r="GR337" t="e">
        <f t="shared" si="84"/>
        <v>#N/A</v>
      </c>
      <c r="GS337" t="e">
        <f>VLOOKUP(C337,'[1]Nbr FR_lot'!$B$6:$I$501,8,FALSE)</f>
        <v>#N/A</v>
      </c>
      <c r="GT337" t="e">
        <f t="shared" si="88"/>
        <v>#N/A</v>
      </c>
    </row>
    <row r="338" spans="1:202" x14ac:dyDescent="0.35">
      <c r="A338" t="s">
        <v>10811</v>
      </c>
      <c r="B338" t="s">
        <v>10812</v>
      </c>
      <c r="C338" t="s">
        <v>10813</v>
      </c>
      <c r="D338" t="e">
        <f>VLOOKUP(C338,#REF!,1,FALSE)</f>
        <v>#REF!</v>
      </c>
      <c r="E338" s="17" t="s">
        <v>10814</v>
      </c>
      <c r="F338" s="17" t="s">
        <v>10813</v>
      </c>
      <c r="G338" s="17" t="s">
        <v>10814</v>
      </c>
      <c r="H338" s="17" t="str">
        <f t="shared" si="81"/>
        <v>ok</v>
      </c>
      <c r="I338" s="17" t="s">
        <v>10814</v>
      </c>
      <c r="J338" s="17">
        <v>655005</v>
      </c>
      <c r="K338" s="17">
        <v>655005</v>
      </c>
      <c r="L338" s="17" t="s">
        <v>202</v>
      </c>
      <c r="M338" t="s">
        <v>203</v>
      </c>
      <c r="N338" s="14" t="s">
        <v>10811</v>
      </c>
      <c r="O338" s="14" t="s">
        <v>205</v>
      </c>
      <c r="P338" s="14" t="s">
        <v>10815</v>
      </c>
      <c r="Q338" s="14">
        <v>73420</v>
      </c>
      <c r="R338" s="14" t="s">
        <v>4204</v>
      </c>
      <c r="S338" s="14" t="s">
        <v>1431</v>
      </c>
      <c r="T338" s="15">
        <v>300000</v>
      </c>
      <c r="U338" s="14" t="s">
        <v>10816</v>
      </c>
      <c r="V338" s="14" t="s">
        <v>10817</v>
      </c>
      <c r="W338" s="14" t="s">
        <v>10818</v>
      </c>
      <c r="X338" t="s">
        <v>10819</v>
      </c>
      <c r="Y338" t="s">
        <v>213</v>
      </c>
      <c r="Z338" t="s">
        <v>10820</v>
      </c>
      <c r="AA338" s="18" t="s">
        <v>10819</v>
      </c>
      <c r="AB338" s="18" t="s">
        <v>10821</v>
      </c>
      <c r="AC338" s="18" t="s">
        <v>10822</v>
      </c>
      <c r="AD338" s="18" t="s">
        <v>10823</v>
      </c>
      <c r="AE338" s="18" t="s">
        <v>10819</v>
      </c>
      <c r="AF338" s="18" t="s">
        <v>10821</v>
      </c>
      <c r="AG338" s="18" t="s">
        <v>10822</v>
      </c>
      <c r="AH338" s="29" t="s">
        <v>310</v>
      </c>
      <c r="AL338" s="29" t="s">
        <v>311</v>
      </c>
      <c r="AM338" s="29" t="s">
        <v>312</v>
      </c>
      <c r="AQ338" s="29" t="s">
        <v>312</v>
      </c>
      <c r="AR338" s="31" t="s">
        <v>1443</v>
      </c>
      <c r="AS338" s="32" t="s">
        <v>10824</v>
      </c>
      <c r="AT338" s="32">
        <v>185000</v>
      </c>
      <c r="AU338" s="25" t="s">
        <v>1447</v>
      </c>
      <c r="AV338" s="32" t="s">
        <v>10825</v>
      </c>
      <c r="AW338" s="32">
        <v>455000</v>
      </c>
      <c r="AX338" t="s">
        <v>1451</v>
      </c>
      <c r="AY338" s="32" t="s">
        <v>10826</v>
      </c>
      <c r="AZ338" s="32">
        <v>182000</v>
      </c>
      <c r="BA338" t="s">
        <v>1455</v>
      </c>
      <c r="BB338" s="32" t="s">
        <v>10827</v>
      </c>
      <c r="BC338" s="32">
        <v>230000</v>
      </c>
      <c r="BD338" t="s">
        <v>1459</v>
      </c>
      <c r="BE338" s="32" t="s">
        <v>10828</v>
      </c>
      <c r="BF338" s="32">
        <v>300000</v>
      </c>
      <c r="GC338">
        <v>1170000</v>
      </c>
      <c r="GD338" s="13" t="s">
        <v>1344</v>
      </c>
      <c r="GE338" t="s">
        <v>333</v>
      </c>
      <c r="GF338" t="s">
        <v>333</v>
      </c>
      <c r="GG338" t="s">
        <v>333</v>
      </c>
      <c r="GH338" t="s">
        <v>333</v>
      </c>
      <c r="GI338">
        <f>(2/3)*GC338</f>
        <v>780000</v>
      </c>
      <c r="GK338" t="str">
        <f t="shared" si="85"/>
        <v>11 IMP DES IRIS</v>
      </c>
      <c r="GL338">
        <f t="shared" si="86"/>
        <v>73420</v>
      </c>
      <c r="GM338" t="str">
        <f t="shared" si="87"/>
        <v>MERY</v>
      </c>
      <c r="GO338">
        <f t="shared" si="82"/>
        <v>15</v>
      </c>
      <c r="GP338">
        <f t="shared" si="83"/>
        <v>5</v>
      </c>
      <c r="GQ338" t="e">
        <f>VLOOKUP(A338,'[1]Nbr FR_lot'!$A$6:$I$501,8,FALSE)</f>
        <v>#N/A</v>
      </c>
      <c r="GR338" t="e">
        <f t="shared" si="84"/>
        <v>#N/A</v>
      </c>
      <c r="GS338" t="e">
        <f>VLOOKUP(C338,'[1]Nbr FR_lot'!$B$6:$I$501,8,FALSE)</f>
        <v>#N/A</v>
      </c>
      <c r="GT338" t="e">
        <f t="shared" si="88"/>
        <v>#N/A</v>
      </c>
    </row>
    <row r="339" spans="1:202" x14ac:dyDescent="0.35">
      <c r="A339" t="s">
        <v>2859</v>
      </c>
      <c r="B339" t="s">
        <v>2860</v>
      </c>
      <c r="C339" t="s">
        <v>2861</v>
      </c>
      <c r="D339" t="e">
        <f>VLOOKUP(C339,#REF!,1,FALSE)</f>
        <v>#REF!</v>
      </c>
      <c r="E339" s="16" t="s">
        <v>2862</v>
      </c>
      <c r="F339" s="17" t="s">
        <v>2861</v>
      </c>
      <c r="G339" s="17" t="s">
        <v>2862</v>
      </c>
      <c r="H339" s="17" t="str">
        <f t="shared" si="81"/>
        <v>ok</v>
      </c>
      <c r="I339" s="17" t="s">
        <v>2862</v>
      </c>
      <c r="J339" s="17">
        <v>464080</v>
      </c>
      <c r="K339" s="17">
        <v>464080</v>
      </c>
      <c r="L339" s="17" t="s">
        <v>5608</v>
      </c>
      <c r="M339" t="s">
        <v>203</v>
      </c>
      <c r="N339" s="14" t="s">
        <v>2863</v>
      </c>
      <c r="O339" s="14" t="s">
        <v>205</v>
      </c>
      <c r="P339" s="14" t="s">
        <v>2864</v>
      </c>
      <c r="Q339" s="14">
        <v>38340</v>
      </c>
      <c r="R339" s="14" t="s">
        <v>2865</v>
      </c>
      <c r="S339" s="14" t="s">
        <v>1352</v>
      </c>
      <c r="T339" s="15">
        <v>353808</v>
      </c>
      <c r="U339" s="14" t="s">
        <v>2866</v>
      </c>
      <c r="V339" s="14" t="s">
        <v>764</v>
      </c>
      <c r="W339" s="14" t="s">
        <v>2867</v>
      </c>
      <c r="X339" t="s">
        <v>2868</v>
      </c>
      <c r="Y339" t="s">
        <v>213</v>
      </c>
      <c r="Z339" t="s">
        <v>2869</v>
      </c>
      <c r="AA339" s="18" t="s">
        <v>2869</v>
      </c>
      <c r="AB339" s="18" t="s">
        <v>2870</v>
      </c>
      <c r="AC339" s="18" t="s">
        <v>2871</v>
      </c>
      <c r="AD339" s="18" t="s">
        <v>2872</v>
      </c>
      <c r="AE339" s="18" t="s">
        <v>2869</v>
      </c>
      <c r="AF339" s="18" t="s">
        <v>2870</v>
      </c>
      <c r="AG339" s="18" t="s">
        <v>2871</v>
      </c>
      <c r="AH339" s="29" t="s">
        <v>219</v>
      </c>
      <c r="AL339" s="29" t="s">
        <v>220</v>
      </c>
      <c r="AM339" s="29" t="s">
        <v>221</v>
      </c>
      <c r="AQ339" s="29" t="s">
        <v>221</v>
      </c>
      <c r="AR339" t="s">
        <v>615</v>
      </c>
      <c r="AS339" s="32" t="s">
        <v>2873</v>
      </c>
      <c r="AT339" s="32">
        <v>750000</v>
      </c>
      <c r="BL339" s="15"/>
      <c r="BO339" s="15"/>
      <c r="BR339" s="15"/>
      <c r="BU339" s="15"/>
      <c r="BW339" s="11"/>
      <c r="BX339" s="11"/>
      <c r="BZ339" s="11"/>
      <c r="CA339" s="11"/>
      <c r="CC339" s="11"/>
      <c r="CD339" s="11"/>
      <c r="CF339" s="11"/>
      <c r="CG339" s="11"/>
      <c r="CI339" s="11"/>
      <c r="CJ339" s="11"/>
      <c r="GC339" s="12">
        <v>750000</v>
      </c>
      <c r="GD339" t="s">
        <v>238</v>
      </c>
      <c r="GE339">
        <v>71</v>
      </c>
      <c r="GF339">
        <v>103</v>
      </c>
      <c r="GG339">
        <v>122</v>
      </c>
      <c r="GH339" t="s">
        <v>333</v>
      </c>
      <c r="GI339" s="13">
        <v>500000</v>
      </c>
      <c r="GK339" t="str">
        <f t="shared" si="85"/>
        <v>126 CHE DE L ILE DU PONT</v>
      </c>
      <c r="GL339">
        <f t="shared" si="86"/>
        <v>38340</v>
      </c>
      <c r="GM339" t="str">
        <f t="shared" si="87"/>
        <v>VOREPPE</v>
      </c>
      <c r="GO339">
        <f t="shared" si="82"/>
        <v>3</v>
      </c>
      <c r="GP339">
        <f t="shared" si="83"/>
        <v>1</v>
      </c>
      <c r="GQ339" t="e">
        <f>VLOOKUP(A339,'[1]Nbr FR_lot'!$A$6:$I$501,8,FALSE)</f>
        <v>#N/A</v>
      </c>
      <c r="GR339" t="e">
        <f t="shared" si="84"/>
        <v>#N/A</v>
      </c>
      <c r="GS339" t="e">
        <f>VLOOKUP(C339,'[1]Nbr FR_lot'!$B$6:$I$501,8,FALSE)</f>
        <v>#N/A</v>
      </c>
      <c r="GT339" t="e">
        <f t="shared" si="88"/>
        <v>#N/A</v>
      </c>
    </row>
    <row r="340" spans="1:202" x14ac:dyDescent="0.35">
      <c r="A340" t="s">
        <v>9515</v>
      </c>
      <c r="B340" t="s">
        <v>9516</v>
      </c>
      <c r="C340" t="s">
        <v>9517</v>
      </c>
      <c r="D340" t="e">
        <f>VLOOKUP(C340,#REF!,1,FALSE)</f>
        <v>#REF!</v>
      </c>
      <c r="E340" s="16" t="s">
        <v>9518</v>
      </c>
      <c r="F340" s="17" t="s">
        <v>9517</v>
      </c>
      <c r="G340" s="17" t="s">
        <v>9518</v>
      </c>
      <c r="H340" s="17" t="str">
        <f t="shared" si="81"/>
        <v>ok</v>
      </c>
      <c r="I340" s="17" t="s">
        <v>9518</v>
      </c>
      <c r="J340" s="17">
        <v>528521</v>
      </c>
      <c r="K340" s="17">
        <v>528521</v>
      </c>
      <c r="L340" s="17" t="s">
        <v>5608</v>
      </c>
      <c r="M340" t="s">
        <v>203</v>
      </c>
      <c r="N340" s="14" t="s">
        <v>9519</v>
      </c>
      <c r="O340" s="14" t="s">
        <v>205</v>
      </c>
      <c r="P340" s="14" t="s">
        <v>9520</v>
      </c>
      <c r="Q340" s="14">
        <v>39160</v>
      </c>
      <c r="R340" s="14" t="s">
        <v>9521</v>
      </c>
      <c r="S340" s="14" t="s">
        <v>249</v>
      </c>
      <c r="T340" s="15">
        <v>445000</v>
      </c>
      <c r="U340" s="14" t="s">
        <v>9522</v>
      </c>
      <c r="V340" s="14" t="s">
        <v>8046</v>
      </c>
      <c r="W340" s="14" t="s">
        <v>9523</v>
      </c>
      <c r="X340" t="s">
        <v>9524</v>
      </c>
      <c r="Y340" t="s">
        <v>213</v>
      </c>
      <c r="Z340" t="s">
        <v>9515</v>
      </c>
      <c r="AA340" s="18" t="s">
        <v>9524</v>
      </c>
      <c r="AB340" s="18" t="s">
        <v>9525</v>
      </c>
      <c r="AC340" s="18" t="s">
        <v>9526</v>
      </c>
      <c r="AD340" s="18" t="s">
        <v>9527</v>
      </c>
      <c r="AE340" s="18" t="s">
        <v>9528</v>
      </c>
      <c r="AF340" s="18" t="s">
        <v>9529</v>
      </c>
      <c r="AG340" s="18" t="s">
        <v>9530</v>
      </c>
      <c r="AH340" s="29" t="s">
        <v>261</v>
      </c>
      <c r="AL340" s="29" t="s">
        <v>262</v>
      </c>
      <c r="AM340" s="29" t="s">
        <v>263</v>
      </c>
      <c r="AQ340" s="29" t="s">
        <v>263</v>
      </c>
      <c r="AR340" t="s">
        <v>272</v>
      </c>
      <c r="AS340" s="32" t="s">
        <v>9531</v>
      </c>
      <c r="AT340" s="32">
        <v>495000</v>
      </c>
      <c r="AU340" t="s">
        <v>286</v>
      </c>
      <c r="AV340" s="32" t="s">
        <v>9532</v>
      </c>
      <c r="AW340" s="32">
        <v>200000</v>
      </c>
      <c r="BL340" s="15"/>
      <c r="BO340" s="15"/>
      <c r="BR340" s="15"/>
      <c r="BU340" s="15"/>
      <c r="BW340" s="11"/>
      <c r="BX340" s="11"/>
      <c r="BZ340" s="11"/>
      <c r="CA340" s="11"/>
      <c r="CC340" s="11"/>
      <c r="CD340" s="11"/>
      <c r="CF340" s="11"/>
      <c r="CG340" s="11"/>
      <c r="CI340" s="11"/>
      <c r="CJ340" s="11"/>
      <c r="GC340" s="12">
        <v>695000</v>
      </c>
      <c r="GD340" t="s">
        <v>238</v>
      </c>
      <c r="GE340">
        <v>50</v>
      </c>
      <c r="GF340">
        <v>55</v>
      </c>
      <c r="GG340">
        <v>60</v>
      </c>
      <c r="GH340" t="s">
        <v>333</v>
      </c>
      <c r="GI340" s="13">
        <v>463333.33333333331</v>
      </c>
      <c r="GK340" t="str">
        <f t="shared" si="85"/>
        <v>EN CARLET</v>
      </c>
      <c r="GL340">
        <f t="shared" si="86"/>
        <v>39160</v>
      </c>
      <c r="GM340" t="str">
        <f t="shared" si="87"/>
        <v>SAINT-AMOUR</v>
      </c>
      <c r="GO340">
        <f t="shared" si="82"/>
        <v>6</v>
      </c>
      <c r="GP340">
        <f t="shared" si="83"/>
        <v>2</v>
      </c>
      <c r="GQ340" t="e">
        <f>VLOOKUP(A340,'[1]Nbr FR_lot'!$A$6:$I$501,8,FALSE)</f>
        <v>#N/A</v>
      </c>
      <c r="GR340" t="e">
        <f t="shared" si="84"/>
        <v>#N/A</v>
      </c>
      <c r="GS340" t="e">
        <f>VLOOKUP(C340,'[1]Nbr FR_lot'!$B$6:$I$501,8,FALSE)</f>
        <v>#N/A</v>
      </c>
      <c r="GT340" t="e">
        <f t="shared" si="88"/>
        <v>#N/A</v>
      </c>
    </row>
    <row r="341" spans="1:202" x14ac:dyDescent="0.35">
      <c r="A341" t="s">
        <v>9636</v>
      </c>
      <c r="B341" t="s">
        <v>9637</v>
      </c>
      <c r="C341" t="s">
        <v>9638</v>
      </c>
      <c r="D341" t="e">
        <f>VLOOKUP(C341,#REF!,1,FALSE)</f>
        <v>#REF!</v>
      </c>
      <c r="E341" s="19" t="s">
        <v>9639</v>
      </c>
      <c r="F341" s="17" t="s">
        <v>9638</v>
      </c>
      <c r="G341" s="17" t="s">
        <v>9639</v>
      </c>
      <c r="H341" s="17" t="str">
        <f t="shared" si="81"/>
        <v>ok</v>
      </c>
      <c r="I341" s="17" t="s">
        <v>9639</v>
      </c>
      <c r="J341" s="17">
        <v>609396</v>
      </c>
      <c r="K341" s="17">
        <v>609396</v>
      </c>
      <c r="L341" s="17" t="s">
        <v>202</v>
      </c>
      <c r="M341" t="s">
        <v>203</v>
      </c>
      <c r="N341" s="14" t="s">
        <v>9636</v>
      </c>
      <c r="O341" s="14" t="s">
        <v>1022</v>
      </c>
      <c r="P341" s="14" t="s">
        <v>9640</v>
      </c>
      <c r="Q341" s="14">
        <v>68600</v>
      </c>
      <c r="R341" s="14" t="s">
        <v>9641</v>
      </c>
      <c r="S341" s="14" t="s">
        <v>1310</v>
      </c>
      <c r="T341" s="15">
        <v>2000</v>
      </c>
      <c r="U341" s="14" t="s">
        <v>9642</v>
      </c>
      <c r="V341" s="14" t="s">
        <v>5510</v>
      </c>
      <c r="W341" s="14" t="s">
        <v>9643</v>
      </c>
      <c r="X341" t="s">
        <v>9644</v>
      </c>
      <c r="Y341" t="s">
        <v>213</v>
      </c>
      <c r="Z341" t="s">
        <v>9645</v>
      </c>
      <c r="AA341" s="18" t="s">
        <v>9645</v>
      </c>
      <c r="AB341" s="18" t="s">
        <v>9646</v>
      </c>
      <c r="AC341" s="18" t="s">
        <v>9647</v>
      </c>
      <c r="AD341" s="18" t="s">
        <v>9648</v>
      </c>
      <c r="AE341" s="18" t="s">
        <v>9649</v>
      </c>
      <c r="AF341" s="18" t="s">
        <v>9650</v>
      </c>
      <c r="AG341" s="18" t="s">
        <v>9651</v>
      </c>
      <c r="AH341" s="29" t="s">
        <v>219</v>
      </c>
      <c r="AL341" s="29" t="s">
        <v>220</v>
      </c>
      <c r="AM341" s="29" t="s">
        <v>221</v>
      </c>
      <c r="AQ341" s="29" t="s">
        <v>221</v>
      </c>
      <c r="AR341" t="s">
        <v>566</v>
      </c>
      <c r="AS341" s="32" t="s">
        <v>9652</v>
      </c>
      <c r="AT341" s="32">
        <v>100000</v>
      </c>
      <c r="BL341" s="15"/>
      <c r="BO341" s="15"/>
      <c r="BR341" s="15"/>
      <c r="BU341" s="15"/>
      <c r="BW341" s="11"/>
      <c r="BX341" s="11"/>
      <c r="BZ341" s="11"/>
      <c r="CA341" s="11"/>
      <c r="CC341" s="11"/>
      <c r="CD341" s="11"/>
      <c r="CF341" s="11"/>
      <c r="CG341" s="11"/>
      <c r="CI341" s="11"/>
      <c r="CJ341" s="11"/>
      <c r="GC341" s="12">
        <v>100000</v>
      </c>
      <c r="GD341" t="s">
        <v>238</v>
      </c>
      <c r="GE341">
        <v>41</v>
      </c>
      <c r="GF341">
        <v>46</v>
      </c>
      <c r="GG341">
        <v>48</v>
      </c>
      <c r="GH341">
        <v>46</v>
      </c>
      <c r="GI341" s="13">
        <v>66666.666666666657</v>
      </c>
      <c r="GK341" t="str">
        <f t="shared" si="85"/>
        <v>4 RUE GILLOIS</v>
      </c>
      <c r="GL341">
        <f t="shared" si="86"/>
        <v>68600</v>
      </c>
      <c r="GM341" t="str">
        <f t="shared" si="87"/>
        <v>VOLGELSHEIM</v>
      </c>
      <c r="GO341">
        <f t="shared" si="82"/>
        <v>3</v>
      </c>
      <c r="GP341">
        <f t="shared" si="83"/>
        <v>1</v>
      </c>
      <c r="GQ341" t="e">
        <f>VLOOKUP(A341,'[1]Nbr FR_lot'!$A$6:$I$501,8,FALSE)</f>
        <v>#N/A</v>
      </c>
      <c r="GR341" t="e">
        <f t="shared" si="84"/>
        <v>#N/A</v>
      </c>
      <c r="GS341" t="e">
        <f>VLOOKUP(C341,'[1]Nbr FR_lot'!$B$6:$I$501,8,FALSE)</f>
        <v>#N/A</v>
      </c>
      <c r="GT341" t="e">
        <f t="shared" si="88"/>
        <v>#N/A</v>
      </c>
    </row>
    <row r="342" spans="1:202" x14ac:dyDescent="0.35">
      <c r="A342" s="26" t="s">
        <v>292</v>
      </c>
      <c r="B342" t="s">
        <v>293</v>
      </c>
      <c r="C342" t="s">
        <v>294</v>
      </c>
      <c r="D342" t="e">
        <f>VLOOKUP(C342,#REF!,1,FALSE)</f>
        <v>#REF!</v>
      </c>
      <c r="E342" s="16" t="s">
        <v>295</v>
      </c>
      <c r="F342" s="17" t="s">
        <v>294</v>
      </c>
      <c r="G342" s="17" t="s">
        <v>295</v>
      </c>
      <c r="H342" s="17" t="str">
        <f t="shared" si="81"/>
        <v>ok</v>
      </c>
      <c r="I342" s="17" t="s">
        <v>295</v>
      </c>
      <c r="J342" s="17">
        <v>314473</v>
      </c>
      <c r="K342" s="17">
        <v>314473</v>
      </c>
      <c r="L342" s="17" t="s">
        <v>202</v>
      </c>
      <c r="M342" t="s">
        <v>203</v>
      </c>
      <c r="N342" s="14" t="s">
        <v>292</v>
      </c>
      <c r="O342" s="14" t="s">
        <v>205</v>
      </c>
      <c r="P342" s="14" t="s">
        <v>296</v>
      </c>
      <c r="Q342" s="14">
        <v>75013</v>
      </c>
      <c r="R342" s="14" t="s">
        <v>297</v>
      </c>
      <c r="S342" s="14" t="s">
        <v>298</v>
      </c>
      <c r="T342" s="15">
        <v>42360000</v>
      </c>
      <c r="U342" s="14" t="s">
        <v>299</v>
      </c>
      <c r="V342" s="14" t="s">
        <v>300</v>
      </c>
      <c r="W342" s="14" t="s">
        <v>301</v>
      </c>
      <c r="X342" t="s">
        <v>302</v>
      </c>
      <c r="Y342" t="s">
        <v>213</v>
      </c>
      <c r="Z342" t="s">
        <v>303</v>
      </c>
      <c r="AA342" s="18" t="s">
        <v>304</v>
      </c>
      <c r="AB342" s="18" t="s">
        <v>305</v>
      </c>
      <c r="AC342" s="18" t="s">
        <v>306</v>
      </c>
      <c r="AD342" s="18" t="s">
        <v>307</v>
      </c>
      <c r="AE342" s="18" t="s">
        <v>308</v>
      </c>
      <c r="AF342" s="18" t="s">
        <v>305</v>
      </c>
      <c r="AG342" s="18" t="s">
        <v>309</v>
      </c>
      <c r="AH342" s="29" t="s">
        <v>310</v>
      </c>
      <c r="AL342" s="29" t="s">
        <v>311</v>
      </c>
      <c r="AM342" s="29" t="s">
        <v>312</v>
      </c>
      <c r="AQ342" s="29" t="s">
        <v>312</v>
      </c>
      <c r="AR342" t="s">
        <v>313</v>
      </c>
      <c r="AS342" s="32" t="s">
        <v>314</v>
      </c>
      <c r="AT342" s="32">
        <v>375000</v>
      </c>
      <c r="AU342" t="s">
        <v>315</v>
      </c>
      <c r="AV342" s="32" t="s">
        <v>316</v>
      </c>
      <c r="AW342" s="32">
        <v>100000</v>
      </c>
      <c r="AX342" t="s">
        <v>317</v>
      </c>
      <c r="AY342" s="32" t="s">
        <v>318</v>
      </c>
      <c r="AZ342" s="32">
        <v>935000</v>
      </c>
      <c r="BA342" t="s">
        <v>319</v>
      </c>
      <c r="BB342" s="32" t="s">
        <v>320</v>
      </c>
      <c r="BC342" s="32">
        <v>100000</v>
      </c>
      <c r="BD342" t="s">
        <v>321</v>
      </c>
      <c r="BE342" s="32" t="s">
        <v>322</v>
      </c>
      <c r="BF342" s="32">
        <v>375000</v>
      </c>
      <c r="BG342" t="s">
        <v>323</v>
      </c>
      <c r="BH342" s="32" t="s">
        <v>324</v>
      </c>
      <c r="BI342" s="32">
        <v>100000</v>
      </c>
      <c r="BJ342" t="s">
        <v>325</v>
      </c>
      <c r="BK342" s="14" t="s">
        <v>326</v>
      </c>
      <c r="BL342" s="15">
        <v>470000</v>
      </c>
      <c r="BM342" t="s">
        <v>327</v>
      </c>
      <c r="BN342" s="14" t="s">
        <v>328</v>
      </c>
      <c r="BO342" s="15">
        <v>100000</v>
      </c>
      <c r="BP342" t="s">
        <v>329</v>
      </c>
      <c r="BQ342" s="14" t="s">
        <v>330</v>
      </c>
      <c r="BR342" s="15">
        <v>625000</v>
      </c>
      <c r="BS342" t="s">
        <v>331</v>
      </c>
      <c r="BT342" s="14" t="s">
        <v>332</v>
      </c>
      <c r="BU342" s="15">
        <v>123000</v>
      </c>
      <c r="BW342" s="11"/>
      <c r="BX342" s="11"/>
      <c r="BZ342" s="11"/>
      <c r="CA342" s="11"/>
      <c r="CC342" s="11"/>
      <c r="CD342" s="11"/>
      <c r="CF342" s="11"/>
      <c r="CG342" s="11"/>
      <c r="CI342" s="11"/>
      <c r="CJ342" s="11"/>
      <c r="GC342" s="12">
        <v>2368000</v>
      </c>
      <c r="GD342" t="s">
        <v>238</v>
      </c>
      <c r="GE342">
        <v>55</v>
      </c>
      <c r="GF342">
        <v>60</v>
      </c>
      <c r="GG342">
        <v>70</v>
      </c>
      <c r="GH342" t="s">
        <v>333</v>
      </c>
      <c r="GI342" s="13">
        <v>1578666.6666666665</v>
      </c>
      <c r="GK342" t="str">
        <f t="shared" si="85"/>
        <v>5 PL DES ALPES</v>
      </c>
      <c r="GL342">
        <f t="shared" si="86"/>
        <v>75013</v>
      </c>
      <c r="GM342" t="str">
        <f t="shared" si="87"/>
        <v>PARIS 13</v>
      </c>
      <c r="GO342">
        <f t="shared" si="82"/>
        <v>30</v>
      </c>
      <c r="GP342">
        <f t="shared" si="83"/>
        <v>10</v>
      </c>
      <c r="GQ342">
        <f>VLOOKUP(A342,'[1]Nbr FR_lot'!$A$6:$I$501,8,FALSE)</f>
        <v>0</v>
      </c>
      <c r="GR342" t="str">
        <f t="shared" si="84"/>
        <v>ko</v>
      </c>
      <c r="GS342">
        <f>VLOOKUP(C342,'[1]Nbr FR_lot'!$B$6:$I$501,8,FALSE)</f>
        <v>5</v>
      </c>
      <c r="GT342" t="str">
        <f t="shared" si="88"/>
        <v>ko</v>
      </c>
    </row>
    <row r="343" spans="1:202" x14ac:dyDescent="0.35">
      <c r="A343" t="s">
        <v>9811</v>
      </c>
      <c r="B343" t="s">
        <v>9812</v>
      </c>
      <c r="C343" t="s">
        <v>9813</v>
      </c>
      <c r="D343" t="e">
        <f>VLOOKUP(C343,#REF!,1,FALSE)</f>
        <v>#REF!</v>
      </c>
      <c r="E343" s="19" t="s">
        <v>9814</v>
      </c>
      <c r="F343" s="17" t="s">
        <v>9813</v>
      </c>
      <c r="G343" s="17" t="s">
        <v>9814</v>
      </c>
      <c r="H343" s="17" t="str">
        <f t="shared" si="81"/>
        <v>ok</v>
      </c>
      <c r="I343" s="17" t="s">
        <v>9814</v>
      </c>
      <c r="J343" s="17">
        <v>678238</v>
      </c>
      <c r="K343" s="17">
        <v>727743</v>
      </c>
      <c r="L343" s="17" t="s">
        <v>202</v>
      </c>
      <c r="M343" t="s">
        <v>203</v>
      </c>
      <c r="N343" s="14" t="s">
        <v>9811</v>
      </c>
      <c r="O343" s="14" t="s">
        <v>838</v>
      </c>
      <c r="P343" s="14" t="s">
        <v>9815</v>
      </c>
      <c r="Q343" s="14">
        <v>78771</v>
      </c>
      <c r="R343" s="14" t="s">
        <v>9816</v>
      </c>
      <c r="S343" s="14" t="s">
        <v>9086</v>
      </c>
      <c r="T343" s="15">
        <v>2356267.83</v>
      </c>
      <c r="U343" s="14" t="s">
        <v>9817</v>
      </c>
      <c r="V343" s="14" t="s">
        <v>2635</v>
      </c>
      <c r="W343" s="14" t="s">
        <v>9818</v>
      </c>
      <c r="X343" t="s">
        <v>9819</v>
      </c>
      <c r="Y343" t="s">
        <v>213</v>
      </c>
      <c r="Z343" t="s">
        <v>9820</v>
      </c>
      <c r="AA343" s="18" t="s">
        <v>9821</v>
      </c>
      <c r="AB343" s="18" t="s">
        <v>9822</v>
      </c>
      <c r="AC343" s="18" t="s">
        <v>9823</v>
      </c>
      <c r="AD343" s="18" t="s">
        <v>9824</v>
      </c>
      <c r="AE343" s="18" t="s">
        <v>9821</v>
      </c>
      <c r="AF343" s="18" t="s">
        <v>9822</v>
      </c>
      <c r="AG343" s="18" t="s">
        <v>9823</v>
      </c>
      <c r="AH343" s="29" t="s">
        <v>219</v>
      </c>
      <c r="AL343" s="29" t="s">
        <v>220</v>
      </c>
      <c r="AM343" s="29" t="s">
        <v>221</v>
      </c>
      <c r="AQ343" s="29" t="s">
        <v>221</v>
      </c>
      <c r="AR343" t="s">
        <v>545</v>
      </c>
      <c r="AS343" s="32" t="s">
        <v>9825</v>
      </c>
      <c r="AT343" s="32">
        <v>235000</v>
      </c>
      <c r="AU343" t="s">
        <v>557</v>
      </c>
      <c r="AV343" s="32" t="s">
        <v>9826</v>
      </c>
      <c r="AW343" s="32">
        <v>120000</v>
      </c>
      <c r="AX343" t="s">
        <v>568</v>
      </c>
      <c r="AY343" s="32" t="s">
        <v>9827</v>
      </c>
      <c r="AZ343" s="32">
        <v>100000</v>
      </c>
      <c r="BA343" t="s">
        <v>1156</v>
      </c>
      <c r="BB343" s="32" t="s">
        <v>9828</v>
      </c>
      <c r="BC343" s="32">
        <v>100000</v>
      </c>
      <c r="BD343" t="s">
        <v>1162</v>
      </c>
      <c r="BE343" s="32" t="s">
        <v>9829</v>
      </c>
      <c r="BF343" s="32">
        <v>160000</v>
      </c>
      <c r="BL343" s="15"/>
      <c r="BO343" s="15"/>
      <c r="BR343" s="15"/>
      <c r="BU343" s="15"/>
      <c r="BW343" s="11"/>
      <c r="BX343" s="11"/>
      <c r="BZ343" s="11"/>
      <c r="CA343" s="11"/>
      <c r="CC343" s="11"/>
      <c r="CD343" s="11"/>
      <c r="CF343" s="11"/>
      <c r="CG343" s="11"/>
      <c r="CI343" s="11"/>
      <c r="CJ343" s="11"/>
      <c r="GC343" s="12">
        <v>615000</v>
      </c>
      <c r="GD343" t="s">
        <v>238</v>
      </c>
      <c r="GE343">
        <v>45</v>
      </c>
      <c r="GF343">
        <v>50</v>
      </c>
      <c r="GG343">
        <v>60</v>
      </c>
      <c r="GH343">
        <v>50</v>
      </c>
      <c r="GI343" s="13">
        <v>410000</v>
      </c>
      <c r="GK343" t="str">
        <f t="shared" si="85"/>
        <v>2 RUE JEAN MERMOZ</v>
      </c>
      <c r="GL343">
        <f t="shared" si="86"/>
        <v>78771</v>
      </c>
      <c r="GM343" t="str">
        <f t="shared" si="87"/>
        <v>MAGNY-LES-HAMEAUX</v>
      </c>
      <c r="GO343">
        <f t="shared" si="82"/>
        <v>15</v>
      </c>
      <c r="GP343">
        <f t="shared" si="83"/>
        <v>5</v>
      </c>
      <c r="GQ343" t="e">
        <f>VLOOKUP(A343,'[1]Nbr FR_lot'!$A$6:$I$501,8,FALSE)</f>
        <v>#N/A</v>
      </c>
      <c r="GR343" t="e">
        <f t="shared" si="84"/>
        <v>#N/A</v>
      </c>
      <c r="GS343" t="e">
        <f>VLOOKUP(C343,'[1]Nbr FR_lot'!$B$6:$I$501,8,FALSE)</f>
        <v>#N/A</v>
      </c>
      <c r="GT343" t="e">
        <f t="shared" si="88"/>
        <v>#N/A</v>
      </c>
    </row>
    <row r="344" spans="1:202" x14ac:dyDescent="0.35">
      <c r="A344" t="s">
        <v>8645</v>
      </c>
      <c r="B344" t="s">
        <v>8646</v>
      </c>
      <c r="C344" t="s">
        <v>8647</v>
      </c>
      <c r="D344" t="e">
        <f>VLOOKUP(C344,#REF!,1,FALSE)</f>
        <v>#REF!</v>
      </c>
      <c r="E344" s="16" t="s">
        <v>8648</v>
      </c>
      <c r="F344" s="17" t="s">
        <v>8647</v>
      </c>
      <c r="G344" s="17" t="s">
        <v>8648</v>
      </c>
      <c r="H344" s="17" t="str">
        <f t="shared" si="81"/>
        <v>ok</v>
      </c>
      <c r="I344" s="17" t="s">
        <v>8648</v>
      </c>
      <c r="J344" s="17">
        <v>543646</v>
      </c>
      <c r="K344" s="17">
        <v>543646</v>
      </c>
      <c r="L344" s="17" t="s">
        <v>202</v>
      </c>
      <c r="M344" t="s">
        <v>203</v>
      </c>
      <c r="N344" s="14" t="s">
        <v>8645</v>
      </c>
      <c r="O344" s="14" t="s">
        <v>205</v>
      </c>
      <c r="P344" s="14" t="s">
        <v>8649</v>
      </c>
      <c r="Q344" s="14">
        <v>38200</v>
      </c>
      <c r="R344" s="14" t="s">
        <v>2166</v>
      </c>
      <c r="S344" s="14" t="s">
        <v>1799</v>
      </c>
      <c r="T344" s="15">
        <v>5360000</v>
      </c>
      <c r="U344" s="14" t="s">
        <v>8650</v>
      </c>
      <c r="V344" s="14" t="s">
        <v>8651</v>
      </c>
      <c r="W344" s="14" t="s">
        <v>8652</v>
      </c>
      <c r="X344" t="s">
        <v>8653</v>
      </c>
      <c r="Y344" t="s">
        <v>213</v>
      </c>
      <c r="Z344" t="s">
        <v>8654</v>
      </c>
      <c r="AA344" s="18" t="s">
        <v>8655</v>
      </c>
      <c r="AB344" s="18" t="s">
        <v>8656</v>
      </c>
      <c r="AC344" s="18" t="s">
        <v>8657</v>
      </c>
      <c r="AD344" s="18" t="s">
        <v>8658</v>
      </c>
      <c r="AE344" s="18" t="s">
        <v>8659</v>
      </c>
      <c r="AF344" s="18" t="s">
        <v>8660</v>
      </c>
      <c r="AG344" s="18" t="s">
        <v>8661</v>
      </c>
      <c r="AH344" s="29" t="s">
        <v>219</v>
      </c>
      <c r="AL344" s="29" t="s">
        <v>220</v>
      </c>
      <c r="AM344" s="29" t="s">
        <v>221</v>
      </c>
      <c r="AQ344" s="29" t="s">
        <v>221</v>
      </c>
      <c r="AR344" t="s">
        <v>1137</v>
      </c>
      <c r="AS344" s="32" t="s">
        <v>8662</v>
      </c>
      <c r="AT344" s="32">
        <v>790000</v>
      </c>
      <c r="AU344" t="s">
        <v>541</v>
      </c>
      <c r="AV344" s="32" t="s">
        <v>8663</v>
      </c>
      <c r="AW344" s="32">
        <v>630000</v>
      </c>
      <c r="AX344" t="s">
        <v>1142</v>
      </c>
      <c r="AY344" s="32" t="s">
        <v>8664</v>
      </c>
      <c r="AZ344" s="32">
        <v>395000</v>
      </c>
      <c r="BA344" t="s">
        <v>553</v>
      </c>
      <c r="BB344" s="32" t="s">
        <v>8665</v>
      </c>
      <c r="BC344" s="32">
        <v>315000</v>
      </c>
      <c r="BD344" t="s">
        <v>1147</v>
      </c>
      <c r="BE344" s="32" t="s">
        <v>8666</v>
      </c>
      <c r="BF344" s="32">
        <v>315000</v>
      </c>
      <c r="BG344" t="s">
        <v>564</v>
      </c>
      <c r="BH344" s="32" t="s">
        <v>8667</v>
      </c>
      <c r="BI344" s="32">
        <v>250000</v>
      </c>
      <c r="BJ344" t="s">
        <v>1152</v>
      </c>
      <c r="BK344" s="14" t="s">
        <v>8668</v>
      </c>
      <c r="BL344" s="15">
        <v>315000</v>
      </c>
      <c r="BM344" t="s">
        <v>826</v>
      </c>
      <c r="BN344" s="14" t="s">
        <v>8669</v>
      </c>
      <c r="BO344" s="15">
        <v>250000</v>
      </c>
      <c r="BP344" t="s">
        <v>1158</v>
      </c>
      <c r="BQ344" s="14" t="s">
        <v>8670</v>
      </c>
      <c r="BR344" s="15">
        <v>520000</v>
      </c>
      <c r="BS344" t="s">
        <v>830</v>
      </c>
      <c r="BT344" s="14" t="s">
        <v>8671</v>
      </c>
      <c r="BU344" s="15">
        <v>420000</v>
      </c>
      <c r="BW344" s="31"/>
      <c r="BX344" s="31"/>
      <c r="BZ344" s="31"/>
      <c r="CA344" s="31"/>
      <c r="CC344" s="31"/>
      <c r="CD344" s="31"/>
      <c r="CF344" s="31"/>
      <c r="CG344" s="31"/>
      <c r="CI344" s="31"/>
      <c r="CJ344" s="31"/>
      <c r="GC344" s="30">
        <v>3870000</v>
      </c>
      <c r="GD344" t="s">
        <v>238</v>
      </c>
      <c r="GE344">
        <v>47.35</v>
      </c>
      <c r="GF344">
        <v>53.65</v>
      </c>
      <c r="GG344">
        <v>62.7</v>
      </c>
      <c r="GH344">
        <v>54.5</v>
      </c>
      <c r="GI344" s="13">
        <v>2580000</v>
      </c>
      <c r="GK344" t="str">
        <f t="shared" si="85"/>
        <v>30 AV GAL LECLERC</v>
      </c>
      <c r="GL344">
        <f t="shared" si="86"/>
        <v>38200</v>
      </c>
      <c r="GM344" t="str">
        <f t="shared" si="87"/>
        <v>VIENNE</v>
      </c>
      <c r="GO344">
        <f t="shared" si="82"/>
        <v>30</v>
      </c>
      <c r="GP344">
        <f t="shared" si="83"/>
        <v>10</v>
      </c>
      <c r="GQ344" t="e">
        <f>VLOOKUP(A344,'[1]Nbr FR_lot'!$A$6:$I$501,8,FALSE)</f>
        <v>#N/A</v>
      </c>
      <c r="GR344" t="e">
        <f t="shared" si="84"/>
        <v>#N/A</v>
      </c>
      <c r="GS344" t="e">
        <f>VLOOKUP(C344,'[1]Nbr FR_lot'!$B$6:$I$501,8,FALSE)</f>
        <v>#N/A</v>
      </c>
      <c r="GT344" t="e">
        <f t="shared" si="88"/>
        <v>#N/A</v>
      </c>
    </row>
    <row r="345" spans="1:202" x14ac:dyDescent="0.35">
      <c r="A345" t="s">
        <v>6776</v>
      </c>
      <c r="B345" t="s">
        <v>6777</v>
      </c>
      <c r="C345" t="s">
        <v>6778</v>
      </c>
      <c r="D345" t="e">
        <f>VLOOKUP(C345,#REF!,1,FALSE)</f>
        <v>#REF!</v>
      </c>
      <c r="E345" s="19" t="s">
        <v>6779</v>
      </c>
      <c r="F345" s="17" t="s">
        <v>6778</v>
      </c>
      <c r="G345" s="17" t="s">
        <v>6779</v>
      </c>
      <c r="H345" s="17" t="str">
        <f t="shared" si="81"/>
        <v>ok</v>
      </c>
      <c r="I345" s="17" t="s">
        <v>6779</v>
      </c>
      <c r="J345" s="17">
        <v>548852</v>
      </c>
      <c r="K345" s="17">
        <v>548852</v>
      </c>
      <c r="L345" s="17" t="s">
        <v>202</v>
      </c>
      <c r="M345" t="s">
        <v>203</v>
      </c>
      <c r="N345" s="14" t="s">
        <v>6780</v>
      </c>
      <c r="O345" s="14" t="s">
        <v>205</v>
      </c>
      <c r="P345" s="14" t="s">
        <v>6781</v>
      </c>
      <c r="Q345" s="14">
        <v>34740</v>
      </c>
      <c r="R345" s="14" t="s">
        <v>6782</v>
      </c>
      <c r="S345" s="14" t="s">
        <v>6783</v>
      </c>
      <c r="T345" s="15">
        <v>100000</v>
      </c>
      <c r="U345" s="14" t="s">
        <v>6784</v>
      </c>
      <c r="V345" s="14" t="s">
        <v>6785</v>
      </c>
      <c r="W345" s="14" t="s">
        <v>6786</v>
      </c>
      <c r="X345" t="s">
        <v>6787</v>
      </c>
      <c r="Y345" t="s">
        <v>213</v>
      </c>
      <c r="Z345" t="s">
        <v>6788</v>
      </c>
      <c r="AA345" s="18" t="s">
        <v>6787</v>
      </c>
      <c r="AB345" s="18" t="s">
        <v>6789</v>
      </c>
      <c r="AC345" s="18" t="s">
        <v>6790</v>
      </c>
      <c r="AD345" s="18" t="s">
        <v>6791</v>
      </c>
      <c r="AE345" s="18" t="s">
        <v>6787</v>
      </c>
      <c r="AF345" s="18" t="s">
        <v>6789</v>
      </c>
      <c r="AG345" s="18" t="s">
        <v>6792</v>
      </c>
      <c r="AH345" s="29" t="s">
        <v>772</v>
      </c>
      <c r="AI345" s="29" t="s">
        <v>219</v>
      </c>
      <c r="AL345" s="29" t="s">
        <v>773</v>
      </c>
      <c r="AM345" s="29" t="s">
        <v>312</v>
      </c>
      <c r="AN345" s="29" t="s">
        <v>774</v>
      </c>
      <c r="AQ345" s="29" t="s">
        <v>775</v>
      </c>
      <c r="AR345" t="s">
        <v>429</v>
      </c>
      <c r="AS345" s="32" t="s">
        <v>6793</v>
      </c>
      <c r="AT345" s="32">
        <v>100000</v>
      </c>
      <c r="AU345" t="s">
        <v>433</v>
      </c>
      <c r="AV345" s="32" t="s">
        <v>6794</v>
      </c>
      <c r="AW345" s="32">
        <v>190000</v>
      </c>
      <c r="AX345" t="s">
        <v>437</v>
      </c>
      <c r="AY345" s="32" t="s">
        <v>6795</v>
      </c>
      <c r="AZ345" s="32">
        <v>100000</v>
      </c>
      <c r="BA345" t="s">
        <v>441</v>
      </c>
      <c r="BB345" s="32" t="s">
        <v>6796</v>
      </c>
      <c r="BC345" s="32">
        <v>100000</v>
      </c>
      <c r="BD345" t="s">
        <v>445</v>
      </c>
      <c r="BE345" s="32" t="s">
        <v>6797</v>
      </c>
      <c r="BF345" s="32">
        <v>130000</v>
      </c>
      <c r="BG345" t="s">
        <v>541</v>
      </c>
      <c r="BH345" s="32" t="s">
        <v>6798</v>
      </c>
      <c r="BI345" s="32">
        <v>630000</v>
      </c>
      <c r="BJ345" t="s">
        <v>553</v>
      </c>
      <c r="BK345" s="14" t="s">
        <v>6799</v>
      </c>
      <c r="BL345" s="15">
        <v>315000</v>
      </c>
      <c r="BM345" t="s">
        <v>564</v>
      </c>
      <c r="BN345" s="14" t="s">
        <v>6800</v>
      </c>
      <c r="BO345" s="15">
        <v>250000</v>
      </c>
      <c r="BP345" t="s">
        <v>826</v>
      </c>
      <c r="BQ345" s="14" t="s">
        <v>6801</v>
      </c>
      <c r="BR345" s="15">
        <v>250000</v>
      </c>
      <c r="BS345" t="s">
        <v>830</v>
      </c>
      <c r="BT345" s="14" t="s">
        <v>6802</v>
      </c>
      <c r="BU345" s="15">
        <v>420000</v>
      </c>
      <c r="BW345" s="11"/>
      <c r="BX345" s="11"/>
      <c r="BZ345" s="11"/>
      <c r="CA345" s="11"/>
      <c r="CC345" s="11"/>
      <c r="CD345" s="11"/>
      <c r="CF345" s="11"/>
      <c r="CG345" s="11"/>
      <c r="CI345" s="11"/>
      <c r="CJ345" s="11"/>
      <c r="GC345" s="12">
        <v>2385000</v>
      </c>
      <c r="GD345" t="s">
        <v>238</v>
      </c>
      <c r="GE345">
        <v>65</v>
      </c>
      <c r="GF345">
        <v>75</v>
      </c>
      <c r="GG345">
        <v>75</v>
      </c>
      <c r="GH345">
        <v>65</v>
      </c>
      <c r="GI345" s="13">
        <v>1590000</v>
      </c>
      <c r="GK345" t="str">
        <f t="shared" si="85"/>
        <v>25 IMP DES MILLEPERTUIS</v>
      </c>
      <c r="GL345">
        <f t="shared" si="86"/>
        <v>34740</v>
      </c>
      <c r="GM345" t="str">
        <f t="shared" si="87"/>
        <v>VENDARGUES</v>
      </c>
      <c r="GO345">
        <f t="shared" si="82"/>
        <v>30</v>
      </c>
      <c r="GP345">
        <f t="shared" si="83"/>
        <v>10</v>
      </c>
      <c r="GQ345" t="e">
        <f>VLOOKUP(A345,'[1]Nbr FR_lot'!$A$6:$I$501,8,FALSE)</f>
        <v>#N/A</v>
      </c>
      <c r="GR345" t="e">
        <f t="shared" si="84"/>
        <v>#N/A</v>
      </c>
      <c r="GS345" t="e">
        <f>VLOOKUP(C345,'[1]Nbr FR_lot'!$B$6:$I$501,8,FALSE)</f>
        <v>#N/A</v>
      </c>
      <c r="GT345" t="e">
        <f t="shared" si="88"/>
        <v>#N/A</v>
      </c>
    </row>
    <row r="346" spans="1:202" x14ac:dyDescent="0.35">
      <c r="A346" t="s">
        <v>6312</v>
      </c>
      <c r="B346" t="s">
        <v>6313</v>
      </c>
      <c r="C346" t="s">
        <v>6314</v>
      </c>
      <c r="D346" t="e">
        <f>VLOOKUP(C346,#REF!,1,FALSE)</f>
        <v>#REF!</v>
      </c>
      <c r="E346" s="19" t="s">
        <v>6315</v>
      </c>
      <c r="F346" s="17" t="s">
        <v>6314</v>
      </c>
      <c r="G346" s="17" t="s">
        <v>6316</v>
      </c>
      <c r="H346" s="17" t="str">
        <f t="shared" si="81"/>
        <v>ko</v>
      </c>
      <c r="I346" s="17" t="s">
        <v>6316</v>
      </c>
      <c r="J346" s="17">
        <v>322967</v>
      </c>
      <c r="K346" s="17">
        <v>322967</v>
      </c>
      <c r="L346" s="17" t="s">
        <v>202</v>
      </c>
      <c r="M346" t="s">
        <v>203</v>
      </c>
      <c r="N346" s="14" t="s">
        <v>6312</v>
      </c>
      <c r="O346" s="14" t="s">
        <v>205</v>
      </c>
      <c r="P346" s="14" t="s">
        <v>6317</v>
      </c>
      <c r="Q346" s="14" t="s">
        <v>5726</v>
      </c>
      <c r="R346" s="14" t="s">
        <v>5727</v>
      </c>
      <c r="S346" s="14" t="s">
        <v>1226</v>
      </c>
      <c r="T346" s="15">
        <v>100000</v>
      </c>
      <c r="U346" s="14" t="s">
        <v>6318</v>
      </c>
      <c r="V346" s="14" t="s">
        <v>1903</v>
      </c>
      <c r="W346" s="14" t="s">
        <v>6319</v>
      </c>
      <c r="X346" t="s">
        <v>6320</v>
      </c>
      <c r="Y346" t="s">
        <v>213</v>
      </c>
      <c r="Z346" t="s">
        <v>6321</v>
      </c>
      <c r="AA346" s="18" t="s">
        <v>6322</v>
      </c>
      <c r="AB346" s="18" t="s">
        <v>6323</v>
      </c>
      <c r="AC346" s="18" t="s">
        <v>6324</v>
      </c>
      <c r="AD346" s="18" t="s">
        <v>6325</v>
      </c>
      <c r="AE346" s="18" t="s">
        <v>6326</v>
      </c>
      <c r="AF346" s="18" t="s">
        <v>6327</v>
      </c>
      <c r="AG346" s="18" t="s">
        <v>6328</v>
      </c>
      <c r="AH346" s="29" t="s">
        <v>310</v>
      </c>
      <c r="AL346" s="29" t="s">
        <v>311</v>
      </c>
      <c r="AM346" s="29" t="s">
        <v>312</v>
      </c>
      <c r="AQ346" s="29" t="s">
        <v>312</v>
      </c>
      <c r="AR346" t="s">
        <v>488</v>
      </c>
      <c r="AS346" s="32" t="s">
        <v>6329</v>
      </c>
      <c r="AT346" s="32">
        <v>100000</v>
      </c>
      <c r="AU346" t="s">
        <v>495</v>
      </c>
      <c r="AV346" s="32" t="s">
        <v>6330</v>
      </c>
      <c r="AW346" s="32">
        <v>180000</v>
      </c>
      <c r="AX346" t="s">
        <v>502</v>
      </c>
      <c r="AY346" s="32" t="s">
        <v>6331</v>
      </c>
      <c r="AZ346" s="32">
        <v>100000</v>
      </c>
      <c r="BA346" t="s">
        <v>509</v>
      </c>
      <c r="BB346" s="32" t="s">
        <v>6332</v>
      </c>
      <c r="BC346" s="32">
        <v>100000</v>
      </c>
      <c r="BD346" t="s">
        <v>516</v>
      </c>
      <c r="BE346" s="32" t="s">
        <v>6333</v>
      </c>
      <c r="BF346" s="32">
        <v>120000</v>
      </c>
      <c r="BL346" s="15"/>
      <c r="BO346" s="15"/>
      <c r="BR346" s="15"/>
      <c r="BU346" s="15"/>
      <c r="BW346" s="11"/>
      <c r="BX346" s="11"/>
      <c r="BZ346" s="11"/>
      <c r="CA346" s="11"/>
      <c r="CC346" s="11"/>
      <c r="CD346" s="11"/>
      <c r="CF346" s="11"/>
      <c r="CG346" s="11"/>
      <c r="CI346" s="11"/>
      <c r="CJ346" s="11"/>
      <c r="GC346" s="12">
        <v>500000</v>
      </c>
      <c r="GD346" t="s">
        <v>238</v>
      </c>
      <c r="GE346">
        <v>30</v>
      </c>
      <c r="GF346">
        <v>60</v>
      </c>
      <c r="GG346">
        <v>60</v>
      </c>
      <c r="GH346">
        <v>50</v>
      </c>
      <c r="GI346" s="13">
        <v>333333.33333333331</v>
      </c>
      <c r="GK346" t="str">
        <f t="shared" si="85"/>
        <v>27 RUE DE L INDUSTRIE</v>
      </c>
      <c r="GL346" t="str">
        <f t="shared" si="86"/>
        <v>01200</v>
      </c>
      <c r="GM346" t="str">
        <f t="shared" si="87"/>
        <v>VALSERHONE</v>
      </c>
      <c r="GO346">
        <f t="shared" si="82"/>
        <v>15</v>
      </c>
      <c r="GP346">
        <f t="shared" si="83"/>
        <v>5</v>
      </c>
      <c r="GQ346" t="e">
        <f>VLOOKUP(A346,'[1]Nbr FR_lot'!$A$6:$I$501,8,FALSE)</f>
        <v>#N/A</v>
      </c>
      <c r="GR346" t="e">
        <f t="shared" si="84"/>
        <v>#N/A</v>
      </c>
      <c r="GS346" t="e">
        <f>VLOOKUP(C346,'[1]Nbr FR_lot'!$B$6:$I$501,8,FALSE)</f>
        <v>#N/A</v>
      </c>
      <c r="GT346" t="e">
        <f t="shared" si="88"/>
        <v>#N/A</v>
      </c>
    </row>
    <row r="347" spans="1:202" x14ac:dyDescent="0.35">
      <c r="A347" t="s">
        <v>6334</v>
      </c>
      <c r="B347" t="s">
        <v>6335</v>
      </c>
      <c r="C347" t="s">
        <v>6336</v>
      </c>
      <c r="D347" t="e">
        <f>VLOOKUP(C347,#REF!,1,FALSE)</f>
        <v>#REF!</v>
      </c>
      <c r="E347" s="19" t="s">
        <v>6337</v>
      </c>
      <c r="F347" s="17" t="s">
        <v>6336</v>
      </c>
      <c r="G347" s="17" t="s">
        <v>6337</v>
      </c>
      <c r="H347" s="17" t="str">
        <f t="shared" si="81"/>
        <v>ok</v>
      </c>
      <c r="I347" s="17" t="s">
        <v>6337</v>
      </c>
      <c r="J347" s="17">
        <v>580094</v>
      </c>
      <c r="K347" s="17">
        <v>580094</v>
      </c>
      <c r="L347" s="17" t="s">
        <v>202</v>
      </c>
      <c r="M347" t="s">
        <v>203</v>
      </c>
      <c r="N347" s="14" t="s">
        <v>6334</v>
      </c>
      <c r="O347" s="14" t="s">
        <v>205</v>
      </c>
      <c r="P347" s="14" t="s">
        <v>6338</v>
      </c>
      <c r="Q347" s="14">
        <v>42500</v>
      </c>
      <c r="R347" s="14" t="s">
        <v>6339</v>
      </c>
      <c r="S347" s="14" t="s">
        <v>531</v>
      </c>
      <c r="T347" s="15">
        <v>500000</v>
      </c>
      <c r="U347" s="14" t="s">
        <v>6340</v>
      </c>
      <c r="V347" s="14" t="s">
        <v>2219</v>
      </c>
      <c r="W347" s="14" t="s">
        <v>6341</v>
      </c>
      <c r="X347" t="s">
        <v>6342</v>
      </c>
      <c r="Y347" t="s">
        <v>213</v>
      </c>
      <c r="Z347" t="s">
        <v>6343</v>
      </c>
      <c r="AA347" s="18" t="s">
        <v>6343</v>
      </c>
      <c r="AB347" s="18" t="s">
        <v>6344</v>
      </c>
      <c r="AC347" s="18" t="s">
        <v>6345</v>
      </c>
      <c r="AD347" s="18" t="s">
        <v>6346</v>
      </c>
      <c r="AE347" s="18" t="s">
        <v>6347</v>
      </c>
      <c r="AF347" s="18" t="s">
        <v>6348</v>
      </c>
      <c r="AG347" s="18" t="s">
        <v>6349</v>
      </c>
      <c r="AH347" s="29" t="s">
        <v>219</v>
      </c>
      <c r="AL347" s="29" t="s">
        <v>220</v>
      </c>
      <c r="AM347" s="29" t="s">
        <v>221</v>
      </c>
      <c r="AQ347" s="29" t="s">
        <v>221</v>
      </c>
      <c r="AR347" t="s">
        <v>547</v>
      </c>
      <c r="AS347" s="32" t="s">
        <v>6350</v>
      </c>
      <c r="AT347" s="32">
        <v>100000</v>
      </c>
      <c r="AU347" t="s">
        <v>551</v>
      </c>
      <c r="AV347" s="32" t="s">
        <v>6351</v>
      </c>
      <c r="AW347" s="32">
        <v>100000</v>
      </c>
      <c r="AX347" t="s">
        <v>224</v>
      </c>
      <c r="AY347" s="32" t="s">
        <v>6352</v>
      </c>
      <c r="AZ347" s="32">
        <v>100000</v>
      </c>
      <c r="BA347" t="s">
        <v>562</v>
      </c>
      <c r="BB347" s="32" t="s">
        <v>6353</v>
      </c>
      <c r="BC347" s="32">
        <v>100000</v>
      </c>
      <c r="BD347" t="s">
        <v>570</v>
      </c>
      <c r="BE347" s="32" t="s">
        <v>6354</v>
      </c>
      <c r="BF347" s="32">
        <v>100000</v>
      </c>
      <c r="BG347" t="s">
        <v>574</v>
      </c>
      <c r="BH347" s="32" t="s">
        <v>6355</v>
      </c>
      <c r="BI347" s="32">
        <v>100000</v>
      </c>
      <c r="BJ347" t="s">
        <v>806</v>
      </c>
      <c r="BK347" s="14" t="s">
        <v>6356</v>
      </c>
      <c r="BL347" s="15">
        <v>100000</v>
      </c>
      <c r="BM347" t="s">
        <v>783</v>
      </c>
      <c r="BN347" s="14" t="s">
        <v>6357</v>
      </c>
      <c r="BO347" s="15">
        <v>100000</v>
      </c>
      <c r="BP347" t="s">
        <v>230</v>
      </c>
      <c r="BQ347" s="14" t="s">
        <v>6358</v>
      </c>
      <c r="BR347" s="15">
        <v>100000</v>
      </c>
      <c r="BS347" t="s">
        <v>917</v>
      </c>
      <c r="BT347" s="14" t="s">
        <v>6359</v>
      </c>
      <c r="BU347" s="15">
        <v>100000</v>
      </c>
      <c r="BW347" s="11"/>
      <c r="BX347" s="11"/>
      <c r="BZ347" s="11"/>
      <c r="CA347" s="11"/>
      <c r="CC347" s="11"/>
      <c r="CD347" s="11"/>
      <c r="CF347" s="11"/>
      <c r="CG347" s="11"/>
      <c r="CI347" s="11"/>
      <c r="CJ347" s="11"/>
      <c r="GC347" s="12">
        <v>900000</v>
      </c>
      <c r="GD347" t="s">
        <v>238</v>
      </c>
      <c r="GE347">
        <v>76.900000000000006</v>
      </c>
      <c r="GF347">
        <v>82.3</v>
      </c>
      <c r="GG347">
        <v>87.2</v>
      </c>
      <c r="GH347">
        <v>105</v>
      </c>
      <c r="GI347" s="13">
        <v>600000</v>
      </c>
      <c r="GK347" t="str">
        <f t="shared" si="85"/>
        <v>9 RUE JEAN MONNET</v>
      </c>
      <c r="GL347">
        <f t="shared" si="86"/>
        <v>42500</v>
      </c>
      <c r="GM347" t="str">
        <f t="shared" si="87"/>
        <v>LE CHAMBON-FEUGEROLLES</v>
      </c>
      <c r="GO347">
        <f t="shared" si="82"/>
        <v>30</v>
      </c>
      <c r="GP347">
        <f t="shared" si="83"/>
        <v>10</v>
      </c>
      <c r="GQ347" t="e">
        <f>VLOOKUP(A347,'[1]Nbr FR_lot'!$A$6:$I$501,8,FALSE)</f>
        <v>#N/A</v>
      </c>
      <c r="GR347" t="e">
        <f t="shared" si="84"/>
        <v>#N/A</v>
      </c>
      <c r="GS347" t="e">
        <f>VLOOKUP(C347,'[1]Nbr FR_lot'!$B$6:$I$501,8,FALSE)</f>
        <v>#N/A</v>
      </c>
      <c r="GT347" t="e">
        <f t="shared" si="88"/>
        <v>#N/A</v>
      </c>
    </row>
    <row r="348" spans="1:202" x14ac:dyDescent="0.35">
      <c r="A348" s="26" t="s">
        <v>4089</v>
      </c>
      <c r="B348" t="s">
        <v>4090</v>
      </c>
      <c r="C348" t="s">
        <v>4091</v>
      </c>
      <c r="D348" t="e">
        <f>VLOOKUP(C348,#REF!,1,FALSE)</f>
        <v>#REF!</v>
      </c>
      <c r="E348" s="19" t="s">
        <v>4092</v>
      </c>
      <c r="F348" s="17" t="s">
        <v>4091</v>
      </c>
      <c r="G348" s="17" t="s">
        <v>4093</v>
      </c>
      <c r="H348" s="17" t="str">
        <f t="shared" si="81"/>
        <v>ko</v>
      </c>
      <c r="I348" s="17" t="s">
        <v>4092</v>
      </c>
      <c r="J348" s="17">
        <v>532661</v>
      </c>
      <c r="K348" s="17">
        <v>731842</v>
      </c>
      <c r="L348" s="17" t="s">
        <v>5608</v>
      </c>
      <c r="M348" t="s">
        <v>203</v>
      </c>
      <c r="N348" s="14" t="s">
        <v>4089</v>
      </c>
      <c r="O348" s="14" t="s">
        <v>205</v>
      </c>
      <c r="P348" s="14" t="s">
        <v>4094</v>
      </c>
      <c r="Q348" s="14">
        <v>73290</v>
      </c>
      <c r="R348" s="14" t="s">
        <v>4095</v>
      </c>
      <c r="S348" s="14" t="s">
        <v>4096</v>
      </c>
      <c r="T348" s="15">
        <v>180000</v>
      </c>
      <c r="U348" s="14" t="s">
        <v>4097</v>
      </c>
      <c r="V348" s="14" t="s">
        <v>1354</v>
      </c>
      <c r="W348" s="14" t="s">
        <v>4098</v>
      </c>
      <c r="X348" t="s">
        <v>4099</v>
      </c>
      <c r="Y348" t="s">
        <v>213</v>
      </c>
      <c r="Z348" t="s">
        <v>4099</v>
      </c>
      <c r="AA348" s="18" t="s">
        <v>4099</v>
      </c>
      <c r="AB348" s="18" t="s">
        <v>4100</v>
      </c>
      <c r="AC348" s="18" t="s">
        <v>4101</v>
      </c>
      <c r="AD348" s="18" t="s">
        <v>4102</v>
      </c>
      <c r="AE348" s="18" t="s">
        <v>4099</v>
      </c>
      <c r="AF348" s="18" t="s">
        <v>4100</v>
      </c>
      <c r="AG348" s="18" t="s">
        <v>4101</v>
      </c>
      <c r="AH348" s="29" t="s">
        <v>310</v>
      </c>
      <c r="AL348" s="29" t="s">
        <v>311</v>
      </c>
      <c r="AM348" s="29" t="s">
        <v>312</v>
      </c>
      <c r="AQ348" s="29" t="s">
        <v>312</v>
      </c>
      <c r="AR348" t="s">
        <v>315</v>
      </c>
      <c r="AS348" s="32" t="s">
        <v>4103</v>
      </c>
      <c r="AT348" s="32">
        <v>100000</v>
      </c>
      <c r="AU348" t="s">
        <v>319</v>
      </c>
      <c r="AV348" s="32" t="s">
        <v>4104</v>
      </c>
      <c r="AW348" s="32">
        <v>185000</v>
      </c>
      <c r="AX348" t="s">
        <v>323</v>
      </c>
      <c r="AY348" s="32" t="s">
        <v>4105</v>
      </c>
      <c r="AZ348" s="32">
        <v>100000</v>
      </c>
      <c r="BA348" t="s">
        <v>327</v>
      </c>
      <c r="BB348" s="32" t="s">
        <v>4106</v>
      </c>
      <c r="BC348" s="32">
        <v>100000</v>
      </c>
      <c r="BD348" t="s">
        <v>331</v>
      </c>
      <c r="BE348" s="32" t="s">
        <v>4107</v>
      </c>
      <c r="BF348" s="32">
        <v>123000</v>
      </c>
      <c r="BG348" t="s">
        <v>1067</v>
      </c>
      <c r="BH348" s="32" t="s">
        <v>4108</v>
      </c>
      <c r="BI348" s="32">
        <v>3430000</v>
      </c>
      <c r="BJ348" t="s">
        <v>523</v>
      </c>
      <c r="BK348" s="14" t="s">
        <v>4109</v>
      </c>
      <c r="BL348" s="15">
        <v>100000</v>
      </c>
      <c r="BO348" s="15"/>
      <c r="BR348" s="15"/>
      <c r="BU348" s="15"/>
      <c r="BW348" s="11"/>
      <c r="BX348" s="11"/>
      <c r="BZ348" s="11"/>
      <c r="CA348" s="11"/>
      <c r="CC348" s="11"/>
      <c r="CD348" s="11"/>
      <c r="CF348" s="11"/>
      <c r="CG348" s="11"/>
      <c r="CI348" s="11"/>
      <c r="CJ348" s="11"/>
      <c r="GC348" s="12">
        <v>4038000</v>
      </c>
      <c r="GD348" t="s">
        <v>1344</v>
      </c>
      <c r="GE348" t="s">
        <v>333</v>
      </c>
      <c r="GF348" t="s">
        <v>333</v>
      </c>
      <c r="GG348" t="s">
        <v>333</v>
      </c>
      <c r="GH348" t="s">
        <v>333</v>
      </c>
      <c r="GI348" s="13">
        <v>2692000</v>
      </c>
      <c r="GK348" t="str">
        <f t="shared" si="85"/>
        <v>250 route de la Curiaz</v>
      </c>
      <c r="GL348">
        <f t="shared" si="86"/>
        <v>73290</v>
      </c>
      <c r="GM348" t="str">
        <f t="shared" si="87"/>
        <v>LA MOTTE-SERVOLEX</v>
      </c>
      <c r="GO348">
        <f t="shared" si="82"/>
        <v>21</v>
      </c>
      <c r="GP348">
        <f t="shared" si="83"/>
        <v>7</v>
      </c>
      <c r="GQ348">
        <f>GP348-1</f>
        <v>6</v>
      </c>
      <c r="GR348" s="28" t="str">
        <f t="shared" si="84"/>
        <v>ko</v>
      </c>
      <c r="GS348">
        <f>VLOOKUP(C348,'[1]Nbr FR_lot'!$B$6:$I$501,8,FALSE)</f>
        <v>6</v>
      </c>
      <c r="GT348" t="str">
        <f>IF(GQ348=GS348,"ok","ko")</f>
        <v>ok</v>
      </c>
    </row>
    <row r="349" spans="1:202" x14ac:dyDescent="0.35">
      <c r="A349" t="s">
        <v>9418</v>
      </c>
      <c r="B349" t="s">
        <v>9419</v>
      </c>
      <c r="C349" t="s">
        <v>9420</v>
      </c>
      <c r="D349" t="e">
        <f>VLOOKUP(C349,#REF!,1,FALSE)</f>
        <v>#REF!</v>
      </c>
      <c r="E349" s="19" t="s">
        <v>9421</v>
      </c>
      <c r="F349" s="17" t="s">
        <v>9420</v>
      </c>
      <c r="G349" s="17" t="s">
        <v>9422</v>
      </c>
      <c r="H349" s="17" t="str">
        <f t="shared" si="81"/>
        <v>ko</v>
      </c>
      <c r="I349" s="24" t="s">
        <v>9423</v>
      </c>
      <c r="J349" s="17" t="e">
        <v>#N/A</v>
      </c>
      <c r="K349" s="17">
        <v>706994</v>
      </c>
      <c r="L349" s="17" t="s">
        <v>202</v>
      </c>
      <c r="M349" t="s">
        <v>203</v>
      </c>
      <c r="N349" s="14" t="s">
        <v>9424</v>
      </c>
      <c r="O349" s="14" t="s">
        <v>205</v>
      </c>
      <c r="P349" s="14" t="s">
        <v>9425</v>
      </c>
      <c r="Q349" s="14">
        <v>31300</v>
      </c>
      <c r="R349" s="14" t="s">
        <v>1469</v>
      </c>
      <c r="S349" s="14" t="s">
        <v>2465</v>
      </c>
      <c r="T349" s="15">
        <v>6805600</v>
      </c>
      <c r="U349" s="14" t="s">
        <v>9426</v>
      </c>
      <c r="V349" s="14" t="s">
        <v>406</v>
      </c>
      <c r="W349" s="14" t="s">
        <v>9427</v>
      </c>
      <c r="X349" t="s">
        <v>9428</v>
      </c>
      <c r="Y349" t="s">
        <v>213</v>
      </c>
      <c r="Z349" t="s">
        <v>9429</v>
      </c>
      <c r="AA349" s="18" t="s">
        <v>9430</v>
      </c>
      <c r="AB349" s="18" t="s">
        <v>9431</v>
      </c>
      <c r="AC349" s="18" t="s">
        <v>9432</v>
      </c>
      <c r="AD349" s="18" t="s">
        <v>9433</v>
      </c>
      <c r="AE349" s="18" t="s">
        <v>9434</v>
      </c>
      <c r="AF349" s="18" t="s">
        <v>9435</v>
      </c>
      <c r="AG349" s="18" t="s">
        <v>9436</v>
      </c>
      <c r="AH349" s="29" t="s">
        <v>310</v>
      </c>
      <c r="AL349" s="29" t="s">
        <v>311</v>
      </c>
      <c r="AM349" s="29" t="s">
        <v>312</v>
      </c>
      <c r="AQ349" s="29" t="s">
        <v>312</v>
      </c>
      <c r="AR349" t="s">
        <v>488</v>
      </c>
      <c r="AS349" s="32" t="s">
        <v>9437</v>
      </c>
      <c r="AT349" s="32">
        <v>100000</v>
      </c>
      <c r="AU349" t="s">
        <v>389</v>
      </c>
      <c r="AV349" s="32" t="s">
        <v>9438</v>
      </c>
      <c r="AW349" s="32">
        <v>575000</v>
      </c>
      <c r="AX349" t="s">
        <v>495</v>
      </c>
      <c r="AY349" s="32" t="s">
        <v>9439</v>
      </c>
      <c r="AZ349" s="32">
        <v>180000</v>
      </c>
      <c r="BA349" t="s">
        <v>391</v>
      </c>
      <c r="BB349" s="32" t="s">
        <v>9440</v>
      </c>
      <c r="BC349" s="32">
        <v>1430000</v>
      </c>
      <c r="BD349" t="s">
        <v>502</v>
      </c>
      <c r="BE349" s="32" t="s">
        <v>9441</v>
      </c>
      <c r="BF349" s="32">
        <v>100000</v>
      </c>
      <c r="BG349" t="s">
        <v>393</v>
      </c>
      <c r="BH349" s="32" t="s">
        <v>9442</v>
      </c>
      <c r="BI349" s="32">
        <v>575000</v>
      </c>
      <c r="BJ349" t="s">
        <v>509</v>
      </c>
      <c r="BK349" s="14" t="s">
        <v>9443</v>
      </c>
      <c r="BL349" s="15">
        <v>100000</v>
      </c>
      <c r="BM349" t="s">
        <v>395</v>
      </c>
      <c r="BN349" s="14" t="s">
        <v>9444</v>
      </c>
      <c r="BO349" s="15">
        <v>715000</v>
      </c>
      <c r="BP349" t="s">
        <v>516</v>
      </c>
      <c r="BQ349" s="14" t="s">
        <v>9445</v>
      </c>
      <c r="BR349" s="15">
        <v>120000</v>
      </c>
      <c r="BS349" t="s">
        <v>1065</v>
      </c>
      <c r="BT349" s="14" t="s">
        <v>9446</v>
      </c>
      <c r="BU349" s="15">
        <v>960000</v>
      </c>
      <c r="BW349" s="11"/>
      <c r="BX349" s="11"/>
      <c r="BZ349" s="11"/>
      <c r="CA349" s="11"/>
      <c r="CC349" s="11"/>
      <c r="CD349" s="11"/>
      <c r="CF349" s="11"/>
      <c r="CG349" s="11"/>
      <c r="CI349" s="11"/>
      <c r="CJ349" s="11"/>
      <c r="GC349" s="12">
        <v>4675000</v>
      </c>
      <c r="GD349" t="s">
        <v>238</v>
      </c>
      <c r="GE349">
        <v>55</v>
      </c>
      <c r="GF349">
        <v>60</v>
      </c>
      <c r="GG349">
        <v>65</v>
      </c>
      <c r="GH349">
        <v>100</v>
      </c>
      <c r="GI349" s="13">
        <v>3116666.6666666665</v>
      </c>
      <c r="GK349" t="str">
        <f t="shared" si="85"/>
        <v xml:space="preserve">AEROPARC ST MARTIN LE TOUCH-BAT B03 12 RUE DE CAULET </v>
      </c>
      <c r="GL349">
        <f t="shared" si="86"/>
        <v>31300</v>
      </c>
      <c r="GM349" t="str">
        <f t="shared" si="87"/>
        <v>TOULOUSE</v>
      </c>
      <c r="GO349">
        <f t="shared" si="82"/>
        <v>30</v>
      </c>
      <c r="GP349">
        <f t="shared" si="83"/>
        <v>10</v>
      </c>
      <c r="GQ349" t="e">
        <f>VLOOKUP(A349,'[1]Nbr FR_lot'!$A$6:$I$501,8,FALSE)</f>
        <v>#N/A</v>
      </c>
      <c r="GR349" t="e">
        <f t="shared" si="84"/>
        <v>#N/A</v>
      </c>
      <c r="GS349" t="e">
        <f>VLOOKUP(C349,'[1]Nbr FR_lot'!$B$6:$I$501,8,FALSE)</f>
        <v>#N/A</v>
      </c>
      <c r="GT349" t="e">
        <f t="shared" ref="GT349:GT381" si="89">IF(GP349=GS349,"ok","ko")</f>
        <v>#N/A</v>
      </c>
    </row>
    <row r="350" spans="1:202" x14ac:dyDescent="0.35">
      <c r="A350" t="s">
        <v>5245</v>
      </c>
      <c r="B350" t="s">
        <v>5246</v>
      </c>
      <c r="C350" t="s">
        <v>5247</v>
      </c>
      <c r="D350" t="e">
        <f>VLOOKUP(C350,#REF!,1,FALSE)</f>
        <v>#REF!</v>
      </c>
      <c r="E350" s="19" t="s">
        <v>5248</v>
      </c>
      <c r="F350" s="17" t="s">
        <v>5247</v>
      </c>
      <c r="G350" s="17" t="s">
        <v>5249</v>
      </c>
      <c r="H350" s="17" t="str">
        <f t="shared" si="81"/>
        <v>ko</v>
      </c>
      <c r="I350" s="17" t="s">
        <v>5248</v>
      </c>
      <c r="J350" s="17">
        <v>543190</v>
      </c>
      <c r="K350" s="17">
        <v>453785</v>
      </c>
      <c r="L350" s="17" t="s">
        <v>202</v>
      </c>
      <c r="M350" t="s">
        <v>203</v>
      </c>
      <c r="N350" s="14" t="s">
        <v>5245</v>
      </c>
      <c r="O350" s="14" t="s">
        <v>205</v>
      </c>
      <c r="P350" s="14" t="s">
        <v>5250</v>
      </c>
      <c r="Q350" s="14">
        <v>69780</v>
      </c>
      <c r="R350" s="14" t="s">
        <v>5251</v>
      </c>
      <c r="S350" s="14" t="s">
        <v>5252</v>
      </c>
      <c r="T350" s="15">
        <v>224000</v>
      </c>
      <c r="U350" s="14" t="s">
        <v>5253</v>
      </c>
      <c r="V350" s="14" t="s">
        <v>406</v>
      </c>
      <c r="W350" s="14">
        <v>451166722</v>
      </c>
      <c r="X350" t="s">
        <v>5254</v>
      </c>
      <c r="Y350" t="s">
        <v>1253</v>
      </c>
      <c r="Z350" t="s">
        <v>5255</v>
      </c>
      <c r="AA350" s="18" t="s">
        <v>5254</v>
      </c>
      <c r="AB350" s="18" t="s">
        <v>5256</v>
      </c>
      <c r="AC350" s="18" t="s">
        <v>5257</v>
      </c>
      <c r="AD350" s="18" t="s">
        <v>5258</v>
      </c>
      <c r="AE350" s="18" t="s">
        <v>5254</v>
      </c>
      <c r="AF350" s="18" t="s">
        <v>5256</v>
      </c>
      <c r="AG350" s="18" t="s">
        <v>5257</v>
      </c>
      <c r="AH350" s="29" t="s">
        <v>261</v>
      </c>
      <c r="AL350" s="29" t="s">
        <v>262</v>
      </c>
      <c r="AM350" s="29" t="s">
        <v>263</v>
      </c>
      <c r="AQ350" s="29" t="s">
        <v>263</v>
      </c>
      <c r="AR350" t="s">
        <v>353</v>
      </c>
      <c r="AS350" s="32" t="s">
        <v>5259</v>
      </c>
      <c r="AT350" s="32">
        <v>200000</v>
      </c>
      <c r="AU350" t="s">
        <v>272</v>
      </c>
      <c r="AV350" s="32" t="s">
        <v>5260</v>
      </c>
      <c r="AW350" s="32">
        <v>495000</v>
      </c>
      <c r="AX350" t="s">
        <v>286</v>
      </c>
      <c r="AY350" s="32" t="s">
        <v>5261</v>
      </c>
      <c r="AZ350" s="32">
        <v>200000</v>
      </c>
      <c r="BA350" t="s">
        <v>361</v>
      </c>
      <c r="BB350" s="32" t="s">
        <v>5262</v>
      </c>
      <c r="BC350" s="32">
        <v>250000</v>
      </c>
      <c r="BD350" t="s">
        <v>365</v>
      </c>
      <c r="BE350" s="32" t="s">
        <v>5263</v>
      </c>
      <c r="BF350" s="32">
        <v>330000</v>
      </c>
      <c r="BL350" s="15"/>
      <c r="BO350" s="15"/>
      <c r="BR350" s="15"/>
      <c r="BU350" s="15"/>
      <c r="BW350" s="11"/>
      <c r="BX350" s="11"/>
      <c r="BZ350" s="11"/>
      <c r="CA350" s="11"/>
      <c r="CC350" s="11"/>
      <c r="CD350" s="11"/>
      <c r="CF350" s="11"/>
      <c r="CG350" s="11"/>
      <c r="CI350" s="11"/>
      <c r="CJ350" s="11"/>
      <c r="GC350" s="12">
        <v>1275000</v>
      </c>
      <c r="GD350" t="s">
        <v>238</v>
      </c>
      <c r="GE350">
        <v>65</v>
      </c>
      <c r="GF350">
        <v>65</v>
      </c>
      <c r="GG350">
        <v>65</v>
      </c>
      <c r="GH350">
        <v>65</v>
      </c>
      <c r="GI350" s="13">
        <v>850000</v>
      </c>
      <c r="GK350" t="str">
        <f t="shared" si="85"/>
        <v>LA GARE D HEYRIEUX</v>
      </c>
      <c r="GL350">
        <f t="shared" si="86"/>
        <v>69780</v>
      </c>
      <c r="GM350" t="str">
        <f t="shared" si="87"/>
        <v>SAINT-PIERRE-DE-CHANDIEU</v>
      </c>
      <c r="GO350">
        <f t="shared" si="82"/>
        <v>15</v>
      </c>
      <c r="GP350">
        <f t="shared" si="83"/>
        <v>5</v>
      </c>
      <c r="GQ350" t="e">
        <f>VLOOKUP(A350,'[1]Nbr FR_lot'!$A$6:$I$501,8,FALSE)</f>
        <v>#N/A</v>
      </c>
      <c r="GR350" t="e">
        <f t="shared" si="84"/>
        <v>#N/A</v>
      </c>
      <c r="GS350" t="e">
        <f>VLOOKUP(C350,'[1]Nbr FR_lot'!$B$6:$I$501,8,FALSE)</f>
        <v>#N/A</v>
      </c>
      <c r="GT350" t="e">
        <f t="shared" si="89"/>
        <v>#N/A</v>
      </c>
    </row>
    <row r="351" spans="1:202" x14ac:dyDescent="0.35">
      <c r="A351" t="s">
        <v>4983</v>
      </c>
      <c r="B351" t="s">
        <v>4984</v>
      </c>
      <c r="C351" t="s">
        <v>4985</v>
      </c>
      <c r="D351" t="e">
        <f>VLOOKUP(C351,#REF!,1,FALSE)</f>
        <v>#REF!</v>
      </c>
      <c r="E351" s="16" t="s">
        <v>4986</v>
      </c>
      <c r="F351" s="17" t="s">
        <v>4985</v>
      </c>
      <c r="G351" s="17" t="s">
        <v>4986</v>
      </c>
      <c r="H351" s="17" t="str">
        <f t="shared" si="81"/>
        <v>ok</v>
      </c>
      <c r="I351" s="17" t="s">
        <v>4986</v>
      </c>
      <c r="J351" s="17">
        <v>20017272</v>
      </c>
      <c r="K351" s="17">
        <v>20017272</v>
      </c>
      <c r="L351" s="17" t="s">
        <v>202</v>
      </c>
      <c r="M351" t="s">
        <v>203</v>
      </c>
      <c r="N351" s="14" t="s">
        <v>4987</v>
      </c>
      <c r="O351" s="14" t="s">
        <v>205</v>
      </c>
      <c r="P351" s="14" t="s">
        <v>4988</v>
      </c>
      <c r="Q351" s="14">
        <v>63360</v>
      </c>
      <c r="R351" s="14" t="s">
        <v>4989</v>
      </c>
      <c r="S351" s="14" t="s">
        <v>2923</v>
      </c>
      <c r="T351" s="15">
        <v>500000</v>
      </c>
      <c r="U351" s="14" t="s">
        <v>4990</v>
      </c>
      <c r="V351" s="14" t="s">
        <v>2925</v>
      </c>
      <c r="W351" s="14" t="s">
        <v>4991</v>
      </c>
      <c r="X351" t="s">
        <v>4992</v>
      </c>
      <c r="Y351" t="s">
        <v>213</v>
      </c>
      <c r="Z351" t="s">
        <v>4993</v>
      </c>
      <c r="AA351" s="18" t="s">
        <v>4992</v>
      </c>
      <c r="AB351" s="18" t="s">
        <v>4994</v>
      </c>
      <c r="AC351" s="18" t="s">
        <v>4995</v>
      </c>
      <c r="AD351" s="18" t="s">
        <v>4996</v>
      </c>
      <c r="AE351" s="18" t="s">
        <v>4997</v>
      </c>
      <c r="AF351" s="18" t="s">
        <v>4998</v>
      </c>
      <c r="AG351" s="18" t="s">
        <v>4999</v>
      </c>
      <c r="AH351" s="29" t="s">
        <v>310</v>
      </c>
      <c r="AL351" s="29" t="s">
        <v>311</v>
      </c>
      <c r="AM351" s="29" t="s">
        <v>312</v>
      </c>
      <c r="AQ351" s="29" t="s">
        <v>312</v>
      </c>
      <c r="AR351" t="s">
        <v>427</v>
      </c>
      <c r="AS351" s="32" t="s">
        <v>5000</v>
      </c>
      <c r="AT351" s="32">
        <v>360000</v>
      </c>
      <c r="AU351" t="s">
        <v>1443</v>
      </c>
      <c r="AV351" s="32" t="s">
        <v>5001</v>
      </c>
      <c r="AW351" s="32">
        <v>185000</v>
      </c>
      <c r="AX351" t="s">
        <v>431</v>
      </c>
      <c r="AY351" s="32" t="s">
        <v>5002</v>
      </c>
      <c r="AZ351" s="32">
        <v>895000</v>
      </c>
      <c r="BA351" t="s">
        <v>1447</v>
      </c>
      <c r="BB351" s="32" t="s">
        <v>5003</v>
      </c>
      <c r="BC351" s="32">
        <v>455000</v>
      </c>
      <c r="BD351" t="s">
        <v>435</v>
      </c>
      <c r="BE351" s="32" t="s">
        <v>5004</v>
      </c>
      <c r="BF351" s="32">
        <v>360000</v>
      </c>
      <c r="BG351" t="s">
        <v>1451</v>
      </c>
      <c r="BH351" s="32" t="s">
        <v>5005</v>
      </c>
      <c r="BI351" s="32">
        <v>182000</v>
      </c>
      <c r="BJ351" t="s">
        <v>439</v>
      </c>
      <c r="BK351" s="14" t="s">
        <v>5006</v>
      </c>
      <c r="BL351" s="15">
        <v>445000</v>
      </c>
      <c r="BM351" t="s">
        <v>1455</v>
      </c>
      <c r="BN351" s="14" t="s">
        <v>5007</v>
      </c>
      <c r="BO351" s="15">
        <v>230000</v>
      </c>
      <c r="BP351" t="s">
        <v>443</v>
      </c>
      <c r="BQ351" s="14" t="s">
        <v>5008</v>
      </c>
      <c r="BR351" s="15">
        <v>595000</v>
      </c>
      <c r="BS351" t="s">
        <v>1459</v>
      </c>
      <c r="BT351" s="14" t="s">
        <v>5009</v>
      </c>
      <c r="BU351" s="15">
        <v>300000</v>
      </c>
      <c r="BW351" s="11"/>
      <c r="BX351" s="11"/>
      <c r="BZ351" s="11"/>
      <c r="CA351" s="11"/>
      <c r="CC351" s="11"/>
      <c r="CD351" s="11"/>
      <c r="CF351" s="11"/>
      <c r="CG351" s="11"/>
      <c r="CI351" s="11"/>
      <c r="CJ351" s="11"/>
      <c r="GC351" s="12">
        <v>3112000</v>
      </c>
      <c r="GD351" t="s">
        <v>238</v>
      </c>
      <c r="GE351">
        <v>65</v>
      </c>
      <c r="GF351">
        <v>70</v>
      </c>
      <c r="GG351">
        <v>70</v>
      </c>
      <c r="GH351">
        <v>65</v>
      </c>
      <c r="GI351" s="13">
        <v>2074666.6666666665</v>
      </c>
      <c r="GK351" t="s">
        <v>5010</v>
      </c>
      <c r="GL351">
        <v>63720</v>
      </c>
      <c r="GM351" t="s">
        <v>5011</v>
      </c>
      <c r="GO351">
        <f t="shared" si="82"/>
        <v>30</v>
      </c>
      <c r="GP351">
        <f t="shared" si="83"/>
        <v>10</v>
      </c>
      <c r="GQ351" t="e">
        <f>VLOOKUP(A351,'[1]Nbr FR_lot'!$A$6:$I$501,8,FALSE)</f>
        <v>#N/A</v>
      </c>
      <c r="GR351" t="e">
        <f t="shared" si="84"/>
        <v>#N/A</v>
      </c>
      <c r="GS351" t="e">
        <f>VLOOKUP(C351,'[1]Nbr FR_lot'!$B$6:$I$501,8,FALSE)</f>
        <v>#N/A</v>
      </c>
      <c r="GT351" t="e">
        <f t="shared" si="89"/>
        <v>#N/A</v>
      </c>
    </row>
    <row r="352" spans="1:202" x14ac:dyDescent="0.35">
      <c r="A352" t="s">
        <v>11147</v>
      </c>
      <c r="B352" t="s">
        <v>11148</v>
      </c>
      <c r="C352" t="s">
        <v>11149</v>
      </c>
      <c r="D352" t="e">
        <f>VLOOKUP(C352,#REF!,1,FALSE)</f>
        <v>#REF!</v>
      </c>
      <c r="E352" s="17" t="s">
        <v>11150</v>
      </c>
      <c r="F352" s="17" t="s">
        <v>11149</v>
      </c>
      <c r="G352" s="17" t="s">
        <v>11150</v>
      </c>
      <c r="H352" s="17" t="str">
        <f t="shared" si="81"/>
        <v>ok</v>
      </c>
      <c r="I352" s="17" t="s">
        <v>11150</v>
      </c>
      <c r="J352" s="17">
        <v>763434</v>
      </c>
      <c r="K352" s="17">
        <v>763434</v>
      </c>
      <c r="L352" s="17" t="s">
        <v>202</v>
      </c>
      <c r="M352" t="s">
        <v>203</v>
      </c>
      <c r="N352" s="14" t="s">
        <v>11147</v>
      </c>
      <c r="O352" s="14" t="s">
        <v>1022</v>
      </c>
      <c r="P352" s="14" t="s">
        <v>11151</v>
      </c>
      <c r="Q352" s="14">
        <v>63500</v>
      </c>
      <c r="R352" s="14" t="s">
        <v>11152</v>
      </c>
      <c r="S352" s="14" t="s">
        <v>298</v>
      </c>
      <c r="T352" s="15">
        <v>556945.5</v>
      </c>
      <c r="U352" s="14" t="s">
        <v>11153</v>
      </c>
      <c r="V352" s="14" t="s">
        <v>3960</v>
      </c>
      <c r="W352" s="14" t="s">
        <v>11150</v>
      </c>
      <c r="X352" t="s">
        <v>11154</v>
      </c>
      <c r="Y352" t="s">
        <v>213</v>
      </c>
      <c r="Z352" t="s">
        <v>11155</v>
      </c>
      <c r="AA352" s="18" t="s">
        <v>11154</v>
      </c>
      <c r="AB352" s="18" t="s">
        <v>11156</v>
      </c>
      <c r="AC352" s="18" t="s">
        <v>11157</v>
      </c>
      <c r="AD352" s="18" t="s">
        <v>11158</v>
      </c>
      <c r="AE352" s="18" t="s">
        <v>11159</v>
      </c>
      <c r="AF352" s="18" t="s">
        <v>11160</v>
      </c>
      <c r="AG352" s="18" t="s">
        <v>11161</v>
      </c>
      <c r="AH352" s="29" t="s">
        <v>310</v>
      </c>
      <c r="AI352" s="29" t="s">
        <v>219</v>
      </c>
      <c r="AL352" s="29" t="s">
        <v>11009</v>
      </c>
      <c r="AM352" s="29" t="s">
        <v>312</v>
      </c>
      <c r="AN352" s="29" t="s">
        <v>774</v>
      </c>
      <c r="AQ352" s="29" t="s">
        <v>775</v>
      </c>
      <c r="AR352" s="31" t="s">
        <v>5597</v>
      </c>
      <c r="AS352" s="32" t="s">
        <v>11162</v>
      </c>
      <c r="AT352" s="32">
        <v>100000</v>
      </c>
      <c r="AU352" s="25" t="s">
        <v>509</v>
      </c>
      <c r="AV352" s="32" t="s">
        <v>11163</v>
      </c>
      <c r="AW352" s="32">
        <v>100000</v>
      </c>
      <c r="AX352" t="s">
        <v>395</v>
      </c>
      <c r="AY352" s="32" t="s">
        <v>11164</v>
      </c>
      <c r="AZ352" s="32">
        <v>715000</v>
      </c>
      <c r="BA352" t="s">
        <v>327</v>
      </c>
      <c r="BB352" s="32" t="s">
        <v>11165</v>
      </c>
      <c r="BC352" s="32">
        <v>100000</v>
      </c>
      <c r="BD352" t="s">
        <v>7384</v>
      </c>
      <c r="BE352" s="32" t="s">
        <v>11166</v>
      </c>
      <c r="BF352" s="32">
        <v>100000</v>
      </c>
      <c r="BG352" t="s">
        <v>516</v>
      </c>
      <c r="BH352" s="32" t="s">
        <v>11167</v>
      </c>
      <c r="BI352" s="32">
        <v>120000</v>
      </c>
      <c r="BJ352" t="s">
        <v>1065</v>
      </c>
      <c r="BK352" s="14" t="s">
        <v>11168</v>
      </c>
      <c r="BL352" s="14">
        <v>960000</v>
      </c>
      <c r="BM352" t="s">
        <v>331</v>
      </c>
      <c r="BN352" s="14" t="s">
        <v>11169</v>
      </c>
      <c r="BO352" s="14">
        <v>123000</v>
      </c>
      <c r="BP352" t="s">
        <v>555</v>
      </c>
      <c r="BQ352" s="14" t="s">
        <v>11170</v>
      </c>
      <c r="BR352" s="14">
        <v>120000</v>
      </c>
      <c r="BS352" t="s">
        <v>832</v>
      </c>
      <c r="BT352" s="14" t="s">
        <v>11171</v>
      </c>
      <c r="BU352" s="14">
        <v>160000</v>
      </c>
      <c r="GC352">
        <v>1883000</v>
      </c>
      <c r="GD352" s="13" t="s">
        <v>238</v>
      </c>
      <c r="GE352">
        <v>55</v>
      </c>
      <c r="GF352">
        <v>60</v>
      </c>
      <c r="GG352">
        <v>60</v>
      </c>
      <c r="GH352">
        <v>60</v>
      </c>
      <c r="GI352">
        <f>(2/3)*GC352</f>
        <v>1255333.3333333333</v>
      </c>
      <c r="GK352" t="str">
        <f t="shared" ref="GK352:GK372" si="90">P352</f>
        <v>10 RUE YVES LAMOURDEDIEU</v>
      </c>
      <c r="GL352">
        <f t="shared" ref="GL352:GL372" si="91">Q352</f>
        <v>63500</v>
      </c>
      <c r="GM352" t="str">
        <f t="shared" ref="GM352:GM372" si="92">R352</f>
        <v>ISSOIRE</v>
      </c>
      <c r="GO352">
        <f t="shared" si="82"/>
        <v>30</v>
      </c>
      <c r="GP352">
        <f t="shared" si="83"/>
        <v>10</v>
      </c>
      <c r="GQ352">
        <f>VLOOKUP(A352,'[1]Nbr FR_lot'!$A$6:$I$501,8,FALSE)</f>
        <v>0</v>
      </c>
      <c r="GR352" t="str">
        <f t="shared" si="84"/>
        <v>ko</v>
      </c>
      <c r="GS352">
        <f>VLOOKUP(C352,'[1]Nbr FR_lot'!$B$6:$I$501,8,FALSE)</f>
        <v>2</v>
      </c>
      <c r="GT352" t="str">
        <f t="shared" si="89"/>
        <v>ko</v>
      </c>
    </row>
    <row r="353" spans="1:202" x14ac:dyDescent="0.35">
      <c r="A353" t="s">
        <v>7768</v>
      </c>
      <c r="B353" t="s">
        <v>7769</v>
      </c>
      <c r="C353" t="s">
        <v>7770</v>
      </c>
      <c r="D353" t="e">
        <f>VLOOKUP(C353,#REF!,1,FALSE)</f>
        <v>#REF!</v>
      </c>
      <c r="E353" s="19" t="s">
        <v>7771</v>
      </c>
      <c r="F353" s="17" t="s">
        <v>7770</v>
      </c>
      <c r="G353" s="17" t="s">
        <v>7772</v>
      </c>
      <c r="H353" s="17" t="str">
        <f t="shared" si="81"/>
        <v>ko</v>
      </c>
      <c r="I353" s="17" t="s">
        <v>7771</v>
      </c>
      <c r="J353" s="17">
        <v>633957</v>
      </c>
      <c r="K353" s="17">
        <v>604345</v>
      </c>
      <c r="L353" s="17" t="s">
        <v>202</v>
      </c>
      <c r="M353" t="s">
        <v>203</v>
      </c>
      <c r="N353" s="14" t="s">
        <v>7768</v>
      </c>
      <c r="O353" s="14" t="s">
        <v>246</v>
      </c>
      <c r="P353" s="14" t="s">
        <v>7773</v>
      </c>
      <c r="Q353" s="14">
        <v>27940</v>
      </c>
      <c r="R353" s="14" t="s">
        <v>7774</v>
      </c>
      <c r="S353" s="14" t="s">
        <v>5351</v>
      </c>
      <c r="T353" s="15">
        <v>173632</v>
      </c>
      <c r="U353" s="14" t="s">
        <v>7775</v>
      </c>
      <c r="V353" s="14" t="s">
        <v>876</v>
      </c>
      <c r="W353" s="14" t="s">
        <v>7776</v>
      </c>
      <c r="X353" t="s">
        <v>7777</v>
      </c>
      <c r="Y353" t="s">
        <v>213</v>
      </c>
      <c r="Z353" t="s">
        <v>7778</v>
      </c>
      <c r="AA353" s="18" t="s">
        <v>7777</v>
      </c>
      <c r="AB353" s="18" t="s">
        <v>7779</v>
      </c>
      <c r="AC353" s="18" t="s">
        <v>7780</v>
      </c>
      <c r="AD353" s="18" t="s">
        <v>7781</v>
      </c>
      <c r="AE353" s="18" t="s">
        <v>7777</v>
      </c>
      <c r="AF353" s="18" t="s">
        <v>7779</v>
      </c>
      <c r="AG353" s="18" t="s">
        <v>7780</v>
      </c>
      <c r="AH353" s="29" t="s">
        <v>219</v>
      </c>
      <c r="AL353" s="29" t="s">
        <v>220</v>
      </c>
      <c r="AM353" s="29" t="s">
        <v>221</v>
      </c>
      <c r="AQ353" s="29" t="s">
        <v>221</v>
      </c>
      <c r="AR353" t="s">
        <v>463</v>
      </c>
      <c r="AS353" s="32" t="s">
        <v>7782</v>
      </c>
      <c r="AT353" s="32">
        <v>380000</v>
      </c>
      <c r="BL353" s="15"/>
      <c r="BO353" s="15"/>
      <c r="BR353" s="15"/>
      <c r="BU353" s="15"/>
      <c r="BW353" s="11"/>
      <c r="BX353" s="11"/>
      <c r="BZ353" s="11"/>
      <c r="CA353" s="11"/>
      <c r="CC353" s="11"/>
      <c r="CD353" s="11"/>
      <c r="CF353" s="11"/>
      <c r="CG353" s="11"/>
      <c r="CI353" s="11"/>
      <c r="CJ353" s="11"/>
      <c r="GC353" s="12">
        <v>380000</v>
      </c>
      <c r="GD353" t="s">
        <v>238</v>
      </c>
      <c r="GE353">
        <v>30</v>
      </c>
      <c r="GF353">
        <v>35</v>
      </c>
      <c r="GG353">
        <v>40</v>
      </c>
      <c r="GH353">
        <v>30</v>
      </c>
      <c r="GI353" s="13">
        <v>253333.33333333331</v>
      </c>
      <c r="GK353" t="str">
        <f t="shared" si="90"/>
        <v xml:space="preserve">ROUTE DES ANDELYS
 </v>
      </c>
      <c r="GL353">
        <f t="shared" si="91"/>
        <v>27940</v>
      </c>
      <c r="GM353" t="str">
        <f t="shared" si="92"/>
        <v>COURCELLES SUR SEINE</v>
      </c>
      <c r="GO353">
        <f t="shared" si="82"/>
        <v>3</v>
      </c>
      <c r="GP353">
        <f t="shared" si="83"/>
        <v>1</v>
      </c>
      <c r="GQ353" t="e">
        <f>VLOOKUP(A353,'[1]Nbr FR_lot'!$A$6:$I$501,8,FALSE)</f>
        <v>#N/A</v>
      </c>
      <c r="GR353" t="e">
        <f t="shared" si="84"/>
        <v>#N/A</v>
      </c>
      <c r="GS353" t="e">
        <f>VLOOKUP(C353,'[1]Nbr FR_lot'!$B$6:$I$501,8,FALSE)</f>
        <v>#N/A</v>
      </c>
      <c r="GT353" t="e">
        <f t="shared" si="89"/>
        <v>#N/A</v>
      </c>
    </row>
    <row r="354" spans="1:202" x14ac:dyDescent="0.35">
      <c r="A354" t="s">
        <v>11281</v>
      </c>
      <c r="B354" t="s">
        <v>11282</v>
      </c>
      <c r="C354" t="s">
        <v>11283</v>
      </c>
      <c r="D354" t="e">
        <f>VLOOKUP(C354,#REF!,1,FALSE)</f>
        <v>#REF!</v>
      </c>
      <c r="E354" s="17" t="s">
        <v>11284</v>
      </c>
      <c r="F354" s="17" t="s">
        <v>11283</v>
      </c>
      <c r="G354" s="17" t="s">
        <v>11284</v>
      </c>
      <c r="H354" s="17" t="str">
        <f t="shared" si="81"/>
        <v>ok</v>
      </c>
      <c r="I354" s="17" t="s">
        <v>11284</v>
      </c>
      <c r="J354" s="17">
        <v>530089</v>
      </c>
      <c r="K354" s="17">
        <v>530089</v>
      </c>
      <c r="L354" s="17" t="s">
        <v>202</v>
      </c>
      <c r="M354" t="s">
        <v>203</v>
      </c>
      <c r="N354" s="14" t="s">
        <v>11281</v>
      </c>
      <c r="O354" s="14" t="s">
        <v>1022</v>
      </c>
      <c r="P354" s="14" t="s">
        <v>11285</v>
      </c>
      <c r="Q354" s="14">
        <v>38530</v>
      </c>
      <c r="R354" s="14" t="s">
        <v>11286</v>
      </c>
      <c r="S354" s="14" t="s">
        <v>3221</v>
      </c>
      <c r="T354" s="15">
        <v>450000</v>
      </c>
      <c r="U354" s="14" t="s">
        <v>11287</v>
      </c>
      <c r="V354" s="14" t="s">
        <v>625</v>
      </c>
      <c r="W354" s="14" t="s">
        <v>11288</v>
      </c>
      <c r="X354" t="s">
        <v>11289</v>
      </c>
      <c r="Y354" t="s">
        <v>213</v>
      </c>
      <c r="Z354" t="s">
        <v>11281</v>
      </c>
      <c r="AA354" s="18" t="s">
        <v>11289</v>
      </c>
      <c r="AB354" s="18" t="s">
        <v>11290</v>
      </c>
      <c r="AC354" s="18" t="s">
        <v>11291</v>
      </c>
      <c r="AD354" s="18" t="s">
        <v>11292</v>
      </c>
      <c r="AE354" s="18" t="s">
        <v>11289</v>
      </c>
      <c r="AF354" s="18" t="s">
        <v>11290</v>
      </c>
      <c r="AG354" s="18" t="s">
        <v>11291</v>
      </c>
      <c r="AH354" s="29" t="s">
        <v>310</v>
      </c>
      <c r="AL354" s="29" t="s">
        <v>311</v>
      </c>
      <c r="AM354" s="29" t="s">
        <v>312</v>
      </c>
      <c r="AQ354" s="29" t="s">
        <v>312</v>
      </c>
      <c r="AR354" s="31" t="s">
        <v>431</v>
      </c>
      <c r="AS354" s="32" t="s">
        <v>11293</v>
      </c>
      <c r="AT354" s="32">
        <v>895000</v>
      </c>
      <c r="AU354" s="25"/>
      <c r="GC354">
        <v>895000</v>
      </c>
      <c r="GD354" s="13" t="s">
        <v>238</v>
      </c>
      <c r="GE354">
        <v>70</v>
      </c>
      <c r="GF354">
        <v>80</v>
      </c>
      <c r="GG354">
        <v>87.5</v>
      </c>
      <c r="GH354">
        <v>80</v>
      </c>
      <c r="GI354">
        <f>(2/3)*GC354</f>
        <v>596666.66666666663</v>
      </c>
      <c r="GK354" t="str">
        <f t="shared" si="90"/>
        <v>LA GACHE</v>
      </c>
      <c r="GL354">
        <f t="shared" si="91"/>
        <v>38530</v>
      </c>
      <c r="GM354" t="str">
        <f t="shared" si="92"/>
        <v>BARRAUX</v>
      </c>
      <c r="GO354">
        <f t="shared" si="82"/>
        <v>3</v>
      </c>
      <c r="GP354">
        <f t="shared" si="83"/>
        <v>1</v>
      </c>
      <c r="GQ354" t="e">
        <f>VLOOKUP(A354,'[1]Nbr FR_lot'!$A$6:$I$501,8,FALSE)</f>
        <v>#N/A</v>
      </c>
      <c r="GR354" t="e">
        <f t="shared" si="84"/>
        <v>#N/A</v>
      </c>
      <c r="GS354" t="e">
        <f>VLOOKUP(C354,'[1]Nbr FR_lot'!$B$6:$I$501,8,FALSE)</f>
        <v>#N/A</v>
      </c>
      <c r="GT354" t="e">
        <f t="shared" si="89"/>
        <v>#N/A</v>
      </c>
    </row>
    <row r="355" spans="1:202" x14ac:dyDescent="0.35">
      <c r="A355" t="s">
        <v>9250</v>
      </c>
      <c r="B355" t="s">
        <v>9251</v>
      </c>
      <c r="C355" t="s">
        <v>9252</v>
      </c>
      <c r="D355" t="e">
        <f>VLOOKUP(C355,#REF!,1,FALSE)</f>
        <v>#REF!</v>
      </c>
      <c r="E355" s="19" t="s">
        <v>9253</v>
      </c>
      <c r="F355" s="17" t="s">
        <v>9252</v>
      </c>
      <c r="G355" s="17" t="s">
        <v>9254</v>
      </c>
      <c r="H355" s="17" t="str">
        <f t="shared" si="81"/>
        <v>ko</v>
      </c>
      <c r="I355" s="17" t="s">
        <v>9253</v>
      </c>
      <c r="J355" s="17">
        <v>741404</v>
      </c>
      <c r="K355" s="17">
        <v>741404</v>
      </c>
      <c r="L355" s="17" t="s">
        <v>202</v>
      </c>
      <c r="M355" t="s">
        <v>203</v>
      </c>
      <c r="N355" s="14" t="s">
        <v>9250</v>
      </c>
      <c r="O355" s="14" t="s">
        <v>1022</v>
      </c>
      <c r="P355" s="14" t="s">
        <v>9255</v>
      </c>
      <c r="Q355" s="14">
        <v>13110</v>
      </c>
      <c r="R355" s="14" t="s">
        <v>9256</v>
      </c>
      <c r="S355" s="14" t="s">
        <v>646</v>
      </c>
      <c r="T355" s="15">
        <v>30000</v>
      </c>
      <c r="U355" s="14" t="s">
        <v>9257</v>
      </c>
      <c r="V355" s="14" t="s">
        <v>3883</v>
      </c>
      <c r="W355" s="14" t="s">
        <v>9258</v>
      </c>
      <c r="X355" t="s">
        <v>9259</v>
      </c>
      <c r="Y355" t="s">
        <v>213</v>
      </c>
      <c r="Z355" t="s">
        <v>9259</v>
      </c>
      <c r="AA355" s="18" t="s">
        <v>9259</v>
      </c>
      <c r="AB355" s="18" t="s">
        <v>9260</v>
      </c>
      <c r="AC355" s="18" t="s">
        <v>9261</v>
      </c>
      <c r="AD355" s="18" t="s">
        <v>9262</v>
      </c>
      <c r="AE355" s="18" t="s">
        <v>9259</v>
      </c>
      <c r="AF355" s="18" t="s">
        <v>9260</v>
      </c>
      <c r="AG355" s="18" t="s">
        <v>9261</v>
      </c>
      <c r="AH355" s="29" t="s">
        <v>772</v>
      </c>
      <c r="AI355" s="29" t="s">
        <v>219</v>
      </c>
      <c r="AL355" s="29" t="s">
        <v>773</v>
      </c>
      <c r="AM355" s="29" t="s">
        <v>312</v>
      </c>
      <c r="AN355" s="29" t="s">
        <v>774</v>
      </c>
      <c r="AQ355" s="29" t="s">
        <v>775</v>
      </c>
      <c r="AR355" t="s">
        <v>429</v>
      </c>
      <c r="AS355" s="32" t="s">
        <v>9263</v>
      </c>
      <c r="AT355" s="32">
        <v>100000</v>
      </c>
      <c r="AU355" t="s">
        <v>433</v>
      </c>
      <c r="AV355" s="32" t="s">
        <v>9264</v>
      </c>
      <c r="AW355" s="32">
        <v>190000</v>
      </c>
      <c r="AX355" t="s">
        <v>445</v>
      </c>
      <c r="AY355" s="32" t="s">
        <v>9265</v>
      </c>
      <c r="AZ355" s="32">
        <v>130000</v>
      </c>
      <c r="BA355" t="s">
        <v>541</v>
      </c>
      <c r="BB355" s="32" t="s">
        <v>9266</v>
      </c>
      <c r="BC355" s="32">
        <v>630000</v>
      </c>
      <c r="BD355" t="s">
        <v>826</v>
      </c>
      <c r="BE355" s="32" t="s">
        <v>9267</v>
      </c>
      <c r="BF355" s="32">
        <v>250000</v>
      </c>
      <c r="BG355" t="s">
        <v>830</v>
      </c>
      <c r="BH355" s="32" t="s">
        <v>9268</v>
      </c>
      <c r="BI355" s="32">
        <v>420000</v>
      </c>
      <c r="BL355" s="15"/>
      <c r="BO355" s="15"/>
      <c r="BR355" s="15"/>
      <c r="BU355" s="15"/>
      <c r="BW355" s="11"/>
      <c r="BX355" s="11"/>
      <c r="BZ355" s="11"/>
      <c r="CA355" s="11"/>
      <c r="CC355" s="11"/>
      <c r="CD355" s="11"/>
      <c r="CF355" s="11"/>
      <c r="CG355" s="11"/>
      <c r="CI355" s="11"/>
      <c r="CJ355" s="11"/>
      <c r="GC355" s="12">
        <v>1590000</v>
      </c>
      <c r="GD355" t="s">
        <v>238</v>
      </c>
      <c r="GE355">
        <v>30</v>
      </c>
      <c r="GF355">
        <v>35</v>
      </c>
      <c r="GG355">
        <v>40</v>
      </c>
      <c r="GH355">
        <v>45</v>
      </c>
      <c r="GI355" s="13">
        <v>1060000</v>
      </c>
      <c r="GK355" t="str">
        <f t="shared" si="90"/>
        <v xml:space="preserve">BD DE L ENGRENIER  </v>
      </c>
      <c r="GL355">
        <f t="shared" si="91"/>
        <v>13110</v>
      </c>
      <c r="GM355" t="str">
        <f t="shared" si="92"/>
        <v>PORT DE BOUC</v>
      </c>
      <c r="GO355">
        <f t="shared" si="82"/>
        <v>18</v>
      </c>
      <c r="GP355">
        <f t="shared" si="83"/>
        <v>6</v>
      </c>
      <c r="GQ355" t="e">
        <f>VLOOKUP(A355,'[1]Nbr FR_lot'!$A$6:$I$501,8,FALSE)</f>
        <v>#N/A</v>
      </c>
      <c r="GR355" t="e">
        <f t="shared" si="84"/>
        <v>#N/A</v>
      </c>
      <c r="GS355" t="e">
        <f>VLOOKUP(C355,'[1]Nbr FR_lot'!$B$6:$I$501,8,FALSE)</f>
        <v>#N/A</v>
      </c>
      <c r="GT355" t="e">
        <f t="shared" si="89"/>
        <v>#N/A</v>
      </c>
    </row>
    <row r="356" spans="1:202" x14ac:dyDescent="0.35">
      <c r="A356" t="s">
        <v>6537</v>
      </c>
      <c r="B356" t="s">
        <v>6538</v>
      </c>
      <c r="C356" t="s">
        <v>6539</v>
      </c>
      <c r="D356" t="e">
        <f>VLOOKUP(C356,#REF!,1,FALSE)</f>
        <v>#REF!</v>
      </c>
      <c r="E356" s="19" t="s">
        <v>6540</v>
      </c>
      <c r="F356" s="17" t="s">
        <v>6539</v>
      </c>
      <c r="G356" s="17" t="s">
        <v>6540</v>
      </c>
      <c r="H356" s="17" t="str">
        <f t="shared" si="81"/>
        <v>ok</v>
      </c>
      <c r="I356" s="17" t="s">
        <v>6540</v>
      </c>
      <c r="J356" s="17">
        <v>671612</v>
      </c>
      <c r="K356" s="17">
        <v>671612</v>
      </c>
      <c r="L356" s="17" t="s">
        <v>202</v>
      </c>
      <c r="M356" t="s">
        <v>203</v>
      </c>
      <c r="N356" s="14" t="s">
        <v>6541</v>
      </c>
      <c r="O356" s="14" t="s">
        <v>6542</v>
      </c>
      <c r="P356" s="14" t="s">
        <v>6543</v>
      </c>
      <c r="Q356" s="14">
        <v>69400</v>
      </c>
      <c r="R356" s="14" t="s">
        <v>6544</v>
      </c>
      <c r="S356" s="14" t="s">
        <v>887</v>
      </c>
      <c r="T356" s="15">
        <v>100000</v>
      </c>
      <c r="U356" s="14" t="s">
        <v>6545</v>
      </c>
      <c r="V356" s="14" t="s">
        <v>6546</v>
      </c>
      <c r="W356" s="14" t="s">
        <v>6547</v>
      </c>
      <c r="X356" t="s">
        <v>6548</v>
      </c>
      <c r="Y356" t="s">
        <v>213</v>
      </c>
      <c r="Z356" t="s">
        <v>6549</v>
      </c>
      <c r="AA356" s="18" t="s">
        <v>6548</v>
      </c>
      <c r="AB356" s="18" t="s">
        <v>6550</v>
      </c>
      <c r="AC356" s="18" t="s">
        <v>6551</v>
      </c>
      <c r="AD356" s="18" t="s">
        <v>6552</v>
      </c>
      <c r="AE356" s="18" t="s">
        <v>6548</v>
      </c>
      <c r="AF356" s="18" t="s">
        <v>6550</v>
      </c>
      <c r="AG356" s="18" t="s">
        <v>6551</v>
      </c>
      <c r="AH356" s="29" t="s">
        <v>219</v>
      </c>
      <c r="AL356" s="29" t="s">
        <v>220</v>
      </c>
      <c r="AM356" s="29" t="s">
        <v>221</v>
      </c>
      <c r="AQ356" s="29" t="s">
        <v>221</v>
      </c>
      <c r="AR356" t="s">
        <v>545</v>
      </c>
      <c r="AS356" s="32" t="s">
        <v>6553</v>
      </c>
      <c r="AT356" s="32">
        <v>235000</v>
      </c>
      <c r="AU356" t="s">
        <v>568</v>
      </c>
      <c r="AV356" s="32" t="s">
        <v>6554</v>
      </c>
      <c r="AW356" s="32">
        <v>100000</v>
      </c>
      <c r="AX356" t="s">
        <v>1156</v>
      </c>
      <c r="AY356" s="32" t="s">
        <v>6555</v>
      </c>
      <c r="AZ356" s="32">
        <v>100000</v>
      </c>
      <c r="BL356" s="15"/>
      <c r="BO356" s="15"/>
      <c r="BR356" s="15"/>
      <c r="BU356" s="15"/>
      <c r="BW356" s="31"/>
      <c r="BX356" s="31"/>
      <c r="BZ356" s="31"/>
      <c r="CA356" s="31"/>
      <c r="CC356" s="31"/>
      <c r="CD356" s="31"/>
      <c r="CF356" s="31"/>
      <c r="CG356" s="31"/>
      <c r="CI356" s="31"/>
      <c r="CJ356" s="31"/>
      <c r="GC356" s="30">
        <v>635000</v>
      </c>
      <c r="GD356" t="s">
        <v>238</v>
      </c>
      <c r="GE356">
        <v>42.57</v>
      </c>
      <c r="GF356">
        <v>56.75</v>
      </c>
      <c r="GG356">
        <v>62.7</v>
      </c>
      <c r="GH356">
        <v>50.13</v>
      </c>
      <c r="GI356" s="13">
        <v>423333.33333333331</v>
      </c>
      <c r="GK356" t="str">
        <f t="shared" si="90"/>
        <v>259 RUE BENOIT MULSANT</v>
      </c>
      <c r="GL356">
        <f t="shared" si="91"/>
        <v>69400</v>
      </c>
      <c r="GM356" t="str">
        <f t="shared" si="92"/>
        <v>VILLEFRANCHE-SUR-SAONE</v>
      </c>
      <c r="GO356">
        <f t="shared" si="82"/>
        <v>9</v>
      </c>
      <c r="GP356">
        <f t="shared" si="83"/>
        <v>3</v>
      </c>
      <c r="GQ356" t="e">
        <f>VLOOKUP(A356,'[1]Nbr FR_lot'!$A$6:$I$501,8,FALSE)</f>
        <v>#N/A</v>
      </c>
      <c r="GR356" t="e">
        <f t="shared" si="84"/>
        <v>#N/A</v>
      </c>
      <c r="GS356" t="e">
        <f>VLOOKUP(C356,'[1]Nbr FR_lot'!$B$6:$I$501,8,FALSE)</f>
        <v>#N/A</v>
      </c>
      <c r="GT356" t="e">
        <f t="shared" si="89"/>
        <v>#N/A</v>
      </c>
    </row>
    <row r="357" spans="1:202" x14ac:dyDescent="0.35">
      <c r="A357" t="s">
        <v>5766</v>
      </c>
      <c r="B357" t="s">
        <v>5767</v>
      </c>
      <c r="C357" t="s">
        <v>5768</v>
      </c>
      <c r="D357" t="e">
        <f>VLOOKUP(C357,#REF!,1,FALSE)</f>
        <v>#REF!</v>
      </c>
      <c r="E357" s="19" t="s">
        <v>5769</v>
      </c>
      <c r="F357" s="17" t="s">
        <v>5768</v>
      </c>
      <c r="G357" s="17" t="s">
        <v>5770</v>
      </c>
      <c r="H357" s="17" t="str">
        <f t="shared" si="81"/>
        <v>ko</v>
      </c>
      <c r="I357" s="17" t="s">
        <v>5769</v>
      </c>
      <c r="J357" s="17" t="e">
        <v>#N/A</v>
      </c>
      <c r="K357" s="17">
        <v>651108</v>
      </c>
      <c r="L357" s="17" t="s">
        <v>202</v>
      </c>
      <c r="M357" t="s">
        <v>203</v>
      </c>
      <c r="N357" s="14" t="s">
        <v>5771</v>
      </c>
      <c r="O357" s="14" t="s">
        <v>205</v>
      </c>
      <c r="P357" s="14" t="s">
        <v>5772</v>
      </c>
      <c r="Q357" s="14">
        <v>44860</v>
      </c>
      <c r="R357" s="14" t="s">
        <v>5773</v>
      </c>
      <c r="S357" s="14" t="s">
        <v>249</v>
      </c>
      <c r="T357" s="15">
        <v>37000</v>
      </c>
      <c r="U357" s="14" t="s">
        <v>5774</v>
      </c>
      <c r="V357" s="14" t="s">
        <v>2444</v>
      </c>
      <c r="W357" s="14" t="s">
        <v>5775</v>
      </c>
      <c r="X357" t="s">
        <v>5776</v>
      </c>
      <c r="Y357" t="s">
        <v>213</v>
      </c>
      <c r="Z357" t="s">
        <v>5777</v>
      </c>
      <c r="AA357" s="18" t="s">
        <v>5778</v>
      </c>
      <c r="AB357" s="18" t="s">
        <v>5779</v>
      </c>
      <c r="AC357" s="18" t="s">
        <v>5780</v>
      </c>
      <c r="AD357" s="18" t="s">
        <v>5781</v>
      </c>
      <c r="AE357" s="18" t="s">
        <v>5782</v>
      </c>
      <c r="AF357" s="18" t="s">
        <v>5783</v>
      </c>
      <c r="AG357" s="18" t="s">
        <v>5784</v>
      </c>
      <c r="AH357" s="29" t="s">
        <v>1182</v>
      </c>
      <c r="AI357" s="29" t="s">
        <v>219</v>
      </c>
      <c r="AL357" s="29" t="s">
        <v>3763</v>
      </c>
      <c r="AM357" s="29" t="s">
        <v>263</v>
      </c>
      <c r="AN357" s="29" t="s">
        <v>774</v>
      </c>
      <c r="AQ357" s="29" t="s">
        <v>3764</v>
      </c>
      <c r="AR357" t="s">
        <v>705</v>
      </c>
      <c r="AS357" s="32" t="s">
        <v>5785</v>
      </c>
      <c r="AT357" s="32">
        <v>375000</v>
      </c>
      <c r="AU357" t="s">
        <v>1111</v>
      </c>
      <c r="AV357" s="32" t="s">
        <v>5786</v>
      </c>
      <c r="AW357" s="32">
        <v>100000</v>
      </c>
      <c r="AX357" t="s">
        <v>421</v>
      </c>
      <c r="AY357" s="32" t="s">
        <v>5787</v>
      </c>
      <c r="AZ357" s="32">
        <v>100000</v>
      </c>
      <c r="BA357" t="s">
        <v>361</v>
      </c>
      <c r="BB357" s="32" t="s">
        <v>5788</v>
      </c>
      <c r="BC357" s="32">
        <v>250000</v>
      </c>
      <c r="BD357" t="s">
        <v>712</v>
      </c>
      <c r="BE357" s="32" t="s">
        <v>5789</v>
      </c>
      <c r="BF357" s="32">
        <v>495000</v>
      </c>
      <c r="BG357" t="s">
        <v>2620</v>
      </c>
      <c r="BH357" s="32" t="s">
        <v>5790</v>
      </c>
      <c r="BI357" s="32">
        <v>100000</v>
      </c>
      <c r="BJ357" t="s">
        <v>714</v>
      </c>
      <c r="BK357" s="14" t="s">
        <v>5791</v>
      </c>
      <c r="BL357" s="15">
        <v>100000</v>
      </c>
      <c r="BM357" t="s">
        <v>365</v>
      </c>
      <c r="BN357" s="14" t="s">
        <v>5792</v>
      </c>
      <c r="BO357" s="15">
        <v>330000</v>
      </c>
      <c r="BP357" t="s">
        <v>1142</v>
      </c>
      <c r="BQ357" s="14" t="s">
        <v>5793</v>
      </c>
      <c r="BR357" s="15">
        <v>395000</v>
      </c>
      <c r="BS357" t="s">
        <v>1158</v>
      </c>
      <c r="BT357" s="14" t="s">
        <v>5794</v>
      </c>
      <c r="BU357" s="15">
        <v>520000</v>
      </c>
      <c r="BW357" s="11"/>
      <c r="BX357" s="11"/>
      <c r="BZ357" s="11"/>
      <c r="CA357" s="11"/>
      <c r="CC357" s="11"/>
      <c r="CD357" s="11"/>
      <c r="CF357" s="11"/>
      <c r="CG357" s="11"/>
      <c r="CI357" s="11"/>
      <c r="CJ357" s="11"/>
      <c r="GC357" s="12">
        <v>2665000</v>
      </c>
      <c r="GD357" t="s">
        <v>238</v>
      </c>
      <c r="GE357">
        <v>36.4</v>
      </c>
      <c r="GF357">
        <v>39</v>
      </c>
      <c r="GG357">
        <v>39</v>
      </c>
      <c r="GH357">
        <v>45</v>
      </c>
      <c r="GI357" s="13">
        <v>1776666.6666666665</v>
      </c>
      <c r="GK357" t="str">
        <f t="shared" si="90"/>
        <v xml:space="preserve">4 rue de la Lagune </v>
      </c>
      <c r="GL357">
        <f t="shared" si="91"/>
        <v>44860</v>
      </c>
      <c r="GM357" t="str">
        <f t="shared" si="92"/>
        <v>PONT SAINT MARTIN</v>
      </c>
      <c r="GO357">
        <f t="shared" si="82"/>
        <v>30</v>
      </c>
      <c r="GP357">
        <f t="shared" si="83"/>
        <v>10</v>
      </c>
      <c r="GQ357" t="e">
        <f>VLOOKUP(A357,'[1]Nbr FR_lot'!$A$6:$I$501,8,FALSE)</f>
        <v>#N/A</v>
      </c>
      <c r="GR357" t="e">
        <f t="shared" si="84"/>
        <v>#N/A</v>
      </c>
      <c r="GS357" t="e">
        <f>VLOOKUP(C357,'[1]Nbr FR_lot'!$B$6:$I$501,8,FALSE)</f>
        <v>#N/A</v>
      </c>
      <c r="GT357" t="e">
        <f t="shared" si="89"/>
        <v>#N/A</v>
      </c>
    </row>
    <row r="358" spans="1:202" x14ac:dyDescent="0.35">
      <c r="A358" t="s">
        <v>9061</v>
      </c>
      <c r="B358" t="s">
        <v>9062</v>
      </c>
      <c r="C358" t="s">
        <v>9063</v>
      </c>
      <c r="D358" t="e">
        <f>VLOOKUP(C358,#REF!,1,FALSE)</f>
        <v>#REF!</v>
      </c>
      <c r="E358" s="19" t="s">
        <v>9064</v>
      </c>
      <c r="F358" s="17" t="s">
        <v>9063</v>
      </c>
      <c r="G358" s="17" t="s">
        <v>9064</v>
      </c>
      <c r="H358" s="17" t="str">
        <f t="shared" si="81"/>
        <v>ok</v>
      </c>
      <c r="I358" s="17" t="s">
        <v>9064</v>
      </c>
      <c r="J358" s="17">
        <v>603101</v>
      </c>
      <c r="K358" s="17">
        <v>603101</v>
      </c>
      <c r="L358" s="17" t="s">
        <v>202</v>
      </c>
      <c r="M358" t="s">
        <v>203</v>
      </c>
      <c r="N358" s="14" t="s">
        <v>9061</v>
      </c>
      <c r="O358" s="14" t="s">
        <v>205</v>
      </c>
      <c r="P358" s="14" t="s">
        <v>9065</v>
      </c>
      <c r="Q358" s="14">
        <v>69120</v>
      </c>
      <c r="R358" s="14" t="s">
        <v>9066</v>
      </c>
      <c r="S358" s="14" t="s">
        <v>2793</v>
      </c>
      <c r="T358" s="15">
        <v>257500</v>
      </c>
      <c r="U358" s="14" t="s">
        <v>9067</v>
      </c>
      <c r="V358" s="14" t="s">
        <v>1228</v>
      </c>
      <c r="W358" s="14" t="s">
        <v>9068</v>
      </c>
      <c r="X358" t="s">
        <v>9069</v>
      </c>
      <c r="Y358" t="s">
        <v>213</v>
      </c>
      <c r="Z358" t="s">
        <v>9070</v>
      </c>
      <c r="AA358" s="18" t="s">
        <v>9071</v>
      </c>
      <c r="AB358" s="18" t="s">
        <v>9072</v>
      </c>
      <c r="AC358" s="18" t="s">
        <v>9073</v>
      </c>
      <c r="AD358" s="18" t="s">
        <v>9074</v>
      </c>
      <c r="AE358" s="18" t="s">
        <v>9075</v>
      </c>
      <c r="AF358" s="18" t="s">
        <v>9076</v>
      </c>
      <c r="AG358" s="18" t="s">
        <v>9077</v>
      </c>
      <c r="AH358" s="29" t="s">
        <v>310</v>
      </c>
      <c r="AL358" s="29" t="s">
        <v>311</v>
      </c>
      <c r="AM358" s="29" t="s">
        <v>312</v>
      </c>
      <c r="AQ358" s="29" t="s">
        <v>312</v>
      </c>
      <c r="AR358" t="s">
        <v>433</v>
      </c>
      <c r="AS358" s="32" t="s">
        <v>9078</v>
      </c>
      <c r="AT358" s="32">
        <v>190000</v>
      </c>
      <c r="BL358" s="15"/>
      <c r="BO358" s="15"/>
      <c r="BR358" s="15"/>
      <c r="BU358" s="15"/>
      <c r="BW358" s="11"/>
      <c r="BX358" s="11"/>
      <c r="BZ358" s="11"/>
      <c r="CA358" s="11"/>
      <c r="CC358" s="11"/>
      <c r="CD358" s="11"/>
      <c r="CF358" s="11"/>
      <c r="CG358" s="11"/>
      <c r="CI358" s="11"/>
      <c r="CJ358" s="11"/>
      <c r="GC358" s="12">
        <v>190000</v>
      </c>
      <c r="GD358" t="s">
        <v>238</v>
      </c>
      <c r="GE358">
        <v>45</v>
      </c>
      <c r="GF358">
        <v>48</v>
      </c>
      <c r="GG358">
        <v>60</v>
      </c>
      <c r="GH358">
        <v>75</v>
      </c>
      <c r="GI358" s="13">
        <v>126666.66666666666</v>
      </c>
      <c r="GK358" t="str">
        <f t="shared" si="90"/>
        <v>28 AV FRANKLIN ROOSEVELT</v>
      </c>
      <c r="GL358">
        <f t="shared" si="91"/>
        <v>69120</v>
      </c>
      <c r="GM358" t="str">
        <f t="shared" si="92"/>
        <v>VAULX-EN-VELIN</v>
      </c>
      <c r="GO358">
        <f t="shared" si="82"/>
        <v>3</v>
      </c>
      <c r="GP358">
        <f t="shared" si="83"/>
        <v>1</v>
      </c>
      <c r="GQ358" t="e">
        <f>VLOOKUP(A358,'[1]Nbr FR_lot'!$A$6:$I$501,8,FALSE)</f>
        <v>#N/A</v>
      </c>
      <c r="GR358" t="e">
        <f t="shared" si="84"/>
        <v>#N/A</v>
      </c>
      <c r="GS358" t="e">
        <f>VLOOKUP(C358,'[1]Nbr FR_lot'!$B$6:$I$501,8,FALSE)</f>
        <v>#N/A</v>
      </c>
      <c r="GT358" t="e">
        <f t="shared" si="89"/>
        <v>#N/A</v>
      </c>
    </row>
    <row r="359" spans="1:202" x14ac:dyDescent="0.35">
      <c r="A359" t="s">
        <v>5864</v>
      </c>
      <c r="B359" t="s">
        <v>5865</v>
      </c>
      <c r="C359" t="s">
        <v>5866</v>
      </c>
      <c r="D359" t="e">
        <f>VLOOKUP(C359,#REF!,1,FALSE)</f>
        <v>#REF!</v>
      </c>
      <c r="E359" s="16" t="s">
        <v>5867</v>
      </c>
      <c r="F359" s="17" t="s">
        <v>5866</v>
      </c>
      <c r="G359" s="17" t="s">
        <v>5867</v>
      </c>
      <c r="H359" s="17" t="str">
        <f t="shared" si="81"/>
        <v>ok</v>
      </c>
      <c r="I359" s="17" t="s">
        <v>5867</v>
      </c>
      <c r="J359" s="17">
        <v>672684</v>
      </c>
      <c r="K359" s="17">
        <v>314513</v>
      </c>
      <c r="L359" s="17" t="s">
        <v>202</v>
      </c>
      <c r="M359" t="s">
        <v>203</v>
      </c>
      <c r="N359" s="14" t="s">
        <v>5868</v>
      </c>
      <c r="O359" s="14" t="s">
        <v>246</v>
      </c>
      <c r="P359" s="14" t="s">
        <v>5869</v>
      </c>
      <c r="Q359" s="14">
        <v>75685</v>
      </c>
      <c r="R359" s="14" t="s">
        <v>5870</v>
      </c>
      <c r="S359" s="14" t="s">
        <v>5871</v>
      </c>
      <c r="T359" s="15">
        <v>24066900</v>
      </c>
      <c r="U359" s="14" t="s">
        <v>5872</v>
      </c>
      <c r="V359" s="14" t="s">
        <v>1171</v>
      </c>
      <c r="W359" s="14" t="s">
        <v>5873</v>
      </c>
      <c r="X359" t="s">
        <v>5874</v>
      </c>
      <c r="Y359" t="s">
        <v>213</v>
      </c>
      <c r="Z359" t="s">
        <v>5875</v>
      </c>
      <c r="AA359" s="18" t="s">
        <v>5876</v>
      </c>
      <c r="AB359" s="18" t="s">
        <v>5877</v>
      </c>
      <c r="AC359" s="18" t="s">
        <v>5878</v>
      </c>
      <c r="AD359" s="18" t="s">
        <v>5879</v>
      </c>
      <c r="AE359" s="18" t="s">
        <v>5876</v>
      </c>
      <c r="AF359" s="18" t="s">
        <v>5877</v>
      </c>
      <c r="AG359" s="18" t="s">
        <v>5878</v>
      </c>
      <c r="AH359" s="29" t="s">
        <v>219</v>
      </c>
      <c r="AL359" s="29" t="s">
        <v>220</v>
      </c>
      <c r="AM359" s="29" t="s">
        <v>221</v>
      </c>
      <c r="AQ359" s="29" t="s">
        <v>221</v>
      </c>
      <c r="AR359" t="s">
        <v>613</v>
      </c>
      <c r="AS359" s="32" t="s">
        <v>5880</v>
      </c>
      <c r="AT359" s="32">
        <v>950000</v>
      </c>
      <c r="AU359" t="s">
        <v>615</v>
      </c>
      <c r="AV359" s="32" t="s">
        <v>5881</v>
      </c>
      <c r="AW359" s="32">
        <v>750000</v>
      </c>
      <c r="AX359" t="s">
        <v>551</v>
      </c>
      <c r="AY359" s="32" t="s">
        <v>5882</v>
      </c>
      <c r="AZ359" s="32">
        <v>100000</v>
      </c>
      <c r="BA359" t="s">
        <v>222</v>
      </c>
      <c r="BB359" s="32" t="s">
        <v>5883</v>
      </c>
      <c r="BC359" s="32">
        <v>400000</v>
      </c>
      <c r="BD359" t="s">
        <v>1732</v>
      </c>
      <c r="BE359" s="32" t="s">
        <v>5884</v>
      </c>
      <c r="BF359" s="32">
        <v>375000</v>
      </c>
      <c r="BG359" t="s">
        <v>562</v>
      </c>
      <c r="BH359" s="32" t="s">
        <v>5885</v>
      </c>
      <c r="BI359" s="32">
        <v>100000</v>
      </c>
      <c r="BJ359" t="s">
        <v>463</v>
      </c>
      <c r="BK359" s="14" t="s">
        <v>5886</v>
      </c>
      <c r="BL359" s="15">
        <v>380000</v>
      </c>
      <c r="BM359" t="s">
        <v>465</v>
      </c>
      <c r="BN359" s="14" t="s">
        <v>5887</v>
      </c>
      <c r="BO359" s="15">
        <v>300000</v>
      </c>
      <c r="BP359" t="s">
        <v>574</v>
      </c>
      <c r="BQ359" s="14" t="s">
        <v>5888</v>
      </c>
      <c r="BR359" s="15">
        <v>100000</v>
      </c>
      <c r="BS359" t="s">
        <v>783</v>
      </c>
      <c r="BT359" s="14" t="s">
        <v>5889</v>
      </c>
      <c r="BU359" s="15">
        <v>100000</v>
      </c>
      <c r="BV359" t="s">
        <v>917</v>
      </c>
      <c r="BW359" s="11" t="s">
        <v>5890</v>
      </c>
      <c r="BX359" s="11">
        <v>100000</v>
      </c>
      <c r="BY359" t="s">
        <v>236</v>
      </c>
      <c r="BZ359" s="11" t="s">
        <v>5891</v>
      </c>
      <c r="CA359" s="11">
        <v>630000</v>
      </c>
      <c r="CB359" t="s">
        <v>1016</v>
      </c>
      <c r="CC359" s="11" t="s">
        <v>5892</v>
      </c>
      <c r="CD359" s="11">
        <v>500000</v>
      </c>
      <c r="CF359" s="11"/>
      <c r="CG359" s="11"/>
      <c r="CI359" s="11"/>
      <c r="CJ359" s="11"/>
      <c r="GC359" s="12">
        <v>4685000</v>
      </c>
      <c r="GD359" t="s">
        <v>238</v>
      </c>
      <c r="GE359">
        <v>54</v>
      </c>
      <c r="GF359">
        <v>79</v>
      </c>
      <c r="GG359">
        <v>93</v>
      </c>
      <c r="GH359">
        <v>93</v>
      </c>
      <c r="GI359" s="13">
        <v>3123333.333333333</v>
      </c>
      <c r="GK359" t="str">
        <f t="shared" si="90"/>
        <v>23-25 Avenue du Docteur LANNELONGUE  PARIS Cedex 14</v>
      </c>
      <c r="GL359">
        <f t="shared" si="91"/>
        <v>75685</v>
      </c>
      <c r="GM359" t="str">
        <f t="shared" si="92"/>
        <v>PARIS Cedex 14</v>
      </c>
      <c r="GO359">
        <f t="shared" si="82"/>
        <v>39</v>
      </c>
      <c r="GP359">
        <f t="shared" si="83"/>
        <v>13</v>
      </c>
      <c r="GQ359" t="e">
        <f>VLOOKUP(A359,'[1]Nbr FR_lot'!$A$6:$I$501,8,FALSE)</f>
        <v>#N/A</v>
      </c>
      <c r="GR359" t="e">
        <f t="shared" si="84"/>
        <v>#N/A</v>
      </c>
      <c r="GS359" t="e">
        <f>VLOOKUP(C359,'[1]Nbr FR_lot'!$B$6:$I$501,8,FALSE)</f>
        <v>#N/A</v>
      </c>
      <c r="GT359" t="e">
        <f t="shared" si="89"/>
        <v>#N/A</v>
      </c>
    </row>
    <row r="360" spans="1:202" x14ac:dyDescent="0.35">
      <c r="A360" t="s">
        <v>10123</v>
      </c>
      <c r="B360" t="s">
        <v>10124</v>
      </c>
      <c r="C360" t="s">
        <v>10125</v>
      </c>
      <c r="D360" t="e">
        <f>VLOOKUP(C360,#REF!,1,FALSE)</f>
        <v>#REF!</v>
      </c>
      <c r="E360" s="19" t="s">
        <v>10126</v>
      </c>
      <c r="F360" s="17" t="s">
        <v>10127</v>
      </c>
      <c r="G360" s="17" t="s">
        <v>10126</v>
      </c>
      <c r="H360" s="17" t="str">
        <f t="shared" si="81"/>
        <v>ok</v>
      </c>
      <c r="I360" s="17" t="s">
        <v>10126</v>
      </c>
      <c r="J360" s="17">
        <v>506156</v>
      </c>
      <c r="K360" s="17">
        <v>764783</v>
      </c>
      <c r="L360" s="17" t="s">
        <v>202</v>
      </c>
      <c r="M360" t="s">
        <v>203</v>
      </c>
      <c r="N360" s="14" t="s">
        <v>10128</v>
      </c>
      <c r="O360" s="14" t="s">
        <v>205</v>
      </c>
      <c r="P360" s="14" t="s">
        <v>10129</v>
      </c>
      <c r="Q360" s="14">
        <v>57070</v>
      </c>
      <c r="R360" s="14" t="s">
        <v>456</v>
      </c>
      <c r="S360" s="14" t="s">
        <v>603</v>
      </c>
      <c r="T360" s="15">
        <v>623200</v>
      </c>
      <c r="U360" s="14" t="s">
        <v>10130</v>
      </c>
      <c r="V360" s="14" t="s">
        <v>10131</v>
      </c>
      <c r="W360" s="14" t="s">
        <v>10132</v>
      </c>
      <c r="X360" t="e">
        <v>#N/A</v>
      </c>
      <c r="Y360" t="s">
        <v>213</v>
      </c>
      <c r="Z360" t="s">
        <v>10133</v>
      </c>
      <c r="AA360" s="18" t="s">
        <v>10134</v>
      </c>
      <c r="AB360" s="18" t="s">
        <v>10135</v>
      </c>
      <c r="AC360" s="18" t="s">
        <v>10136</v>
      </c>
      <c r="AD360" s="18" t="s">
        <v>10137</v>
      </c>
      <c r="AE360" s="18" t="s">
        <v>10138</v>
      </c>
      <c r="AF360" s="18" t="s">
        <v>10139</v>
      </c>
      <c r="AG360" s="18" t="s">
        <v>10140</v>
      </c>
      <c r="AH360" s="29" t="s">
        <v>261</v>
      </c>
      <c r="AL360" s="29" t="s">
        <v>262</v>
      </c>
      <c r="AM360" s="29" t="s">
        <v>263</v>
      </c>
      <c r="AQ360" s="29" t="s">
        <v>263</v>
      </c>
      <c r="AR360" t="s">
        <v>268</v>
      </c>
      <c r="AS360" s="32" t="s">
        <v>10141</v>
      </c>
      <c r="AT360" s="32">
        <v>125000</v>
      </c>
      <c r="AU360" t="s">
        <v>282</v>
      </c>
      <c r="AV360" s="32" t="s">
        <v>10142</v>
      </c>
      <c r="AW360" s="32">
        <v>100000</v>
      </c>
      <c r="BL360" s="15"/>
      <c r="BO360" s="15"/>
      <c r="BR360" s="15"/>
      <c r="BU360" s="15"/>
      <c r="BW360" s="11"/>
      <c r="BX360" s="11"/>
      <c r="BZ360" s="11"/>
      <c r="CA360" s="11"/>
      <c r="CC360" s="11"/>
      <c r="CD360" s="11"/>
      <c r="CF360" s="11"/>
      <c r="CG360" s="11"/>
      <c r="CI360" s="11"/>
      <c r="CJ360" s="11"/>
      <c r="GC360" s="12">
        <v>225000</v>
      </c>
      <c r="GD360" t="s">
        <v>238</v>
      </c>
      <c r="GE360">
        <v>50</v>
      </c>
      <c r="GF360">
        <v>52</v>
      </c>
      <c r="GG360">
        <v>54</v>
      </c>
      <c r="GH360">
        <v>56</v>
      </c>
      <c r="GI360" s="13">
        <v>150000</v>
      </c>
      <c r="GK360" t="str">
        <f t="shared" si="90"/>
        <v>16 rue des Charpentiers</v>
      </c>
      <c r="GL360">
        <f t="shared" si="91"/>
        <v>57070</v>
      </c>
      <c r="GM360" t="str">
        <f t="shared" si="92"/>
        <v>METZ</v>
      </c>
      <c r="GO360">
        <f t="shared" si="82"/>
        <v>6</v>
      </c>
      <c r="GP360">
        <f t="shared" si="83"/>
        <v>2</v>
      </c>
      <c r="GQ360">
        <v>2</v>
      </c>
      <c r="GR360" t="str">
        <f t="shared" si="84"/>
        <v>ok</v>
      </c>
      <c r="GS360" t="e">
        <f>VLOOKUP(C360,'[1]Nbr FR_lot'!$B$6:$I$501,8,FALSE)</f>
        <v>#N/A</v>
      </c>
      <c r="GT360" t="e">
        <f t="shared" si="89"/>
        <v>#N/A</v>
      </c>
    </row>
    <row r="361" spans="1:202" x14ac:dyDescent="0.35">
      <c r="A361" t="s">
        <v>4076</v>
      </c>
      <c r="B361" t="s">
        <v>4077</v>
      </c>
      <c r="C361" t="s">
        <v>4078</v>
      </c>
      <c r="D361" t="e">
        <f>VLOOKUP(C361,#REF!,1,FALSE)</f>
        <v>#REF!</v>
      </c>
      <c r="E361" s="16" t="s">
        <v>4079</v>
      </c>
      <c r="F361" s="17" t="s">
        <v>4078</v>
      </c>
      <c r="G361" s="17" t="s">
        <v>4079</v>
      </c>
      <c r="H361" s="17" t="str">
        <f t="shared" si="81"/>
        <v>ok</v>
      </c>
      <c r="I361" s="17" t="s">
        <v>4079</v>
      </c>
      <c r="J361" s="17">
        <v>304646</v>
      </c>
      <c r="K361" s="17">
        <v>304646</v>
      </c>
      <c r="L361" s="17" t="s">
        <v>202</v>
      </c>
      <c r="M361" t="s">
        <v>203</v>
      </c>
      <c r="N361" s="14" t="s">
        <v>4076</v>
      </c>
      <c r="O361" s="14" t="s">
        <v>246</v>
      </c>
      <c r="P361" s="14" t="s">
        <v>4080</v>
      </c>
      <c r="Q361" s="14">
        <v>87280</v>
      </c>
      <c r="R361" s="14" t="s">
        <v>3752</v>
      </c>
      <c r="S361" s="14" t="s">
        <v>1412</v>
      </c>
      <c r="T361" s="15">
        <v>81000</v>
      </c>
      <c r="U361" s="14" t="s">
        <v>4081</v>
      </c>
      <c r="V361" s="14" t="s">
        <v>3752</v>
      </c>
      <c r="W361" s="14" t="s">
        <v>4082</v>
      </c>
      <c r="X361" t="s">
        <v>4083</v>
      </c>
      <c r="Y361" t="s">
        <v>1253</v>
      </c>
      <c r="Z361" t="s">
        <v>4084</v>
      </c>
      <c r="AA361" s="18" t="s">
        <v>1418</v>
      </c>
      <c r="AB361" s="18" t="s">
        <v>1419</v>
      </c>
      <c r="AC361" s="18" t="s">
        <v>1420</v>
      </c>
      <c r="AD361" s="18" t="s">
        <v>4085</v>
      </c>
      <c r="AE361" s="18" t="s">
        <v>1418</v>
      </c>
      <c r="AF361" s="18" t="s">
        <v>1419</v>
      </c>
      <c r="AG361" s="18" t="s">
        <v>1420</v>
      </c>
      <c r="AH361" s="29" t="s">
        <v>736</v>
      </c>
      <c r="AI361" s="29" t="s">
        <v>219</v>
      </c>
      <c r="AL361" s="29" t="s">
        <v>1034</v>
      </c>
      <c r="AM361" s="29" t="s">
        <v>738</v>
      </c>
      <c r="AN361" s="29" t="s">
        <v>774</v>
      </c>
      <c r="AQ361" s="29" t="s">
        <v>1035</v>
      </c>
      <c r="AR361" t="s">
        <v>866</v>
      </c>
      <c r="AS361" s="32" t="s">
        <v>4086</v>
      </c>
      <c r="AT361" s="32">
        <v>180000</v>
      </c>
      <c r="AU361" t="s">
        <v>553</v>
      </c>
      <c r="AV361" s="32" t="s">
        <v>4087</v>
      </c>
      <c r="AW361" s="32">
        <v>315000</v>
      </c>
      <c r="AX361" t="s">
        <v>228</v>
      </c>
      <c r="AY361" s="32" t="s">
        <v>4088</v>
      </c>
      <c r="AZ361" s="32">
        <v>100000</v>
      </c>
      <c r="BL361" s="15"/>
      <c r="BO361" s="15"/>
      <c r="BR361" s="15"/>
      <c r="BU361" s="15"/>
      <c r="BW361" s="11"/>
      <c r="BX361" s="11"/>
      <c r="BZ361" s="11"/>
      <c r="CA361" s="11"/>
      <c r="CC361" s="11"/>
      <c r="CD361" s="11"/>
      <c r="CF361" s="11"/>
      <c r="CG361" s="11"/>
      <c r="CI361" s="11"/>
      <c r="CJ361" s="11"/>
      <c r="GC361" s="12">
        <v>495000</v>
      </c>
      <c r="GD361" t="s">
        <v>238</v>
      </c>
      <c r="GE361">
        <v>40</v>
      </c>
      <c r="GF361">
        <v>55</v>
      </c>
      <c r="GG361">
        <v>55</v>
      </c>
      <c r="GH361">
        <v>55</v>
      </c>
      <c r="GI361" s="13">
        <v>330000</v>
      </c>
      <c r="GK361" t="str">
        <f t="shared" si="90"/>
        <v>RUE NICOLAS APPERT</v>
      </c>
      <c r="GL361">
        <f t="shared" si="91"/>
        <v>87280</v>
      </c>
      <c r="GM361" t="str">
        <f t="shared" si="92"/>
        <v>LIMOGES</v>
      </c>
      <c r="GO361">
        <f t="shared" si="82"/>
        <v>9</v>
      </c>
      <c r="GP361">
        <f t="shared" si="83"/>
        <v>3</v>
      </c>
      <c r="GQ361" t="e">
        <f>VLOOKUP(A361,'[1]Nbr FR_lot'!$A$6:$I$501,8,FALSE)</f>
        <v>#N/A</v>
      </c>
      <c r="GR361" t="e">
        <f t="shared" si="84"/>
        <v>#N/A</v>
      </c>
      <c r="GS361" t="e">
        <f>VLOOKUP(C361,'[1]Nbr FR_lot'!$B$6:$I$501,8,FALSE)</f>
        <v>#N/A</v>
      </c>
      <c r="GT361" t="e">
        <f t="shared" si="89"/>
        <v>#N/A</v>
      </c>
    </row>
    <row r="362" spans="1:202" x14ac:dyDescent="0.35">
      <c r="A362" t="s">
        <v>1823</v>
      </c>
      <c r="B362" t="s">
        <v>1824</v>
      </c>
      <c r="C362" t="s">
        <v>1825</v>
      </c>
      <c r="D362" t="e">
        <f>VLOOKUP(C362,#REF!,1,FALSE)</f>
        <v>#REF!</v>
      </c>
      <c r="E362" s="16" t="s">
        <v>1826</v>
      </c>
      <c r="F362" s="17" t="s">
        <v>1825</v>
      </c>
      <c r="G362" s="17" t="s">
        <v>1826</v>
      </c>
      <c r="H362" s="17" t="str">
        <f t="shared" si="81"/>
        <v>ok</v>
      </c>
      <c r="I362" s="17" t="s">
        <v>1826</v>
      </c>
      <c r="J362" s="17">
        <v>582988</v>
      </c>
      <c r="K362" s="17">
        <v>582988</v>
      </c>
      <c r="L362" s="17" t="s">
        <v>202</v>
      </c>
      <c r="M362" t="s">
        <v>203</v>
      </c>
      <c r="N362" s="14" t="s">
        <v>1827</v>
      </c>
      <c r="O362" s="14" t="s">
        <v>205</v>
      </c>
      <c r="P362" s="14" t="s">
        <v>1828</v>
      </c>
      <c r="Q362" s="14">
        <v>11400</v>
      </c>
      <c r="R362" s="14" t="s">
        <v>1829</v>
      </c>
      <c r="S362" s="14" t="s">
        <v>531</v>
      </c>
      <c r="T362" s="15">
        <v>700000</v>
      </c>
      <c r="U362" s="14" t="s">
        <v>1830</v>
      </c>
      <c r="V362" s="14" t="s">
        <v>1831</v>
      </c>
      <c r="W362" s="14" t="s">
        <v>1832</v>
      </c>
      <c r="X362" t="s">
        <v>1833</v>
      </c>
      <c r="Y362" t="s">
        <v>213</v>
      </c>
      <c r="Z362" t="s">
        <v>1834</v>
      </c>
      <c r="AA362" s="18" t="s">
        <v>1833</v>
      </c>
      <c r="AB362" s="18" t="s">
        <v>1835</v>
      </c>
      <c r="AC362" s="18" t="s">
        <v>1836</v>
      </c>
      <c r="AD362" s="18" t="s">
        <v>1837</v>
      </c>
      <c r="AE362" s="18" t="s">
        <v>1838</v>
      </c>
      <c r="AF362" s="18" t="s">
        <v>1839</v>
      </c>
      <c r="AG362" s="18" t="s">
        <v>1840</v>
      </c>
      <c r="AH362" s="29" t="s">
        <v>219</v>
      </c>
      <c r="AL362" s="29" t="s">
        <v>220</v>
      </c>
      <c r="AM362" s="29" t="s">
        <v>221</v>
      </c>
      <c r="AQ362" s="29" t="s">
        <v>221</v>
      </c>
      <c r="AR362" t="s">
        <v>222</v>
      </c>
      <c r="AS362" s="32" t="s">
        <v>1841</v>
      </c>
      <c r="AT362" s="32">
        <v>400000</v>
      </c>
      <c r="AU362" t="s">
        <v>562</v>
      </c>
      <c r="AV362" s="32" t="s">
        <v>1842</v>
      </c>
      <c r="AW362" s="32">
        <v>100000</v>
      </c>
      <c r="AX362" t="s">
        <v>917</v>
      </c>
      <c r="AY362" s="32" t="s">
        <v>1843</v>
      </c>
      <c r="AZ362" s="32">
        <v>100000</v>
      </c>
      <c r="BA362" t="s">
        <v>236</v>
      </c>
      <c r="BB362" s="32" t="s">
        <v>1844</v>
      </c>
      <c r="BC362" s="32">
        <v>630000</v>
      </c>
      <c r="BL362" s="15"/>
      <c r="BO362" s="15"/>
      <c r="BR362" s="15"/>
      <c r="BU362" s="15"/>
      <c r="BW362" s="11"/>
      <c r="BX362" s="11"/>
      <c r="BZ362" s="11"/>
      <c r="CA362" s="11"/>
      <c r="CC362" s="11"/>
      <c r="CD362" s="11"/>
      <c r="CF362" s="11"/>
      <c r="CG362" s="11"/>
      <c r="CI362" s="11"/>
      <c r="CJ362" s="11"/>
      <c r="GC362" s="12">
        <v>1130000</v>
      </c>
      <c r="GD362" t="s">
        <v>238</v>
      </c>
      <c r="GE362">
        <v>50</v>
      </c>
      <c r="GF362">
        <v>65</v>
      </c>
      <c r="GG362">
        <v>80</v>
      </c>
      <c r="GH362">
        <v>80</v>
      </c>
      <c r="GI362" s="13">
        <v>753333.33333333326</v>
      </c>
      <c r="GK362" t="str">
        <f t="shared" si="90"/>
        <v>355 AV ALFRED SAUVY</v>
      </c>
      <c r="GL362">
        <f t="shared" si="91"/>
        <v>11400</v>
      </c>
      <c r="GM362" t="str">
        <f t="shared" si="92"/>
        <v>CASTELNAUDARY</v>
      </c>
      <c r="GO362">
        <f t="shared" si="82"/>
        <v>12</v>
      </c>
      <c r="GP362">
        <f t="shared" si="83"/>
        <v>4</v>
      </c>
      <c r="GQ362" t="e">
        <f>VLOOKUP(A362,'[1]Nbr FR_lot'!$A$6:$I$501,8,FALSE)</f>
        <v>#N/A</v>
      </c>
      <c r="GR362" t="e">
        <f t="shared" si="84"/>
        <v>#N/A</v>
      </c>
      <c r="GS362" t="e">
        <f>VLOOKUP(C362,'[1]Nbr FR_lot'!$B$6:$I$501,8,FALSE)</f>
        <v>#N/A</v>
      </c>
      <c r="GT362" t="e">
        <f t="shared" si="89"/>
        <v>#N/A</v>
      </c>
    </row>
    <row r="363" spans="1:202" x14ac:dyDescent="0.35">
      <c r="A363" t="s">
        <v>11456</v>
      </c>
      <c r="B363" t="s">
        <v>11457</v>
      </c>
      <c r="C363" t="s">
        <v>11458</v>
      </c>
      <c r="D363" t="e">
        <f>VLOOKUP(C363,#REF!,1,FALSE)</f>
        <v>#REF!</v>
      </c>
      <c r="E363" s="17" t="s">
        <v>11459</v>
      </c>
      <c r="F363" s="17" t="s">
        <v>11458</v>
      </c>
      <c r="G363" s="17" t="s">
        <v>11459</v>
      </c>
      <c r="H363" s="17" t="str">
        <f t="shared" si="81"/>
        <v>ok</v>
      </c>
      <c r="I363" s="17" t="s">
        <v>11459</v>
      </c>
      <c r="J363" s="17">
        <v>690244</v>
      </c>
      <c r="K363" s="17">
        <v>690244</v>
      </c>
      <c r="L363" s="17" t="s">
        <v>202</v>
      </c>
      <c r="M363" t="s">
        <v>203</v>
      </c>
      <c r="N363" s="14" t="s">
        <v>11456</v>
      </c>
      <c r="O363" s="14" t="s">
        <v>1022</v>
      </c>
      <c r="P363" s="14" t="s">
        <v>11460</v>
      </c>
      <c r="Q363" s="14" t="s">
        <v>11461</v>
      </c>
      <c r="R363" s="14" t="s">
        <v>11462</v>
      </c>
      <c r="S363" s="14" t="s">
        <v>1516</v>
      </c>
      <c r="T363" s="15">
        <v>20580.62</v>
      </c>
      <c r="U363" s="14" t="s">
        <v>11463</v>
      </c>
      <c r="V363" s="14" t="s">
        <v>1625</v>
      </c>
      <c r="W363" s="14" t="s">
        <v>11464</v>
      </c>
      <c r="X363" t="s">
        <v>11465</v>
      </c>
      <c r="Y363" t="s">
        <v>213</v>
      </c>
      <c r="Z363" t="s">
        <v>11466</v>
      </c>
      <c r="AA363" s="18" t="s">
        <v>11465</v>
      </c>
      <c r="AB363" s="18" t="s">
        <v>11467</v>
      </c>
      <c r="AC363" s="18" t="s">
        <v>11468</v>
      </c>
      <c r="AD363" s="18" t="s">
        <v>11469</v>
      </c>
      <c r="AE363" s="18" t="s">
        <v>11465</v>
      </c>
      <c r="AF363" s="18" t="s">
        <v>11467</v>
      </c>
      <c r="AG363" s="18" t="s">
        <v>11468</v>
      </c>
      <c r="AH363" s="29" t="s">
        <v>219</v>
      </c>
      <c r="AL363" s="29" t="s">
        <v>220</v>
      </c>
      <c r="AM363" s="29" t="s">
        <v>221</v>
      </c>
      <c r="AQ363" s="29" t="s">
        <v>221</v>
      </c>
      <c r="AR363" s="31" t="s">
        <v>222</v>
      </c>
      <c r="AS363" s="32" t="s">
        <v>11470</v>
      </c>
      <c r="AT363" s="32">
        <v>400000</v>
      </c>
      <c r="AU363" s="25" t="s">
        <v>1732</v>
      </c>
      <c r="AV363" s="32" t="s">
        <v>11471</v>
      </c>
      <c r="AW363" s="32">
        <v>375000</v>
      </c>
      <c r="AX363" t="s">
        <v>560</v>
      </c>
      <c r="AY363" s="32" t="s">
        <v>11472</v>
      </c>
      <c r="AZ363" s="32">
        <v>100000</v>
      </c>
      <c r="BA363" t="s">
        <v>228</v>
      </c>
      <c r="BB363" s="32" t="s">
        <v>11473</v>
      </c>
      <c r="BC363" s="32">
        <v>100000</v>
      </c>
      <c r="GC363">
        <v>875000</v>
      </c>
      <c r="GD363" s="13" t="s">
        <v>238</v>
      </c>
      <c r="GE363">
        <v>33</v>
      </c>
      <c r="GF363">
        <v>37</v>
      </c>
      <c r="GG363">
        <v>40</v>
      </c>
      <c r="GH363">
        <v>30</v>
      </c>
      <c r="GI363">
        <f>(2/3)*GC363</f>
        <v>583333.33333333326</v>
      </c>
      <c r="GK363" t="str">
        <f t="shared" si="90"/>
        <v>418 RTE DE LA BASSE VALETTE</v>
      </c>
      <c r="GL363" t="str">
        <f t="shared" si="91"/>
        <v>07450</v>
      </c>
      <c r="GM363" t="str">
        <f t="shared" si="92"/>
        <v>BURZET</v>
      </c>
      <c r="GO363">
        <f t="shared" si="82"/>
        <v>12</v>
      </c>
      <c r="GP363">
        <f t="shared" si="83"/>
        <v>4</v>
      </c>
      <c r="GQ363" t="e">
        <f>VLOOKUP(A363,'[1]Nbr FR_lot'!$A$6:$I$501,8,FALSE)</f>
        <v>#N/A</v>
      </c>
      <c r="GR363" t="e">
        <f t="shared" si="84"/>
        <v>#N/A</v>
      </c>
      <c r="GS363" t="e">
        <f>VLOOKUP(C363,'[1]Nbr FR_lot'!$B$6:$I$501,8,FALSE)</f>
        <v>#N/A</v>
      </c>
      <c r="GT363" t="e">
        <f t="shared" si="89"/>
        <v>#N/A</v>
      </c>
    </row>
    <row r="364" spans="1:202" x14ac:dyDescent="0.35">
      <c r="A364" t="s">
        <v>3157</v>
      </c>
      <c r="B364" t="s">
        <v>3158</v>
      </c>
      <c r="C364" t="s">
        <v>3159</v>
      </c>
      <c r="D364" t="e">
        <f>VLOOKUP(C364,#REF!,1,FALSE)</f>
        <v>#REF!</v>
      </c>
      <c r="E364" s="16" t="s">
        <v>3160</v>
      </c>
      <c r="F364" s="17" t="s">
        <v>3159</v>
      </c>
      <c r="G364" s="17" t="s">
        <v>3161</v>
      </c>
      <c r="H364" s="17" t="str">
        <f t="shared" si="81"/>
        <v>ko</v>
      </c>
      <c r="I364" s="17" t="s">
        <v>3161</v>
      </c>
      <c r="J364" s="17">
        <v>310522</v>
      </c>
      <c r="K364" s="17">
        <v>310522</v>
      </c>
      <c r="L364" s="17" t="s">
        <v>202</v>
      </c>
      <c r="M364" t="s">
        <v>203</v>
      </c>
      <c r="N364" s="14" t="s">
        <v>3157</v>
      </c>
      <c r="O364" s="14" t="s">
        <v>3143</v>
      </c>
      <c r="P364" s="14" t="s">
        <v>3162</v>
      </c>
      <c r="Q364" s="14">
        <v>73140</v>
      </c>
      <c r="R364" s="14" t="s">
        <v>3163</v>
      </c>
      <c r="S364" s="14" t="s">
        <v>1352</v>
      </c>
      <c r="T364" s="15">
        <v>150000</v>
      </c>
      <c r="U364" s="14" t="s">
        <v>3164</v>
      </c>
      <c r="V364" s="14" t="s">
        <v>1354</v>
      </c>
      <c r="W364" s="14">
        <v>399792993</v>
      </c>
      <c r="X364" t="s">
        <v>3165</v>
      </c>
      <c r="Y364" t="s">
        <v>213</v>
      </c>
      <c r="Z364" t="s">
        <v>3166</v>
      </c>
      <c r="AA364" s="18" t="s">
        <v>3165</v>
      </c>
      <c r="AB364" s="18" t="s">
        <v>3167</v>
      </c>
      <c r="AC364" s="18" t="s">
        <v>3168</v>
      </c>
      <c r="AD364" s="18" t="s">
        <v>3169</v>
      </c>
      <c r="AE364" s="18" t="s">
        <v>3165</v>
      </c>
      <c r="AF364" s="18" t="s">
        <v>3167</v>
      </c>
      <c r="AG364" s="18" t="s">
        <v>3168</v>
      </c>
      <c r="AH364" s="29" t="s">
        <v>219</v>
      </c>
      <c r="AL364" s="29" t="s">
        <v>220</v>
      </c>
      <c r="AM364" s="29" t="s">
        <v>221</v>
      </c>
      <c r="AQ364" s="29" t="s">
        <v>221</v>
      </c>
      <c r="AR364" t="s">
        <v>613</v>
      </c>
      <c r="AS364" s="32" t="s">
        <v>3170</v>
      </c>
      <c r="AT364" s="32">
        <v>950000</v>
      </c>
      <c r="AU364" t="s">
        <v>615</v>
      </c>
      <c r="AV364" s="32" t="s">
        <v>3171</v>
      </c>
      <c r="AW364" s="32">
        <v>750000</v>
      </c>
      <c r="AX364" t="s">
        <v>549</v>
      </c>
      <c r="AY364" s="32" t="s">
        <v>3172</v>
      </c>
      <c r="AZ364" s="32">
        <v>100000</v>
      </c>
      <c r="BA364" t="s">
        <v>551</v>
      </c>
      <c r="BB364" s="32" t="s">
        <v>3173</v>
      </c>
      <c r="BC364" s="32">
        <v>100000</v>
      </c>
      <c r="BD364" t="s">
        <v>1291</v>
      </c>
      <c r="BE364" s="32" t="s">
        <v>3174</v>
      </c>
      <c r="BF364" s="32">
        <v>100000</v>
      </c>
      <c r="BL364" s="15"/>
      <c r="BO364" s="15"/>
      <c r="BR364" s="15"/>
      <c r="BU364" s="15"/>
      <c r="BW364" s="11"/>
      <c r="BX364" s="11"/>
      <c r="BZ364" s="11"/>
      <c r="CA364" s="11"/>
      <c r="CC364" s="11"/>
      <c r="CD364" s="11"/>
      <c r="CF364" s="11"/>
      <c r="CG364" s="11"/>
      <c r="CI364" s="11"/>
      <c r="CJ364" s="11"/>
      <c r="GC364" s="12">
        <v>1900000</v>
      </c>
      <c r="GD364" t="s">
        <v>238</v>
      </c>
      <c r="GE364">
        <v>45</v>
      </c>
      <c r="GF364">
        <v>55</v>
      </c>
      <c r="GG364">
        <v>50</v>
      </c>
      <c r="GH364">
        <v>55</v>
      </c>
      <c r="GI364" s="13">
        <v>1266666.6666666665</v>
      </c>
      <c r="GK364" t="str">
        <f t="shared" si="90"/>
        <v>LD SAINT VINCENT</v>
      </c>
      <c r="GL364">
        <f t="shared" si="91"/>
        <v>73140</v>
      </c>
      <c r="GM364" t="str">
        <f t="shared" si="92"/>
        <v>SAINT MARTIN D'ARC</v>
      </c>
      <c r="GO364">
        <f t="shared" si="82"/>
        <v>15</v>
      </c>
      <c r="GP364">
        <f t="shared" si="83"/>
        <v>5</v>
      </c>
      <c r="GQ364" t="e">
        <f>VLOOKUP(A364,'[1]Nbr FR_lot'!$A$6:$I$501,8,FALSE)</f>
        <v>#N/A</v>
      </c>
      <c r="GR364" t="e">
        <f t="shared" si="84"/>
        <v>#N/A</v>
      </c>
      <c r="GS364" t="e">
        <f>VLOOKUP(C364,'[1]Nbr FR_lot'!$B$6:$I$501,8,FALSE)</f>
        <v>#N/A</v>
      </c>
      <c r="GT364" t="e">
        <f t="shared" si="89"/>
        <v>#N/A</v>
      </c>
    </row>
    <row r="365" spans="1:202" x14ac:dyDescent="0.35">
      <c r="A365" s="26" t="s">
        <v>1482</v>
      </c>
      <c r="B365" t="s">
        <v>1483</v>
      </c>
      <c r="C365" t="s">
        <v>1484</v>
      </c>
      <c r="D365" t="e">
        <f>VLOOKUP(C365,#REF!,1,FALSE)</f>
        <v>#REF!</v>
      </c>
      <c r="E365" s="16" t="s">
        <v>1485</v>
      </c>
      <c r="F365" s="17" t="s">
        <v>1484</v>
      </c>
      <c r="G365" s="17" t="s">
        <v>1486</v>
      </c>
      <c r="H365" s="17" t="str">
        <f t="shared" si="81"/>
        <v>ko</v>
      </c>
      <c r="I365" s="17" t="s">
        <v>1486</v>
      </c>
      <c r="J365" s="17" t="e">
        <v>#N/A</v>
      </c>
      <c r="K365" s="17">
        <v>659373</v>
      </c>
      <c r="L365" s="17" t="s">
        <v>202</v>
      </c>
      <c r="M365" t="s">
        <v>203</v>
      </c>
      <c r="N365" s="14" t="s">
        <v>1482</v>
      </c>
      <c r="O365" s="14" t="s">
        <v>1022</v>
      </c>
      <c r="P365" s="14" t="s">
        <v>1487</v>
      </c>
      <c r="Q365" s="14">
        <v>38190</v>
      </c>
      <c r="R365" s="14" t="s">
        <v>1488</v>
      </c>
      <c r="S365" s="14" t="s">
        <v>1489</v>
      </c>
      <c r="T365" s="15">
        <v>100000</v>
      </c>
      <c r="U365" s="14" t="s">
        <v>1490</v>
      </c>
      <c r="V365" s="14" t="s">
        <v>764</v>
      </c>
      <c r="W365" s="14" t="s">
        <v>1491</v>
      </c>
      <c r="X365" t="s">
        <v>1492</v>
      </c>
      <c r="Y365" t="s">
        <v>213</v>
      </c>
      <c r="Z365" t="s">
        <v>1493</v>
      </c>
      <c r="AA365" s="18" t="s">
        <v>1492</v>
      </c>
      <c r="AB365" s="18" t="s">
        <v>1494</v>
      </c>
      <c r="AC365" s="18" t="s">
        <v>1495</v>
      </c>
      <c r="AD365" s="18" t="s">
        <v>1496</v>
      </c>
      <c r="AE365" s="18" t="s">
        <v>1492</v>
      </c>
      <c r="AF365" s="18" t="s">
        <v>1494</v>
      </c>
      <c r="AG365" s="18" t="s">
        <v>1495</v>
      </c>
      <c r="AH365" s="29" t="s">
        <v>310</v>
      </c>
      <c r="AL365" s="29" t="s">
        <v>311</v>
      </c>
      <c r="AM365" s="29" t="s">
        <v>312</v>
      </c>
      <c r="AQ365" s="29" t="s">
        <v>312</v>
      </c>
      <c r="AR365" t="s">
        <v>427</v>
      </c>
      <c r="AS365" s="32" t="s">
        <v>1497</v>
      </c>
      <c r="AT365" s="32">
        <v>360000</v>
      </c>
      <c r="AU365" t="s">
        <v>488</v>
      </c>
      <c r="AV365" s="32" t="s">
        <v>1498</v>
      </c>
      <c r="AW365" s="32">
        <v>100000</v>
      </c>
      <c r="AX365" t="s">
        <v>315</v>
      </c>
      <c r="AY365" s="32" t="s">
        <v>1499</v>
      </c>
      <c r="AZ365" s="32">
        <v>100000</v>
      </c>
      <c r="BA365" t="s">
        <v>431</v>
      </c>
      <c r="BB365" s="32" t="s">
        <v>1500</v>
      </c>
      <c r="BC365" s="32">
        <v>895000</v>
      </c>
      <c r="BD365" t="s">
        <v>495</v>
      </c>
      <c r="BE365" s="32" t="s">
        <v>1501</v>
      </c>
      <c r="BF365" s="32">
        <v>180000</v>
      </c>
      <c r="BG365" t="s">
        <v>319</v>
      </c>
      <c r="BH365" s="32" t="s">
        <v>1502</v>
      </c>
      <c r="BI365" s="32">
        <v>100000</v>
      </c>
      <c r="BJ365" t="s">
        <v>439</v>
      </c>
      <c r="BK365" s="14" t="s">
        <v>1503</v>
      </c>
      <c r="BL365" s="15">
        <v>445000</v>
      </c>
      <c r="BM365" t="s">
        <v>509</v>
      </c>
      <c r="BN365" s="14" t="s">
        <v>1504</v>
      </c>
      <c r="BO365" s="15">
        <v>100000</v>
      </c>
      <c r="BP365" t="s">
        <v>327</v>
      </c>
      <c r="BQ365" s="14" t="s">
        <v>1505</v>
      </c>
      <c r="BR365" s="15">
        <v>100000</v>
      </c>
      <c r="BS365" t="s">
        <v>443</v>
      </c>
      <c r="BT365" s="14" t="s">
        <v>1506</v>
      </c>
      <c r="BU365" s="15">
        <v>595000</v>
      </c>
      <c r="BV365" t="s">
        <v>516</v>
      </c>
      <c r="BW365" s="11" t="s">
        <v>1507</v>
      </c>
      <c r="BX365" s="11">
        <v>120000</v>
      </c>
      <c r="BY365" t="s">
        <v>331</v>
      </c>
      <c r="BZ365" s="11" t="s">
        <v>1508</v>
      </c>
      <c r="CA365" s="11">
        <v>123000</v>
      </c>
      <c r="CB365" t="s">
        <v>523</v>
      </c>
      <c r="CC365" s="11" t="s">
        <v>1509</v>
      </c>
      <c r="CD365" s="11">
        <v>100000</v>
      </c>
      <c r="CF365" s="11"/>
      <c r="CG365" s="11"/>
      <c r="CI365" s="11"/>
      <c r="CJ365" s="11"/>
      <c r="GC365" s="12">
        <v>3218000</v>
      </c>
      <c r="GD365" t="s">
        <v>238</v>
      </c>
      <c r="GE365">
        <v>70</v>
      </c>
      <c r="GF365">
        <v>70</v>
      </c>
      <c r="GG365">
        <v>70</v>
      </c>
      <c r="GH365">
        <v>70</v>
      </c>
      <c r="GI365" s="13">
        <v>2145333.333333333</v>
      </c>
      <c r="GK365" t="str">
        <f t="shared" si="90"/>
        <v>1 Place de la Houille Blanche</v>
      </c>
      <c r="GL365">
        <f t="shared" si="91"/>
        <v>38190</v>
      </c>
      <c r="GM365" t="str">
        <f t="shared" si="92"/>
        <v xml:space="preserve"> LANCEY</v>
      </c>
      <c r="GO365">
        <f t="shared" si="82"/>
        <v>39</v>
      </c>
      <c r="GP365">
        <f t="shared" si="83"/>
        <v>13</v>
      </c>
      <c r="GQ365">
        <f>VLOOKUP(A365,'[1]Nbr FR_lot'!$A$6:$I$501,8,FALSE)</f>
        <v>1</v>
      </c>
      <c r="GR365" t="str">
        <f t="shared" si="84"/>
        <v>ko</v>
      </c>
      <c r="GS365">
        <f>VLOOKUP(C365,'[1]Nbr FR_lot'!$B$6:$I$501,8,FALSE)</f>
        <v>5</v>
      </c>
      <c r="GT365" t="str">
        <f t="shared" si="89"/>
        <v>ko</v>
      </c>
    </row>
    <row r="366" spans="1:202" x14ac:dyDescent="0.35">
      <c r="A366" t="s">
        <v>9483</v>
      </c>
      <c r="B366" t="s">
        <v>9484</v>
      </c>
      <c r="C366" t="s">
        <v>9485</v>
      </c>
      <c r="D366" t="e">
        <f>VLOOKUP(C366,#REF!,1,FALSE)</f>
        <v>#REF!</v>
      </c>
      <c r="E366" s="16" t="s">
        <v>9486</v>
      </c>
      <c r="F366" s="17" t="s">
        <v>9485</v>
      </c>
      <c r="G366" s="17" t="s">
        <v>9486</v>
      </c>
      <c r="H366" s="17" t="str">
        <f t="shared" si="81"/>
        <v>ok</v>
      </c>
      <c r="I366" s="17" t="s">
        <v>9486</v>
      </c>
      <c r="J366" s="17">
        <v>689100</v>
      </c>
      <c r="K366" s="17">
        <v>689100</v>
      </c>
      <c r="L366" s="17" t="s">
        <v>202</v>
      </c>
      <c r="M366" t="s">
        <v>203</v>
      </c>
      <c r="N366" s="14" t="s">
        <v>9483</v>
      </c>
      <c r="O366" s="14" t="s">
        <v>1022</v>
      </c>
      <c r="P366" s="14" t="s">
        <v>9487</v>
      </c>
      <c r="Q366" s="14">
        <v>31390</v>
      </c>
      <c r="R366" s="14" t="s">
        <v>9488</v>
      </c>
      <c r="S366" s="14" t="s">
        <v>1516</v>
      </c>
      <c r="T366" s="15">
        <v>50000</v>
      </c>
      <c r="U366" s="14" t="s">
        <v>9489</v>
      </c>
      <c r="V366" s="14" t="s">
        <v>1469</v>
      </c>
      <c r="W366" s="14" t="s">
        <v>9490</v>
      </c>
      <c r="X366" t="s">
        <v>9491</v>
      </c>
      <c r="Y366" t="s">
        <v>213</v>
      </c>
      <c r="Z366" t="s">
        <v>9492</v>
      </c>
      <c r="AA366" s="18" t="s">
        <v>9492</v>
      </c>
      <c r="AB366" s="18" t="s">
        <v>9493</v>
      </c>
      <c r="AC366" s="18" t="s">
        <v>9494</v>
      </c>
      <c r="AD366" s="18" t="s">
        <v>9495</v>
      </c>
      <c r="AE366" s="18" t="s">
        <v>9491</v>
      </c>
      <c r="AF366" s="18" t="s">
        <v>9496</v>
      </c>
      <c r="AG366" s="18" t="s">
        <v>9497</v>
      </c>
      <c r="AH366" s="29" t="s">
        <v>219</v>
      </c>
      <c r="AL366" s="29" t="s">
        <v>220</v>
      </c>
      <c r="AM366" s="29" t="s">
        <v>221</v>
      </c>
      <c r="AQ366" s="29" t="s">
        <v>221</v>
      </c>
      <c r="AR366" t="s">
        <v>1162</v>
      </c>
      <c r="AS366" s="32" t="s">
        <v>9498</v>
      </c>
      <c r="AT366" s="32">
        <v>160000</v>
      </c>
      <c r="BL366" s="15"/>
      <c r="BO366" s="15"/>
      <c r="BR366" s="15"/>
      <c r="BU366" s="15"/>
      <c r="BW366" s="11"/>
      <c r="BX366" s="11"/>
      <c r="BZ366" s="11"/>
      <c r="CA366" s="11"/>
      <c r="CC366" s="11"/>
      <c r="CD366" s="11"/>
      <c r="CF366" s="11"/>
      <c r="CG366" s="11"/>
      <c r="CI366" s="11"/>
      <c r="CJ366" s="11"/>
      <c r="GC366" s="12">
        <v>160000</v>
      </c>
      <c r="GD366" t="s">
        <v>238</v>
      </c>
      <c r="GE366">
        <v>55.38</v>
      </c>
      <c r="GF366">
        <v>62.38</v>
      </c>
      <c r="GG366">
        <v>68.36</v>
      </c>
      <c r="GH366">
        <v>68.239999999999995</v>
      </c>
      <c r="GI366" s="13">
        <v>106666.66666666666</v>
      </c>
      <c r="GK366" t="str">
        <f t="shared" si="90"/>
        <v>6 ALL DES VIGNES</v>
      </c>
      <c r="GL366">
        <f t="shared" si="91"/>
        <v>31390</v>
      </c>
      <c r="GM366" t="str">
        <f t="shared" si="92"/>
        <v>CARBONNE</v>
      </c>
      <c r="GO366">
        <f t="shared" si="82"/>
        <v>3</v>
      </c>
      <c r="GP366">
        <f t="shared" si="83"/>
        <v>1</v>
      </c>
      <c r="GQ366" t="e">
        <f>VLOOKUP(A366,'[1]Nbr FR_lot'!$A$6:$I$501,8,FALSE)</f>
        <v>#N/A</v>
      </c>
      <c r="GR366" t="e">
        <f t="shared" si="84"/>
        <v>#N/A</v>
      </c>
      <c r="GS366" t="e">
        <f>VLOOKUP(C366,'[1]Nbr FR_lot'!$B$6:$I$501,8,FALSE)</f>
        <v>#N/A</v>
      </c>
      <c r="GT366" t="e">
        <f t="shared" si="89"/>
        <v>#N/A</v>
      </c>
    </row>
    <row r="367" spans="1:202" x14ac:dyDescent="0.35">
      <c r="A367" t="s">
        <v>8006</v>
      </c>
      <c r="B367" t="s">
        <v>8007</v>
      </c>
      <c r="C367" t="s">
        <v>8008</v>
      </c>
      <c r="D367" t="e">
        <f>VLOOKUP(C367,#REF!,1,FALSE)</f>
        <v>#REF!</v>
      </c>
      <c r="E367" s="19" t="s">
        <v>8009</v>
      </c>
      <c r="F367" s="17" t="s">
        <v>8008</v>
      </c>
      <c r="G367" s="17" t="s">
        <v>8009</v>
      </c>
      <c r="H367" s="17" t="str">
        <f t="shared" si="81"/>
        <v>ok</v>
      </c>
      <c r="I367" s="17" t="s">
        <v>8009</v>
      </c>
      <c r="J367" s="17">
        <v>614944</v>
      </c>
      <c r="K367" s="17">
        <v>614944</v>
      </c>
      <c r="L367" s="17" t="s">
        <v>202</v>
      </c>
      <c r="M367" t="s">
        <v>203</v>
      </c>
      <c r="N367" s="14" t="s">
        <v>8006</v>
      </c>
      <c r="O367" s="14" t="s">
        <v>205</v>
      </c>
      <c r="P367" s="14" t="s">
        <v>8010</v>
      </c>
      <c r="Q367" s="14" t="s">
        <v>8011</v>
      </c>
      <c r="R367" s="14" t="s">
        <v>8012</v>
      </c>
      <c r="S367" s="14" t="s">
        <v>1516</v>
      </c>
      <c r="T367" s="15">
        <v>100000</v>
      </c>
      <c r="U367" s="14" t="s">
        <v>8013</v>
      </c>
      <c r="V367" s="14" t="s">
        <v>1625</v>
      </c>
      <c r="W367" s="14" t="s">
        <v>8014</v>
      </c>
      <c r="X367" t="s">
        <v>8015</v>
      </c>
      <c r="Y367" t="s">
        <v>213</v>
      </c>
      <c r="Z367" t="s">
        <v>8016</v>
      </c>
      <c r="AA367" s="18" t="s">
        <v>8015</v>
      </c>
      <c r="AB367" s="18" t="s">
        <v>8017</v>
      </c>
      <c r="AC367" s="18" t="s">
        <v>8018</v>
      </c>
      <c r="AD367" s="18" t="s">
        <v>8019</v>
      </c>
      <c r="AE367" s="18" t="s">
        <v>8015</v>
      </c>
      <c r="AF367" s="18" t="s">
        <v>8017</v>
      </c>
      <c r="AG367" s="18" t="s">
        <v>8018</v>
      </c>
      <c r="AH367" s="29" t="s">
        <v>219</v>
      </c>
      <c r="AL367" s="29" t="s">
        <v>220</v>
      </c>
      <c r="AM367" s="29" t="s">
        <v>221</v>
      </c>
      <c r="AQ367" s="29" t="s">
        <v>221</v>
      </c>
      <c r="AR367" t="s">
        <v>222</v>
      </c>
      <c r="AS367" s="32" t="s">
        <v>8020</v>
      </c>
      <c r="AT367" s="32">
        <v>400000</v>
      </c>
      <c r="AU367" t="s">
        <v>1732</v>
      </c>
      <c r="AV367" s="32" t="s">
        <v>8021</v>
      </c>
      <c r="AW367" s="32">
        <v>375000</v>
      </c>
      <c r="BL367" s="15"/>
      <c r="BO367" s="15"/>
      <c r="BR367" s="15"/>
      <c r="BU367" s="15"/>
      <c r="BW367" s="11"/>
      <c r="BX367" s="11"/>
      <c r="BZ367" s="11"/>
      <c r="CA367" s="11"/>
      <c r="CC367" s="11"/>
      <c r="CD367" s="11"/>
      <c r="CF367" s="11"/>
      <c r="CG367" s="11"/>
      <c r="CI367" s="11"/>
      <c r="CJ367" s="11"/>
      <c r="GC367" s="12">
        <v>775000</v>
      </c>
      <c r="GD367" t="s">
        <v>238</v>
      </c>
      <c r="GE367">
        <v>35</v>
      </c>
      <c r="GF367">
        <v>40</v>
      </c>
      <c r="GG367">
        <v>52</v>
      </c>
      <c r="GH367">
        <v>45</v>
      </c>
      <c r="GI367" s="13">
        <v>516666.66666666663</v>
      </c>
      <c r="GK367" t="str">
        <f t="shared" si="90"/>
        <v>RTE DES CEVENNES</v>
      </c>
      <c r="GL367" t="str">
        <f t="shared" si="91"/>
        <v>07140</v>
      </c>
      <c r="GM367" t="str">
        <f t="shared" si="92"/>
        <v>LES VANS</v>
      </c>
      <c r="GO367">
        <f t="shared" si="82"/>
        <v>6</v>
      </c>
      <c r="GP367">
        <f t="shared" si="83"/>
        <v>2</v>
      </c>
      <c r="GQ367" t="e">
        <f>VLOOKUP(A367,'[1]Nbr FR_lot'!$A$6:$I$501,8,FALSE)</f>
        <v>#N/A</v>
      </c>
      <c r="GR367" t="e">
        <f t="shared" si="84"/>
        <v>#N/A</v>
      </c>
      <c r="GS367" t="e">
        <f>VLOOKUP(C367,'[1]Nbr FR_lot'!$B$6:$I$501,8,FALSE)</f>
        <v>#N/A</v>
      </c>
      <c r="GT367" t="e">
        <f t="shared" si="89"/>
        <v>#N/A</v>
      </c>
    </row>
    <row r="368" spans="1:202" x14ac:dyDescent="0.35">
      <c r="A368" s="26" t="s">
        <v>9326</v>
      </c>
      <c r="B368" t="s">
        <v>9327</v>
      </c>
      <c r="C368" t="s">
        <v>9328</v>
      </c>
      <c r="D368" t="e">
        <f>VLOOKUP(C368,#REF!,1,FALSE)</f>
        <v>#REF!</v>
      </c>
      <c r="E368" s="19" t="s">
        <v>9329</v>
      </c>
      <c r="F368" s="17" t="s">
        <v>9328</v>
      </c>
      <c r="G368" s="17" t="s">
        <v>9329</v>
      </c>
      <c r="H368" s="17" t="str">
        <f t="shared" si="81"/>
        <v>ok</v>
      </c>
      <c r="I368" s="17" t="s">
        <v>9329</v>
      </c>
      <c r="J368" s="17">
        <v>660015</v>
      </c>
      <c r="K368" s="17">
        <v>660015</v>
      </c>
      <c r="L368" s="17" t="s">
        <v>202</v>
      </c>
      <c r="M368" t="s">
        <v>203</v>
      </c>
      <c r="N368" s="14" t="s">
        <v>9326</v>
      </c>
      <c r="O368" s="14" t="s">
        <v>1022</v>
      </c>
      <c r="P368" s="14" t="s">
        <v>9330</v>
      </c>
      <c r="Q368" s="14">
        <v>35114</v>
      </c>
      <c r="R368" s="14" t="s">
        <v>9331</v>
      </c>
      <c r="S368" s="14" t="s">
        <v>1431</v>
      </c>
      <c r="T368" s="15">
        <v>5000</v>
      </c>
      <c r="U368" s="14" t="s">
        <v>9332</v>
      </c>
      <c r="V368" s="14" t="s">
        <v>9333</v>
      </c>
      <c r="W368" s="14" t="s">
        <v>9334</v>
      </c>
      <c r="X368" t="s">
        <v>9335</v>
      </c>
      <c r="Y368" t="s">
        <v>213</v>
      </c>
      <c r="Z368" t="s">
        <v>9336</v>
      </c>
      <c r="AA368" s="18" t="s">
        <v>9337</v>
      </c>
      <c r="AB368" s="18" t="s">
        <v>9338</v>
      </c>
      <c r="AC368" s="18" t="s">
        <v>9339</v>
      </c>
      <c r="AD368" s="18" t="s">
        <v>9340</v>
      </c>
      <c r="AE368" s="18" t="s">
        <v>9335</v>
      </c>
      <c r="AF368" s="18" t="s">
        <v>9338</v>
      </c>
      <c r="AG368" s="18" t="s">
        <v>9339</v>
      </c>
      <c r="AH368" s="29" t="s">
        <v>310</v>
      </c>
      <c r="AL368" s="29" t="s">
        <v>311</v>
      </c>
      <c r="AM368" s="29" t="s">
        <v>312</v>
      </c>
      <c r="AQ368" s="29" t="s">
        <v>312</v>
      </c>
      <c r="AR368" t="s">
        <v>439</v>
      </c>
      <c r="AS368" s="32" t="s">
        <v>9341</v>
      </c>
      <c r="AT368" s="32">
        <v>445000</v>
      </c>
      <c r="AU368" t="s">
        <v>325</v>
      </c>
      <c r="AV368" s="32" t="s">
        <v>9342</v>
      </c>
      <c r="AW368" s="32">
        <v>470000</v>
      </c>
      <c r="AX368" t="s">
        <v>327</v>
      </c>
      <c r="AY368" s="32" t="s">
        <v>9343</v>
      </c>
      <c r="AZ368" s="32">
        <v>100000</v>
      </c>
      <c r="BA368" t="s">
        <v>663</v>
      </c>
      <c r="BB368" s="32" t="s">
        <v>9344</v>
      </c>
      <c r="BC368" s="32">
        <v>100000</v>
      </c>
      <c r="BL368" s="15"/>
      <c r="BO368" s="15"/>
      <c r="BR368" s="15"/>
      <c r="BU368" s="15"/>
      <c r="BW368" s="11"/>
      <c r="BX368" s="11"/>
      <c r="BZ368" s="11"/>
      <c r="CA368" s="11"/>
      <c r="CC368" s="11"/>
      <c r="CD368" s="11"/>
      <c r="CF368" s="11"/>
      <c r="CG368" s="11"/>
      <c r="CI368" s="11"/>
      <c r="CJ368" s="11"/>
      <c r="GC368" s="12">
        <v>1138000</v>
      </c>
      <c r="GD368" t="s">
        <v>238</v>
      </c>
      <c r="GE368">
        <v>50</v>
      </c>
      <c r="GF368">
        <v>60</v>
      </c>
      <c r="GG368">
        <v>60</v>
      </c>
      <c r="GH368">
        <v>50</v>
      </c>
      <c r="GI368" s="13">
        <v>758666.66666666663</v>
      </c>
      <c r="GK368" t="str">
        <f t="shared" si="90"/>
        <v>PARC D ACTIVITE DES DIS</v>
      </c>
      <c r="GL368">
        <f t="shared" si="91"/>
        <v>35114</v>
      </c>
      <c r="GM368" t="str">
        <f t="shared" si="92"/>
        <v>SAINT-BENOIT-DES-ONDES</v>
      </c>
      <c r="GO368">
        <f t="shared" si="82"/>
        <v>12</v>
      </c>
      <c r="GP368">
        <f t="shared" si="83"/>
        <v>4</v>
      </c>
      <c r="GQ368">
        <f>VLOOKUP(A368,'[1]Nbr FR_lot'!$A$6:$I$501,8,FALSE)</f>
        <v>0</v>
      </c>
      <c r="GR368" t="str">
        <f t="shared" si="84"/>
        <v>ko</v>
      </c>
      <c r="GS368">
        <f>VLOOKUP(C368,'[1]Nbr FR_lot'!$B$6:$I$501,8,FALSE)</f>
        <v>1</v>
      </c>
      <c r="GT368" t="str">
        <f t="shared" si="89"/>
        <v>ko</v>
      </c>
    </row>
    <row r="369" spans="1:202" x14ac:dyDescent="0.35">
      <c r="A369" t="s">
        <v>2941</v>
      </c>
      <c r="B369" t="s">
        <v>2942</v>
      </c>
      <c r="C369" t="s">
        <v>2943</v>
      </c>
      <c r="D369" t="e">
        <f>VLOOKUP(C369,#REF!,1,FALSE)</f>
        <v>#REF!</v>
      </c>
      <c r="E369" s="19" t="s">
        <v>2944</v>
      </c>
      <c r="F369" s="17" t="s">
        <v>2943</v>
      </c>
      <c r="G369" s="17" t="s">
        <v>2944</v>
      </c>
      <c r="H369" s="17" t="str">
        <f t="shared" si="81"/>
        <v>ok</v>
      </c>
      <c r="I369" s="17" t="s">
        <v>2944</v>
      </c>
      <c r="J369" s="17">
        <v>304070</v>
      </c>
      <c r="K369" s="17">
        <v>304070</v>
      </c>
      <c r="L369" s="17" t="s">
        <v>202</v>
      </c>
      <c r="M369" t="s">
        <v>203</v>
      </c>
      <c r="N369" s="14" t="s">
        <v>2941</v>
      </c>
      <c r="O369" s="14" t="s">
        <v>205</v>
      </c>
      <c r="P369" s="14" t="s">
        <v>2945</v>
      </c>
      <c r="Q369" s="14">
        <v>46100</v>
      </c>
      <c r="R369" s="14" t="s">
        <v>2946</v>
      </c>
      <c r="S369" s="14" t="s">
        <v>2793</v>
      </c>
      <c r="T369" s="15">
        <v>57260</v>
      </c>
      <c r="U369" s="14" t="s">
        <v>2947</v>
      </c>
      <c r="V369" s="14" t="s">
        <v>2948</v>
      </c>
      <c r="W369" s="14" t="s">
        <v>2949</v>
      </c>
      <c r="X369" t="s">
        <v>2950</v>
      </c>
      <c r="Y369" t="s">
        <v>213</v>
      </c>
      <c r="Z369" t="s">
        <v>2951</v>
      </c>
      <c r="AA369" s="18" t="s">
        <v>2952</v>
      </c>
      <c r="AB369" s="18" t="s">
        <v>2953</v>
      </c>
      <c r="AC369" s="18" t="s">
        <v>2954</v>
      </c>
      <c r="AD369" s="18" t="s">
        <v>2955</v>
      </c>
      <c r="AE369" s="18" t="s">
        <v>2952</v>
      </c>
      <c r="AF369" s="18" t="s">
        <v>2953</v>
      </c>
      <c r="AG369" s="18" t="s">
        <v>2956</v>
      </c>
      <c r="AH369" s="29" t="s">
        <v>310</v>
      </c>
      <c r="AL369" s="29" t="s">
        <v>311</v>
      </c>
      <c r="AM369" s="29" t="s">
        <v>312</v>
      </c>
      <c r="AQ369" s="29" t="s">
        <v>312</v>
      </c>
      <c r="AR369" t="s">
        <v>492</v>
      </c>
      <c r="AS369" s="32" t="s">
        <v>2957</v>
      </c>
      <c r="AT369" s="32">
        <v>100000</v>
      </c>
      <c r="AU369" t="s">
        <v>429</v>
      </c>
      <c r="AV369" s="32" t="s">
        <v>2958</v>
      </c>
      <c r="AW369" s="32">
        <v>100000</v>
      </c>
      <c r="AX369" t="s">
        <v>1443</v>
      </c>
      <c r="AY369" s="32" t="s">
        <v>2959</v>
      </c>
      <c r="AZ369" s="32">
        <v>185000</v>
      </c>
      <c r="BA369" t="s">
        <v>499</v>
      </c>
      <c r="BB369" s="32" t="s">
        <v>2960</v>
      </c>
      <c r="BC369" s="32">
        <v>190000</v>
      </c>
      <c r="BD369" t="s">
        <v>433</v>
      </c>
      <c r="BE369" s="32" t="s">
        <v>2961</v>
      </c>
      <c r="BF369" s="32">
        <v>190000</v>
      </c>
      <c r="BG369" t="s">
        <v>1447</v>
      </c>
      <c r="BH369" s="32" t="s">
        <v>2962</v>
      </c>
      <c r="BI369" s="32">
        <v>455000</v>
      </c>
      <c r="BJ369" t="s">
        <v>506</v>
      </c>
      <c r="BK369" s="14" t="s">
        <v>2963</v>
      </c>
      <c r="BL369" s="15">
        <v>100000</v>
      </c>
      <c r="BM369" t="s">
        <v>437</v>
      </c>
      <c r="BN369" s="14" t="s">
        <v>2964</v>
      </c>
      <c r="BO369" s="15">
        <v>100000</v>
      </c>
      <c r="BP369" t="s">
        <v>1451</v>
      </c>
      <c r="BQ369" s="14" t="s">
        <v>2965</v>
      </c>
      <c r="BR369" s="15">
        <v>182000</v>
      </c>
      <c r="BS369" t="s">
        <v>513</v>
      </c>
      <c r="BT369" s="14" t="s">
        <v>2966</v>
      </c>
      <c r="BU369" s="15">
        <v>100000</v>
      </c>
      <c r="BV369" t="s">
        <v>441</v>
      </c>
      <c r="BW369" s="11" t="s">
        <v>2967</v>
      </c>
      <c r="BX369" s="11">
        <v>100000</v>
      </c>
      <c r="BY369" t="s">
        <v>1455</v>
      </c>
      <c r="BZ369" s="11" t="s">
        <v>2968</v>
      </c>
      <c r="CA369" s="11">
        <v>230000</v>
      </c>
      <c r="CB369" t="s">
        <v>520</v>
      </c>
      <c r="CC369" s="11" t="s">
        <v>2969</v>
      </c>
      <c r="CD369" s="11">
        <v>130000</v>
      </c>
      <c r="CE369" t="s">
        <v>445</v>
      </c>
      <c r="CF369" s="11" t="s">
        <v>2970</v>
      </c>
      <c r="CG369" s="11">
        <v>130000</v>
      </c>
      <c r="CH369" t="s">
        <v>1459</v>
      </c>
      <c r="CI369" s="11" t="s">
        <v>2971</v>
      </c>
      <c r="CJ369" s="11">
        <v>300000</v>
      </c>
      <c r="GC369" s="12">
        <v>2407000</v>
      </c>
      <c r="GD369" t="s">
        <v>238</v>
      </c>
      <c r="GE369">
        <v>60</v>
      </c>
      <c r="GF369">
        <v>80</v>
      </c>
      <c r="GG369">
        <v>80</v>
      </c>
      <c r="GH369">
        <v>60</v>
      </c>
      <c r="GI369" s="13">
        <v>1604666.6666666665</v>
      </c>
      <c r="GK369" t="str">
        <f t="shared" si="90"/>
        <v>PECH D ETEMPES</v>
      </c>
      <c r="GL369">
        <f t="shared" si="91"/>
        <v>46100</v>
      </c>
      <c r="GM369" t="str">
        <f t="shared" si="92"/>
        <v>FIGEAC</v>
      </c>
      <c r="GO369">
        <f t="shared" si="82"/>
        <v>45</v>
      </c>
      <c r="GP369">
        <f t="shared" si="83"/>
        <v>15</v>
      </c>
      <c r="GQ369" t="e">
        <f>VLOOKUP(A369,'[1]Nbr FR_lot'!$A$6:$I$501,8,FALSE)</f>
        <v>#N/A</v>
      </c>
      <c r="GR369" t="e">
        <f t="shared" si="84"/>
        <v>#N/A</v>
      </c>
      <c r="GS369" t="e">
        <f>VLOOKUP(C369,'[1]Nbr FR_lot'!$B$6:$I$501,8,FALSE)</f>
        <v>#N/A</v>
      </c>
      <c r="GT369" t="e">
        <f t="shared" si="89"/>
        <v>#N/A</v>
      </c>
    </row>
    <row r="370" spans="1:202" x14ac:dyDescent="0.35">
      <c r="A370" t="s">
        <v>10047</v>
      </c>
      <c r="B370" t="s">
        <v>10048</v>
      </c>
      <c r="C370" t="s">
        <v>10049</v>
      </c>
      <c r="D370" t="e">
        <f>VLOOKUP(C370,#REF!,1,FALSE)</f>
        <v>#REF!</v>
      </c>
      <c r="E370" s="19" t="s">
        <v>10050</v>
      </c>
      <c r="F370" s="17" t="s">
        <v>10049</v>
      </c>
      <c r="G370" s="17" t="s">
        <v>10050</v>
      </c>
      <c r="H370" s="17" t="str">
        <f t="shared" si="81"/>
        <v>ok</v>
      </c>
      <c r="I370" s="17" t="s">
        <v>10050</v>
      </c>
      <c r="J370" s="17">
        <v>309921</v>
      </c>
      <c r="K370" s="17">
        <v>309921</v>
      </c>
      <c r="L370" s="17" t="s">
        <v>202</v>
      </c>
      <c r="M370" t="s">
        <v>203</v>
      </c>
      <c r="N370" s="14" t="s">
        <v>10047</v>
      </c>
      <c r="O370" s="14" t="s">
        <v>1022</v>
      </c>
      <c r="P370" s="14" t="s">
        <v>10051</v>
      </c>
      <c r="Q370" s="14">
        <v>38114</v>
      </c>
      <c r="R370" s="14" t="s">
        <v>10052</v>
      </c>
      <c r="S370" s="14" t="s">
        <v>10053</v>
      </c>
      <c r="T370" s="15">
        <v>7622.45</v>
      </c>
      <c r="U370" s="14" t="s">
        <v>10054</v>
      </c>
      <c r="V370" s="14" t="s">
        <v>625</v>
      </c>
      <c r="W370" s="14" t="s">
        <v>10055</v>
      </c>
      <c r="X370" t="s">
        <v>10056</v>
      </c>
      <c r="Y370" t="s">
        <v>213</v>
      </c>
      <c r="Z370" t="s">
        <v>10057</v>
      </c>
      <c r="AA370" s="18" t="s">
        <v>10056</v>
      </c>
      <c r="AB370" s="18" t="s">
        <v>10058</v>
      </c>
      <c r="AC370" s="18" t="s">
        <v>10059</v>
      </c>
      <c r="AD370" s="18" t="s">
        <v>10060</v>
      </c>
      <c r="AE370" s="18" t="s">
        <v>10056</v>
      </c>
      <c r="AF370" s="18" t="s">
        <v>10058</v>
      </c>
      <c r="AG370" s="18" t="s">
        <v>10059</v>
      </c>
      <c r="AH370" s="29" t="s">
        <v>219</v>
      </c>
      <c r="AL370" s="29" t="s">
        <v>220</v>
      </c>
      <c r="AM370" s="29" t="s">
        <v>221</v>
      </c>
      <c r="AQ370" s="29" t="s">
        <v>221</v>
      </c>
      <c r="AR370" t="s">
        <v>613</v>
      </c>
      <c r="AS370" s="32" t="s">
        <v>10061</v>
      </c>
      <c r="AT370" s="32">
        <v>950000</v>
      </c>
      <c r="AU370" t="s">
        <v>615</v>
      </c>
      <c r="AV370" s="32" t="s">
        <v>10062</v>
      </c>
      <c r="AW370" s="32">
        <v>750000</v>
      </c>
      <c r="AX370" t="s">
        <v>549</v>
      </c>
      <c r="AY370" s="32" t="s">
        <v>10063</v>
      </c>
      <c r="AZ370" s="32">
        <v>100000</v>
      </c>
      <c r="BL370" s="15"/>
      <c r="BO370" s="15"/>
      <c r="BR370" s="15"/>
      <c r="BU370" s="15"/>
      <c r="BW370" s="11"/>
      <c r="BX370" s="11"/>
      <c r="BZ370" s="11"/>
      <c r="CA370" s="11"/>
      <c r="CC370" s="11"/>
      <c r="CD370" s="11"/>
      <c r="CF370" s="11"/>
      <c r="CG370" s="11"/>
      <c r="CI370" s="11"/>
      <c r="CJ370" s="11"/>
      <c r="GC370" s="12">
        <v>1700000</v>
      </c>
      <c r="GD370" t="s">
        <v>238</v>
      </c>
      <c r="GE370">
        <v>15.5</v>
      </c>
      <c r="GF370">
        <v>15.5</v>
      </c>
      <c r="GG370">
        <v>15.5</v>
      </c>
      <c r="GH370">
        <v>15.5</v>
      </c>
      <c r="GI370" s="13">
        <v>1133333.3333333333</v>
      </c>
      <c r="GK370" t="str">
        <f t="shared" si="90"/>
        <v>100 RTE DE SAVOIE</v>
      </c>
      <c r="GL370">
        <f t="shared" si="91"/>
        <v>38114</v>
      </c>
      <c r="GM370" t="str">
        <f t="shared" si="92"/>
        <v>ALLEMOND</v>
      </c>
      <c r="GO370">
        <f t="shared" si="82"/>
        <v>9</v>
      </c>
      <c r="GP370">
        <f t="shared" si="83"/>
        <v>3</v>
      </c>
      <c r="GQ370" t="e">
        <f>VLOOKUP(A370,'[1]Nbr FR_lot'!$A$6:$I$501,8,FALSE)</f>
        <v>#N/A</v>
      </c>
      <c r="GR370" t="e">
        <f t="shared" si="84"/>
        <v>#N/A</v>
      </c>
      <c r="GS370" t="e">
        <f>VLOOKUP(C370,'[1]Nbr FR_lot'!$B$6:$I$501,8,FALSE)</f>
        <v>#N/A</v>
      </c>
      <c r="GT370" t="e">
        <f t="shared" si="89"/>
        <v>#N/A</v>
      </c>
    </row>
    <row r="371" spans="1:202" x14ac:dyDescent="0.35">
      <c r="A371" t="s">
        <v>6824</v>
      </c>
      <c r="B371" t="s">
        <v>6825</v>
      </c>
      <c r="C371" t="s">
        <v>6826</v>
      </c>
      <c r="D371" t="e">
        <f>VLOOKUP(C371,#REF!,1,FALSE)</f>
        <v>#REF!</v>
      </c>
      <c r="E371" s="19" t="s">
        <v>6827</v>
      </c>
      <c r="F371" s="17" t="s">
        <v>6826</v>
      </c>
      <c r="G371" s="17" t="s">
        <v>6827</v>
      </c>
      <c r="H371" s="17" t="str">
        <f t="shared" si="81"/>
        <v>ok</v>
      </c>
      <c r="I371" s="17" t="s">
        <v>6827</v>
      </c>
      <c r="J371" s="17">
        <v>309419</v>
      </c>
      <c r="K371" s="17">
        <v>309419</v>
      </c>
      <c r="L371" s="17" t="s">
        <v>202</v>
      </c>
      <c r="M371" t="s">
        <v>203</v>
      </c>
      <c r="N371" s="14" t="s">
        <v>6824</v>
      </c>
      <c r="O371" s="14" t="s">
        <v>1022</v>
      </c>
      <c r="P371" s="14" t="s">
        <v>6828</v>
      </c>
      <c r="Q371" s="14">
        <v>66230</v>
      </c>
      <c r="R371" s="14" t="s">
        <v>6829</v>
      </c>
      <c r="S371" s="14" t="s">
        <v>1516</v>
      </c>
      <c r="T371" s="15">
        <v>22867.35</v>
      </c>
      <c r="U371" s="14" t="s">
        <v>6830</v>
      </c>
      <c r="V371" s="14" t="s">
        <v>6831</v>
      </c>
      <c r="W371" s="14" t="s">
        <v>6832</v>
      </c>
      <c r="X371" t="s">
        <v>6833</v>
      </c>
      <c r="Y371" t="s">
        <v>1253</v>
      </c>
      <c r="Z371" t="s">
        <v>6834</v>
      </c>
      <c r="AA371" s="18" t="s">
        <v>6833</v>
      </c>
      <c r="AB371" s="18" t="s">
        <v>6835</v>
      </c>
      <c r="AC371" s="18" t="s">
        <v>6836</v>
      </c>
      <c r="AD371" s="18" t="s">
        <v>6837</v>
      </c>
      <c r="AE371" s="18" t="s">
        <v>6838</v>
      </c>
      <c r="AF371" s="18" t="s">
        <v>6839</v>
      </c>
      <c r="AG371" s="18" t="s">
        <v>6836</v>
      </c>
      <c r="AH371" s="29" t="s">
        <v>219</v>
      </c>
      <c r="AL371" s="29" t="s">
        <v>220</v>
      </c>
      <c r="AM371" s="29" t="s">
        <v>221</v>
      </c>
      <c r="AQ371" s="29" t="s">
        <v>221</v>
      </c>
      <c r="AR371" t="s">
        <v>236</v>
      </c>
      <c r="AS371" s="32" t="s">
        <v>6840</v>
      </c>
      <c r="AT371" s="32">
        <v>630000</v>
      </c>
      <c r="AU371" t="s">
        <v>1016</v>
      </c>
      <c r="AV371" s="32" t="s">
        <v>6841</v>
      </c>
      <c r="AW371" s="32">
        <v>500000</v>
      </c>
      <c r="BL371" s="15"/>
      <c r="BO371" s="15"/>
      <c r="BR371" s="15"/>
      <c r="BU371" s="15"/>
      <c r="BW371" s="11"/>
      <c r="BX371" s="11"/>
      <c r="BZ371" s="11"/>
      <c r="CA371" s="11"/>
      <c r="CC371" s="11"/>
      <c r="CD371" s="11"/>
      <c r="CF371" s="11"/>
      <c r="CG371" s="11"/>
      <c r="CI371" s="11"/>
      <c r="CJ371" s="11"/>
      <c r="GC371" s="12">
        <v>1130000</v>
      </c>
      <c r="GD371" t="s">
        <v>238</v>
      </c>
      <c r="GE371">
        <v>30</v>
      </c>
      <c r="GF371">
        <v>35</v>
      </c>
      <c r="GG371">
        <v>40</v>
      </c>
      <c r="GH371">
        <v>40</v>
      </c>
      <c r="GI371" s="13">
        <v>753333.33333333326</v>
      </c>
      <c r="GK371" t="str">
        <f t="shared" si="90"/>
        <v>RTE DESPAGNE</v>
      </c>
      <c r="GL371">
        <f t="shared" si="91"/>
        <v>66230</v>
      </c>
      <c r="GM371" t="str">
        <f t="shared" si="92"/>
        <v>PRATS-DE-MOLLO-LA-PRESTE</v>
      </c>
      <c r="GO371">
        <f t="shared" si="82"/>
        <v>6</v>
      </c>
      <c r="GP371">
        <f t="shared" si="83"/>
        <v>2</v>
      </c>
      <c r="GQ371" t="e">
        <f>VLOOKUP(A371,'[1]Nbr FR_lot'!$A$6:$I$501,8,FALSE)</f>
        <v>#N/A</v>
      </c>
      <c r="GR371" t="e">
        <f t="shared" si="84"/>
        <v>#N/A</v>
      </c>
      <c r="GS371" t="e">
        <f>VLOOKUP(C371,'[1]Nbr FR_lot'!$B$6:$I$501,8,FALSE)</f>
        <v>#N/A</v>
      </c>
      <c r="GT371" t="e">
        <f t="shared" si="89"/>
        <v>#N/A</v>
      </c>
    </row>
    <row r="372" spans="1:202" x14ac:dyDescent="0.35">
      <c r="A372" t="s">
        <v>3662</v>
      </c>
      <c r="B372" t="s">
        <v>3663</v>
      </c>
      <c r="C372" t="s">
        <v>3664</v>
      </c>
      <c r="D372" t="e">
        <f>VLOOKUP(C372,#REF!,1,FALSE)</f>
        <v>#REF!</v>
      </c>
      <c r="E372" s="19" t="s">
        <v>3665</v>
      </c>
      <c r="F372" s="17" t="s">
        <v>3664</v>
      </c>
      <c r="G372" s="17" t="s">
        <v>3666</v>
      </c>
      <c r="H372" s="17" t="str">
        <f t="shared" si="81"/>
        <v>ko</v>
      </c>
      <c r="I372" s="17" t="s">
        <v>3666</v>
      </c>
      <c r="J372" s="17">
        <v>471116</v>
      </c>
      <c r="K372" s="17">
        <v>471116</v>
      </c>
      <c r="L372" s="17" t="s">
        <v>202</v>
      </c>
      <c r="M372" t="s">
        <v>203</v>
      </c>
      <c r="N372" s="14" t="s">
        <v>3667</v>
      </c>
      <c r="O372" s="14" t="s">
        <v>205</v>
      </c>
      <c r="P372" s="14" t="s">
        <v>3668</v>
      </c>
      <c r="Q372" s="14">
        <v>33530</v>
      </c>
      <c r="R372" s="14" t="s">
        <v>3669</v>
      </c>
      <c r="S372" s="14" t="s">
        <v>1412</v>
      </c>
      <c r="T372" s="15">
        <v>1517400</v>
      </c>
      <c r="U372" s="14" t="s">
        <v>3670</v>
      </c>
      <c r="V372" s="14" t="s">
        <v>3671</v>
      </c>
      <c r="W372" s="14" t="s">
        <v>3672</v>
      </c>
      <c r="X372" t="s">
        <v>3673</v>
      </c>
      <c r="Y372" t="s">
        <v>213</v>
      </c>
      <c r="Z372" t="s">
        <v>3674</v>
      </c>
      <c r="AA372" s="18" t="s">
        <v>1418</v>
      </c>
      <c r="AB372" s="18" t="s">
        <v>1419</v>
      </c>
      <c r="AC372" s="18" t="s">
        <v>1420</v>
      </c>
      <c r="AD372" s="18" t="s">
        <v>1421</v>
      </c>
      <c r="AE372" s="18" t="s">
        <v>1418</v>
      </c>
      <c r="AF372" s="18" t="s">
        <v>1419</v>
      </c>
      <c r="AG372" s="18" t="s">
        <v>1420</v>
      </c>
      <c r="AH372" s="29" t="s">
        <v>736</v>
      </c>
      <c r="AI372" s="29" t="s">
        <v>219</v>
      </c>
      <c r="AL372" s="29" t="s">
        <v>1034</v>
      </c>
      <c r="AM372" s="29" t="s">
        <v>738</v>
      </c>
      <c r="AN372" s="29" t="s">
        <v>774</v>
      </c>
      <c r="AQ372" s="29" t="s">
        <v>1035</v>
      </c>
      <c r="AR372" t="s">
        <v>866</v>
      </c>
      <c r="AS372" s="32" t="s">
        <v>3675</v>
      </c>
      <c r="AT372" s="32">
        <v>180000</v>
      </c>
      <c r="AU372" t="s">
        <v>553</v>
      </c>
      <c r="AV372" s="32" t="s">
        <v>3676</v>
      </c>
      <c r="AW372" s="32">
        <v>315000</v>
      </c>
      <c r="AX372" t="s">
        <v>228</v>
      </c>
      <c r="AY372" s="32" t="s">
        <v>3677</v>
      </c>
      <c r="AZ372" s="32">
        <v>100000</v>
      </c>
      <c r="BA372" t="s">
        <v>234</v>
      </c>
      <c r="BB372" s="32" t="s">
        <v>3678</v>
      </c>
      <c r="BC372" s="32">
        <v>100000</v>
      </c>
      <c r="BD372" t="s">
        <v>830</v>
      </c>
      <c r="BE372" s="32" t="s">
        <v>3679</v>
      </c>
      <c r="BF372" s="32">
        <v>420000</v>
      </c>
      <c r="BL372" s="15"/>
      <c r="BO372" s="15"/>
      <c r="BR372" s="15"/>
      <c r="BU372" s="15"/>
      <c r="BW372" s="11"/>
      <c r="BX372" s="11"/>
      <c r="BZ372" s="11"/>
      <c r="CA372" s="11"/>
      <c r="CC372" s="11"/>
      <c r="CD372" s="11"/>
      <c r="CF372" s="11"/>
      <c r="CG372" s="11"/>
      <c r="CI372" s="11"/>
      <c r="CJ372" s="11"/>
      <c r="GC372" s="12">
        <v>1015000</v>
      </c>
      <c r="GD372" t="s">
        <v>238</v>
      </c>
      <c r="GE372">
        <v>40</v>
      </c>
      <c r="GF372">
        <v>55</v>
      </c>
      <c r="GG372">
        <v>55</v>
      </c>
      <c r="GH372">
        <v>55</v>
      </c>
      <c r="GI372" s="13">
        <v>676666.66666666663</v>
      </c>
      <c r="GK372" t="str">
        <f t="shared" si="90"/>
        <v>8 AV MANON CORMIER</v>
      </c>
      <c r="GL372">
        <f t="shared" si="91"/>
        <v>33530</v>
      </c>
      <c r="GM372" t="str">
        <f t="shared" si="92"/>
        <v>BASSENS</v>
      </c>
      <c r="GO372">
        <f t="shared" si="82"/>
        <v>15</v>
      </c>
      <c r="GP372">
        <f t="shared" si="83"/>
        <v>5</v>
      </c>
      <c r="GQ372" t="e">
        <f>VLOOKUP(A372,'[1]Nbr FR_lot'!$A$6:$I$501,8,FALSE)</f>
        <v>#N/A</v>
      </c>
      <c r="GR372" t="e">
        <f t="shared" si="84"/>
        <v>#N/A</v>
      </c>
      <c r="GS372" t="e">
        <f>VLOOKUP(C372,'[1]Nbr FR_lot'!$B$6:$I$501,8,FALSE)</f>
        <v>#N/A</v>
      </c>
      <c r="GT372" t="e">
        <f t="shared" si="89"/>
        <v>#N/A</v>
      </c>
    </row>
    <row r="373" spans="1:202" x14ac:dyDescent="0.35">
      <c r="A373" t="s">
        <v>5204</v>
      </c>
      <c r="B373" t="s">
        <v>5205</v>
      </c>
      <c r="C373" t="s">
        <v>5206</v>
      </c>
      <c r="D373" t="e">
        <f>VLOOKUP(C373,#REF!,1,FALSE)</f>
        <v>#REF!</v>
      </c>
      <c r="E373" s="19" t="s">
        <v>5207</v>
      </c>
      <c r="F373" s="17" t="s">
        <v>5208</v>
      </c>
      <c r="G373" s="17" t="e">
        <v>#N/A</v>
      </c>
      <c r="H373" s="17" t="e">
        <f t="shared" si="81"/>
        <v>#N/A</v>
      </c>
      <c r="I373" s="17" t="s">
        <v>5207</v>
      </c>
      <c r="J373" s="17">
        <v>20018513</v>
      </c>
      <c r="K373" s="17" t="e">
        <v>#N/A</v>
      </c>
      <c r="L373" s="17" t="e">
        <v>#N/A</v>
      </c>
      <c r="M373" t="s">
        <v>203</v>
      </c>
      <c r="N373" s="14" t="s">
        <v>2596</v>
      </c>
      <c r="O373" s="14" t="s">
        <v>205</v>
      </c>
      <c r="P373" s="14" t="s">
        <v>5209</v>
      </c>
      <c r="Q373" s="14">
        <v>82130</v>
      </c>
      <c r="R373" s="14" t="s">
        <v>2598</v>
      </c>
      <c r="S373" s="14" t="s">
        <v>249</v>
      </c>
      <c r="T373" s="15">
        <v>1376000</v>
      </c>
      <c r="U373" s="14" t="s">
        <v>5210</v>
      </c>
      <c r="V373" s="14" t="s">
        <v>1414</v>
      </c>
      <c r="W373" s="14" t="s">
        <v>5211</v>
      </c>
      <c r="X373" t="e">
        <v>#N/A</v>
      </c>
      <c r="Y373" t="s">
        <v>213</v>
      </c>
      <c r="Z373" t="s">
        <v>5212</v>
      </c>
      <c r="AA373" s="18" t="s">
        <v>5213</v>
      </c>
      <c r="AB373" s="18" t="s">
        <v>5214</v>
      </c>
      <c r="AC373" s="18" t="s">
        <v>5215</v>
      </c>
      <c r="AD373" s="18" t="s">
        <v>5216</v>
      </c>
      <c r="AE373" s="18" t="s">
        <v>5213</v>
      </c>
      <c r="AF373" s="18" t="s">
        <v>5214</v>
      </c>
      <c r="AG373" s="18" t="s">
        <v>5215</v>
      </c>
      <c r="AH373" s="29" t="s">
        <v>219</v>
      </c>
      <c r="AL373" s="29" t="s">
        <v>220</v>
      </c>
      <c r="AM373" s="29" t="s">
        <v>221</v>
      </c>
      <c r="AQ373" s="29" t="s">
        <v>221</v>
      </c>
      <c r="AR373" t="s">
        <v>1142</v>
      </c>
      <c r="AS373" s="32" t="s">
        <v>5217</v>
      </c>
      <c r="AT373" s="32">
        <v>395000</v>
      </c>
      <c r="AU373" t="s">
        <v>555</v>
      </c>
      <c r="AV373" s="32" t="s">
        <v>5218</v>
      </c>
      <c r="AW373" s="32">
        <v>120000</v>
      </c>
      <c r="AX373" t="s">
        <v>1158</v>
      </c>
      <c r="AY373" s="32" t="s">
        <v>5219</v>
      </c>
      <c r="AZ373" s="32">
        <v>520000</v>
      </c>
      <c r="BA373" t="s">
        <v>832</v>
      </c>
      <c r="BB373" s="32" t="s">
        <v>5220</v>
      </c>
      <c r="BC373" s="32">
        <v>160000</v>
      </c>
      <c r="BL373" s="15"/>
      <c r="BO373" s="15"/>
      <c r="BR373" s="15"/>
      <c r="BU373" s="15"/>
      <c r="BW373" s="11"/>
      <c r="BX373" s="11"/>
      <c r="BZ373" s="11"/>
      <c r="CA373" s="11"/>
      <c r="CC373" s="11"/>
      <c r="CD373" s="11"/>
      <c r="CF373" s="11"/>
      <c r="CG373" s="11"/>
      <c r="CI373" s="11"/>
      <c r="CJ373" s="11"/>
      <c r="GC373" s="12">
        <v>675000</v>
      </c>
      <c r="GD373" t="s">
        <v>238</v>
      </c>
      <c r="GE373">
        <v>50</v>
      </c>
      <c r="GF373">
        <v>55</v>
      </c>
      <c r="GG373">
        <v>55</v>
      </c>
      <c r="GH373">
        <v>55</v>
      </c>
      <c r="GI373" s="13">
        <v>450000</v>
      </c>
      <c r="GK373" t="s">
        <v>5221</v>
      </c>
      <c r="GL373">
        <v>12000</v>
      </c>
      <c r="GM373" t="s">
        <v>1722</v>
      </c>
      <c r="GO373">
        <f t="shared" si="82"/>
        <v>12</v>
      </c>
      <c r="GP373">
        <f t="shared" si="83"/>
        <v>4</v>
      </c>
      <c r="GQ373" t="e">
        <f>VLOOKUP(A373,'[1]Nbr FR_lot'!$A$6:$I$501,8,FALSE)</f>
        <v>#N/A</v>
      </c>
      <c r="GR373" t="e">
        <f t="shared" si="84"/>
        <v>#N/A</v>
      </c>
      <c r="GS373" t="e">
        <f>VLOOKUP(C373,'[1]Nbr FR_lot'!$B$6:$I$501,8,FALSE)</f>
        <v>#N/A</v>
      </c>
      <c r="GT373" t="e">
        <f t="shared" si="89"/>
        <v>#N/A</v>
      </c>
    </row>
    <row r="374" spans="1:202" x14ac:dyDescent="0.35">
      <c r="A374" t="s">
        <v>3194</v>
      </c>
      <c r="B374" t="s">
        <v>3195</v>
      </c>
      <c r="C374" t="s">
        <v>3196</v>
      </c>
      <c r="D374" t="e">
        <f>VLOOKUP(C374,#REF!,1,FALSE)</f>
        <v>#REF!</v>
      </c>
      <c r="E374" s="19" t="s">
        <v>3197</v>
      </c>
      <c r="F374" s="17" t="s">
        <v>3196</v>
      </c>
      <c r="G374" s="17" t="s">
        <v>3197</v>
      </c>
      <c r="H374" s="17" t="str">
        <f t="shared" si="81"/>
        <v>ok</v>
      </c>
      <c r="I374" s="17" t="s">
        <v>3197</v>
      </c>
      <c r="J374" s="17">
        <v>721533</v>
      </c>
      <c r="K374" s="17">
        <v>721533</v>
      </c>
      <c r="L374" s="17" t="s">
        <v>202</v>
      </c>
      <c r="M374" t="s">
        <v>203</v>
      </c>
      <c r="N374" s="14" t="s">
        <v>3198</v>
      </c>
      <c r="O374" s="14" t="s">
        <v>205</v>
      </c>
      <c r="P374" s="14" t="s">
        <v>3199</v>
      </c>
      <c r="Q374" s="14">
        <v>80300</v>
      </c>
      <c r="R374" s="14" t="s">
        <v>3200</v>
      </c>
      <c r="S374" s="14" t="s">
        <v>623</v>
      </c>
      <c r="T374" s="15">
        <v>1200000</v>
      </c>
      <c r="U374" s="14" t="s">
        <v>3201</v>
      </c>
      <c r="V374" s="14" t="s">
        <v>3085</v>
      </c>
      <c r="W374" s="23">
        <v>304536915</v>
      </c>
      <c r="X374" t="s">
        <v>3202</v>
      </c>
      <c r="Y374" t="s">
        <v>213</v>
      </c>
      <c r="Z374" t="s">
        <v>3203</v>
      </c>
      <c r="AA374" s="18" t="s">
        <v>3203</v>
      </c>
      <c r="AB374" s="18" t="s">
        <v>3204</v>
      </c>
      <c r="AC374" s="18" t="s">
        <v>3205</v>
      </c>
      <c r="AD374" s="18" t="s">
        <v>3206</v>
      </c>
      <c r="AE374" s="18" t="s">
        <v>3207</v>
      </c>
      <c r="AF374" s="18" t="s">
        <v>3208</v>
      </c>
      <c r="AG374" s="18" t="s">
        <v>3209</v>
      </c>
      <c r="AH374" s="29" t="s">
        <v>310</v>
      </c>
      <c r="AL374" s="29" t="s">
        <v>311</v>
      </c>
      <c r="AM374" s="29" t="s">
        <v>312</v>
      </c>
      <c r="AQ374" s="29" t="s">
        <v>312</v>
      </c>
      <c r="AR374" t="s">
        <v>492</v>
      </c>
      <c r="AS374" s="32" t="s">
        <v>3210</v>
      </c>
      <c r="AT374" s="32">
        <v>100000</v>
      </c>
      <c r="AU374" t="s">
        <v>499</v>
      </c>
      <c r="AV374" s="32" t="s">
        <v>3211</v>
      </c>
      <c r="AW374" s="32">
        <v>190000</v>
      </c>
      <c r="AX374" t="s">
        <v>506</v>
      </c>
      <c r="AY374" s="32" t="s">
        <v>3212</v>
      </c>
      <c r="AZ374" s="32">
        <v>100000</v>
      </c>
      <c r="BA374" t="s">
        <v>513</v>
      </c>
      <c r="BB374" s="32" t="s">
        <v>3213</v>
      </c>
      <c r="BC374" s="32">
        <v>100000</v>
      </c>
      <c r="BD374" t="s">
        <v>520</v>
      </c>
      <c r="BE374" s="32" t="s">
        <v>3214</v>
      </c>
      <c r="BF374" s="32">
        <v>130000</v>
      </c>
      <c r="BL374" s="15"/>
      <c r="BO374" s="15"/>
      <c r="BR374" s="15"/>
      <c r="BU374" s="15"/>
      <c r="BW374" s="11"/>
      <c r="BX374" s="11"/>
      <c r="BZ374" s="11"/>
      <c r="CA374" s="11"/>
      <c r="CC374" s="11"/>
      <c r="CD374" s="11"/>
      <c r="CF374" s="11"/>
      <c r="CG374" s="11"/>
      <c r="CI374" s="11"/>
      <c r="CJ374" s="11"/>
      <c r="GC374" s="12">
        <v>520000</v>
      </c>
      <c r="GD374" t="s">
        <v>1344</v>
      </c>
      <c r="GE374" t="s">
        <v>333</v>
      </c>
      <c r="GF374" t="s">
        <v>333</v>
      </c>
      <c r="GG374" t="s">
        <v>333</v>
      </c>
      <c r="GH374" t="s">
        <v>333</v>
      </c>
      <c r="GI374" s="13">
        <v>346666.66666666663</v>
      </c>
      <c r="GK374" t="str">
        <f t="shared" ref="GK374:GM378" si="93">P374</f>
        <v>2 RUE HENRI POTEZ</v>
      </c>
      <c r="GL374">
        <f t="shared" si="93"/>
        <v>80300</v>
      </c>
      <c r="GM374" t="str">
        <f t="shared" si="93"/>
        <v>ALBERT</v>
      </c>
      <c r="GO374">
        <f t="shared" si="82"/>
        <v>15</v>
      </c>
      <c r="GP374">
        <f t="shared" si="83"/>
        <v>5</v>
      </c>
      <c r="GQ374" t="e">
        <f>VLOOKUP(A374,'[1]Nbr FR_lot'!$A$6:$I$501,8,FALSE)</f>
        <v>#N/A</v>
      </c>
      <c r="GR374" t="e">
        <f t="shared" si="84"/>
        <v>#N/A</v>
      </c>
      <c r="GS374" t="e">
        <f>VLOOKUP(C374,'[1]Nbr FR_lot'!$B$6:$I$501,8,FALSE)</f>
        <v>#N/A</v>
      </c>
      <c r="GT374" t="e">
        <f t="shared" si="89"/>
        <v>#N/A</v>
      </c>
    </row>
    <row r="375" spans="1:202" x14ac:dyDescent="0.35">
      <c r="A375" t="s">
        <v>10239</v>
      </c>
      <c r="B375" t="s">
        <v>10240</v>
      </c>
      <c r="C375" t="s">
        <v>10241</v>
      </c>
      <c r="D375" t="e">
        <f>VLOOKUP(C375,#REF!,1,FALSE)</f>
        <v>#REF!</v>
      </c>
      <c r="E375" s="16" t="s">
        <v>10242</v>
      </c>
      <c r="F375" s="17" t="s">
        <v>10241</v>
      </c>
      <c r="G375" s="17" t="s">
        <v>10242</v>
      </c>
      <c r="H375" s="17" t="str">
        <f t="shared" si="81"/>
        <v>ok</v>
      </c>
      <c r="I375" s="17" t="s">
        <v>10242</v>
      </c>
      <c r="J375" s="17">
        <v>765110</v>
      </c>
      <c r="K375" s="17">
        <v>765110</v>
      </c>
      <c r="L375" s="17" t="s">
        <v>202</v>
      </c>
      <c r="M375" t="s">
        <v>203</v>
      </c>
      <c r="N375" s="14" t="s">
        <v>10239</v>
      </c>
      <c r="O375" s="14" t="s">
        <v>205</v>
      </c>
      <c r="P375" s="14" t="s">
        <v>10243</v>
      </c>
      <c r="Q375" s="14">
        <v>15000</v>
      </c>
      <c r="R375" s="14" t="s">
        <v>6172</v>
      </c>
      <c r="S375" s="14" t="s">
        <v>3958</v>
      </c>
      <c r="T375" s="15">
        <v>100000</v>
      </c>
      <c r="U375" s="14" t="s">
        <v>10244</v>
      </c>
      <c r="V375" s="14" t="s">
        <v>6172</v>
      </c>
      <c r="W375" s="23">
        <v>887500064</v>
      </c>
      <c r="X375" t="s">
        <v>10245</v>
      </c>
      <c r="Y375" t="s">
        <v>213</v>
      </c>
      <c r="Z375" t="s">
        <v>10246</v>
      </c>
      <c r="AA375" s="18" t="s">
        <v>10247</v>
      </c>
      <c r="AB375" s="18" t="s">
        <v>10248</v>
      </c>
      <c r="AC375" s="18" t="s">
        <v>10249</v>
      </c>
      <c r="AD375" s="18" t="s">
        <v>10250</v>
      </c>
      <c r="AE375" s="18" t="s">
        <v>10245</v>
      </c>
      <c r="AF375" s="18" t="s">
        <v>10251</v>
      </c>
      <c r="AG375" s="18" t="s">
        <v>10252</v>
      </c>
      <c r="AH375" s="29" t="s">
        <v>261</v>
      </c>
      <c r="AL375" s="29" t="s">
        <v>262</v>
      </c>
      <c r="AM375" s="29" t="s">
        <v>263</v>
      </c>
      <c r="AQ375" s="29" t="s">
        <v>263</v>
      </c>
      <c r="AR375" t="s">
        <v>705</v>
      </c>
      <c r="AS375" s="32" t="s">
        <v>10253</v>
      </c>
      <c r="AT375" s="32">
        <v>375000</v>
      </c>
      <c r="AU375" t="s">
        <v>1111</v>
      </c>
      <c r="AV375" s="32" t="s">
        <v>10254</v>
      </c>
      <c r="AW375" s="32">
        <v>100000</v>
      </c>
      <c r="AX375" t="s">
        <v>421</v>
      </c>
      <c r="AY375" s="32" t="s">
        <v>10255</v>
      </c>
      <c r="AZ375" s="32">
        <v>100000</v>
      </c>
      <c r="BA375" t="s">
        <v>361</v>
      </c>
      <c r="BB375" s="32" t="s">
        <v>10256</v>
      </c>
      <c r="BC375" s="32">
        <v>250000</v>
      </c>
      <c r="BD375" t="s">
        <v>363</v>
      </c>
      <c r="BE375" s="32" t="s">
        <v>10257</v>
      </c>
      <c r="BF375" s="32">
        <v>250000</v>
      </c>
      <c r="BG375" t="s">
        <v>1116</v>
      </c>
      <c r="BH375" s="32" t="s">
        <v>10258</v>
      </c>
      <c r="BI375" s="32">
        <v>100000</v>
      </c>
      <c r="BJ375" t="s">
        <v>712</v>
      </c>
      <c r="BK375" s="14" t="s">
        <v>10259</v>
      </c>
      <c r="BL375" s="15">
        <v>495000</v>
      </c>
      <c r="BM375" t="s">
        <v>2620</v>
      </c>
      <c r="BN375" s="14" t="s">
        <v>10260</v>
      </c>
      <c r="BO375" s="15">
        <v>100000</v>
      </c>
      <c r="BP375" t="s">
        <v>714</v>
      </c>
      <c r="BQ375" s="14" t="s">
        <v>10261</v>
      </c>
      <c r="BR375" s="15">
        <v>100000</v>
      </c>
      <c r="BS375" t="s">
        <v>365</v>
      </c>
      <c r="BT375" s="14" t="s">
        <v>10262</v>
      </c>
      <c r="BU375" s="15">
        <v>330000</v>
      </c>
      <c r="BV375" t="s">
        <v>367</v>
      </c>
      <c r="BW375" s="31" t="s">
        <v>10263</v>
      </c>
      <c r="BX375" s="31">
        <v>330000</v>
      </c>
      <c r="BY375" t="s">
        <v>1190</v>
      </c>
      <c r="BZ375" s="31" t="s">
        <v>10264</v>
      </c>
      <c r="CA375" s="31">
        <v>100000</v>
      </c>
      <c r="CC375" s="31"/>
      <c r="CD375" s="31"/>
      <c r="CF375" s="31"/>
      <c r="CG375" s="31"/>
      <c r="CI375" s="31"/>
      <c r="CJ375" s="31"/>
      <c r="GC375" s="30">
        <v>2830000</v>
      </c>
      <c r="GD375" t="s">
        <v>238</v>
      </c>
      <c r="GE375">
        <v>72</v>
      </c>
      <c r="GF375">
        <v>85</v>
      </c>
      <c r="GG375">
        <v>98</v>
      </c>
      <c r="GH375">
        <v>85</v>
      </c>
      <c r="GI375" s="13">
        <v>1886666.6666666665</v>
      </c>
      <c r="GK375" t="str">
        <f t="shared" si="93"/>
        <v>22 RUE DE SISTRIERES</v>
      </c>
      <c r="GL375">
        <f t="shared" si="93"/>
        <v>15000</v>
      </c>
      <c r="GM375" t="str">
        <f t="shared" si="93"/>
        <v>AURILLAC</v>
      </c>
      <c r="GO375">
        <f t="shared" si="82"/>
        <v>36</v>
      </c>
      <c r="GP375">
        <f t="shared" si="83"/>
        <v>12</v>
      </c>
      <c r="GQ375" t="e">
        <f>VLOOKUP(A375,'[1]Nbr FR_lot'!$A$6:$I$501,8,FALSE)</f>
        <v>#N/A</v>
      </c>
      <c r="GR375" t="e">
        <f t="shared" si="84"/>
        <v>#N/A</v>
      </c>
      <c r="GS375" t="e">
        <f>VLOOKUP(C375,'[1]Nbr FR_lot'!$B$6:$I$501,8,FALSE)</f>
        <v>#N/A</v>
      </c>
      <c r="GT375" t="e">
        <f t="shared" si="89"/>
        <v>#N/A</v>
      </c>
    </row>
    <row r="376" spans="1:202" x14ac:dyDescent="0.35">
      <c r="A376" t="s">
        <v>7647</v>
      </c>
      <c r="B376" t="s">
        <v>7648</v>
      </c>
      <c r="C376" t="s">
        <v>7649</v>
      </c>
      <c r="D376" t="e">
        <f>VLOOKUP(C376,#REF!,1,FALSE)</f>
        <v>#REF!</v>
      </c>
      <c r="E376" s="16" t="s">
        <v>7650</v>
      </c>
      <c r="F376" s="17" t="s">
        <v>7649</v>
      </c>
      <c r="G376" s="17" t="s">
        <v>7651</v>
      </c>
      <c r="H376" s="17" t="str">
        <f t="shared" si="81"/>
        <v>ko</v>
      </c>
      <c r="I376" s="17" t="s">
        <v>7650</v>
      </c>
      <c r="J376" s="17">
        <v>761237</v>
      </c>
      <c r="K376" s="17">
        <v>592875</v>
      </c>
      <c r="L376" s="17" t="s">
        <v>5608</v>
      </c>
      <c r="M376" t="s">
        <v>203</v>
      </c>
      <c r="N376" s="14" t="s">
        <v>7652</v>
      </c>
      <c r="O376" s="14" t="s">
        <v>205</v>
      </c>
      <c r="P376" s="14" t="s">
        <v>7653</v>
      </c>
      <c r="Q376" s="14">
        <v>64100</v>
      </c>
      <c r="R376" s="14" t="s">
        <v>7654</v>
      </c>
      <c r="S376" s="14" t="s">
        <v>1002</v>
      </c>
      <c r="T376" s="15">
        <v>1000000</v>
      </c>
      <c r="U376" s="14" t="s">
        <v>7655</v>
      </c>
      <c r="V376" s="14" t="s">
        <v>7656</v>
      </c>
      <c r="W376" s="14" t="s">
        <v>7657</v>
      </c>
      <c r="X376" t="s">
        <v>7658</v>
      </c>
      <c r="Y376" t="s">
        <v>213</v>
      </c>
      <c r="Z376" t="s">
        <v>7658</v>
      </c>
      <c r="AA376" s="18" t="s">
        <v>7658</v>
      </c>
      <c r="AB376" s="18" t="s">
        <v>7659</v>
      </c>
      <c r="AC376" s="18" t="s">
        <v>7660</v>
      </c>
      <c r="AD376" s="18" t="s">
        <v>7661</v>
      </c>
      <c r="AE376" s="18" t="s">
        <v>7658</v>
      </c>
      <c r="AF376" s="18" t="s">
        <v>7659</v>
      </c>
      <c r="AG376" s="18" t="s">
        <v>7660</v>
      </c>
      <c r="AH376" s="29" t="s">
        <v>219</v>
      </c>
      <c r="AL376" s="29" t="s">
        <v>220</v>
      </c>
      <c r="AM376" s="29" t="s">
        <v>221</v>
      </c>
      <c r="AQ376" s="29" t="s">
        <v>221</v>
      </c>
      <c r="AR376" t="s">
        <v>1016</v>
      </c>
      <c r="AS376" s="32" t="s">
        <v>7662</v>
      </c>
      <c r="AT376" s="32">
        <v>500000</v>
      </c>
      <c r="BL376" s="15"/>
      <c r="BO376" s="15"/>
      <c r="BR376" s="15"/>
      <c r="BU376" s="15"/>
      <c r="BW376" s="11"/>
      <c r="BX376" s="11"/>
      <c r="BZ376" s="11"/>
      <c r="CA376" s="11"/>
      <c r="CC376" s="11"/>
      <c r="CD376" s="11"/>
      <c r="CF376" s="11"/>
      <c r="CG376" s="11"/>
      <c r="CI376" s="11"/>
      <c r="CJ376" s="11"/>
      <c r="GC376" s="12">
        <v>500000</v>
      </c>
      <c r="GD376" t="s">
        <v>238</v>
      </c>
      <c r="GE376">
        <v>50</v>
      </c>
      <c r="GF376">
        <v>60</v>
      </c>
      <c r="GG376">
        <v>87.25</v>
      </c>
      <c r="GH376">
        <v>55</v>
      </c>
      <c r="GI376" s="13">
        <v>333333.33333333331</v>
      </c>
      <c r="GK376" t="str">
        <f t="shared" si="93"/>
        <v xml:space="preserve">6 CHEMIN DE LA MAROUETTE </v>
      </c>
      <c r="GL376">
        <f t="shared" si="93"/>
        <v>64100</v>
      </c>
      <c r="GM376" t="str">
        <f t="shared" si="93"/>
        <v xml:space="preserve"> BAYONNE</v>
      </c>
      <c r="GO376">
        <f t="shared" si="82"/>
        <v>3</v>
      </c>
      <c r="GP376">
        <f t="shared" si="83"/>
        <v>1</v>
      </c>
      <c r="GQ376" t="e">
        <f>VLOOKUP(A376,'[1]Nbr FR_lot'!$A$6:$I$501,8,FALSE)</f>
        <v>#N/A</v>
      </c>
      <c r="GR376" t="e">
        <f t="shared" si="84"/>
        <v>#N/A</v>
      </c>
      <c r="GS376" t="e">
        <f>VLOOKUP(C376,'[1]Nbr FR_lot'!$B$6:$I$501,8,FALSE)</f>
        <v>#N/A</v>
      </c>
      <c r="GT376" t="e">
        <f t="shared" si="89"/>
        <v>#N/A</v>
      </c>
    </row>
    <row r="377" spans="1:202" x14ac:dyDescent="0.35">
      <c r="A377" t="s">
        <v>3606</v>
      </c>
      <c r="B377" t="s">
        <v>3607</v>
      </c>
      <c r="C377" t="s">
        <v>3608</v>
      </c>
      <c r="D377" t="e">
        <f>VLOOKUP(C377,#REF!,1,FALSE)</f>
        <v>#REF!</v>
      </c>
      <c r="E377" s="19" t="s">
        <v>3609</v>
      </c>
      <c r="F377" s="17" t="s">
        <v>3608</v>
      </c>
      <c r="G377" s="17" t="s">
        <v>3609</v>
      </c>
      <c r="H377" s="17" t="str">
        <f t="shared" si="81"/>
        <v>ok</v>
      </c>
      <c r="I377" s="17" t="s">
        <v>3609</v>
      </c>
      <c r="J377" s="17">
        <v>705303</v>
      </c>
      <c r="K377" s="17">
        <v>705303</v>
      </c>
      <c r="L377" s="17" t="s">
        <v>202</v>
      </c>
      <c r="M377" t="s">
        <v>203</v>
      </c>
      <c r="N377" s="14" t="s">
        <v>3610</v>
      </c>
      <c r="O377" s="14" t="s">
        <v>205</v>
      </c>
      <c r="P377" s="14" t="s">
        <v>3611</v>
      </c>
      <c r="Q377" s="14">
        <v>65400</v>
      </c>
      <c r="R377" s="14" t="s">
        <v>3612</v>
      </c>
      <c r="S377" s="14" t="s">
        <v>1720</v>
      </c>
      <c r="T377" s="15">
        <v>75978</v>
      </c>
      <c r="U377" s="14" t="s">
        <v>3613</v>
      </c>
      <c r="V377" s="14" t="s">
        <v>2752</v>
      </c>
      <c r="W377" s="14" t="s">
        <v>3614</v>
      </c>
      <c r="X377" t="s">
        <v>3615</v>
      </c>
      <c r="Y377" t="s">
        <v>213</v>
      </c>
      <c r="Z377" t="s">
        <v>3184</v>
      </c>
      <c r="AA377" s="18" t="s">
        <v>3615</v>
      </c>
      <c r="AB377" s="18" t="s">
        <v>3185</v>
      </c>
      <c r="AC377" s="18" t="s">
        <v>3616</v>
      </c>
      <c r="AD377" s="18" t="s">
        <v>3617</v>
      </c>
      <c r="AE377" s="18" t="s">
        <v>3615</v>
      </c>
      <c r="AF377" s="18" t="s">
        <v>3185</v>
      </c>
      <c r="AG377" s="18" t="s">
        <v>3616</v>
      </c>
      <c r="AH377" s="29" t="s">
        <v>219</v>
      </c>
      <c r="AL377" s="29" t="s">
        <v>220</v>
      </c>
      <c r="AM377" s="29" t="s">
        <v>221</v>
      </c>
      <c r="AQ377" s="29" t="s">
        <v>221</v>
      </c>
      <c r="AR377" t="s">
        <v>230</v>
      </c>
      <c r="AS377" s="32" t="s">
        <v>3618</v>
      </c>
      <c r="AT377" s="32">
        <v>100000</v>
      </c>
      <c r="AU377" t="s">
        <v>917</v>
      </c>
      <c r="AV377" s="32" t="s">
        <v>3619</v>
      </c>
      <c r="AW377" s="32">
        <v>100000</v>
      </c>
      <c r="AX377" t="s">
        <v>236</v>
      </c>
      <c r="AY377" s="32" t="s">
        <v>3620</v>
      </c>
      <c r="AZ377" s="32">
        <v>630000</v>
      </c>
      <c r="BA377" t="s">
        <v>1016</v>
      </c>
      <c r="BB377" s="32" t="s">
        <v>3621</v>
      </c>
      <c r="BC377" s="32">
        <v>500000</v>
      </c>
      <c r="BL377" s="15"/>
      <c r="BO377" s="15"/>
      <c r="BR377" s="15"/>
      <c r="BU377" s="15"/>
      <c r="BW377" s="31"/>
      <c r="BX377" s="31"/>
      <c r="BZ377" s="31"/>
      <c r="CA377" s="31"/>
      <c r="CC377" s="31"/>
      <c r="CD377" s="31"/>
      <c r="CF377" s="31"/>
      <c r="CG377" s="31"/>
      <c r="CI377" s="31"/>
      <c r="CJ377" s="31"/>
      <c r="GC377" s="30">
        <v>1530000</v>
      </c>
      <c r="GD377" t="s">
        <v>238</v>
      </c>
      <c r="GE377">
        <v>40</v>
      </c>
      <c r="GF377">
        <v>45</v>
      </c>
      <c r="GG377">
        <v>50</v>
      </c>
      <c r="GH377">
        <v>45</v>
      </c>
      <c r="GI377" s="13">
        <v>1020000</v>
      </c>
      <c r="GK377" t="str">
        <f t="shared" si="93"/>
        <v>RUE DU SAILHET</v>
      </c>
      <c r="GL377">
        <f t="shared" si="93"/>
        <v>65400</v>
      </c>
      <c r="GM377" t="str">
        <f t="shared" si="93"/>
        <v>BEAUCENS</v>
      </c>
      <c r="GO377">
        <f t="shared" si="82"/>
        <v>12</v>
      </c>
      <c r="GP377">
        <f t="shared" si="83"/>
        <v>4</v>
      </c>
      <c r="GQ377" t="e">
        <f>VLOOKUP(A377,'[1]Nbr FR_lot'!$A$6:$I$501,8,FALSE)</f>
        <v>#N/A</v>
      </c>
      <c r="GR377" t="e">
        <f t="shared" si="84"/>
        <v>#N/A</v>
      </c>
      <c r="GS377" t="e">
        <f>VLOOKUP(C377,'[1]Nbr FR_lot'!$B$6:$I$501,8,FALSE)</f>
        <v>#N/A</v>
      </c>
      <c r="GT377" t="e">
        <f t="shared" si="89"/>
        <v>#N/A</v>
      </c>
    </row>
    <row r="378" spans="1:202" x14ac:dyDescent="0.35">
      <c r="A378" t="s">
        <v>7920</v>
      </c>
      <c r="B378" t="s">
        <v>7921</v>
      </c>
      <c r="C378" t="s">
        <v>7922</v>
      </c>
      <c r="D378" t="e">
        <f>VLOOKUP(C378,#REF!,1,FALSE)</f>
        <v>#REF!</v>
      </c>
      <c r="E378" s="19" t="s">
        <v>7923</v>
      </c>
      <c r="F378" s="17" t="s">
        <v>7922</v>
      </c>
      <c r="G378" s="17" t="s">
        <v>7924</v>
      </c>
      <c r="H378" s="17" t="str">
        <f t="shared" si="81"/>
        <v>ko</v>
      </c>
      <c r="I378" s="17" t="s">
        <v>7924</v>
      </c>
      <c r="J378" s="17">
        <v>716266</v>
      </c>
      <c r="K378" s="17">
        <v>716266</v>
      </c>
      <c r="L378" s="17" t="s">
        <v>202</v>
      </c>
      <c r="M378" t="s">
        <v>203</v>
      </c>
      <c r="N378" s="14" t="s">
        <v>7925</v>
      </c>
      <c r="O378" s="14" t="s">
        <v>205</v>
      </c>
      <c r="P378" s="14" t="s">
        <v>7926</v>
      </c>
      <c r="Q378" s="14">
        <v>73260</v>
      </c>
      <c r="R378" s="14" t="s">
        <v>7927</v>
      </c>
      <c r="S378" s="14" t="s">
        <v>1431</v>
      </c>
      <c r="T378" s="15">
        <v>160000</v>
      </c>
      <c r="U378" s="14" t="s">
        <v>7928</v>
      </c>
      <c r="V378" s="14" t="s">
        <v>1354</v>
      </c>
      <c r="W378" s="14" t="s">
        <v>7929</v>
      </c>
      <c r="X378" t="s">
        <v>7930</v>
      </c>
      <c r="Y378" t="s">
        <v>213</v>
      </c>
      <c r="Z378" t="s">
        <v>7931</v>
      </c>
      <c r="AA378" s="18" t="s">
        <v>7932</v>
      </c>
      <c r="AB378" s="18" t="s">
        <v>7933</v>
      </c>
      <c r="AC378" s="18" t="s">
        <v>7934</v>
      </c>
      <c r="AD378" s="18" t="s">
        <v>7935</v>
      </c>
      <c r="AE378" s="18" t="s">
        <v>7936</v>
      </c>
      <c r="AF378" s="18" t="s">
        <v>7933</v>
      </c>
      <c r="AG378" s="18" t="s">
        <v>7937</v>
      </c>
      <c r="AH378" s="29" t="s">
        <v>310</v>
      </c>
      <c r="AL378" s="29" t="s">
        <v>311</v>
      </c>
      <c r="AM378" s="29" t="s">
        <v>312</v>
      </c>
      <c r="AQ378" s="29" t="s">
        <v>312</v>
      </c>
      <c r="AR378" t="s">
        <v>1447</v>
      </c>
      <c r="AS378" s="32" t="s">
        <v>7938</v>
      </c>
      <c r="AT378" s="32">
        <v>455000</v>
      </c>
      <c r="BL378" s="15"/>
      <c r="BO378" s="15"/>
      <c r="BR378" s="15"/>
      <c r="BU378" s="15"/>
      <c r="BW378" s="11"/>
      <c r="BX378" s="11"/>
      <c r="BZ378" s="11"/>
      <c r="CA378" s="11"/>
      <c r="CC378" s="11"/>
      <c r="CD378" s="11"/>
      <c r="CF378" s="11"/>
      <c r="CG378" s="11"/>
      <c r="CI378" s="11"/>
      <c r="CJ378" s="11"/>
      <c r="GC378" s="12">
        <v>455000</v>
      </c>
      <c r="GD378" t="s">
        <v>1344</v>
      </c>
      <c r="GE378" t="s">
        <v>333</v>
      </c>
      <c r="GF378" t="s">
        <v>333</v>
      </c>
      <c r="GG378" t="s">
        <v>333</v>
      </c>
      <c r="GH378" t="s">
        <v>333</v>
      </c>
      <c r="GI378" s="13">
        <v>303333.33333333331</v>
      </c>
      <c r="GK378" t="str">
        <f t="shared" si="93"/>
        <v>115 ALL DES ARTISANS</v>
      </c>
      <c r="GL378">
        <f t="shared" si="93"/>
        <v>73260</v>
      </c>
      <c r="GM378" t="str">
        <f t="shared" si="93"/>
        <v>GRAND-AIGUEBLANCHE</v>
      </c>
      <c r="GO378">
        <f t="shared" si="82"/>
        <v>3</v>
      </c>
      <c r="GP378">
        <f t="shared" si="83"/>
        <v>1</v>
      </c>
      <c r="GQ378" t="e">
        <f>VLOOKUP(A378,'[1]Nbr FR_lot'!$A$6:$I$501,8,FALSE)</f>
        <v>#N/A</v>
      </c>
      <c r="GR378" t="e">
        <f t="shared" si="84"/>
        <v>#N/A</v>
      </c>
      <c r="GS378" t="e">
        <f>VLOOKUP(C378,'[1]Nbr FR_lot'!$B$6:$I$501,8,FALSE)</f>
        <v>#N/A</v>
      </c>
      <c r="GT378" t="e">
        <f t="shared" si="89"/>
        <v>#N/A</v>
      </c>
    </row>
    <row r="379" spans="1:202" x14ac:dyDescent="0.35">
      <c r="A379" t="s">
        <v>10743</v>
      </c>
      <c r="B379" t="s">
        <v>10744</v>
      </c>
      <c r="C379" t="s">
        <v>10745</v>
      </c>
      <c r="D379" t="e">
        <f>VLOOKUP(C379,#REF!,1,FALSE)</f>
        <v>#REF!</v>
      </c>
      <c r="E379" s="19" t="s">
        <v>10746</v>
      </c>
      <c r="F379" s="17" t="s">
        <v>10745</v>
      </c>
      <c r="G379" s="17" t="s">
        <v>10746</v>
      </c>
      <c r="H379" s="17" t="str">
        <f t="shared" si="81"/>
        <v>ok</v>
      </c>
      <c r="I379" s="17" t="s">
        <v>10746</v>
      </c>
      <c r="J379" s="17">
        <v>342762</v>
      </c>
      <c r="K379" s="17">
        <v>342762</v>
      </c>
      <c r="L379" s="17" t="s">
        <v>202</v>
      </c>
      <c r="M379" t="s">
        <v>203</v>
      </c>
      <c r="N379" s="14" t="s">
        <v>10743</v>
      </c>
      <c r="O379" s="14" t="s">
        <v>205</v>
      </c>
      <c r="P379" s="14" t="s">
        <v>10747</v>
      </c>
      <c r="Q379" s="14">
        <v>65370</v>
      </c>
      <c r="R379" s="14" t="s">
        <v>10748</v>
      </c>
      <c r="S379" s="14" t="s">
        <v>1700</v>
      </c>
      <c r="T379" s="15">
        <v>50000</v>
      </c>
      <c r="U379" s="14" t="s">
        <v>10749</v>
      </c>
      <c r="V379" s="14" t="s">
        <v>1312</v>
      </c>
      <c r="W379" s="14" t="s">
        <v>10750</v>
      </c>
      <c r="X379" t="s">
        <v>10751</v>
      </c>
      <c r="Y379" t="s">
        <v>213</v>
      </c>
      <c r="Z379" t="s">
        <v>10752</v>
      </c>
      <c r="AA379" s="18" t="s">
        <v>10753</v>
      </c>
      <c r="AB379" s="18" t="s">
        <v>10754</v>
      </c>
      <c r="AC379" s="18" t="s">
        <v>10755</v>
      </c>
      <c r="AD379" s="18" t="s">
        <v>10756</v>
      </c>
      <c r="AE379" s="18" t="s">
        <v>10751</v>
      </c>
      <c r="AF379" s="18" t="s">
        <v>10754</v>
      </c>
      <c r="AG379" s="18" t="s">
        <v>10755</v>
      </c>
      <c r="AH379" s="29" t="s">
        <v>219</v>
      </c>
      <c r="AL379" s="29" t="s">
        <v>220</v>
      </c>
      <c r="AM379" s="29" t="s">
        <v>221</v>
      </c>
      <c r="AQ379" s="29" t="s">
        <v>221</v>
      </c>
      <c r="AR379" t="s">
        <v>1737</v>
      </c>
      <c r="AS379" s="32" t="s">
        <v>10757</v>
      </c>
      <c r="AT379" s="32">
        <v>100000</v>
      </c>
      <c r="AU379" t="s">
        <v>236</v>
      </c>
      <c r="AV379" s="32" t="s">
        <v>10758</v>
      </c>
      <c r="AW379" s="32">
        <v>630000</v>
      </c>
      <c r="BL379" s="15"/>
      <c r="BO379" s="15"/>
      <c r="BR379" s="15"/>
      <c r="BU379" s="15"/>
      <c r="BW379" s="11"/>
      <c r="BX379" s="11"/>
      <c r="BZ379" s="11"/>
      <c r="CA379" s="11"/>
      <c r="CC379" s="11"/>
      <c r="CD379" s="11"/>
      <c r="CF379" s="11"/>
      <c r="CG379" s="11"/>
      <c r="CI379" s="11"/>
      <c r="CJ379" s="11"/>
      <c r="GC379" s="12">
        <v>730000</v>
      </c>
      <c r="GD379" t="s">
        <v>238</v>
      </c>
      <c r="GE379">
        <v>30</v>
      </c>
      <c r="GF379">
        <v>35</v>
      </c>
      <c r="GG379">
        <v>43.3</v>
      </c>
      <c r="GH379">
        <v>27</v>
      </c>
      <c r="GI379" s="13">
        <v>486666.66666666663</v>
      </c>
      <c r="GK379" t="s">
        <v>10759</v>
      </c>
      <c r="GL379">
        <v>31440</v>
      </c>
      <c r="GM379" t="s">
        <v>10760</v>
      </c>
      <c r="GO379">
        <f t="shared" si="82"/>
        <v>6</v>
      </c>
      <c r="GP379">
        <f t="shared" si="83"/>
        <v>2</v>
      </c>
      <c r="GQ379" t="e">
        <f>VLOOKUP(A379,'[1]Nbr FR_lot'!$A$6:$I$501,8,FALSE)</f>
        <v>#N/A</v>
      </c>
      <c r="GR379" t="e">
        <f t="shared" si="84"/>
        <v>#N/A</v>
      </c>
      <c r="GS379" t="e">
        <f>VLOOKUP(C379,'[1]Nbr FR_lot'!$B$6:$I$501,8,FALSE)</f>
        <v>#N/A</v>
      </c>
      <c r="GT379" t="e">
        <f t="shared" si="89"/>
        <v>#N/A</v>
      </c>
    </row>
    <row r="380" spans="1:202" x14ac:dyDescent="0.35">
      <c r="A380" t="s">
        <v>1894</v>
      </c>
      <c r="B380" t="s">
        <v>1895</v>
      </c>
      <c r="C380" t="s">
        <v>1896</v>
      </c>
      <c r="D380" t="e">
        <f>VLOOKUP(C380,#REF!,1,FALSE)</f>
        <v>#REF!</v>
      </c>
      <c r="E380" s="19" t="s">
        <v>1897</v>
      </c>
      <c r="F380" s="17" t="s">
        <v>1896</v>
      </c>
      <c r="G380" s="17" t="s">
        <v>1897</v>
      </c>
      <c r="H380" s="17" t="str">
        <f t="shared" si="81"/>
        <v>ok</v>
      </c>
      <c r="I380" s="17" t="s">
        <v>1897</v>
      </c>
      <c r="J380" s="17">
        <v>320277</v>
      </c>
      <c r="K380" s="17">
        <v>320277</v>
      </c>
      <c r="L380" s="17" t="s">
        <v>202</v>
      </c>
      <c r="M380" t="s">
        <v>203</v>
      </c>
      <c r="N380" s="14" t="s">
        <v>1898</v>
      </c>
      <c r="O380" s="14" t="s">
        <v>205</v>
      </c>
      <c r="P380" s="14" t="s">
        <v>1899</v>
      </c>
      <c r="Q380" s="14" t="s">
        <v>1900</v>
      </c>
      <c r="R380" s="14" t="s">
        <v>1901</v>
      </c>
      <c r="S380" s="14" t="s">
        <v>208</v>
      </c>
      <c r="T380" s="15">
        <v>88000</v>
      </c>
      <c r="U380" s="14" t="s">
        <v>1902</v>
      </c>
      <c r="V380" s="14" t="s">
        <v>1903</v>
      </c>
      <c r="W380" s="14" t="s">
        <v>1904</v>
      </c>
      <c r="X380" t="s">
        <v>1905</v>
      </c>
      <c r="Y380" t="s">
        <v>213</v>
      </c>
      <c r="Z380" t="s">
        <v>533</v>
      </c>
      <c r="AA380" s="18" t="s">
        <v>1905</v>
      </c>
      <c r="AB380" s="18" t="s">
        <v>1906</v>
      </c>
      <c r="AC380" s="18" t="s">
        <v>1907</v>
      </c>
      <c r="AD380" s="18" t="s">
        <v>1908</v>
      </c>
      <c r="AE380" s="18" t="s">
        <v>1905</v>
      </c>
      <c r="AF380" s="18" t="s">
        <v>1906</v>
      </c>
      <c r="AG380" s="18" t="s">
        <v>1907</v>
      </c>
      <c r="AH380" s="29" t="s">
        <v>219</v>
      </c>
      <c r="AL380" s="29" t="s">
        <v>220</v>
      </c>
      <c r="AM380" s="29" t="s">
        <v>221</v>
      </c>
      <c r="AQ380" s="29" t="s">
        <v>221</v>
      </c>
      <c r="AR380" t="s">
        <v>778</v>
      </c>
      <c r="AS380" s="32" t="s">
        <v>1909</v>
      </c>
      <c r="AT380" s="32">
        <v>230000</v>
      </c>
      <c r="AU380" t="s">
        <v>1291</v>
      </c>
      <c r="AV380" s="32" t="s">
        <v>1910</v>
      </c>
      <c r="AW380" s="32">
        <v>100000</v>
      </c>
      <c r="AX380" t="s">
        <v>909</v>
      </c>
      <c r="AY380" s="32" t="s">
        <v>1911</v>
      </c>
      <c r="AZ380" s="32">
        <v>100000</v>
      </c>
      <c r="BA380" t="s">
        <v>467</v>
      </c>
      <c r="BB380" s="32" t="s">
        <v>1912</v>
      </c>
      <c r="BC380" s="32">
        <v>100000</v>
      </c>
      <c r="BL380" s="15"/>
      <c r="BO380" s="15"/>
      <c r="BR380" s="15"/>
      <c r="BU380" s="15"/>
      <c r="BW380" s="11"/>
      <c r="BX380" s="11"/>
      <c r="BZ380" s="11"/>
      <c r="CA380" s="11"/>
      <c r="CC380" s="11"/>
      <c r="CD380" s="11"/>
      <c r="CF380" s="11"/>
      <c r="CG380" s="11"/>
      <c r="CI380" s="11"/>
      <c r="CJ380" s="11"/>
      <c r="GC380" s="12">
        <v>430000</v>
      </c>
      <c r="GD380" t="s">
        <v>238</v>
      </c>
      <c r="GE380">
        <v>63</v>
      </c>
      <c r="GF380">
        <v>76</v>
      </c>
      <c r="GG380">
        <v>92</v>
      </c>
      <c r="GH380">
        <v>70</v>
      </c>
      <c r="GI380" s="13">
        <v>286666.66666666663</v>
      </c>
      <c r="GK380" t="str">
        <f t="shared" ref="GK380:GK421" si="94">P380</f>
        <v xml:space="preserve"> CHE GILLARD</v>
      </c>
      <c r="GL380" t="str">
        <f t="shared" ref="GL380:GL421" si="95">Q380</f>
        <v>01120</v>
      </c>
      <c r="GM380" t="str">
        <f t="shared" ref="GM380:GM421" si="96">R380</f>
        <v>DAGNEUX</v>
      </c>
      <c r="GO380">
        <f t="shared" si="82"/>
        <v>12</v>
      </c>
      <c r="GP380">
        <f t="shared" si="83"/>
        <v>4</v>
      </c>
      <c r="GQ380" t="e">
        <f>VLOOKUP(A380,'[1]Nbr FR_lot'!$A$6:$I$501,8,FALSE)</f>
        <v>#N/A</v>
      </c>
      <c r="GR380" t="e">
        <f t="shared" si="84"/>
        <v>#N/A</v>
      </c>
      <c r="GS380" t="e">
        <f>VLOOKUP(C380,'[1]Nbr FR_lot'!$B$6:$I$501,8,FALSE)</f>
        <v>#N/A</v>
      </c>
      <c r="GT380" t="e">
        <f t="shared" si="89"/>
        <v>#N/A</v>
      </c>
    </row>
    <row r="381" spans="1:202" x14ac:dyDescent="0.35">
      <c r="A381" t="s">
        <v>5113</v>
      </c>
      <c r="B381" t="s">
        <v>5114</v>
      </c>
      <c r="C381" t="s">
        <v>5115</v>
      </c>
      <c r="D381" t="e">
        <f>VLOOKUP(C381,#REF!,1,FALSE)</f>
        <v>#REF!</v>
      </c>
      <c r="E381" s="19" t="s">
        <v>5116</v>
      </c>
      <c r="F381" s="17" t="s">
        <v>5115</v>
      </c>
      <c r="G381" s="17" t="s">
        <v>5116</v>
      </c>
      <c r="H381" s="17" t="str">
        <f t="shared" si="81"/>
        <v>ok</v>
      </c>
      <c r="I381" s="17" t="s">
        <v>5116</v>
      </c>
      <c r="J381" s="17">
        <v>694759</v>
      </c>
      <c r="K381" s="17">
        <v>694759</v>
      </c>
      <c r="L381" s="17" t="s">
        <v>202</v>
      </c>
      <c r="M381" t="s">
        <v>203</v>
      </c>
      <c r="N381" s="14" t="s">
        <v>5117</v>
      </c>
      <c r="O381" s="14" t="s">
        <v>205</v>
      </c>
      <c r="P381" s="14" t="s">
        <v>5118</v>
      </c>
      <c r="Q381" s="14">
        <v>42350</v>
      </c>
      <c r="R381" s="14" t="s">
        <v>4115</v>
      </c>
      <c r="S381" s="14" t="s">
        <v>646</v>
      </c>
      <c r="T381" s="15">
        <v>30000</v>
      </c>
      <c r="U381" s="14" t="s">
        <v>5119</v>
      </c>
      <c r="V381" s="14" t="s">
        <v>5120</v>
      </c>
      <c r="W381" s="14" t="s">
        <v>5121</v>
      </c>
      <c r="X381" t="s">
        <v>5122</v>
      </c>
      <c r="Y381" t="s">
        <v>213</v>
      </c>
      <c r="Z381" t="s">
        <v>5123</v>
      </c>
      <c r="AA381" s="18" t="s">
        <v>5122</v>
      </c>
      <c r="AB381" s="18" t="s">
        <v>5124</v>
      </c>
      <c r="AC381" s="18" t="s">
        <v>5125</v>
      </c>
      <c r="AD381" s="18" t="s">
        <v>5126</v>
      </c>
      <c r="AE381" s="18" t="s">
        <v>5122</v>
      </c>
      <c r="AF381" s="18" t="s">
        <v>5124</v>
      </c>
      <c r="AG381" s="18" t="s">
        <v>5125</v>
      </c>
      <c r="AH381" s="29" t="s">
        <v>736</v>
      </c>
      <c r="AI381" s="29" t="s">
        <v>219</v>
      </c>
      <c r="AL381" s="29" t="s">
        <v>1034</v>
      </c>
      <c r="AM381" s="29" t="s">
        <v>738</v>
      </c>
      <c r="AN381" s="29" t="s">
        <v>774</v>
      </c>
      <c r="AQ381" s="29" t="s">
        <v>1035</v>
      </c>
      <c r="AR381" t="s">
        <v>937</v>
      </c>
      <c r="AS381" s="32" t="s">
        <v>5127</v>
      </c>
      <c r="AT381" s="32">
        <v>100000</v>
      </c>
      <c r="AU381" t="s">
        <v>746</v>
      </c>
      <c r="AV381" s="32" t="s">
        <v>5128</v>
      </c>
      <c r="AW381" s="32">
        <v>150000</v>
      </c>
      <c r="AX381" t="s">
        <v>857</v>
      </c>
      <c r="AY381" s="32" t="s">
        <v>5129</v>
      </c>
      <c r="AZ381" s="32">
        <v>145000</v>
      </c>
      <c r="BA381" t="s">
        <v>941</v>
      </c>
      <c r="BB381" s="32" t="s">
        <v>5130</v>
      </c>
      <c r="BC381" s="32">
        <v>250000</v>
      </c>
      <c r="BD381" t="s">
        <v>748</v>
      </c>
      <c r="BE381" s="32" t="s">
        <v>5131</v>
      </c>
      <c r="BF381" s="32">
        <v>380000</v>
      </c>
      <c r="BG381" t="s">
        <v>860</v>
      </c>
      <c r="BH381" s="32" t="s">
        <v>5132</v>
      </c>
      <c r="BI381" s="32">
        <v>365000</v>
      </c>
      <c r="BJ381" t="s">
        <v>945</v>
      </c>
      <c r="BK381" s="14" t="s">
        <v>5133</v>
      </c>
      <c r="BL381" s="15">
        <v>100000</v>
      </c>
      <c r="BM381" t="s">
        <v>750</v>
      </c>
      <c r="BN381" s="14" t="s">
        <v>5134</v>
      </c>
      <c r="BO381" s="15">
        <v>150000</v>
      </c>
      <c r="BP381" t="s">
        <v>863</v>
      </c>
      <c r="BQ381" s="14" t="s">
        <v>5135</v>
      </c>
      <c r="BR381" s="15">
        <v>145000</v>
      </c>
      <c r="BS381" t="s">
        <v>879</v>
      </c>
      <c r="BT381" s="14" t="s">
        <v>5136</v>
      </c>
      <c r="BU381" s="15">
        <v>125000</v>
      </c>
      <c r="BV381" t="s">
        <v>752</v>
      </c>
      <c r="BW381" s="11" t="s">
        <v>5137</v>
      </c>
      <c r="BX381" s="11">
        <v>190000</v>
      </c>
      <c r="BY381" t="s">
        <v>866</v>
      </c>
      <c r="BZ381" s="11" t="s">
        <v>5138</v>
      </c>
      <c r="CA381" s="11">
        <v>180000</v>
      </c>
      <c r="CB381" t="s">
        <v>754</v>
      </c>
      <c r="CC381" s="11" t="s">
        <v>5139</v>
      </c>
      <c r="CD381" s="11">
        <v>250000</v>
      </c>
      <c r="CE381" t="s">
        <v>869</v>
      </c>
      <c r="CF381" s="11" t="s">
        <v>5140</v>
      </c>
      <c r="CG381" s="11">
        <v>245000</v>
      </c>
      <c r="CH381" t="s">
        <v>778</v>
      </c>
      <c r="CI381" s="11" t="s">
        <v>5141</v>
      </c>
      <c r="CJ381" s="11">
        <v>230000</v>
      </c>
      <c r="CK381" t="s">
        <v>226</v>
      </c>
      <c r="CL381" s="32" t="s">
        <v>5142</v>
      </c>
      <c r="CM381" s="32">
        <v>115000</v>
      </c>
      <c r="CN381" t="s">
        <v>909</v>
      </c>
      <c r="CO381" s="32" t="s">
        <v>5143</v>
      </c>
      <c r="CP381" s="32">
        <v>100000</v>
      </c>
      <c r="CQ381" t="s">
        <v>781</v>
      </c>
      <c r="CR381" s="32" t="s">
        <v>5144</v>
      </c>
      <c r="CS381" s="32">
        <v>100000</v>
      </c>
      <c r="CT381" t="s">
        <v>232</v>
      </c>
      <c r="CU381" s="32" t="s">
        <v>5145</v>
      </c>
      <c r="CV381" s="32">
        <v>160000</v>
      </c>
      <c r="CW381" t="s">
        <v>952</v>
      </c>
      <c r="CX381" s="32" t="s">
        <v>5146</v>
      </c>
      <c r="CY381" s="32">
        <v>165000</v>
      </c>
      <c r="GC381" s="12">
        <v>3500000</v>
      </c>
      <c r="GD381" t="s">
        <v>238</v>
      </c>
      <c r="GE381">
        <v>45</v>
      </c>
      <c r="GF381">
        <v>70</v>
      </c>
      <c r="GG381">
        <v>70</v>
      </c>
      <c r="GH381" t="s">
        <v>333</v>
      </c>
      <c r="GI381" s="13">
        <v>2333333.333333333</v>
      </c>
      <c r="GK381" t="str">
        <f t="shared" si="94"/>
        <v>CHE DU CHATEAU DE LA CHAZOTTE</v>
      </c>
      <c r="GL381">
        <f t="shared" si="95"/>
        <v>42350</v>
      </c>
      <c r="GM381" t="str">
        <f t="shared" si="96"/>
        <v>LA TALAUDIERE</v>
      </c>
      <c r="GO381">
        <f t="shared" si="82"/>
        <v>60</v>
      </c>
      <c r="GP381">
        <f t="shared" si="83"/>
        <v>20</v>
      </c>
      <c r="GQ381" t="e">
        <f>VLOOKUP(A381,'[1]Nbr FR_lot'!$A$6:$I$501,8,FALSE)</f>
        <v>#N/A</v>
      </c>
      <c r="GR381" t="e">
        <f t="shared" si="84"/>
        <v>#N/A</v>
      </c>
      <c r="GS381" t="e">
        <f>VLOOKUP(C381,'[1]Nbr FR_lot'!$B$6:$I$501,8,FALSE)</f>
        <v>#N/A</v>
      </c>
      <c r="GT381" t="e">
        <f t="shared" si="89"/>
        <v>#N/A</v>
      </c>
    </row>
    <row r="382" spans="1:202" x14ac:dyDescent="0.35">
      <c r="A382" t="s">
        <v>8737</v>
      </c>
      <c r="B382" t="s">
        <v>8738</v>
      </c>
      <c r="C382" t="s">
        <v>8739</v>
      </c>
      <c r="D382" t="e">
        <f>VLOOKUP(C382,#REF!,1,FALSE)</f>
        <v>#REF!</v>
      </c>
      <c r="E382" s="16" t="s">
        <v>8740</v>
      </c>
      <c r="F382" s="17" t="s">
        <v>8739</v>
      </c>
      <c r="G382" s="17" t="s">
        <v>8740</v>
      </c>
      <c r="H382" s="17" t="str">
        <f t="shared" si="81"/>
        <v>ok</v>
      </c>
      <c r="I382" s="17" t="s">
        <v>8740</v>
      </c>
      <c r="J382" s="17">
        <v>330274</v>
      </c>
      <c r="K382" s="17">
        <v>330274</v>
      </c>
      <c r="L382" s="17" t="s">
        <v>202</v>
      </c>
      <c r="M382" t="s">
        <v>203</v>
      </c>
      <c r="N382" s="14" t="s">
        <v>8737</v>
      </c>
      <c r="O382" s="14" t="s">
        <v>205</v>
      </c>
      <c r="P382" s="14" t="s">
        <v>8741</v>
      </c>
      <c r="Q382" s="14" t="s">
        <v>8742</v>
      </c>
      <c r="R382" s="14" t="s">
        <v>8743</v>
      </c>
      <c r="S382" s="14" t="s">
        <v>298</v>
      </c>
      <c r="T382" s="15">
        <v>153007.79999999999</v>
      </c>
      <c r="U382" s="14" t="s">
        <v>8744</v>
      </c>
      <c r="V382" s="14" t="s">
        <v>8030</v>
      </c>
      <c r="W382" s="14" t="s">
        <v>8745</v>
      </c>
      <c r="X382" t="s">
        <v>8746</v>
      </c>
      <c r="Y382" t="s">
        <v>213</v>
      </c>
      <c r="Z382" t="s">
        <v>8747</v>
      </c>
      <c r="AA382" s="18" t="s">
        <v>8746</v>
      </c>
      <c r="AB382" s="18" t="s">
        <v>8748</v>
      </c>
      <c r="AC382" s="18" t="s">
        <v>8749</v>
      </c>
      <c r="AD382" s="18" t="s">
        <v>8750</v>
      </c>
      <c r="AE382" s="18" t="s">
        <v>8751</v>
      </c>
      <c r="AF382" s="18" t="s">
        <v>8752</v>
      </c>
      <c r="AG382" s="18" t="s">
        <v>8753</v>
      </c>
      <c r="AH382" s="29" t="s">
        <v>310</v>
      </c>
      <c r="AL382" s="29" t="s">
        <v>311</v>
      </c>
      <c r="AM382" s="29" t="s">
        <v>312</v>
      </c>
      <c r="AQ382" s="29" t="s">
        <v>312</v>
      </c>
      <c r="AR382" t="s">
        <v>389</v>
      </c>
      <c r="AS382" s="32" t="s">
        <v>8754</v>
      </c>
      <c r="AT382" s="32">
        <v>575000</v>
      </c>
      <c r="AU382" t="s">
        <v>313</v>
      </c>
      <c r="AV382" s="32" t="s">
        <v>8755</v>
      </c>
      <c r="AW382" s="32">
        <v>375000</v>
      </c>
      <c r="AX382" t="s">
        <v>391</v>
      </c>
      <c r="AY382" s="32" t="s">
        <v>8756</v>
      </c>
      <c r="AZ382" s="32">
        <v>1430000</v>
      </c>
      <c r="BA382" t="s">
        <v>317</v>
      </c>
      <c r="BB382" s="32" t="s">
        <v>8757</v>
      </c>
      <c r="BC382" s="32">
        <v>935000</v>
      </c>
      <c r="BD382" t="s">
        <v>393</v>
      </c>
      <c r="BE382" s="32" t="s">
        <v>8758</v>
      </c>
      <c r="BF382" s="32">
        <v>575000</v>
      </c>
      <c r="BG382" t="s">
        <v>321</v>
      </c>
      <c r="BH382" s="32" t="s">
        <v>8759</v>
      </c>
      <c r="BI382" s="32">
        <v>375000</v>
      </c>
      <c r="BJ382" t="s">
        <v>395</v>
      </c>
      <c r="BK382" s="14" t="s">
        <v>8760</v>
      </c>
      <c r="BL382" s="15">
        <v>715000</v>
      </c>
      <c r="BM382" t="s">
        <v>325</v>
      </c>
      <c r="BN382" s="14" t="s">
        <v>8761</v>
      </c>
      <c r="BO382" s="15">
        <v>470000</v>
      </c>
      <c r="BP382" t="s">
        <v>1065</v>
      </c>
      <c r="BQ382" s="14" t="s">
        <v>8762</v>
      </c>
      <c r="BR382" s="15">
        <v>960000</v>
      </c>
      <c r="BS382" t="s">
        <v>329</v>
      </c>
      <c r="BT382" s="14" t="s">
        <v>8763</v>
      </c>
      <c r="BU382" s="15">
        <v>625000</v>
      </c>
      <c r="BV382" t="s">
        <v>1067</v>
      </c>
      <c r="BW382" s="11" t="s">
        <v>8764</v>
      </c>
      <c r="BX382" s="11">
        <v>3430000</v>
      </c>
      <c r="BZ382" s="11"/>
      <c r="CA382" s="11"/>
      <c r="CC382" s="11"/>
      <c r="CD382" s="11"/>
      <c r="CF382" s="11"/>
      <c r="CG382" s="11"/>
      <c r="CI382" s="11"/>
      <c r="CJ382" s="11"/>
      <c r="GC382" s="12">
        <v>9035000</v>
      </c>
      <c r="GD382" t="s">
        <v>238</v>
      </c>
      <c r="GE382">
        <v>69</v>
      </c>
      <c r="GF382">
        <v>69</v>
      </c>
      <c r="GG382">
        <v>69</v>
      </c>
      <c r="GH382">
        <v>90</v>
      </c>
      <c r="GI382" s="13">
        <v>6023333.333333333</v>
      </c>
      <c r="GK382" t="str">
        <f t="shared" si="94"/>
        <v>7 AV DE LA GARE</v>
      </c>
      <c r="GL382" t="str">
        <f t="shared" si="95"/>
        <v>09700</v>
      </c>
      <c r="GM382" t="str">
        <f t="shared" si="96"/>
        <v>SAVERDUN</v>
      </c>
      <c r="GO382">
        <f t="shared" si="82"/>
        <v>33</v>
      </c>
      <c r="GP382">
        <f t="shared" si="83"/>
        <v>11</v>
      </c>
      <c r="GQ382">
        <f>GP382-1</f>
        <v>10</v>
      </c>
      <c r="GR382" s="28" t="str">
        <f t="shared" si="84"/>
        <v>ko</v>
      </c>
      <c r="GS382" t="e">
        <f>VLOOKUP(C382,'[1]Nbr FR_lot'!$B$6:$I$501,8,FALSE)</f>
        <v>#N/A</v>
      </c>
      <c r="GT382" t="e">
        <f>IF(GQ382=GS382,"ok","ko")</f>
        <v>#N/A</v>
      </c>
    </row>
    <row r="383" spans="1:202" x14ac:dyDescent="0.35">
      <c r="A383" t="s">
        <v>8095</v>
      </c>
      <c r="B383" t="s">
        <v>8096</v>
      </c>
      <c r="C383" t="s">
        <v>8097</v>
      </c>
      <c r="D383" t="e">
        <f>VLOOKUP(C383,#REF!,1,FALSE)</f>
        <v>#REF!</v>
      </c>
      <c r="E383" s="19" t="s">
        <v>8098</v>
      </c>
      <c r="F383" s="17" t="s">
        <v>8097</v>
      </c>
      <c r="G383" s="17" t="s">
        <v>8099</v>
      </c>
      <c r="H383" s="17" t="str">
        <f t="shared" si="81"/>
        <v>ko</v>
      </c>
      <c r="I383" s="17" t="s">
        <v>8099</v>
      </c>
      <c r="J383" s="17">
        <v>314562</v>
      </c>
      <c r="K383" s="17">
        <v>314562</v>
      </c>
      <c r="L383" s="17" t="s">
        <v>202</v>
      </c>
      <c r="M383" t="s">
        <v>203</v>
      </c>
      <c r="N383" s="14" t="s">
        <v>8095</v>
      </c>
      <c r="O383" s="14" t="s">
        <v>205</v>
      </c>
      <c r="P383" s="14" t="s">
        <v>8100</v>
      </c>
      <c r="Q383" s="14">
        <v>92000</v>
      </c>
      <c r="R383" s="14" t="s">
        <v>726</v>
      </c>
      <c r="S383" s="14" t="s">
        <v>3083</v>
      </c>
      <c r="T383" s="15">
        <v>1200000</v>
      </c>
      <c r="U383" s="14" t="s">
        <v>8101</v>
      </c>
      <c r="V383" s="14" t="s">
        <v>929</v>
      </c>
      <c r="W383" s="14" t="s">
        <v>8102</v>
      </c>
      <c r="X383" t="s">
        <v>8103</v>
      </c>
      <c r="Y383" t="s">
        <v>213</v>
      </c>
      <c r="Z383" t="s">
        <v>8104</v>
      </c>
      <c r="AA383" s="18" t="s">
        <v>8105</v>
      </c>
      <c r="AB383" s="18" t="s">
        <v>8106</v>
      </c>
      <c r="AC383" s="18" t="s">
        <v>8107</v>
      </c>
      <c r="AD383" s="18" t="s">
        <v>8108</v>
      </c>
      <c r="AE383" s="18" t="s">
        <v>8109</v>
      </c>
      <c r="AF383" s="18" t="s">
        <v>8110</v>
      </c>
      <c r="AG383" s="18" t="s">
        <v>8111</v>
      </c>
      <c r="AH383" s="29" t="s">
        <v>1182</v>
      </c>
      <c r="AI383" s="29" t="s">
        <v>310</v>
      </c>
      <c r="AL383" s="29" t="s">
        <v>1859</v>
      </c>
      <c r="AM383" s="29" t="s">
        <v>263</v>
      </c>
      <c r="AN383" s="29" t="s">
        <v>739</v>
      </c>
      <c r="AQ383" s="29" t="s">
        <v>1860</v>
      </c>
      <c r="AR383" t="s">
        <v>353</v>
      </c>
      <c r="AS383" s="32" t="s">
        <v>8112</v>
      </c>
      <c r="AT383" s="32">
        <v>200000</v>
      </c>
      <c r="AU383" t="s">
        <v>272</v>
      </c>
      <c r="AV383" s="32" t="s">
        <v>8113</v>
      </c>
      <c r="AW383" s="32">
        <v>495000</v>
      </c>
      <c r="AX383" t="s">
        <v>286</v>
      </c>
      <c r="AY383" s="32" t="s">
        <v>8114</v>
      </c>
      <c r="AZ383" s="32">
        <v>200000</v>
      </c>
      <c r="BA383" t="s">
        <v>361</v>
      </c>
      <c r="BB383" s="32" t="s">
        <v>8115</v>
      </c>
      <c r="BC383" s="32">
        <v>250000</v>
      </c>
      <c r="BD383" t="s">
        <v>365</v>
      </c>
      <c r="BE383" s="32" t="s">
        <v>8116</v>
      </c>
      <c r="BF383" s="32">
        <v>330000</v>
      </c>
      <c r="BG383" t="s">
        <v>488</v>
      </c>
      <c r="BH383" s="32" t="s">
        <v>8117</v>
      </c>
      <c r="BI383" s="32">
        <v>100000</v>
      </c>
      <c r="BJ383" t="s">
        <v>495</v>
      </c>
      <c r="BK383" s="14" t="s">
        <v>8118</v>
      </c>
      <c r="BL383" s="15">
        <v>180000</v>
      </c>
      <c r="BM383" t="s">
        <v>502</v>
      </c>
      <c r="BN383" s="14" t="s">
        <v>8119</v>
      </c>
      <c r="BO383" s="15">
        <v>100000</v>
      </c>
      <c r="BP383" t="s">
        <v>509</v>
      </c>
      <c r="BQ383" s="14" t="s">
        <v>8120</v>
      </c>
      <c r="BR383" s="15">
        <v>100000</v>
      </c>
      <c r="BS383" t="s">
        <v>516</v>
      </c>
      <c r="BT383" s="14" t="s">
        <v>8121</v>
      </c>
      <c r="BU383" s="15">
        <v>120000</v>
      </c>
      <c r="BW383" s="11"/>
      <c r="BX383" s="11"/>
      <c r="BZ383" s="11"/>
      <c r="CA383" s="11"/>
      <c r="CC383" s="11"/>
      <c r="CD383" s="11"/>
      <c r="CF383" s="11"/>
      <c r="CG383" s="11"/>
      <c r="CI383" s="11"/>
      <c r="CJ383" s="11"/>
      <c r="GC383" s="12">
        <v>1875000</v>
      </c>
      <c r="GD383" t="s">
        <v>238</v>
      </c>
      <c r="GE383">
        <v>60</v>
      </c>
      <c r="GF383">
        <v>110</v>
      </c>
      <c r="GG383">
        <v>110</v>
      </c>
      <c r="GH383" t="s">
        <v>333</v>
      </c>
      <c r="GI383" s="13">
        <v>1250000</v>
      </c>
      <c r="GK383" t="str">
        <f t="shared" si="94"/>
        <v>78 RUE ALFRED DEQUEANT</v>
      </c>
      <c r="GL383">
        <f t="shared" si="95"/>
        <v>92000</v>
      </c>
      <c r="GM383" t="str">
        <f t="shared" si="96"/>
        <v>NANTERRE</v>
      </c>
      <c r="GO383">
        <f t="shared" si="82"/>
        <v>30</v>
      </c>
      <c r="GP383">
        <f t="shared" si="83"/>
        <v>10</v>
      </c>
      <c r="GQ383" t="e">
        <f>VLOOKUP(A383,'[1]Nbr FR_lot'!$A$6:$I$501,8,FALSE)</f>
        <v>#N/A</v>
      </c>
      <c r="GR383" t="e">
        <f t="shared" si="84"/>
        <v>#N/A</v>
      </c>
      <c r="GS383" t="e">
        <f>VLOOKUP(C383,'[1]Nbr FR_lot'!$B$6:$I$501,8,FALSE)</f>
        <v>#N/A</v>
      </c>
      <c r="GT383" t="e">
        <f t="shared" ref="GT383:GT406" si="97">IF(GP383=GS383,"ok","ko")</f>
        <v>#N/A</v>
      </c>
    </row>
    <row r="384" spans="1:202" x14ac:dyDescent="0.35">
      <c r="A384" t="s">
        <v>5222</v>
      </c>
      <c r="B384" t="s">
        <v>5223</v>
      </c>
      <c r="C384" t="s">
        <v>5224</v>
      </c>
      <c r="D384" t="e">
        <f>VLOOKUP(C384,#REF!,1,FALSE)</f>
        <v>#REF!</v>
      </c>
      <c r="E384" s="19" t="s">
        <v>5225</v>
      </c>
      <c r="F384" s="17" t="s">
        <v>5224</v>
      </c>
      <c r="G384" s="17" t="s">
        <v>5226</v>
      </c>
      <c r="H384" s="17" t="str">
        <f t="shared" si="81"/>
        <v>ko</v>
      </c>
      <c r="I384" s="17" t="s">
        <v>5226</v>
      </c>
      <c r="J384" s="17">
        <v>530046</v>
      </c>
      <c r="K384" s="17">
        <v>530046</v>
      </c>
      <c r="L384" s="17" t="s">
        <v>202</v>
      </c>
      <c r="M384" t="s">
        <v>203</v>
      </c>
      <c r="N384" s="14" t="s">
        <v>5227</v>
      </c>
      <c r="O384" s="14" t="s">
        <v>205</v>
      </c>
      <c r="P384" s="14" t="s">
        <v>5228</v>
      </c>
      <c r="Q384" s="14">
        <v>68520</v>
      </c>
      <c r="R384" s="14" t="s">
        <v>5229</v>
      </c>
      <c r="S384" s="14" t="s">
        <v>249</v>
      </c>
      <c r="T384" s="15">
        <v>240000</v>
      </c>
      <c r="U384" s="14" t="s">
        <v>5230</v>
      </c>
      <c r="V384" s="14" t="s">
        <v>5231</v>
      </c>
      <c r="W384" s="14" t="s">
        <v>5232</v>
      </c>
      <c r="X384" t="s">
        <v>5233</v>
      </c>
      <c r="Y384" t="s">
        <v>213</v>
      </c>
      <c r="Z384" t="s">
        <v>5234</v>
      </c>
      <c r="AA384" s="18" t="s">
        <v>5233</v>
      </c>
      <c r="AB384" s="18" t="s">
        <v>5235</v>
      </c>
      <c r="AC384" s="18" t="s">
        <v>5236</v>
      </c>
      <c r="AD384" s="18" t="s">
        <v>5237</v>
      </c>
      <c r="AE384" s="18" t="s">
        <v>5238</v>
      </c>
      <c r="AF384" s="18" t="s">
        <v>5239</v>
      </c>
      <c r="AG384" s="18" t="s">
        <v>5240</v>
      </c>
      <c r="AH384" s="29" t="s">
        <v>261</v>
      </c>
      <c r="AL384" s="29" t="s">
        <v>262</v>
      </c>
      <c r="AM384" s="29" t="s">
        <v>263</v>
      </c>
      <c r="AQ384" s="29" t="s">
        <v>263</v>
      </c>
      <c r="AR384" t="s">
        <v>284</v>
      </c>
      <c r="AS384" s="32" t="s">
        <v>5241</v>
      </c>
      <c r="AT384" s="32">
        <v>100000</v>
      </c>
      <c r="AU384" t="s">
        <v>286</v>
      </c>
      <c r="AV384" s="32" t="s">
        <v>5242</v>
      </c>
      <c r="AW384" s="32">
        <v>200000</v>
      </c>
      <c r="AX384" t="s">
        <v>288</v>
      </c>
      <c r="AY384" s="32" t="s">
        <v>5243</v>
      </c>
      <c r="AZ384" s="32">
        <v>200000</v>
      </c>
      <c r="BA384" t="s">
        <v>290</v>
      </c>
      <c r="BB384" s="32" t="s">
        <v>5244</v>
      </c>
      <c r="BC384" s="32">
        <v>100000</v>
      </c>
      <c r="BL384" s="15"/>
      <c r="BO384" s="15"/>
      <c r="BR384" s="15"/>
      <c r="BU384" s="15"/>
      <c r="BW384" s="11"/>
      <c r="BX384" s="11"/>
      <c r="BZ384" s="11"/>
      <c r="CA384" s="11"/>
      <c r="CC384" s="11"/>
      <c r="CD384" s="11"/>
      <c r="CF384" s="11"/>
      <c r="CG384" s="11"/>
      <c r="CI384" s="11"/>
      <c r="CJ384" s="11"/>
      <c r="GC384" s="12">
        <v>400000</v>
      </c>
      <c r="GD384" t="s">
        <v>238</v>
      </c>
      <c r="GE384">
        <v>67</v>
      </c>
      <c r="GF384">
        <v>67</v>
      </c>
      <c r="GG384">
        <v>95</v>
      </c>
      <c r="GH384">
        <v>67</v>
      </c>
      <c r="GI384" s="13">
        <v>266666.66666666663</v>
      </c>
      <c r="GK384" t="str">
        <f t="shared" si="94"/>
        <v>2 RUE DE LA PLAINE DALSACE</v>
      </c>
      <c r="GL384">
        <f t="shared" si="95"/>
        <v>68520</v>
      </c>
      <c r="GM384" t="str">
        <f t="shared" si="96"/>
        <v>BURNHAUPT-LE-HAUT</v>
      </c>
      <c r="GO384">
        <f t="shared" si="82"/>
        <v>12</v>
      </c>
      <c r="GP384">
        <f t="shared" si="83"/>
        <v>4</v>
      </c>
      <c r="GQ384" t="e">
        <f>VLOOKUP(A384,'[1]Nbr FR_lot'!$A$6:$I$501,8,FALSE)</f>
        <v>#N/A</v>
      </c>
      <c r="GR384" t="e">
        <f t="shared" si="84"/>
        <v>#N/A</v>
      </c>
      <c r="GS384" t="e">
        <f>VLOOKUP(C384,'[1]Nbr FR_lot'!$B$6:$I$501,8,FALSE)</f>
        <v>#N/A</v>
      </c>
      <c r="GT384" t="e">
        <f t="shared" si="97"/>
        <v>#N/A</v>
      </c>
    </row>
    <row r="385" spans="1:202" x14ac:dyDescent="0.35">
      <c r="A385" t="s">
        <v>2558</v>
      </c>
      <c r="B385" t="s">
        <v>2559</v>
      </c>
      <c r="C385" t="s">
        <v>2560</v>
      </c>
      <c r="D385" t="e">
        <f>VLOOKUP(C385,#REF!,1,FALSE)</f>
        <v>#REF!</v>
      </c>
      <c r="E385" s="19" t="s">
        <v>2561</v>
      </c>
      <c r="F385" s="17" t="s">
        <v>2560</v>
      </c>
      <c r="G385" s="17" t="s">
        <v>2561</v>
      </c>
      <c r="H385" s="17" t="str">
        <f t="shared" si="81"/>
        <v>ok</v>
      </c>
      <c r="I385" s="17" t="s">
        <v>2561</v>
      </c>
      <c r="J385" s="17">
        <v>709889</v>
      </c>
      <c r="K385" s="17">
        <v>709889</v>
      </c>
      <c r="L385" s="17" t="s">
        <v>202</v>
      </c>
      <c r="M385" t="s">
        <v>203</v>
      </c>
      <c r="N385" s="14" t="s">
        <v>2562</v>
      </c>
      <c r="O385" s="14" t="s">
        <v>205</v>
      </c>
      <c r="P385" s="14" t="s">
        <v>2563</v>
      </c>
      <c r="Q385" s="14">
        <v>29490</v>
      </c>
      <c r="R385" s="14" t="s">
        <v>2564</v>
      </c>
      <c r="S385" s="14" t="s">
        <v>340</v>
      </c>
      <c r="T385" s="15">
        <v>17066520</v>
      </c>
      <c r="U385" s="14" t="s">
        <v>2565</v>
      </c>
      <c r="V385" s="14" t="s">
        <v>2566</v>
      </c>
      <c r="W385" s="14" t="s">
        <v>2567</v>
      </c>
      <c r="X385" t="s">
        <v>2568</v>
      </c>
      <c r="Y385" t="s">
        <v>213</v>
      </c>
      <c r="Z385" t="s">
        <v>2569</v>
      </c>
      <c r="AA385" s="18" t="s">
        <v>2570</v>
      </c>
      <c r="AB385" s="18" t="s">
        <v>2571</v>
      </c>
      <c r="AC385" s="18" t="s">
        <v>2572</v>
      </c>
      <c r="AD385" s="18" t="s">
        <v>2573</v>
      </c>
      <c r="AE385" s="18" t="s">
        <v>2574</v>
      </c>
      <c r="AF385" s="18" t="s">
        <v>2575</v>
      </c>
      <c r="AG385" s="18" t="s">
        <v>2576</v>
      </c>
      <c r="AH385" s="29" t="s">
        <v>1182</v>
      </c>
      <c r="AI385" s="29" t="s">
        <v>310</v>
      </c>
      <c r="AL385" s="29" t="s">
        <v>1859</v>
      </c>
      <c r="AM385" s="29" t="s">
        <v>263</v>
      </c>
      <c r="AN385" s="29" t="s">
        <v>739</v>
      </c>
      <c r="AQ385" s="29" t="s">
        <v>1860</v>
      </c>
      <c r="AR385" t="s">
        <v>685</v>
      </c>
      <c r="AS385" s="32" t="s">
        <v>2577</v>
      </c>
      <c r="AT385" s="32">
        <v>100000</v>
      </c>
      <c r="AU385" t="s">
        <v>353</v>
      </c>
      <c r="AV385" s="32" t="s">
        <v>2578</v>
      </c>
      <c r="AW385" s="32">
        <v>200000</v>
      </c>
      <c r="AX385" t="s">
        <v>692</v>
      </c>
      <c r="AY385" s="32" t="s">
        <v>2579</v>
      </c>
      <c r="AZ385" s="32">
        <v>125000</v>
      </c>
      <c r="BA385" t="s">
        <v>272</v>
      </c>
      <c r="BB385" s="32" t="s">
        <v>2580</v>
      </c>
      <c r="BC385" s="32">
        <v>495000</v>
      </c>
      <c r="BD385" t="s">
        <v>278</v>
      </c>
      <c r="BE385" s="32" t="s">
        <v>2581</v>
      </c>
      <c r="BF385" s="32">
        <v>100000</v>
      </c>
      <c r="BG385" t="s">
        <v>286</v>
      </c>
      <c r="BH385" s="32" t="s">
        <v>2582</v>
      </c>
      <c r="BI385" s="32">
        <v>200000</v>
      </c>
      <c r="BJ385" t="s">
        <v>703</v>
      </c>
      <c r="BK385" s="14" t="s">
        <v>2583</v>
      </c>
      <c r="BL385" s="15">
        <v>100000</v>
      </c>
      <c r="BM385" t="s">
        <v>361</v>
      </c>
      <c r="BN385" s="14" t="s">
        <v>2584</v>
      </c>
      <c r="BO385" s="15">
        <v>250000</v>
      </c>
      <c r="BP385" t="s">
        <v>1575</v>
      </c>
      <c r="BQ385" s="14" t="s">
        <v>2585</v>
      </c>
      <c r="BR385" s="15">
        <v>100000</v>
      </c>
      <c r="BS385" t="s">
        <v>365</v>
      </c>
      <c r="BT385" s="14" t="s">
        <v>2586</v>
      </c>
      <c r="BU385" s="15">
        <v>330000</v>
      </c>
      <c r="BV385" t="s">
        <v>488</v>
      </c>
      <c r="BW385" s="11" t="s">
        <v>2587</v>
      </c>
      <c r="BX385" s="11">
        <v>100000</v>
      </c>
      <c r="BY385" t="s">
        <v>495</v>
      </c>
      <c r="BZ385" s="11" t="s">
        <v>2588</v>
      </c>
      <c r="CA385" s="11">
        <v>180000</v>
      </c>
      <c r="CB385" t="s">
        <v>502</v>
      </c>
      <c r="CC385" s="11" t="s">
        <v>2589</v>
      </c>
      <c r="CD385" s="11">
        <v>100000</v>
      </c>
      <c r="CE385" t="s">
        <v>509</v>
      </c>
      <c r="CF385" s="11" t="s">
        <v>2590</v>
      </c>
      <c r="CG385" s="11">
        <v>100000</v>
      </c>
      <c r="CH385" t="s">
        <v>516</v>
      </c>
      <c r="CI385" s="11" t="s">
        <v>2591</v>
      </c>
      <c r="CJ385" s="11">
        <v>120000</v>
      </c>
      <c r="GC385" s="12">
        <v>2475000</v>
      </c>
      <c r="GD385" t="s">
        <v>238</v>
      </c>
      <c r="GE385">
        <v>87</v>
      </c>
      <c r="GF385">
        <v>115</v>
      </c>
      <c r="GG385">
        <v>115</v>
      </c>
      <c r="GH385">
        <v>79</v>
      </c>
      <c r="GI385" s="13">
        <v>1650000</v>
      </c>
      <c r="GK385" t="str">
        <f t="shared" si="94"/>
        <v>270 RUE DE KERERVERN</v>
      </c>
      <c r="GL385">
        <f t="shared" si="95"/>
        <v>29490</v>
      </c>
      <c r="GM385" t="str">
        <f t="shared" si="96"/>
        <v>GUIPAVAS</v>
      </c>
      <c r="GO385">
        <f t="shared" si="82"/>
        <v>45</v>
      </c>
      <c r="GP385">
        <f t="shared" si="83"/>
        <v>15</v>
      </c>
      <c r="GQ385" t="e">
        <f>VLOOKUP(A385,'[1]Nbr FR_lot'!$A$6:$I$501,8,FALSE)</f>
        <v>#N/A</v>
      </c>
      <c r="GR385" t="e">
        <f t="shared" si="84"/>
        <v>#N/A</v>
      </c>
      <c r="GS385" t="e">
        <f>VLOOKUP(C385,'[1]Nbr FR_lot'!$B$6:$I$501,8,FALSE)</f>
        <v>#N/A</v>
      </c>
      <c r="GT385" t="e">
        <f t="shared" si="97"/>
        <v>#N/A</v>
      </c>
    </row>
    <row r="386" spans="1:202" x14ac:dyDescent="0.35">
      <c r="A386" t="s">
        <v>3458</v>
      </c>
      <c r="B386" t="s">
        <v>3459</v>
      </c>
      <c r="C386" t="s">
        <v>3460</v>
      </c>
      <c r="D386" t="e">
        <f>VLOOKUP(C386,#REF!,1,FALSE)</f>
        <v>#REF!</v>
      </c>
      <c r="E386" s="16" t="s">
        <v>3461</v>
      </c>
      <c r="F386" s="17" t="s">
        <v>3460</v>
      </c>
      <c r="G386" s="17" t="s">
        <v>3461</v>
      </c>
      <c r="H386" s="17" t="str">
        <f t="shared" ref="H386:H449" si="98">IF(E386=G386,"ok","ko")</f>
        <v>ok</v>
      </c>
      <c r="I386" s="17" t="s">
        <v>3461</v>
      </c>
      <c r="J386" s="17">
        <v>309637</v>
      </c>
      <c r="K386" s="17">
        <v>309637</v>
      </c>
      <c r="L386" s="17" t="s">
        <v>202</v>
      </c>
      <c r="M386" t="s">
        <v>203</v>
      </c>
      <c r="N386" s="14" t="s">
        <v>3462</v>
      </c>
      <c r="O386" s="14" t="s">
        <v>205</v>
      </c>
      <c r="P386" s="14" t="s">
        <v>3463</v>
      </c>
      <c r="Q386" s="14">
        <v>88470</v>
      </c>
      <c r="R386" s="14" t="s">
        <v>3464</v>
      </c>
      <c r="S386" s="14" t="s">
        <v>646</v>
      </c>
      <c r="T386" s="15">
        <v>72096</v>
      </c>
      <c r="U386" s="14" t="s">
        <v>3465</v>
      </c>
      <c r="V386" s="14" t="s">
        <v>3466</v>
      </c>
      <c r="W386" s="14" t="s">
        <v>3467</v>
      </c>
      <c r="X386" t="s">
        <v>3468</v>
      </c>
      <c r="Y386" t="s">
        <v>213</v>
      </c>
      <c r="Z386" t="s">
        <v>3469</v>
      </c>
      <c r="AA386" s="18" t="s">
        <v>3468</v>
      </c>
      <c r="AB386" s="18" t="s">
        <v>3470</v>
      </c>
      <c r="AC386" s="18" t="s">
        <v>3471</v>
      </c>
      <c r="AD386" s="18" t="s">
        <v>3472</v>
      </c>
      <c r="AE386" s="18" t="s">
        <v>3468</v>
      </c>
      <c r="AF386" s="18" t="s">
        <v>3470</v>
      </c>
      <c r="AG386" s="18" t="s">
        <v>3471</v>
      </c>
      <c r="AH386" s="29" t="s">
        <v>854</v>
      </c>
      <c r="AL386" s="29" t="s">
        <v>855</v>
      </c>
      <c r="AM386" s="29" t="s">
        <v>738</v>
      </c>
      <c r="AQ386" s="29" t="s">
        <v>738</v>
      </c>
      <c r="AR386" t="s">
        <v>945</v>
      </c>
      <c r="AS386" s="32" t="s">
        <v>3473</v>
      </c>
      <c r="AT386" s="32">
        <v>100000</v>
      </c>
      <c r="AU386" t="s">
        <v>750</v>
      </c>
      <c r="AV386" s="32" t="s">
        <v>3474</v>
      </c>
      <c r="AW386" s="32">
        <v>150000</v>
      </c>
      <c r="AX386" t="s">
        <v>863</v>
      </c>
      <c r="AY386" s="32" t="s">
        <v>3475</v>
      </c>
      <c r="AZ386" s="32">
        <v>145000</v>
      </c>
      <c r="BL386" s="15"/>
      <c r="BO386" s="15"/>
      <c r="BR386" s="15"/>
      <c r="BU386" s="15"/>
      <c r="BW386" s="11"/>
      <c r="BX386" s="11"/>
      <c r="BZ386" s="11"/>
      <c r="CA386" s="11"/>
      <c r="CC386" s="11"/>
      <c r="CD386" s="11"/>
      <c r="CF386" s="11"/>
      <c r="CG386" s="11"/>
      <c r="CI386" s="11"/>
      <c r="CJ386" s="11"/>
      <c r="GC386" s="12">
        <v>250000</v>
      </c>
      <c r="GD386" t="s">
        <v>238</v>
      </c>
      <c r="GE386">
        <v>30</v>
      </c>
      <c r="GF386">
        <v>42</v>
      </c>
      <c r="GG386">
        <v>42</v>
      </c>
      <c r="GH386">
        <v>30</v>
      </c>
      <c r="GI386" s="13">
        <v>166666.66666666666</v>
      </c>
      <c r="GK386" t="str">
        <f t="shared" si="94"/>
        <v>905 RUE DE LA MEURTHE</v>
      </c>
      <c r="GL386">
        <f t="shared" si="95"/>
        <v>88470</v>
      </c>
      <c r="GM386" t="str">
        <f t="shared" si="96"/>
        <v>LA VOIVRE</v>
      </c>
      <c r="GO386">
        <f t="shared" ref="GO386:GO449" si="99">COUNTA(AR386:GB386)</f>
        <v>9</v>
      </c>
      <c r="GP386">
        <f t="shared" ref="GP386:GP449" si="100">GO386/3</f>
        <v>3</v>
      </c>
      <c r="GQ386" t="e">
        <f>VLOOKUP(A386,'[1]Nbr FR_lot'!$A$6:$I$501,8,FALSE)</f>
        <v>#N/A</v>
      </c>
      <c r="GR386" t="e">
        <f t="shared" ref="GR386:GR449" si="101">IF(GP386=GQ386,"ok","ko")</f>
        <v>#N/A</v>
      </c>
      <c r="GS386" t="e">
        <f>VLOOKUP(C386,'[1]Nbr FR_lot'!$B$6:$I$501,8,FALSE)</f>
        <v>#N/A</v>
      </c>
      <c r="GT386" t="e">
        <f t="shared" si="97"/>
        <v>#N/A</v>
      </c>
    </row>
    <row r="387" spans="1:202" x14ac:dyDescent="0.35">
      <c r="A387" t="s">
        <v>11225</v>
      </c>
      <c r="B387" t="s">
        <v>11226</v>
      </c>
      <c r="C387" t="s">
        <v>11227</v>
      </c>
      <c r="D387" t="e">
        <f>VLOOKUP(C387,#REF!,1,FALSE)</f>
        <v>#REF!</v>
      </c>
      <c r="E387" s="17" t="s">
        <v>11228</v>
      </c>
      <c r="F387" s="17" t="s">
        <v>11227</v>
      </c>
      <c r="G387" s="17" t="s">
        <v>11228</v>
      </c>
      <c r="H387" s="17" t="str">
        <f t="shared" si="98"/>
        <v>ok</v>
      </c>
      <c r="I387" s="17" t="s">
        <v>11228</v>
      </c>
      <c r="J387" s="17">
        <v>458911</v>
      </c>
      <c r="K387" s="17">
        <v>458911</v>
      </c>
      <c r="L387" s="17" t="s">
        <v>202</v>
      </c>
      <c r="M387" t="s">
        <v>203</v>
      </c>
      <c r="N387" s="14" t="s">
        <v>11225</v>
      </c>
      <c r="O387" s="14" t="s">
        <v>1022</v>
      </c>
      <c r="P387" s="14" t="s">
        <v>11229</v>
      </c>
      <c r="Q387" s="14">
        <v>42890</v>
      </c>
      <c r="R387" s="14" t="s">
        <v>11230</v>
      </c>
      <c r="S387" s="14" t="s">
        <v>11231</v>
      </c>
      <c r="T387" s="15">
        <v>7622.45</v>
      </c>
      <c r="U387" s="14" t="s">
        <v>11232</v>
      </c>
      <c r="V387" s="14" t="s">
        <v>11233</v>
      </c>
      <c r="W387" s="14" t="s">
        <v>11234</v>
      </c>
      <c r="X387" t="s">
        <v>11235</v>
      </c>
      <c r="Y387" t="s">
        <v>213</v>
      </c>
      <c r="Z387" t="s">
        <v>4016</v>
      </c>
      <c r="AA387" s="18" t="s">
        <v>11235</v>
      </c>
      <c r="AB387" s="18" t="s">
        <v>11236</v>
      </c>
      <c r="AC387" s="18" t="s">
        <v>11237</v>
      </c>
      <c r="AD387" s="18" t="s">
        <v>11238</v>
      </c>
      <c r="AE387" s="18" t="s">
        <v>11235</v>
      </c>
      <c r="AF387" s="18" t="s">
        <v>11236</v>
      </c>
      <c r="AG387" s="18" t="s">
        <v>11237</v>
      </c>
      <c r="AH387" s="29" t="s">
        <v>219</v>
      </c>
      <c r="AL387" s="29" t="s">
        <v>220</v>
      </c>
      <c r="AM387" s="29" t="s">
        <v>221</v>
      </c>
      <c r="AQ387" s="29" t="s">
        <v>221</v>
      </c>
      <c r="AR387" s="31" t="s">
        <v>222</v>
      </c>
      <c r="AS387" s="32" t="s">
        <v>11239</v>
      </c>
      <c r="AT387" s="32">
        <v>400000</v>
      </c>
      <c r="AU387" s="25" t="s">
        <v>1732</v>
      </c>
      <c r="AV387" s="32" t="s">
        <v>11240</v>
      </c>
      <c r="AW387" s="32">
        <v>375000</v>
      </c>
      <c r="AX387" t="s">
        <v>224</v>
      </c>
      <c r="AY387" s="32" t="s">
        <v>11241</v>
      </c>
      <c r="AZ387" s="32">
        <v>100000</v>
      </c>
      <c r="BA387" t="s">
        <v>560</v>
      </c>
      <c r="BB387" s="32" t="s">
        <v>11242</v>
      </c>
      <c r="BC387" s="32">
        <v>100000</v>
      </c>
      <c r="BD387" t="s">
        <v>228</v>
      </c>
      <c r="BE387" s="32" t="s">
        <v>11243</v>
      </c>
      <c r="BF387" s="32">
        <v>100000</v>
      </c>
      <c r="GC387">
        <v>975000</v>
      </c>
      <c r="GD387" s="13" t="s">
        <v>238</v>
      </c>
      <c r="GE387">
        <v>100</v>
      </c>
      <c r="GF387">
        <v>100</v>
      </c>
      <c r="GG387">
        <v>80</v>
      </c>
      <c r="GH387">
        <v>100</v>
      </c>
      <c r="GI387">
        <f>(2/3)*GC387</f>
        <v>650000</v>
      </c>
      <c r="GK387" t="str">
        <f t="shared" si="94"/>
        <v xml:space="preserve">14 Avenue des Rossignols  </v>
      </c>
      <c r="GL387">
        <f t="shared" si="95"/>
        <v>42890</v>
      </c>
      <c r="GM387" t="str">
        <f t="shared" si="96"/>
        <v>SAIL SOUS COUZAN</v>
      </c>
      <c r="GO387">
        <f t="shared" si="99"/>
        <v>15</v>
      </c>
      <c r="GP387">
        <f t="shared" si="100"/>
        <v>5</v>
      </c>
      <c r="GQ387" t="e">
        <f>VLOOKUP(A387,'[1]Nbr FR_lot'!$A$6:$I$501,8,FALSE)</f>
        <v>#N/A</v>
      </c>
      <c r="GR387" t="e">
        <f t="shared" si="101"/>
        <v>#N/A</v>
      </c>
      <c r="GS387" t="e">
        <f>VLOOKUP(C387,'[1]Nbr FR_lot'!$B$6:$I$501,8,FALSE)</f>
        <v>#N/A</v>
      </c>
      <c r="GT387" t="e">
        <f t="shared" si="97"/>
        <v>#N/A</v>
      </c>
    </row>
    <row r="388" spans="1:202" x14ac:dyDescent="0.35">
      <c r="A388" t="s">
        <v>2214</v>
      </c>
      <c r="B388" t="s">
        <v>2215</v>
      </c>
      <c r="C388" t="s">
        <v>2216</v>
      </c>
      <c r="D388" t="e">
        <f>VLOOKUP(C388,#REF!,1,FALSE)</f>
        <v>#REF!</v>
      </c>
      <c r="E388" s="16" t="s">
        <v>2217</v>
      </c>
      <c r="F388" s="17" t="s">
        <v>2216</v>
      </c>
      <c r="G388" s="17" t="s">
        <v>2217</v>
      </c>
      <c r="H388" s="17" t="str">
        <f t="shared" si="98"/>
        <v>ok</v>
      </c>
      <c r="I388" s="17" t="s">
        <v>2217</v>
      </c>
      <c r="J388" s="17">
        <v>308335</v>
      </c>
      <c r="K388" s="17">
        <v>308335</v>
      </c>
      <c r="L388" s="17" t="s">
        <v>202</v>
      </c>
      <c r="M388" t="s">
        <v>203</v>
      </c>
      <c r="N388" s="14" t="s">
        <v>2214</v>
      </c>
      <c r="O388" s="14" t="s">
        <v>1022</v>
      </c>
      <c r="P388" s="14" t="s">
        <v>2218</v>
      </c>
      <c r="Q388" s="14">
        <v>42000</v>
      </c>
      <c r="R388" s="14" t="s">
        <v>2219</v>
      </c>
      <c r="S388" s="14" t="s">
        <v>623</v>
      </c>
      <c r="T388" s="15">
        <v>7622.45</v>
      </c>
      <c r="U388" s="14" t="s">
        <v>2220</v>
      </c>
      <c r="V388" s="14" t="s">
        <v>2219</v>
      </c>
      <c r="W388" s="14" t="s">
        <v>2221</v>
      </c>
      <c r="X388" t="s">
        <v>2222</v>
      </c>
      <c r="Y388" t="s">
        <v>213</v>
      </c>
      <c r="Z388" t="s">
        <v>2223</v>
      </c>
      <c r="AA388" s="18" t="s">
        <v>2222</v>
      </c>
      <c r="AB388" s="18" t="s">
        <v>2224</v>
      </c>
      <c r="AC388" s="18" t="s">
        <v>2225</v>
      </c>
      <c r="AD388" s="18" t="s">
        <v>2226</v>
      </c>
      <c r="AE388" s="18" t="s">
        <v>2222</v>
      </c>
      <c r="AF388" s="18" t="s">
        <v>2224</v>
      </c>
      <c r="AG388" s="18" t="s">
        <v>2225</v>
      </c>
      <c r="AH388" s="29" t="s">
        <v>310</v>
      </c>
      <c r="AL388" s="29" t="s">
        <v>311</v>
      </c>
      <c r="AM388" s="29" t="s">
        <v>312</v>
      </c>
      <c r="AQ388" s="29" t="s">
        <v>312</v>
      </c>
      <c r="AR388" t="s">
        <v>427</v>
      </c>
      <c r="AS388" s="32" t="s">
        <v>2227</v>
      </c>
      <c r="AT388" s="32">
        <v>360000</v>
      </c>
      <c r="AU388" t="s">
        <v>490</v>
      </c>
      <c r="AV388" s="32" t="s">
        <v>2228</v>
      </c>
      <c r="AW388" s="32">
        <v>100000</v>
      </c>
      <c r="AX388" t="s">
        <v>492</v>
      </c>
      <c r="AY388" s="32" t="s">
        <v>2229</v>
      </c>
      <c r="AZ388" s="32">
        <v>100000</v>
      </c>
      <c r="BA388" t="s">
        <v>431</v>
      </c>
      <c r="BB388" s="32" t="s">
        <v>2230</v>
      </c>
      <c r="BC388" s="32">
        <v>895000</v>
      </c>
      <c r="BD388" t="s">
        <v>497</v>
      </c>
      <c r="BE388" s="32" t="s">
        <v>2231</v>
      </c>
      <c r="BF388" s="32">
        <v>125000</v>
      </c>
      <c r="BG388" t="s">
        <v>499</v>
      </c>
      <c r="BH388" s="32" t="s">
        <v>2232</v>
      </c>
      <c r="BI388" s="32">
        <v>190000</v>
      </c>
      <c r="BJ388" t="s">
        <v>435</v>
      </c>
      <c r="BK388" s="14" t="s">
        <v>2233</v>
      </c>
      <c r="BL388" s="15">
        <v>360000</v>
      </c>
      <c r="BM388" t="s">
        <v>504</v>
      </c>
      <c r="BN388" s="14" t="s">
        <v>2234</v>
      </c>
      <c r="BO388" s="15">
        <v>100000</v>
      </c>
      <c r="BP388" t="s">
        <v>506</v>
      </c>
      <c r="BQ388" s="14" t="s">
        <v>2235</v>
      </c>
      <c r="BR388" s="15">
        <v>100000</v>
      </c>
      <c r="BS388" t="s">
        <v>439</v>
      </c>
      <c r="BT388" s="14" t="s">
        <v>2236</v>
      </c>
      <c r="BU388" s="15">
        <v>445000</v>
      </c>
      <c r="BV388" t="s">
        <v>511</v>
      </c>
      <c r="BW388" s="11" t="s">
        <v>2237</v>
      </c>
      <c r="BX388" s="11">
        <v>100000</v>
      </c>
      <c r="BY388" t="s">
        <v>513</v>
      </c>
      <c r="BZ388" s="11" t="s">
        <v>2238</v>
      </c>
      <c r="CA388" s="11">
        <v>100000</v>
      </c>
      <c r="CB388" t="s">
        <v>443</v>
      </c>
      <c r="CC388" s="11" t="s">
        <v>2239</v>
      </c>
      <c r="CD388" s="11">
        <v>595000</v>
      </c>
      <c r="CE388" t="s">
        <v>518</v>
      </c>
      <c r="CF388" s="11" t="s">
        <v>2240</v>
      </c>
      <c r="CG388" s="11">
        <v>100000</v>
      </c>
      <c r="CH388" t="s">
        <v>520</v>
      </c>
      <c r="CI388" s="11" t="s">
        <v>2241</v>
      </c>
      <c r="CJ388" s="11">
        <v>130000</v>
      </c>
      <c r="GC388" s="12">
        <v>3700000</v>
      </c>
      <c r="GD388" t="s">
        <v>1344</v>
      </c>
      <c r="GE388" t="s">
        <v>333</v>
      </c>
      <c r="GF388" t="s">
        <v>333</v>
      </c>
      <c r="GG388" t="s">
        <v>333</v>
      </c>
      <c r="GH388" t="s">
        <v>333</v>
      </c>
      <c r="GI388" s="13">
        <v>2466666.6666666665</v>
      </c>
      <c r="GK388" t="str">
        <f t="shared" si="94"/>
        <v>10 RUE DE LA PRODUCTIQUE</v>
      </c>
      <c r="GL388">
        <f t="shared" si="95"/>
        <v>42000</v>
      </c>
      <c r="GM388" t="str">
        <f t="shared" si="96"/>
        <v>SAINT-ETIENNE</v>
      </c>
      <c r="GO388">
        <f t="shared" si="99"/>
        <v>45</v>
      </c>
      <c r="GP388">
        <f t="shared" si="100"/>
        <v>15</v>
      </c>
      <c r="GQ388" t="e">
        <f>VLOOKUP(A388,'[1]Nbr FR_lot'!$A$6:$I$501,8,FALSE)</f>
        <v>#N/A</v>
      </c>
      <c r="GR388" t="e">
        <f t="shared" si="101"/>
        <v>#N/A</v>
      </c>
      <c r="GS388" t="e">
        <f>VLOOKUP(C388,'[1]Nbr FR_lot'!$B$6:$I$501,8,FALSE)</f>
        <v>#N/A</v>
      </c>
      <c r="GT388" t="e">
        <f t="shared" si="97"/>
        <v>#N/A</v>
      </c>
    </row>
    <row r="389" spans="1:202" x14ac:dyDescent="0.35">
      <c r="A389" t="s">
        <v>5603</v>
      </c>
      <c r="B389" t="s">
        <v>5604</v>
      </c>
      <c r="C389" t="s">
        <v>5605</v>
      </c>
      <c r="D389" t="e">
        <f>VLOOKUP(C389,#REF!,1,FALSE)</f>
        <v>#REF!</v>
      </c>
      <c r="E389" s="16" t="s">
        <v>5606</v>
      </c>
      <c r="F389" s="17" t="s">
        <v>5605</v>
      </c>
      <c r="G389" s="17" t="s">
        <v>5607</v>
      </c>
      <c r="H389" s="17" t="str">
        <f t="shared" si="98"/>
        <v>ko</v>
      </c>
      <c r="I389" s="17" t="s">
        <v>5606</v>
      </c>
      <c r="J389" s="17" t="e">
        <v>#N/A</v>
      </c>
      <c r="K389" s="17">
        <v>309924</v>
      </c>
      <c r="L389" s="17" t="s">
        <v>202</v>
      </c>
      <c r="M389" t="s">
        <v>203</v>
      </c>
      <c r="N389" s="14" t="s">
        <v>5603</v>
      </c>
      <c r="O389" s="14" t="s">
        <v>205</v>
      </c>
      <c r="P389" s="14" t="s">
        <v>5609</v>
      </c>
      <c r="Q389" s="14">
        <v>44100</v>
      </c>
      <c r="R389" s="14" t="s">
        <v>5610</v>
      </c>
      <c r="S389" s="14" t="s">
        <v>1226</v>
      </c>
      <c r="T389" s="15">
        <v>400000</v>
      </c>
      <c r="U389" s="14" t="s">
        <v>5611</v>
      </c>
      <c r="V389" s="14" t="s">
        <v>5610</v>
      </c>
      <c r="W389" s="14" t="s">
        <v>5612</v>
      </c>
      <c r="X389" t="s">
        <v>5613</v>
      </c>
      <c r="Y389" t="s">
        <v>213</v>
      </c>
      <c r="Z389" t="s">
        <v>5614</v>
      </c>
      <c r="AA389" s="18" t="s">
        <v>5615</v>
      </c>
      <c r="AB389" s="18" t="s">
        <v>5616</v>
      </c>
      <c r="AC389" s="18" t="s">
        <v>5617</v>
      </c>
      <c r="AD389" s="18" t="s">
        <v>5618</v>
      </c>
      <c r="AE389" s="18" t="s">
        <v>5619</v>
      </c>
      <c r="AF389" s="18" t="s">
        <v>5616</v>
      </c>
      <c r="AG389" s="18" t="s">
        <v>5620</v>
      </c>
      <c r="AH389" s="29" t="s">
        <v>310</v>
      </c>
      <c r="AL389" s="29" t="s">
        <v>311</v>
      </c>
      <c r="AM389" s="29" t="s">
        <v>312</v>
      </c>
      <c r="AQ389" s="29" t="s">
        <v>312</v>
      </c>
      <c r="AR389" t="s">
        <v>427</v>
      </c>
      <c r="AS389" s="32" t="s">
        <v>5621</v>
      </c>
      <c r="AT389" s="32">
        <v>360000</v>
      </c>
      <c r="AU389" t="s">
        <v>488</v>
      </c>
      <c r="AV389" s="32" t="s">
        <v>5622</v>
      </c>
      <c r="AW389" s="32">
        <v>100000</v>
      </c>
      <c r="AX389" t="s">
        <v>490</v>
      </c>
      <c r="AY389" s="32" t="s">
        <v>5623</v>
      </c>
      <c r="AZ389" s="32">
        <v>100000</v>
      </c>
      <c r="BA389" t="s">
        <v>492</v>
      </c>
      <c r="BB389" s="32" t="s">
        <v>5624</v>
      </c>
      <c r="BC389" s="32">
        <v>100000</v>
      </c>
      <c r="BD389" t="s">
        <v>657</v>
      </c>
      <c r="BE389" s="32" t="s">
        <v>5625</v>
      </c>
      <c r="BF389" s="32">
        <v>100000</v>
      </c>
      <c r="BG389" t="s">
        <v>431</v>
      </c>
      <c r="BH389" s="32" t="s">
        <v>5626</v>
      </c>
      <c r="BI389" s="32">
        <v>895000</v>
      </c>
      <c r="BJ389" t="s">
        <v>495</v>
      </c>
      <c r="BK389" s="14" t="s">
        <v>5627</v>
      </c>
      <c r="BL389" s="15">
        <v>180000</v>
      </c>
      <c r="BM389" t="s">
        <v>497</v>
      </c>
      <c r="BN389" s="14" t="s">
        <v>5628</v>
      </c>
      <c r="BO389" s="15">
        <v>125000</v>
      </c>
      <c r="BP389" t="s">
        <v>499</v>
      </c>
      <c r="BQ389" s="14" t="s">
        <v>5629</v>
      </c>
      <c r="BR389" s="15">
        <v>190000</v>
      </c>
      <c r="BS389" t="s">
        <v>659</v>
      </c>
      <c r="BT389" s="14" t="s">
        <v>5630</v>
      </c>
      <c r="BU389" s="15">
        <v>185000</v>
      </c>
      <c r="BV389" t="s">
        <v>439</v>
      </c>
      <c r="BW389" s="11" t="s">
        <v>5631</v>
      </c>
      <c r="BX389" s="11">
        <v>445000</v>
      </c>
      <c r="BY389" t="s">
        <v>509</v>
      </c>
      <c r="BZ389" s="11" t="s">
        <v>5632</v>
      </c>
      <c r="CA389" s="11">
        <v>100000</v>
      </c>
      <c r="CB389" t="s">
        <v>511</v>
      </c>
      <c r="CC389" s="11" t="s">
        <v>5633</v>
      </c>
      <c r="CD389" s="11">
        <v>100000</v>
      </c>
      <c r="CE389" t="s">
        <v>513</v>
      </c>
      <c r="CF389" s="11" t="s">
        <v>5634</v>
      </c>
      <c r="CG389" s="11">
        <v>100000</v>
      </c>
      <c r="CH389" t="s">
        <v>663</v>
      </c>
      <c r="CI389" s="11" t="s">
        <v>5635</v>
      </c>
      <c r="CJ389" s="11">
        <v>100000</v>
      </c>
      <c r="CK389" t="s">
        <v>443</v>
      </c>
      <c r="CL389" s="32" t="s">
        <v>5636</v>
      </c>
      <c r="CM389" s="32">
        <v>595000</v>
      </c>
      <c r="CN389" t="s">
        <v>516</v>
      </c>
      <c r="CO389" s="32" t="s">
        <v>5637</v>
      </c>
      <c r="CP389" s="32">
        <v>120000</v>
      </c>
      <c r="CQ389" t="s">
        <v>518</v>
      </c>
      <c r="CR389" s="32" t="s">
        <v>5638</v>
      </c>
      <c r="CS389" s="32">
        <v>100000</v>
      </c>
      <c r="CT389" t="s">
        <v>520</v>
      </c>
      <c r="CU389" s="32" t="s">
        <v>5639</v>
      </c>
      <c r="CV389" s="32">
        <v>130000</v>
      </c>
      <c r="CW389" t="s">
        <v>665</v>
      </c>
      <c r="CX389" s="32" t="s">
        <v>5640</v>
      </c>
      <c r="CY389" s="32">
        <v>123000</v>
      </c>
      <c r="GC389" s="12">
        <v>4148000</v>
      </c>
      <c r="GD389" t="s">
        <v>238</v>
      </c>
      <c r="GE389">
        <v>85</v>
      </c>
      <c r="GF389">
        <v>95</v>
      </c>
      <c r="GG389">
        <v>105</v>
      </c>
      <c r="GH389">
        <v>120</v>
      </c>
      <c r="GI389" s="13">
        <v>2765333.333333333</v>
      </c>
      <c r="GK389" t="str">
        <f t="shared" si="94"/>
        <v xml:space="preserve">3 rue Joseph Cholet  </v>
      </c>
      <c r="GL389">
        <f t="shared" si="95"/>
        <v>44100</v>
      </c>
      <c r="GM389" t="str">
        <f t="shared" si="96"/>
        <v>Nantes</v>
      </c>
      <c r="GO389">
        <f t="shared" si="99"/>
        <v>60</v>
      </c>
      <c r="GP389">
        <f t="shared" si="100"/>
        <v>20</v>
      </c>
      <c r="GQ389" t="e">
        <f>VLOOKUP(A389,'[1]Nbr FR_lot'!$A$6:$I$501,8,FALSE)</f>
        <v>#N/A</v>
      </c>
      <c r="GR389" t="e">
        <f t="shared" si="101"/>
        <v>#N/A</v>
      </c>
      <c r="GS389" t="e">
        <f>VLOOKUP(C389,'[1]Nbr FR_lot'!$B$6:$I$501,8,FALSE)</f>
        <v>#N/A</v>
      </c>
      <c r="GT389" t="e">
        <f t="shared" si="97"/>
        <v>#N/A</v>
      </c>
    </row>
    <row r="390" spans="1:202" x14ac:dyDescent="0.35">
      <c r="A390" t="s">
        <v>785</v>
      </c>
      <c r="B390" t="s">
        <v>786</v>
      </c>
      <c r="C390" t="s">
        <v>787</v>
      </c>
      <c r="D390" t="e">
        <f>VLOOKUP(C390,#REF!,1,FALSE)</f>
        <v>#REF!</v>
      </c>
      <c r="E390" s="16" t="s">
        <v>788</v>
      </c>
      <c r="F390" s="17" t="s">
        <v>787</v>
      </c>
      <c r="G390" s="24" t="s">
        <v>788</v>
      </c>
      <c r="H390" s="17" t="str">
        <f t="shared" si="98"/>
        <v>ok</v>
      </c>
      <c r="I390" s="17" t="s">
        <v>788</v>
      </c>
      <c r="J390" s="17">
        <v>414754</v>
      </c>
      <c r="K390" s="17">
        <v>414754</v>
      </c>
      <c r="L390" s="17" t="s">
        <v>202</v>
      </c>
      <c r="M390" t="s">
        <v>203</v>
      </c>
      <c r="N390" s="14" t="s">
        <v>789</v>
      </c>
      <c r="O390" s="14" t="s">
        <v>205</v>
      </c>
      <c r="P390" s="14" t="s">
        <v>790</v>
      </c>
      <c r="Q390" s="14">
        <v>91350</v>
      </c>
      <c r="R390" s="14" t="s">
        <v>791</v>
      </c>
      <c r="S390" s="14" t="s">
        <v>531</v>
      </c>
      <c r="T390" s="15">
        <v>3500000</v>
      </c>
      <c r="U390" s="14" t="s">
        <v>792</v>
      </c>
      <c r="V390" s="14" t="s">
        <v>793</v>
      </c>
      <c r="W390" s="14" t="s">
        <v>794</v>
      </c>
      <c r="X390" t="s">
        <v>795</v>
      </c>
      <c r="Y390" t="s">
        <v>213</v>
      </c>
      <c r="Z390" t="s">
        <v>796</v>
      </c>
      <c r="AA390" s="18" t="s">
        <v>795</v>
      </c>
      <c r="AB390" s="18" t="s">
        <v>797</v>
      </c>
      <c r="AC390" s="18" t="s">
        <v>798</v>
      </c>
      <c r="AD390" s="18" t="s">
        <v>799</v>
      </c>
      <c r="AE390" s="18" t="s">
        <v>800</v>
      </c>
      <c r="AF390" s="18" t="s">
        <v>801</v>
      </c>
      <c r="AG390" s="18" t="s">
        <v>802</v>
      </c>
      <c r="AH390" s="29" t="s">
        <v>219</v>
      </c>
      <c r="AL390" s="29" t="s">
        <v>220</v>
      </c>
      <c r="AM390" s="29" t="s">
        <v>221</v>
      </c>
      <c r="AQ390" s="29" t="s">
        <v>221</v>
      </c>
      <c r="AR390" t="s">
        <v>547</v>
      </c>
      <c r="AS390" s="32" t="s">
        <v>803</v>
      </c>
      <c r="AT390" s="32">
        <v>100000</v>
      </c>
      <c r="AU390" t="s">
        <v>224</v>
      </c>
      <c r="AV390" s="32" t="s">
        <v>804</v>
      </c>
      <c r="AW390" s="32">
        <v>100000</v>
      </c>
      <c r="AX390" t="s">
        <v>570</v>
      </c>
      <c r="AY390" s="32" t="s">
        <v>805</v>
      </c>
      <c r="AZ390" s="32">
        <v>100000</v>
      </c>
      <c r="BA390" t="s">
        <v>806</v>
      </c>
      <c r="BB390" s="32" t="s">
        <v>807</v>
      </c>
      <c r="BC390" s="32">
        <v>100000</v>
      </c>
      <c r="BD390" t="s">
        <v>230</v>
      </c>
      <c r="BE390" s="32" t="s">
        <v>808</v>
      </c>
      <c r="BF390" s="32">
        <v>100000</v>
      </c>
      <c r="BL390" s="15"/>
      <c r="BO390" s="15"/>
      <c r="BR390" s="15"/>
      <c r="BU390" s="15"/>
      <c r="BW390" s="11"/>
      <c r="BX390" s="11"/>
      <c r="BZ390" s="11"/>
      <c r="CA390" s="11"/>
      <c r="CC390" s="11"/>
      <c r="CD390" s="11"/>
      <c r="CF390" s="11"/>
      <c r="CG390" s="11"/>
      <c r="CI390" s="11"/>
      <c r="CJ390" s="11"/>
      <c r="GC390" s="12">
        <v>400000</v>
      </c>
      <c r="GD390" t="s">
        <v>238</v>
      </c>
      <c r="GE390">
        <v>43</v>
      </c>
      <c r="GF390">
        <v>46</v>
      </c>
      <c r="GG390">
        <v>50</v>
      </c>
      <c r="GH390">
        <v>36</v>
      </c>
      <c r="GI390" s="13">
        <v>266666.66666666663</v>
      </c>
      <c r="GK390" t="str">
        <f t="shared" si="94"/>
        <v>9 RUE GUSTAVE EIFFEL</v>
      </c>
      <c r="GL390">
        <f t="shared" si="95"/>
        <v>91350</v>
      </c>
      <c r="GM390" t="str">
        <f t="shared" si="96"/>
        <v>GRIGNY</v>
      </c>
      <c r="GO390">
        <f t="shared" si="99"/>
        <v>15</v>
      </c>
      <c r="GP390">
        <f t="shared" si="100"/>
        <v>5</v>
      </c>
      <c r="GQ390" t="e">
        <f>VLOOKUP(A390,'[1]Nbr FR_lot'!$A$6:$I$501,8,FALSE)</f>
        <v>#N/A</v>
      </c>
      <c r="GR390" t="e">
        <f t="shared" si="101"/>
        <v>#N/A</v>
      </c>
      <c r="GS390" t="e">
        <f>VLOOKUP(C390,'[1]Nbr FR_lot'!$B$6:$I$501,8,FALSE)</f>
        <v>#N/A</v>
      </c>
      <c r="GT390" t="e">
        <f t="shared" si="97"/>
        <v>#N/A</v>
      </c>
    </row>
    <row r="391" spans="1:202" x14ac:dyDescent="0.35">
      <c r="A391" t="s">
        <v>8580</v>
      </c>
      <c r="B391" t="s">
        <v>8581</v>
      </c>
      <c r="C391" t="s">
        <v>8582</v>
      </c>
      <c r="D391" t="e">
        <f>VLOOKUP(C391,#REF!,1,FALSE)</f>
        <v>#REF!</v>
      </c>
      <c r="E391" s="16" t="s">
        <v>8583</v>
      </c>
      <c r="F391" s="17" t="s">
        <v>8582</v>
      </c>
      <c r="G391" s="17" t="s">
        <v>8584</v>
      </c>
      <c r="H391" s="17" t="str">
        <f t="shared" si="98"/>
        <v>ko</v>
      </c>
      <c r="I391" s="17" t="s">
        <v>8584</v>
      </c>
      <c r="J391" s="17" t="e">
        <v>#N/A</v>
      </c>
      <c r="K391" s="17">
        <v>454851</v>
      </c>
      <c r="L391" s="17" t="s">
        <v>202</v>
      </c>
      <c r="M391" t="s">
        <v>203</v>
      </c>
      <c r="N391" s="14" t="s">
        <v>8585</v>
      </c>
      <c r="O391" s="14" t="s">
        <v>1022</v>
      </c>
      <c r="P391" s="14" t="s">
        <v>8586</v>
      </c>
      <c r="Q391" s="14">
        <v>71530</v>
      </c>
      <c r="R391" s="14" t="s">
        <v>8587</v>
      </c>
      <c r="S391" s="14" t="s">
        <v>646</v>
      </c>
      <c r="T391" s="15">
        <v>413325</v>
      </c>
      <c r="U391" s="14" t="s">
        <v>8588</v>
      </c>
      <c r="V391" s="14" t="s">
        <v>8589</v>
      </c>
      <c r="W391" s="14" t="s">
        <v>8590</v>
      </c>
      <c r="X391" t="s">
        <v>8591</v>
      </c>
      <c r="Y391" t="s">
        <v>213</v>
      </c>
      <c r="Z391" t="s">
        <v>8592</v>
      </c>
      <c r="AA391" s="18" t="s">
        <v>8591</v>
      </c>
      <c r="AB391" s="18" t="s">
        <v>8593</v>
      </c>
      <c r="AC391" s="18" t="s">
        <v>8594</v>
      </c>
      <c r="AD391" s="18" t="s">
        <v>8595</v>
      </c>
      <c r="AE391" s="18" t="s">
        <v>8596</v>
      </c>
      <c r="AF391" s="18" t="s">
        <v>8597</v>
      </c>
      <c r="AG391" s="18" t="s">
        <v>8598</v>
      </c>
      <c r="AH391" s="29" t="s">
        <v>310</v>
      </c>
      <c r="AL391" s="29" t="s">
        <v>311</v>
      </c>
      <c r="AM391" s="29" t="s">
        <v>312</v>
      </c>
      <c r="AQ391" s="29" t="s">
        <v>312</v>
      </c>
      <c r="AR391" t="s">
        <v>657</v>
      </c>
      <c r="AS391" s="32" t="s">
        <v>8599</v>
      </c>
      <c r="AT391" s="32">
        <v>100000</v>
      </c>
      <c r="AU391" t="s">
        <v>659</v>
      </c>
      <c r="AV391" s="32" t="s">
        <v>8600</v>
      </c>
      <c r="AW391" s="32">
        <v>185000</v>
      </c>
      <c r="AX391" t="s">
        <v>661</v>
      </c>
      <c r="AY391" s="32" t="s">
        <v>8601</v>
      </c>
      <c r="AZ391" s="32">
        <v>100000</v>
      </c>
      <c r="BA391" t="s">
        <v>663</v>
      </c>
      <c r="BB391" s="32" t="s">
        <v>8602</v>
      </c>
      <c r="BC391" s="32">
        <v>100000</v>
      </c>
      <c r="BD391" t="s">
        <v>665</v>
      </c>
      <c r="BE391" s="32" t="s">
        <v>8603</v>
      </c>
      <c r="BF391" s="32">
        <v>123000</v>
      </c>
      <c r="BL391" s="15"/>
      <c r="BO391" s="15"/>
      <c r="BR391" s="15"/>
      <c r="BU391" s="15"/>
      <c r="BW391" s="11"/>
      <c r="BX391" s="11"/>
      <c r="BZ391" s="11"/>
      <c r="CA391" s="11"/>
      <c r="CC391" s="11"/>
      <c r="CD391" s="11"/>
      <c r="CF391" s="11"/>
      <c r="CG391" s="11"/>
      <c r="CI391" s="11"/>
      <c r="CJ391" s="11"/>
      <c r="GC391" s="12">
        <v>508000</v>
      </c>
      <c r="GD391" t="s">
        <v>238</v>
      </c>
      <c r="GE391">
        <v>50</v>
      </c>
      <c r="GF391">
        <v>65</v>
      </c>
      <c r="GG391">
        <v>90</v>
      </c>
      <c r="GH391">
        <v>65</v>
      </c>
      <c r="GI391" s="13">
        <v>338666.66666666663</v>
      </c>
      <c r="GK391" t="str">
        <f t="shared" si="94"/>
        <v>13 rue Alphonse Lamartine</v>
      </c>
      <c r="GL391">
        <f t="shared" si="95"/>
        <v>71530</v>
      </c>
      <c r="GM391" t="str">
        <f t="shared" si="96"/>
        <v>CRISSEY</v>
      </c>
      <c r="GO391">
        <f t="shared" si="99"/>
        <v>15</v>
      </c>
      <c r="GP391">
        <f t="shared" si="100"/>
        <v>5</v>
      </c>
      <c r="GQ391" t="e">
        <f>VLOOKUP(A391,'[1]Nbr FR_lot'!$A$6:$I$501,8,FALSE)</f>
        <v>#N/A</v>
      </c>
      <c r="GR391" t="e">
        <f t="shared" si="101"/>
        <v>#N/A</v>
      </c>
      <c r="GS391" t="e">
        <f>VLOOKUP(C391,'[1]Nbr FR_lot'!$B$6:$I$501,8,FALSE)</f>
        <v>#N/A</v>
      </c>
      <c r="GT391" t="e">
        <f t="shared" si="97"/>
        <v>#N/A</v>
      </c>
    </row>
    <row r="392" spans="1:202" x14ac:dyDescent="0.35">
      <c r="A392" t="s">
        <v>11742</v>
      </c>
      <c r="B392" t="s">
        <v>11743</v>
      </c>
      <c r="C392" t="s">
        <v>11744</v>
      </c>
      <c r="D392" t="e">
        <f>VLOOKUP(C392,#REF!,1,FALSE)</f>
        <v>#REF!</v>
      </c>
      <c r="E392" s="17" t="s">
        <v>11745</v>
      </c>
      <c r="F392" s="17" t="s">
        <v>11744</v>
      </c>
      <c r="G392" s="17" t="s">
        <v>11745</v>
      </c>
      <c r="H392" s="17" t="str">
        <f t="shared" si="98"/>
        <v>ok</v>
      </c>
      <c r="I392" s="17" t="s">
        <v>11745</v>
      </c>
      <c r="J392" s="17">
        <v>20022973</v>
      </c>
      <c r="K392" s="17">
        <v>20022973</v>
      </c>
      <c r="L392" s="17" t="s">
        <v>202</v>
      </c>
      <c r="M392" t="s">
        <v>203</v>
      </c>
      <c r="N392" s="14" t="s">
        <v>11742</v>
      </c>
      <c r="O392" s="14" t="s">
        <v>205</v>
      </c>
      <c r="P392" s="14" t="s">
        <v>11746</v>
      </c>
      <c r="Q392" s="14">
        <v>92290</v>
      </c>
      <c r="R392" s="14" t="s">
        <v>11747</v>
      </c>
      <c r="S392" s="14" t="s">
        <v>646</v>
      </c>
      <c r="T392" s="15">
        <v>100000</v>
      </c>
      <c r="U392" s="14" t="s">
        <v>11748</v>
      </c>
      <c r="V392" s="14" t="s">
        <v>726</v>
      </c>
      <c r="W392" s="14" t="s">
        <v>11749</v>
      </c>
      <c r="X392" t="s">
        <v>11750</v>
      </c>
      <c r="Y392" t="s">
        <v>213</v>
      </c>
      <c r="Z392" t="s">
        <v>1948</v>
      </c>
      <c r="AA392" s="18" t="s">
        <v>11750</v>
      </c>
      <c r="AB392" s="18" t="s">
        <v>11751</v>
      </c>
      <c r="AC392" s="18" t="s">
        <v>11752</v>
      </c>
      <c r="AD392" s="18" t="s">
        <v>11753</v>
      </c>
      <c r="AE392" s="18" t="s">
        <v>11750</v>
      </c>
      <c r="AF392" s="18" t="s">
        <v>11751</v>
      </c>
      <c r="AG392" s="18" t="s">
        <v>11752</v>
      </c>
      <c r="AH392" s="29" t="s">
        <v>854</v>
      </c>
      <c r="AL392" s="29" t="s">
        <v>855</v>
      </c>
      <c r="AM392" s="29" t="s">
        <v>738</v>
      </c>
      <c r="AQ392" s="29" t="s">
        <v>738</v>
      </c>
      <c r="AR392" s="31" t="s">
        <v>857</v>
      </c>
      <c r="AS392" s="32" t="s">
        <v>11754</v>
      </c>
      <c r="AT392" s="32">
        <v>145000</v>
      </c>
      <c r="AU392" s="25" t="s">
        <v>860</v>
      </c>
      <c r="AV392" s="32" t="s">
        <v>11755</v>
      </c>
      <c r="AW392" s="32">
        <v>365000</v>
      </c>
      <c r="AX392" t="s">
        <v>863</v>
      </c>
      <c r="AY392" s="32" t="s">
        <v>11756</v>
      </c>
      <c r="AZ392" s="32">
        <v>145000</v>
      </c>
      <c r="BA392" t="s">
        <v>866</v>
      </c>
      <c r="BB392" s="32" t="s">
        <v>11757</v>
      </c>
      <c r="BC392" s="32">
        <v>180000</v>
      </c>
      <c r="BD392" t="s">
        <v>869</v>
      </c>
      <c r="BE392" s="32" t="s">
        <v>11758</v>
      </c>
      <c r="BF392" s="32">
        <v>245000</v>
      </c>
      <c r="GC392">
        <v>935000</v>
      </c>
      <c r="GD392" s="13" t="s">
        <v>238</v>
      </c>
      <c r="GE392">
        <v>10</v>
      </c>
      <c r="GF392">
        <v>20</v>
      </c>
      <c r="GG392">
        <v>30</v>
      </c>
      <c r="GH392" t="s">
        <v>333</v>
      </c>
      <c r="GI392">
        <f>(2/3)*GC392</f>
        <v>623333.33333333326</v>
      </c>
      <c r="GK392" t="str">
        <f t="shared" si="94"/>
        <v>58 CHE DE LA JUSTICE</v>
      </c>
      <c r="GL392">
        <f t="shared" si="95"/>
        <v>92290</v>
      </c>
      <c r="GM392" t="str">
        <f t="shared" si="96"/>
        <v>CHATENAY-MALABRY</v>
      </c>
      <c r="GO392">
        <f t="shared" si="99"/>
        <v>15</v>
      </c>
      <c r="GP392">
        <f t="shared" si="100"/>
        <v>5</v>
      </c>
      <c r="GQ392" t="e">
        <f>VLOOKUP(A392,'[1]Nbr FR_lot'!$A$6:$I$501,8,FALSE)</f>
        <v>#N/A</v>
      </c>
      <c r="GR392" t="e">
        <f t="shared" si="101"/>
        <v>#N/A</v>
      </c>
      <c r="GS392" t="e">
        <f>VLOOKUP(C392,'[1]Nbr FR_lot'!$B$6:$I$501,8,FALSE)</f>
        <v>#N/A</v>
      </c>
      <c r="GT392" t="e">
        <f t="shared" si="97"/>
        <v>#N/A</v>
      </c>
    </row>
    <row r="393" spans="1:202" x14ac:dyDescent="0.35">
      <c r="A393" t="s">
        <v>8963</v>
      </c>
      <c r="B393" t="s">
        <v>8964</v>
      </c>
      <c r="C393" t="s">
        <v>8965</v>
      </c>
      <c r="D393" t="e">
        <f>VLOOKUP(C393,#REF!,1,FALSE)</f>
        <v>#REF!</v>
      </c>
      <c r="E393" s="19" t="s">
        <v>8966</v>
      </c>
      <c r="F393" s="17" t="s">
        <v>8965</v>
      </c>
      <c r="G393" s="17" t="s">
        <v>8966</v>
      </c>
      <c r="H393" s="17" t="str">
        <f t="shared" si="98"/>
        <v>ok</v>
      </c>
      <c r="I393" s="17" t="s">
        <v>8966</v>
      </c>
      <c r="J393" s="17">
        <v>528156</v>
      </c>
      <c r="K393" s="17">
        <v>528156</v>
      </c>
      <c r="L393" s="17" t="s">
        <v>202</v>
      </c>
      <c r="M393" t="s">
        <v>203</v>
      </c>
      <c r="N393" s="14" t="s">
        <v>8963</v>
      </c>
      <c r="O393" s="14" t="s">
        <v>4814</v>
      </c>
      <c r="P393" s="14" t="s">
        <v>8967</v>
      </c>
      <c r="Q393" s="14">
        <v>59190</v>
      </c>
      <c r="R393" s="14" t="s">
        <v>8968</v>
      </c>
      <c r="S393" s="14" t="s">
        <v>3506</v>
      </c>
      <c r="T393" s="15">
        <v>15246</v>
      </c>
      <c r="U393" s="14" t="s">
        <v>8969</v>
      </c>
      <c r="V393" s="14" t="s">
        <v>8970</v>
      </c>
      <c r="W393" s="14" t="s">
        <v>8971</v>
      </c>
      <c r="X393" t="s">
        <v>8972</v>
      </c>
      <c r="Y393" t="s">
        <v>213</v>
      </c>
      <c r="Z393" t="s">
        <v>8972</v>
      </c>
      <c r="AA393" s="18" t="s">
        <v>8972</v>
      </c>
      <c r="AB393" s="18" t="s">
        <v>8973</v>
      </c>
      <c r="AC393" s="18" t="s">
        <v>8974</v>
      </c>
      <c r="AD393" s="18" t="s">
        <v>8975</v>
      </c>
      <c r="AE393" s="18" t="s">
        <v>8972</v>
      </c>
      <c r="AF393" s="18" t="s">
        <v>8973</v>
      </c>
      <c r="AG393" s="18" t="s">
        <v>8974</v>
      </c>
      <c r="AH393" s="29" t="s">
        <v>854</v>
      </c>
      <c r="AL393" s="29" t="s">
        <v>855</v>
      </c>
      <c r="AM393" s="29" t="s">
        <v>738</v>
      </c>
      <c r="AQ393" s="29" t="s">
        <v>738</v>
      </c>
      <c r="AR393" t="s">
        <v>937</v>
      </c>
      <c r="AS393" s="32" t="s">
        <v>8976</v>
      </c>
      <c r="AT393" s="32">
        <v>100000</v>
      </c>
      <c r="AU393" t="s">
        <v>857</v>
      </c>
      <c r="AV393" s="32" t="s">
        <v>8977</v>
      </c>
      <c r="AW393" s="32">
        <v>145000</v>
      </c>
      <c r="AX393" t="s">
        <v>941</v>
      </c>
      <c r="AY393" s="32" t="s">
        <v>8978</v>
      </c>
      <c r="AZ393" s="32">
        <v>250000</v>
      </c>
      <c r="BA393" t="s">
        <v>860</v>
      </c>
      <c r="BB393" s="32" t="s">
        <v>8979</v>
      </c>
      <c r="BC393" s="32">
        <v>365000</v>
      </c>
      <c r="BD393" t="s">
        <v>945</v>
      </c>
      <c r="BE393" s="32" t="s">
        <v>8980</v>
      </c>
      <c r="BF393" s="32">
        <v>100000</v>
      </c>
      <c r="BG393" t="s">
        <v>863</v>
      </c>
      <c r="BH393" s="32" t="s">
        <v>8981</v>
      </c>
      <c r="BI393" s="32">
        <v>145000</v>
      </c>
      <c r="BJ393" t="s">
        <v>879</v>
      </c>
      <c r="BK393" s="14" t="s">
        <v>8982</v>
      </c>
      <c r="BL393" s="15">
        <v>125000</v>
      </c>
      <c r="BM393" t="s">
        <v>866</v>
      </c>
      <c r="BN393" s="14" t="s">
        <v>8983</v>
      </c>
      <c r="BO393" s="15">
        <v>180000</v>
      </c>
      <c r="BP393" t="s">
        <v>952</v>
      </c>
      <c r="BQ393" s="14" t="s">
        <v>8984</v>
      </c>
      <c r="BR393" s="15">
        <v>165000</v>
      </c>
      <c r="BS393" t="s">
        <v>869</v>
      </c>
      <c r="BT393" s="14" t="s">
        <v>8985</v>
      </c>
      <c r="BU393" s="15">
        <v>245000</v>
      </c>
      <c r="BW393" s="11"/>
      <c r="BX393" s="11"/>
      <c r="BZ393" s="11"/>
      <c r="CA393" s="11"/>
      <c r="CC393" s="11"/>
      <c r="CD393" s="11"/>
      <c r="CF393" s="11"/>
      <c r="CG393" s="11"/>
      <c r="CI393" s="11"/>
      <c r="CJ393" s="11"/>
      <c r="GC393" s="12">
        <v>1570000</v>
      </c>
      <c r="GD393" t="s">
        <v>238</v>
      </c>
      <c r="GE393">
        <v>65</v>
      </c>
      <c r="GF393">
        <v>70</v>
      </c>
      <c r="GG393">
        <v>75</v>
      </c>
      <c r="GH393">
        <v>75</v>
      </c>
      <c r="GI393" s="13">
        <v>1046666.6666666666</v>
      </c>
      <c r="GK393" t="str">
        <f t="shared" si="94"/>
        <v>41 RUE DE LA CLEF</v>
      </c>
      <c r="GL393">
        <f t="shared" si="95"/>
        <v>59190</v>
      </c>
      <c r="GM393" t="str">
        <f t="shared" si="96"/>
        <v>HAZEBROUCK</v>
      </c>
      <c r="GO393">
        <f t="shared" si="99"/>
        <v>30</v>
      </c>
      <c r="GP393">
        <f t="shared" si="100"/>
        <v>10</v>
      </c>
      <c r="GQ393" t="e">
        <f>VLOOKUP(A393,'[1]Nbr FR_lot'!$A$6:$I$501,8,FALSE)</f>
        <v>#N/A</v>
      </c>
      <c r="GR393" t="e">
        <f t="shared" si="101"/>
        <v>#N/A</v>
      </c>
      <c r="GS393" t="e">
        <f>VLOOKUP(C393,'[1]Nbr FR_lot'!$B$6:$I$501,8,FALSE)</f>
        <v>#N/A</v>
      </c>
      <c r="GT393" t="e">
        <f t="shared" si="97"/>
        <v>#N/A</v>
      </c>
    </row>
    <row r="394" spans="1:202" x14ac:dyDescent="0.35">
      <c r="A394" t="s">
        <v>881</v>
      </c>
      <c r="B394" t="s">
        <v>882</v>
      </c>
      <c r="C394" t="s">
        <v>883</v>
      </c>
      <c r="D394" t="e">
        <f>VLOOKUP(C394,#REF!,1,FALSE)</f>
        <v>#REF!</v>
      </c>
      <c r="E394" s="19" t="s">
        <v>884</v>
      </c>
      <c r="F394" s="17" t="s">
        <v>883</v>
      </c>
      <c r="G394" s="17" t="s">
        <v>884</v>
      </c>
      <c r="H394" s="17" t="str">
        <f t="shared" si="98"/>
        <v>ok</v>
      </c>
      <c r="I394" s="17" t="s">
        <v>884</v>
      </c>
      <c r="J394" s="17">
        <v>338640</v>
      </c>
      <c r="K394" s="17">
        <v>338640</v>
      </c>
      <c r="L394" s="17" t="s">
        <v>202</v>
      </c>
      <c r="M394" t="s">
        <v>203</v>
      </c>
      <c r="N394" s="14" t="s">
        <v>881</v>
      </c>
      <c r="O394" s="14" t="s">
        <v>838</v>
      </c>
      <c r="P394" s="14" t="s">
        <v>885</v>
      </c>
      <c r="Q394" s="14">
        <v>69633</v>
      </c>
      <c r="R394" s="14" t="s">
        <v>886</v>
      </c>
      <c r="S394" s="14" t="s">
        <v>887</v>
      </c>
      <c r="T394" s="15">
        <v>1000000</v>
      </c>
      <c r="U394" s="14" t="s">
        <v>888</v>
      </c>
      <c r="V394" s="14" t="s">
        <v>406</v>
      </c>
      <c r="W394" s="14" t="s">
        <v>889</v>
      </c>
      <c r="X394" t="s">
        <v>890</v>
      </c>
      <c r="Y394" t="s">
        <v>213</v>
      </c>
      <c r="Z394" t="s">
        <v>890</v>
      </c>
      <c r="AA394" s="18" t="s">
        <v>890</v>
      </c>
      <c r="AB394" s="18" t="s">
        <v>891</v>
      </c>
      <c r="AC394" s="18" t="s">
        <v>892</v>
      </c>
      <c r="AD394" s="18" t="s">
        <v>893</v>
      </c>
      <c r="AE394" s="18" t="s">
        <v>890</v>
      </c>
      <c r="AF394" s="18" t="s">
        <v>891</v>
      </c>
      <c r="AG394" s="18" t="s">
        <v>892</v>
      </c>
      <c r="AH394" s="29" t="s">
        <v>219</v>
      </c>
      <c r="AL394" s="29" t="s">
        <v>220</v>
      </c>
      <c r="AM394" s="29" t="s">
        <v>221</v>
      </c>
      <c r="AQ394" s="29" t="s">
        <v>221</v>
      </c>
      <c r="AR394" t="s">
        <v>545</v>
      </c>
      <c r="AS394" s="32" t="s">
        <v>894</v>
      </c>
      <c r="AT394" s="32">
        <v>235000</v>
      </c>
      <c r="AU394" t="s">
        <v>557</v>
      </c>
      <c r="AV394" s="32" t="s">
        <v>895</v>
      </c>
      <c r="AW394" s="32">
        <v>120000</v>
      </c>
      <c r="BL394" s="15"/>
      <c r="BO394" s="15"/>
      <c r="BR394" s="15"/>
      <c r="BU394" s="15"/>
      <c r="BW394" s="11"/>
      <c r="BX394" s="11"/>
      <c r="BZ394" s="11"/>
      <c r="CA394" s="11"/>
      <c r="CC394" s="11"/>
      <c r="CD394" s="11"/>
      <c r="CF394" s="11"/>
      <c r="CG394" s="11"/>
      <c r="CI394" s="11"/>
      <c r="CJ394" s="11"/>
      <c r="GC394" s="12">
        <v>355000</v>
      </c>
      <c r="GD394" t="s">
        <v>238</v>
      </c>
      <c r="GE394">
        <v>40</v>
      </c>
      <c r="GF394">
        <v>45</v>
      </c>
      <c r="GG394">
        <v>50</v>
      </c>
      <c r="GH394">
        <v>50</v>
      </c>
      <c r="GI394" s="13">
        <v>236666.66666666666</v>
      </c>
      <c r="GK394" t="str">
        <f t="shared" si="94"/>
        <v>2 Chemin gu Génie_CS80</v>
      </c>
      <c r="GL394">
        <f t="shared" si="95"/>
        <v>69633</v>
      </c>
      <c r="GM394" t="str">
        <f t="shared" si="96"/>
        <v>Vénissieux Cedew</v>
      </c>
      <c r="GO394">
        <f t="shared" si="99"/>
        <v>6</v>
      </c>
      <c r="GP394">
        <f t="shared" si="100"/>
        <v>2</v>
      </c>
      <c r="GQ394" t="e">
        <f>VLOOKUP(A394,'[1]Nbr FR_lot'!$A$6:$I$501,8,FALSE)</f>
        <v>#N/A</v>
      </c>
      <c r="GR394" t="e">
        <f t="shared" si="101"/>
        <v>#N/A</v>
      </c>
      <c r="GS394" t="e">
        <f>VLOOKUP(C394,'[1]Nbr FR_lot'!$B$6:$I$501,8,FALSE)</f>
        <v>#N/A</v>
      </c>
      <c r="GT394" t="e">
        <f t="shared" si="97"/>
        <v>#N/A</v>
      </c>
    </row>
    <row r="395" spans="1:202" x14ac:dyDescent="0.35">
      <c r="A395" t="s">
        <v>598</v>
      </c>
      <c r="B395" t="s">
        <v>599</v>
      </c>
      <c r="C395" t="s">
        <v>600</v>
      </c>
      <c r="D395" t="e">
        <f>VLOOKUP(C395,#REF!,1,FALSE)</f>
        <v>#REF!</v>
      </c>
      <c r="E395" s="16" t="s">
        <v>601</v>
      </c>
      <c r="F395" s="17" t="s">
        <v>600</v>
      </c>
      <c r="G395" s="17" t="s">
        <v>601</v>
      </c>
      <c r="H395" s="17" t="str">
        <f t="shared" si="98"/>
        <v>ok</v>
      </c>
      <c r="I395" s="17" t="s">
        <v>601</v>
      </c>
      <c r="J395" s="17">
        <v>385960</v>
      </c>
      <c r="K395" s="17">
        <v>385960</v>
      </c>
      <c r="L395" s="17" t="s">
        <v>202</v>
      </c>
      <c r="M395" t="s">
        <v>203</v>
      </c>
      <c r="N395" s="14" t="s">
        <v>598</v>
      </c>
      <c r="O395" s="14" t="s">
        <v>246</v>
      </c>
      <c r="P395" s="14" t="s">
        <v>602</v>
      </c>
      <c r="Q395" s="14">
        <v>69200</v>
      </c>
      <c r="R395" s="14" t="s">
        <v>403</v>
      </c>
      <c r="S395" s="14" t="s">
        <v>603</v>
      </c>
      <c r="T395" s="15">
        <v>3590400</v>
      </c>
      <c r="U395" s="14" t="s">
        <v>604</v>
      </c>
      <c r="V395" s="14" t="s">
        <v>406</v>
      </c>
      <c r="W395" s="23">
        <v>958506289</v>
      </c>
      <c r="X395" t="s">
        <v>605</v>
      </c>
      <c r="Y395" t="s">
        <v>213</v>
      </c>
      <c r="Z395" t="s">
        <v>606</v>
      </c>
      <c r="AA395" s="18" t="s">
        <v>607</v>
      </c>
      <c r="AB395" s="18" t="s">
        <v>608</v>
      </c>
      <c r="AC395" s="18" t="s">
        <v>609</v>
      </c>
      <c r="AD395" s="18" t="s">
        <v>610</v>
      </c>
      <c r="AE395" s="18" t="s">
        <v>611</v>
      </c>
      <c r="AF395" s="18" t="s">
        <v>612</v>
      </c>
      <c r="AG395" s="18" t="s">
        <v>609</v>
      </c>
      <c r="AH395" s="29" t="s">
        <v>219</v>
      </c>
      <c r="AL395" s="29" t="s">
        <v>220</v>
      </c>
      <c r="AM395" s="29" t="s">
        <v>221</v>
      </c>
      <c r="AQ395" s="29" t="s">
        <v>221</v>
      </c>
      <c r="AR395" t="s">
        <v>613</v>
      </c>
      <c r="AS395" s="32" t="s">
        <v>614</v>
      </c>
      <c r="AT395" s="32">
        <v>950000</v>
      </c>
      <c r="AU395" t="s">
        <v>615</v>
      </c>
      <c r="AV395" s="32" t="s">
        <v>616</v>
      </c>
      <c r="AW395" s="32">
        <v>750000</v>
      </c>
      <c r="BL395" s="15"/>
      <c r="BO395" s="15"/>
      <c r="BR395" s="15"/>
      <c r="BU395" s="15"/>
      <c r="BW395" s="11"/>
      <c r="BX395" s="11"/>
      <c r="BZ395" s="11"/>
      <c r="CA395" s="11"/>
      <c r="CC395" s="11"/>
      <c r="CD395" s="11"/>
      <c r="CF395" s="11"/>
      <c r="CG395" s="11"/>
      <c r="CI395" s="11"/>
      <c r="CJ395" s="11"/>
      <c r="GC395" s="12">
        <v>1700000</v>
      </c>
      <c r="GD395" t="s">
        <v>238</v>
      </c>
      <c r="GE395">
        <v>67.5</v>
      </c>
      <c r="GF395">
        <v>87.5</v>
      </c>
      <c r="GG395">
        <v>88.5</v>
      </c>
      <c r="GH395">
        <v>102.8</v>
      </c>
      <c r="GI395" s="13">
        <v>1133333.3333333333</v>
      </c>
      <c r="GK395" t="str">
        <f t="shared" si="94"/>
        <v>2 CHE DU GENIE</v>
      </c>
      <c r="GL395">
        <f t="shared" si="95"/>
        <v>69200</v>
      </c>
      <c r="GM395" t="str">
        <f t="shared" si="96"/>
        <v>VENISSIEUX</v>
      </c>
      <c r="GO395">
        <f t="shared" si="99"/>
        <v>6</v>
      </c>
      <c r="GP395">
        <f t="shared" si="100"/>
        <v>2</v>
      </c>
      <c r="GQ395" t="e">
        <f>VLOOKUP(A395,'[1]Nbr FR_lot'!$A$6:$I$501,8,FALSE)</f>
        <v>#N/A</v>
      </c>
      <c r="GR395" t="e">
        <f t="shared" si="101"/>
        <v>#N/A</v>
      </c>
      <c r="GS395" t="e">
        <f>VLOOKUP(C395,'[1]Nbr FR_lot'!$B$6:$I$501,8,FALSE)</f>
        <v>#N/A</v>
      </c>
      <c r="GT395" t="e">
        <f t="shared" si="97"/>
        <v>#N/A</v>
      </c>
    </row>
    <row r="396" spans="1:202" x14ac:dyDescent="0.35">
      <c r="A396" t="s">
        <v>10911</v>
      </c>
      <c r="B396" t="s">
        <v>10912</v>
      </c>
      <c r="C396" t="s">
        <v>10913</v>
      </c>
      <c r="D396" t="e">
        <f>VLOOKUP(C396,#REF!,1,FALSE)</f>
        <v>#REF!</v>
      </c>
      <c r="E396" s="17" t="s">
        <v>10914</v>
      </c>
      <c r="F396" s="17" t="s">
        <v>10913</v>
      </c>
      <c r="G396" s="17" t="s">
        <v>10914</v>
      </c>
      <c r="H396" s="17" t="str">
        <f t="shared" si="98"/>
        <v>ok</v>
      </c>
      <c r="I396" s="17" t="s">
        <v>10914</v>
      </c>
      <c r="J396" s="17">
        <v>547902</v>
      </c>
      <c r="K396" s="17">
        <v>547902</v>
      </c>
      <c r="L396" s="17" t="s">
        <v>202</v>
      </c>
      <c r="M396" t="s">
        <v>203</v>
      </c>
      <c r="N396" s="14" t="s">
        <v>10911</v>
      </c>
      <c r="O396" s="14" t="s">
        <v>1022</v>
      </c>
      <c r="P396" s="14" t="s">
        <v>10915</v>
      </c>
      <c r="Q396" s="14">
        <v>42380</v>
      </c>
      <c r="R396" s="14" t="s">
        <v>10916</v>
      </c>
      <c r="S396" s="14" t="s">
        <v>10917</v>
      </c>
      <c r="T396" s="15">
        <v>120000</v>
      </c>
      <c r="U396" s="14" t="s">
        <v>10918</v>
      </c>
      <c r="V396" s="14" t="s">
        <v>5120</v>
      </c>
      <c r="W396" s="14" t="s">
        <v>10919</v>
      </c>
      <c r="X396" t="s">
        <v>10920</v>
      </c>
      <c r="Y396" t="s">
        <v>213</v>
      </c>
      <c r="Z396" t="s">
        <v>10921</v>
      </c>
      <c r="AA396" s="18" t="s">
        <v>10920</v>
      </c>
      <c r="AB396" s="18" t="s">
        <v>10922</v>
      </c>
      <c r="AC396" s="18" t="s">
        <v>10923</v>
      </c>
      <c r="AD396" s="18" t="s">
        <v>10924</v>
      </c>
      <c r="AE396" s="18" t="s">
        <v>10920</v>
      </c>
      <c r="AF396" s="18" t="s">
        <v>10922</v>
      </c>
      <c r="AG396" s="18" t="s">
        <v>10925</v>
      </c>
      <c r="AH396" s="29" t="s">
        <v>219</v>
      </c>
      <c r="AL396" s="29" t="s">
        <v>220</v>
      </c>
      <c r="AM396" s="29" t="s">
        <v>221</v>
      </c>
      <c r="AQ396" s="29" t="s">
        <v>221</v>
      </c>
      <c r="AR396" s="31" t="s">
        <v>555</v>
      </c>
      <c r="AS396" s="32" t="s">
        <v>10926</v>
      </c>
      <c r="AT396" s="32">
        <v>120000</v>
      </c>
      <c r="AU396" s="25"/>
      <c r="GC396">
        <v>120000</v>
      </c>
      <c r="GD396" s="13" t="s">
        <v>238</v>
      </c>
      <c r="GE396">
        <v>50</v>
      </c>
      <c r="GF396">
        <v>60</v>
      </c>
      <c r="GG396">
        <v>70</v>
      </c>
      <c r="GH396">
        <v>60</v>
      </c>
      <c r="GI396">
        <f>(2/3)*GC396</f>
        <v>80000</v>
      </c>
      <c r="GK396" t="str">
        <f t="shared" si="94"/>
        <v>ZI DU MOULIN DU MAS</v>
      </c>
      <c r="GL396">
        <f t="shared" si="95"/>
        <v>42380</v>
      </c>
      <c r="GM396" t="str">
        <f t="shared" si="96"/>
        <v>LA TOURETTE</v>
      </c>
      <c r="GO396">
        <f t="shared" si="99"/>
        <v>3</v>
      </c>
      <c r="GP396">
        <f t="shared" si="100"/>
        <v>1</v>
      </c>
      <c r="GQ396" t="e">
        <f>VLOOKUP(A396,'[1]Nbr FR_lot'!$A$6:$I$501,8,FALSE)</f>
        <v>#N/A</v>
      </c>
      <c r="GR396" t="e">
        <f t="shared" si="101"/>
        <v>#N/A</v>
      </c>
      <c r="GS396" t="e">
        <f>VLOOKUP(C396,'[1]Nbr FR_lot'!$B$6:$I$501,8,FALSE)</f>
        <v>#N/A</v>
      </c>
      <c r="GT396" t="e">
        <f t="shared" si="97"/>
        <v>#N/A</v>
      </c>
    </row>
    <row r="397" spans="1:202" x14ac:dyDescent="0.35">
      <c r="A397" t="s">
        <v>2415</v>
      </c>
      <c r="B397" t="s">
        <v>2416</v>
      </c>
      <c r="C397" t="s">
        <v>2417</v>
      </c>
      <c r="D397" t="e">
        <f>VLOOKUP(C397,#REF!,1,FALSE)</f>
        <v>#REF!</v>
      </c>
      <c r="E397" s="19" t="s">
        <v>2418</v>
      </c>
      <c r="F397" s="17" t="s">
        <v>2417</v>
      </c>
      <c r="G397" s="17" t="s">
        <v>2418</v>
      </c>
      <c r="H397" s="17" t="str">
        <f t="shared" si="98"/>
        <v>ok</v>
      </c>
      <c r="I397" s="17" t="s">
        <v>2418</v>
      </c>
      <c r="J397" s="17">
        <v>610782</v>
      </c>
      <c r="K397" s="17">
        <v>610782</v>
      </c>
      <c r="L397" s="17" t="s">
        <v>202</v>
      </c>
      <c r="M397" t="s">
        <v>203</v>
      </c>
      <c r="N397" s="14" t="s">
        <v>2415</v>
      </c>
      <c r="O397" s="14" t="s">
        <v>205</v>
      </c>
      <c r="P397" s="14" t="s">
        <v>2419</v>
      </c>
      <c r="Q397" s="14">
        <v>49610</v>
      </c>
      <c r="R397" s="14" t="s">
        <v>2420</v>
      </c>
      <c r="S397" s="14" t="s">
        <v>646</v>
      </c>
      <c r="T397" s="15">
        <v>100000</v>
      </c>
      <c r="U397" s="14" t="s">
        <v>2421</v>
      </c>
      <c r="V397" s="14" t="s">
        <v>2422</v>
      </c>
      <c r="W397" s="14" t="s">
        <v>2423</v>
      </c>
      <c r="X397" t="s">
        <v>2424</v>
      </c>
      <c r="Y397" t="s">
        <v>213</v>
      </c>
      <c r="Z397" t="s">
        <v>2425</v>
      </c>
      <c r="AA397" s="18" t="s">
        <v>2424</v>
      </c>
      <c r="AB397" s="18" t="s">
        <v>2426</v>
      </c>
      <c r="AC397" s="18" t="s">
        <v>2427</v>
      </c>
      <c r="AD397" s="18" t="s">
        <v>2428</v>
      </c>
      <c r="AE397" s="18" t="s">
        <v>2429</v>
      </c>
      <c r="AF397" s="18" t="s">
        <v>2426</v>
      </c>
      <c r="AG397" s="18" t="s">
        <v>2427</v>
      </c>
      <c r="AH397" s="29" t="s">
        <v>310</v>
      </c>
      <c r="AL397" s="29" t="s">
        <v>311</v>
      </c>
      <c r="AM397" s="29" t="s">
        <v>312</v>
      </c>
      <c r="AQ397" s="29" t="s">
        <v>312</v>
      </c>
      <c r="AR397" t="s">
        <v>657</v>
      </c>
      <c r="AS397" s="32" t="s">
        <v>2430</v>
      </c>
      <c r="AT397" s="32">
        <v>100000</v>
      </c>
      <c r="AU397" t="s">
        <v>659</v>
      </c>
      <c r="AV397" s="32" t="s">
        <v>2431</v>
      </c>
      <c r="AW397" s="32">
        <v>185000</v>
      </c>
      <c r="AX397" t="s">
        <v>661</v>
      </c>
      <c r="AY397" s="32" t="s">
        <v>2432</v>
      </c>
      <c r="AZ397" s="32">
        <v>100000</v>
      </c>
      <c r="BA397" t="s">
        <v>663</v>
      </c>
      <c r="BB397" s="32" t="s">
        <v>2433</v>
      </c>
      <c r="BC397" s="32">
        <v>100000</v>
      </c>
      <c r="BD397" t="s">
        <v>665</v>
      </c>
      <c r="BE397" s="32" t="s">
        <v>2434</v>
      </c>
      <c r="BF397" s="32">
        <v>123000</v>
      </c>
      <c r="BL397" s="15"/>
      <c r="BO397" s="15"/>
      <c r="BR397" s="15"/>
      <c r="BU397" s="15"/>
      <c r="BW397" s="11"/>
      <c r="BX397" s="11"/>
      <c r="BZ397" s="11"/>
      <c r="CA397" s="11"/>
      <c r="CC397" s="11"/>
      <c r="CD397" s="11"/>
      <c r="CF397" s="11"/>
      <c r="CG397" s="11"/>
      <c r="CI397" s="11"/>
      <c r="CJ397" s="11"/>
      <c r="GC397" s="12">
        <v>508000</v>
      </c>
      <c r="GD397" t="s">
        <v>238</v>
      </c>
      <c r="GE397">
        <v>0</v>
      </c>
      <c r="GF397">
        <v>0</v>
      </c>
      <c r="GG397">
        <v>0</v>
      </c>
      <c r="GH397" t="s">
        <v>333</v>
      </c>
      <c r="GI397" s="13">
        <v>338666.66666666663</v>
      </c>
      <c r="GK397" t="str">
        <f t="shared" si="94"/>
        <v>15 RUE DE LA FUYE</v>
      </c>
      <c r="GL397">
        <f t="shared" si="95"/>
        <v>49610</v>
      </c>
      <c r="GM397" t="str">
        <f t="shared" si="96"/>
        <v>LES GARENNES SUR LOIRE</v>
      </c>
      <c r="GO397">
        <f t="shared" si="99"/>
        <v>15</v>
      </c>
      <c r="GP397">
        <f t="shared" si="100"/>
        <v>5</v>
      </c>
      <c r="GQ397" t="e">
        <f>VLOOKUP(A397,'[1]Nbr FR_lot'!$A$6:$I$501,8,FALSE)</f>
        <v>#N/A</v>
      </c>
      <c r="GR397" t="e">
        <f t="shared" si="101"/>
        <v>#N/A</v>
      </c>
      <c r="GS397" t="e">
        <f>VLOOKUP(C397,'[1]Nbr FR_lot'!$B$6:$I$501,8,FALSE)</f>
        <v>#N/A</v>
      </c>
      <c r="GT397" t="e">
        <f t="shared" si="97"/>
        <v>#N/A</v>
      </c>
    </row>
    <row r="398" spans="1:202" x14ac:dyDescent="0.35">
      <c r="A398" t="s">
        <v>6669</v>
      </c>
      <c r="B398" t="s">
        <v>6670</v>
      </c>
      <c r="C398" t="s">
        <v>6671</v>
      </c>
      <c r="D398" t="e">
        <f>VLOOKUP(C398,#REF!,1,FALSE)</f>
        <v>#REF!</v>
      </c>
      <c r="E398" s="16" t="s">
        <v>6672</v>
      </c>
      <c r="F398" s="17" t="s">
        <v>6671</v>
      </c>
      <c r="G398" s="17" t="s">
        <v>6672</v>
      </c>
      <c r="H398" s="17" t="str">
        <f t="shared" si="98"/>
        <v>ok</v>
      </c>
      <c r="I398" s="17" t="s">
        <v>6672</v>
      </c>
      <c r="J398" s="17">
        <v>315384</v>
      </c>
      <c r="K398" s="17">
        <v>315384</v>
      </c>
      <c r="L398" s="17" t="s">
        <v>202</v>
      </c>
      <c r="M398" t="s">
        <v>203</v>
      </c>
      <c r="N398" s="14" t="s">
        <v>6669</v>
      </c>
      <c r="O398" s="14" t="s">
        <v>838</v>
      </c>
      <c r="P398" s="14" t="s">
        <v>6673</v>
      </c>
      <c r="Q398" s="14">
        <v>26780</v>
      </c>
      <c r="R398" s="14" t="s">
        <v>6674</v>
      </c>
      <c r="S398" s="14" t="s">
        <v>6675</v>
      </c>
      <c r="T398" s="15">
        <v>3000000</v>
      </c>
      <c r="U398" s="14" t="s">
        <v>6676</v>
      </c>
      <c r="V398" s="14" t="s">
        <v>6677</v>
      </c>
      <c r="W398" s="14" t="s">
        <v>6678</v>
      </c>
      <c r="X398" t="s">
        <v>6679</v>
      </c>
      <c r="Y398" t="s">
        <v>213</v>
      </c>
      <c r="Z398" t="s">
        <v>6680</v>
      </c>
      <c r="AA398" s="18" t="s">
        <v>6681</v>
      </c>
      <c r="AB398" s="18" t="s">
        <v>6682</v>
      </c>
      <c r="AC398" s="18" t="s">
        <v>6683</v>
      </c>
      <c r="AD398" s="18" t="s">
        <v>6684</v>
      </c>
      <c r="AE398" s="18" t="s">
        <v>6681</v>
      </c>
      <c r="AF398" s="18" t="s">
        <v>6682</v>
      </c>
      <c r="AG398" s="18" t="s">
        <v>6683</v>
      </c>
      <c r="AH398" s="29" t="s">
        <v>261</v>
      </c>
      <c r="AL398" s="29" t="s">
        <v>262</v>
      </c>
      <c r="AM398" s="29" t="s">
        <v>263</v>
      </c>
      <c r="AQ398" s="29" t="s">
        <v>263</v>
      </c>
      <c r="AR398" t="s">
        <v>414</v>
      </c>
      <c r="AS398" s="32" t="s">
        <v>6685</v>
      </c>
      <c r="AT398" s="32">
        <v>100000</v>
      </c>
      <c r="AU398" t="s">
        <v>355</v>
      </c>
      <c r="AV398" s="32" t="s">
        <v>6686</v>
      </c>
      <c r="AW398" s="32">
        <v>200000</v>
      </c>
      <c r="AX398" t="s">
        <v>270</v>
      </c>
      <c r="AY398" s="32" t="s">
        <v>6687</v>
      </c>
      <c r="AZ398" s="32">
        <v>125000</v>
      </c>
      <c r="BA398" t="s">
        <v>274</v>
      </c>
      <c r="BB398" s="32" t="s">
        <v>6688</v>
      </c>
      <c r="BC398" s="32">
        <v>495000</v>
      </c>
      <c r="BD398" t="s">
        <v>284</v>
      </c>
      <c r="BE398" s="32" t="s">
        <v>6689</v>
      </c>
      <c r="BF398" s="32">
        <v>100000</v>
      </c>
      <c r="BG398" t="s">
        <v>288</v>
      </c>
      <c r="BH398" s="32" t="s">
        <v>6690</v>
      </c>
      <c r="BI398" s="32">
        <v>200000</v>
      </c>
      <c r="BJ398" t="s">
        <v>421</v>
      </c>
      <c r="BK398" s="14" t="s">
        <v>6691</v>
      </c>
      <c r="BL398" s="15">
        <v>100000</v>
      </c>
      <c r="BM398" t="s">
        <v>363</v>
      </c>
      <c r="BN398" s="14" t="s">
        <v>6692</v>
      </c>
      <c r="BO398" s="15">
        <v>250000</v>
      </c>
      <c r="BP398" t="s">
        <v>714</v>
      </c>
      <c r="BQ398" s="14" t="s">
        <v>6693</v>
      </c>
      <c r="BR398" s="15">
        <v>100000</v>
      </c>
      <c r="BS398" t="s">
        <v>367</v>
      </c>
      <c r="BT398" s="14" t="s">
        <v>6694</v>
      </c>
      <c r="BU398" s="15">
        <v>330000</v>
      </c>
      <c r="BW398" s="11"/>
      <c r="BX398" s="11"/>
      <c r="BZ398" s="11"/>
      <c r="CA398" s="11"/>
      <c r="CC398" s="11"/>
      <c r="CD398" s="11"/>
      <c r="CF398" s="11"/>
      <c r="CG398" s="11"/>
      <c r="CI398" s="11"/>
      <c r="CJ398" s="11"/>
      <c r="GC398" s="12">
        <v>1875000</v>
      </c>
      <c r="GD398" t="s">
        <v>1344</v>
      </c>
      <c r="GE398" t="s">
        <v>333</v>
      </c>
      <c r="GF398" t="s">
        <v>333</v>
      </c>
      <c r="GG398" t="s">
        <v>333</v>
      </c>
      <c r="GH398" t="s">
        <v>333</v>
      </c>
      <c r="GI398" s="13">
        <v>1250000</v>
      </c>
      <c r="GK398" t="str">
        <f t="shared" si="94"/>
        <v>815 CHE DU RAZAS</v>
      </c>
      <c r="GL398">
        <f t="shared" si="95"/>
        <v>26780</v>
      </c>
      <c r="GM398" t="str">
        <f t="shared" si="96"/>
        <v>MALATAVERNE</v>
      </c>
      <c r="GO398">
        <f t="shared" si="99"/>
        <v>30</v>
      </c>
      <c r="GP398">
        <f t="shared" si="100"/>
        <v>10</v>
      </c>
      <c r="GQ398" t="e">
        <f>VLOOKUP(A398,'[1]Nbr FR_lot'!$A$6:$I$501,8,FALSE)</f>
        <v>#N/A</v>
      </c>
      <c r="GR398" t="e">
        <f t="shared" si="101"/>
        <v>#N/A</v>
      </c>
      <c r="GS398" t="e">
        <f>VLOOKUP(C398,'[1]Nbr FR_lot'!$B$6:$I$501,8,FALSE)</f>
        <v>#N/A</v>
      </c>
      <c r="GT398" t="e">
        <f t="shared" si="97"/>
        <v>#N/A</v>
      </c>
    </row>
    <row r="399" spans="1:202" x14ac:dyDescent="0.35">
      <c r="A399" t="s">
        <v>2669</v>
      </c>
      <c r="B399" t="s">
        <v>2670</v>
      </c>
      <c r="C399" t="s">
        <v>2671</v>
      </c>
      <c r="D399" t="e">
        <f>VLOOKUP(C399,#REF!,1,FALSE)</f>
        <v>#REF!</v>
      </c>
      <c r="E399" s="16" t="s">
        <v>2672</v>
      </c>
      <c r="F399" s="17" t="s">
        <v>2671</v>
      </c>
      <c r="G399" s="17" t="s">
        <v>2672</v>
      </c>
      <c r="H399" s="17" t="str">
        <f t="shared" si="98"/>
        <v>ok</v>
      </c>
      <c r="I399" s="17" t="s">
        <v>2672</v>
      </c>
      <c r="J399" s="17">
        <v>327992</v>
      </c>
      <c r="K399" s="17">
        <v>327992</v>
      </c>
      <c r="L399" s="17" t="s">
        <v>202</v>
      </c>
      <c r="M399" t="s">
        <v>203</v>
      </c>
      <c r="N399" s="14" t="s">
        <v>2669</v>
      </c>
      <c r="O399" s="14" t="s">
        <v>205</v>
      </c>
      <c r="P399" s="14" t="s">
        <v>2673</v>
      </c>
      <c r="Q399" s="22" t="s">
        <v>2674</v>
      </c>
      <c r="R399" s="14" t="s">
        <v>2675</v>
      </c>
      <c r="S399" s="14" t="s">
        <v>298</v>
      </c>
      <c r="T399" s="15">
        <v>1002000</v>
      </c>
      <c r="U399" s="14" t="s">
        <v>2676</v>
      </c>
      <c r="V399" s="14" t="s">
        <v>625</v>
      </c>
      <c r="W399" s="14" t="s">
        <v>2677</v>
      </c>
      <c r="X399" t="s">
        <v>2678</v>
      </c>
      <c r="Y399" t="s">
        <v>213</v>
      </c>
      <c r="Z399" t="s">
        <v>2679</v>
      </c>
      <c r="AA399" s="18" t="s">
        <v>2678</v>
      </c>
      <c r="AB399" s="18" t="s">
        <v>2680</v>
      </c>
      <c r="AC399" s="18" t="s">
        <v>2681</v>
      </c>
      <c r="AD399" s="18" t="s">
        <v>2682</v>
      </c>
      <c r="AE399" s="18" t="s">
        <v>2683</v>
      </c>
      <c r="AF399" s="18" t="s">
        <v>2684</v>
      </c>
      <c r="AG399" s="18" t="s">
        <v>2685</v>
      </c>
      <c r="AH399" s="29" t="s">
        <v>261</v>
      </c>
      <c r="AL399" s="29" t="s">
        <v>262</v>
      </c>
      <c r="AM399" s="29" t="s">
        <v>263</v>
      </c>
      <c r="AQ399" s="29" t="s">
        <v>263</v>
      </c>
      <c r="AR399" t="s">
        <v>685</v>
      </c>
      <c r="AS399" s="32" t="s">
        <v>2686</v>
      </c>
      <c r="AT399" s="32">
        <v>100000</v>
      </c>
      <c r="AU399" t="s">
        <v>974</v>
      </c>
      <c r="AV399" s="32" t="s">
        <v>2687</v>
      </c>
      <c r="AW399" s="32">
        <v>100000</v>
      </c>
      <c r="AX399" t="s">
        <v>414</v>
      </c>
      <c r="AY399" s="32" t="s">
        <v>2688</v>
      </c>
      <c r="AZ399" s="32">
        <v>100000</v>
      </c>
      <c r="BA399" t="s">
        <v>353</v>
      </c>
      <c r="BB399" s="32" t="s">
        <v>2689</v>
      </c>
      <c r="BC399" s="32">
        <v>200000</v>
      </c>
      <c r="BD399" t="s">
        <v>979</v>
      </c>
      <c r="BE399" s="32" t="s">
        <v>2690</v>
      </c>
      <c r="BF399" s="32">
        <v>100000</v>
      </c>
      <c r="BG399" t="s">
        <v>692</v>
      </c>
      <c r="BH399" s="32" t="s">
        <v>2691</v>
      </c>
      <c r="BI399" s="32">
        <v>125000</v>
      </c>
      <c r="BJ399" t="s">
        <v>266</v>
      </c>
      <c r="BK399" s="14" t="s">
        <v>2692</v>
      </c>
      <c r="BL399" s="15">
        <v>745000</v>
      </c>
      <c r="BM399" t="s">
        <v>268</v>
      </c>
      <c r="BN399" s="14" t="s">
        <v>2693</v>
      </c>
      <c r="BO399" s="15">
        <v>125000</v>
      </c>
      <c r="BP399" t="s">
        <v>270</v>
      </c>
      <c r="BQ399" s="14" t="s">
        <v>2694</v>
      </c>
      <c r="BR399" s="15">
        <v>125000</v>
      </c>
      <c r="BS399" t="s">
        <v>272</v>
      </c>
      <c r="BT399" s="14" t="s">
        <v>2695</v>
      </c>
      <c r="BU399" s="15">
        <v>495000</v>
      </c>
      <c r="BV399" t="s">
        <v>276</v>
      </c>
      <c r="BW399" s="11" t="s">
        <v>2696</v>
      </c>
      <c r="BX399" s="11">
        <v>125000</v>
      </c>
      <c r="BY399" t="s">
        <v>2697</v>
      </c>
      <c r="BZ399" s="11" t="s">
        <v>2698</v>
      </c>
      <c r="CA399" s="11">
        <v>100000</v>
      </c>
      <c r="CB399" t="s">
        <v>280</v>
      </c>
      <c r="CC399" s="11" t="s">
        <v>2699</v>
      </c>
      <c r="CD399" s="11">
        <v>300000</v>
      </c>
      <c r="CE399" t="s">
        <v>282</v>
      </c>
      <c r="CF399" s="11" t="s">
        <v>2700</v>
      </c>
      <c r="CG399" s="11">
        <v>100000</v>
      </c>
      <c r="CH399" t="s">
        <v>284</v>
      </c>
      <c r="CI399" s="11" t="s">
        <v>2701</v>
      </c>
      <c r="CJ399" s="11">
        <v>100000</v>
      </c>
      <c r="CK399" t="s">
        <v>286</v>
      </c>
      <c r="CL399" s="32" t="s">
        <v>2702</v>
      </c>
      <c r="CM399" s="32">
        <v>200000</v>
      </c>
      <c r="CN399" t="s">
        <v>290</v>
      </c>
      <c r="CO399" s="32" t="s">
        <v>2703</v>
      </c>
      <c r="CP399" s="32">
        <v>100000</v>
      </c>
      <c r="CQ399" t="s">
        <v>703</v>
      </c>
      <c r="CR399" s="32" t="s">
        <v>2704</v>
      </c>
      <c r="CS399" s="32">
        <v>100000</v>
      </c>
      <c r="CT399" t="s">
        <v>705</v>
      </c>
      <c r="CU399" s="32" t="s">
        <v>2705</v>
      </c>
      <c r="CV399" s="32">
        <v>375000</v>
      </c>
      <c r="CW399" t="s">
        <v>1111</v>
      </c>
      <c r="CX399" s="32" t="s">
        <v>2706</v>
      </c>
      <c r="CY399" s="32">
        <v>100000</v>
      </c>
      <c r="CZ399" t="s">
        <v>421</v>
      </c>
      <c r="DA399" s="32" t="s">
        <v>2707</v>
      </c>
      <c r="DB399" s="32">
        <v>100000</v>
      </c>
      <c r="DC399" t="s">
        <v>361</v>
      </c>
      <c r="DD399" s="32" t="s">
        <v>2708</v>
      </c>
      <c r="DE399" s="32">
        <v>250000</v>
      </c>
      <c r="DF399" t="s">
        <v>1116</v>
      </c>
      <c r="DG399" s="32" t="s">
        <v>2709</v>
      </c>
      <c r="DH399" s="32">
        <v>100000</v>
      </c>
      <c r="DI399" t="s">
        <v>2710</v>
      </c>
      <c r="DJ399" s="32" t="s">
        <v>2711</v>
      </c>
      <c r="DK399" s="32">
        <v>100000</v>
      </c>
      <c r="DL399" t="s">
        <v>712</v>
      </c>
      <c r="DM399" s="32" t="s">
        <v>2712</v>
      </c>
      <c r="DN399" s="32">
        <v>495000</v>
      </c>
      <c r="DO399" t="s">
        <v>2620</v>
      </c>
      <c r="DP399" s="32" t="s">
        <v>2713</v>
      </c>
      <c r="DQ399" s="32">
        <v>100000</v>
      </c>
      <c r="DR399" t="s">
        <v>714</v>
      </c>
      <c r="DS399" s="32" t="s">
        <v>2714</v>
      </c>
      <c r="DT399" s="32">
        <v>100000</v>
      </c>
      <c r="DU399" t="s">
        <v>365</v>
      </c>
      <c r="DV399" s="32" t="s">
        <v>2715</v>
      </c>
      <c r="DW399" s="32">
        <v>330000</v>
      </c>
      <c r="DX399" t="s">
        <v>1190</v>
      </c>
      <c r="DY399" s="32" t="s">
        <v>2716</v>
      </c>
      <c r="DZ399" s="32">
        <v>100000</v>
      </c>
      <c r="EA399" t="s">
        <v>687</v>
      </c>
      <c r="EB399" s="32" t="s">
        <v>2717</v>
      </c>
      <c r="EC399" s="32">
        <v>300000</v>
      </c>
      <c r="GC399" s="12">
        <v>5390000</v>
      </c>
      <c r="GD399" t="s">
        <v>238</v>
      </c>
      <c r="GE399">
        <v>35</v>
      </c>
      <c r="GF399">
        <v>40</v>
      </c>
      <c r="GG399">
        <v>45</v>
      </c>
      <c r="GH399">
        <v>55</v>
      </c>
      <c r="GI399" s="13">
        <v>3593333.333333333</v>
      </c>
      <c r="GK399" t="str">
        <f t="shared" si="94"/>
        <v>ZI Rue de l'Industrie</v>
      </c>
      <c r="GL399" t="str">
        <f t="shared" si="95"/>
        <v>01360</v>
      </c>
      <c r="GM399" t="str">
        <f t="shared" si="96"/>
        <v>LOYETTES</v>
      </c>
      <c r="GO399">
        <f t="shared" si="99"/>
        <v>90</v>
      </c>
      <c r="GP399">
        <f t="shared" si="100"/>
        <v>30</v>
      </c>
      <c r="GQ399" t="e">
        <f>VLOOKUP(A399,'[1]Nbr FR_lot'!$A$6:$I$501,8,FALSE)</f>
        <v>#N/A</v>
      </c>
      <c r="GR399" t="e">
        <f t="shared" si="101"/>
        <v>#N/A</v>
      </c>
      <c r="GS399" t="e">
        <f>VLOOKUP(C399,'[1]Nbr FR_lot'!$B$6:$I$501,8,FALSE)</f>
        <v>#N/A</v>
      </c>
      <c r="GT399" t="e">
        <f t="shared" si="97"/>
        <v>#N/A</v>
      </c>
    </row>
    <row r="400" spans="1:202" x14ac:dyDescent="0.35">
      <c r="A400" t="s">
        <v>4005</v>
      </c>
      <c r="B400" t="s">
        <v>4006</v>
      </c>
      <c r="C400" t="s">
        <v>4007</v>
      </c>
      <c r="D400" t="e">
        <f>VLOOKUP(C400,#REF!,1,FALSE)</f>
        <v>#REF!</v>
      </c>
      <c r="E400" s="16" t="s">
        <v>4008</v>
      </c>
      <c r="F400" s="17" t="s">
        <v>4007</v>
      </c>
      <c r="G400" s="17" t="s">
        <v>4009</v>
      </c>
      <c r="H400" s="17" t="str">
        <f t="shared" si="98"/>
        <v>ko</v>
      </c>
      <c r="I400" s="17" t="s">
        <v>4009</v>
      </c>
      <c r="J400" s="17">
        <v>568710</v>
      </c>
      <c r="K400" s="17">
        <v>568710</v>
      </c>
      <c r="L400" s="17" t="s">
        <v>202</v>
      </c>
      <c r="M400" t="s">
        <v>203</v>
      </c>
      <c r="N400" s="14" t="s">
        <v>4005</v>
      </c>
      <c r="O400" s="14" t="s">
        <v>4010</v>
      </c>
      <c r="P400" s="14" t="s">
        <v>4011</v>
      </c>
      <c r="Q400" s="14">
        <v>38240</v>
      </c>
      <c r="R400" s="14" t="s">
        <v>4012</v>
      </c>
      <c r="S400" s="14" t="s">
        <v>3506</v>
      </c>
      <c r="T400" s="15">
        <v>71520</v>
      </c>
      <c r="U400" s="14" t="s">
        <v>4013</v>
      </c>
      <c r="V400" s="14" t="s">
        <v>764</v>
      </c>
      <c r="W400" s="14" t="s">
        <v>4014</v>
      </c>
      <c r="X400" t="s">
        <v>4015</v>
      </c>
      <c r="Y400" t="s">
        <v>213</v>
      </c>
      <c r="Z400" t="s">
        <v>4016</v>
      </c>
      <c r="AA400" s="18" t="s">
        <v>4017</v>
      </c>
      <c r="AB400" s="18" t="s">
        <v>4018</v>
      </c>
      <c r="AC400" s="18" t="s">
        <v>4019</v>
      </c>
      <c r="AD400" s="18" t="s">
        <v>4020</v>
      </c>
      <c r="AE400" s="18" t="s">
        <v>4017</v>
      </c>
      <c r="AF400" s="18" t="s">
        <v>4018</v>
      </c>
      <c r="AG400" s="18" t="s">
        <v>4019</v>
      </c>
      <c r="AH400" s="29" t="s">
        <v>854</v>
      </c>
      <c r="AL400" s="29" t="s">
        <v>855</v>
      </c>
      <c r="AM400" s="29" t="s">
        <v>738</v>
      </c>
      <c r="AQ400" s="29" t="s">
        <v>738</v>
      </c>
      <c r="AR400" t="s">
        <v>937</v>
      </c>
      <c r="AS400" s="32" t="s">
        <v>4021</v>
      </c>
      <c r="AT400" s="32">
        <v>100000</v>
      </c>
      <c r="AU400" t="s">
        <v>746</v>
      </c>
      <c r="AV400" s="32" t="s">
        <v>4022</v>
      </c>
      <c r="AW400" s="32">
        <v>150000</v>
      </c>
      <c r="AX400" t="s">
        <v>857</v>
      </c>
      <c r="AY400" s="32" t="s">
        <v>4023</v>
      </c>
      <c r="AZ400" s="32">
        <v>145000</v>
      </c>
      <c r="BA400" t="s">
        <v>941</v>
      </c>
      <c r="BB400" s="32" t="s">
        <v>4024</v>
      </c>
      <c r="BC400" s="32">
        <v>250000</v>
      </c>
      <c r="BD400" t="s">
        <v>748</v>
      </c>
      <c r="BE400" s="32" t="s">
        <v>4025</v>
      </c>
      <c r="BF400" s="32">
        <v>380000</v>
      </c>
      <c r="BG400" t="s">
        <v>860</v>
      </c>
      <c r="BH400" s="32" t="s">
        <v>4026</v>
      </c>
      <c r="BI400" s="32">
        <v>365000</v>
      </c>
      <c r="BJ400" t="s">
        <v>945</v>
      </c>
      <c r="BK400" s="14" t="s">
        <v>4027</v>
      </c>
      <c r="BL400" s="15">
        <v>100000</v>
      </c>
      <c r="BM400" t="s">
        <v>750</v>
      </c>
      <c r="BN400" s="14" t="s">
        <v>4028</v>
      </c>
      <c r="BO400" s="15">
        <v>150000</v>
      </c>
      <c r="BP400" t="s">
        <v>863</v>
      </c>
      <c r="BQ400" s="14" t="s">
        <v>4029</v>
      </c>
      <c r="BR400" s="15">
        <v>145000</v>
      </c>
      <c r="BS400" t="s">
        <v>879</v>
      </c>
      <c r="BT400" s="14" t="s">
        <v>4030</v>
      </c>
      <c r="BU400" s="15">
        <v>125000</v>
      </c>
      <c r="BV400" t="s">
        <v>752</v>
      </c>
      <c r="BW400" s="11" t="s">
        <v>4031</v>
      </c>
      <c r="BX400" s="11">
        <v>190000</v>
      </c>
      <c r="BY400" t="s">
        <v>866</v>
      </c>
      <c r="BZ400" s="11" t="s">
        <v>4032</v>
      </c>
      <c r="CA400" s="11">
        <v>180000</v>
      </c>
      <c r="CB400" t="s">
        <v>952</v>
      </c>
      <c r="CC400" s="11" t="s">
        <v>4033</v>
      </c>
      <c r="CD400" s="11">
        <v>165000</v>
      </c>
      <c r="CE400" t="s">
        <v>754</v>
      </c>
      <c r="CF400" s="11" t="s">
        <v>4034</v>
      </c>
      <c r="CG400" s="11">
        <v>250000</v>
      </c>
      <c r="CH400" t="s">
        <v>869</v>
      </c>
      <c r="CI400" s="11" t="s">
        <v>4035</v>
      </c>
      <c r="CJ400" s="11">
        <v>245000</v>
      </c>
      <c r="GC400" s="12">
        <v>2795000</v>
      </c>
      <c r="GD400" t="s">
        <v>238</v>
      </c>
      <c r="GE400">
        <v>40</v>
      </c>
      <c r="GF400">
        <v>60</v>
      </c>
      <c r="GG400">
        <v>55</v>
      </c>
      <c r="GH400">
        <v>50</v>
      </c>
      <c r="GI400" s="13">
        <v>1863333.3333333333</v>
      </c>
      <c r="GK400" t="str">
        <f t="shared" si="94"/>
        <v>11 CHE DES PRES</v>
      </c>
      <c r="GL400">
        <f t="shared" si="95"/>
        <v>38240</v>
      </c>
      <c r="GM400" t="str">
        <f t="shared" si="96"/>
        <v>MEYLAN</v>
      </c>
      <c r="GO400">
        <f t="shared" si="99"/>
        <v>45</v>
      </c>
      <c r="GP400">
        <f t="shared" si="100"/>
        <v>15</v>
      </c>
      <c r="GQ400" t="e">
        <f>VLOOKUP(A400,'[1]Nbr FR_lot'!$A$6:$I$501,8,FALSE)</f>
        <v>#N/A</v>
      </c>
      <c r="GR400" t="e">
        <f t="shared" si="101"/>
        <v>#N/A</v>
      </c>
      <c r="GS400" t="e">
        <f>VLOOKUP(C400,'[1]Nbr FR_lot'!$B$6:$I$501,8,FALSE)</f>
        <v>#N/A</v>
      </c>
      <c r="GT400" t="e">
        <f t="shared" si="97"/>
        <v>#N/A</v>
      </c>
    </row>
    <row r="401" spans="1:202" x14ac:dyDescent="0.35">
      <c r="A401" t="s">
        <v>8147</v>
      </c>
      <c r="B401" t="s">
        <v>8148</v>
      </c>
      <c r="C401" t="s">
        <v>8149</v>
      </c>
      <c r="D401" t="e">
        <f>VLOOKUP(C401,#REF!,1,FALSE)</f>
        <v>#REF!</v>
      </c>
      <c r="E401" s="19" t="s">
        <v>8150</v>
      </c>
      <c r="F401" s="17" t="s">
        <v>8149</v>
      </c>
      <c r="G401" s="17" t="s">
        <v>8151</v>
      </c>
      <c r="H401" s="17" t="str">
        <f t="shared" si="98"/>
        <v>ko</v>
      </c>
      <c r="I401" s="17" t="s">
        <v>8151</v>
      </c>
      <c r="J401" s="17">
        <v>743649</v>
      </c>
      <c r="K401" s="17">
        <v>743649</v>
      </c>
      <c r="L401" s="17" t="s">
        <v>202</v>
      </c>
      <c r="M401" t="s">
        <v>203</v>
      </c>
      <c r="N401" s="14" t="s">
        <v>8147</v>
      </c>
      <c r="O401" s="14" t="s">
        <v>838</v>
      </c>
      <c r="P401" s="14" t="s">
        <v>8152</v>
      </c>
      <c r="Q401" s="14">
        <v>15130</v>
      </c>
      <c r="R401" s="14" t="s">
        <v>8153</v>
      </c>
      <c r="S401" s="14" t="s">
        <v>5351</v>
      </c>
      <c r="T401" s="15">
        <v>140079</v>
      </c>
      <c r="U401" s="14" t="s">
        <v>8154</v>
      </c>
      <c r="V401" s="14" t="s">
        <v>6172</v>
      </c>
      <c r="W401" s="14" t="s">
        <v>8155</v>
      </c>
      <c r="X401" t="s">
        <v>8156</v>
      </c>
      <c r="Y401" t="s">
        <v>213</v>
      </c>
      <c r="Z401" t="s">
        <v>8157</v>
      </c>
      <c r="AA401" s="18" t="s">
        <v>8156</v>
      </c>
      <c r="AB401" s="18" t="s">
        <v>8158</v>
      </c>
      <c r="AC401" s="18" t="s">
        <v>8159</v>
      </c>
      <c r="AD401" s="18" t="s">
        <v>8160</v>
      </c>
      <c r="AE401" s="18" t="s">
        <v>8156</v>
      </c>
      <c r="AF401" s="18" t="s">
        <v>8158</v>
      </c>
      <c r="AG401" s="18" t="s">
        <v>8161</v>
      </c>
      <c r="AH401" s="29" t="s">
        <v>219</v>
      </c>
      <c r="AL401" s="29" t="s">
        <v>220</v>
      </c>
      <c r="AM401" s="29" t="s">
        <v>221</v>
      </c>
      <c r="AQ401" s="29" t="s">
        <v>221</v>
      </c>
      <c r="AR401" t="s">
        <v>463</v>
      </c>
      <c r="AS401" s="32" t="s">
        <v>8162</v>
      </c>
      <c r="AT401" s="32">
        <v>380000</v>
      </c>
      <c r="AU401" t="s">
        <v>570</v>
      </c>
      <c r="AV401" s="32" t="s">
        <v>8163</v>
      </c>
      <c r="AW401" s="32">
        <v>100000</v>
      </c>
      <c r="AX401" t="s">
        <v>909</v>
      </c>
      <c r="AY401" s="32" t="s">
        <v>8164</v>
      </c>
      <c r="AZ401" s="32">
        <v>100000</v>
      </c>
      <c r="BL401" s="15"/>
      <c r="BO401" s="15"/>
      <c r="BR401" s="15"/>
      <c r="BU401" s="15"/>
      <c r="BW401" s="11"/>
      <c r="BX401" s="11"/>
      <c r="BZ401" s="11"/>
      <c r="CA401" s="11"/>
      <c r="CC401" s="11"/>
      <c r="CD401" s="11"/>
      <c r="CF401" s="11"/>
      <c r="CG401" s="11"/>
      <c r="CI401" s="11"/>
      <c r="CJ401" s="11"/>
      <c r="GC401" s="12">
        <v>480000</v>
      </c>
      <c r="GD401" t="s">
        <v>238</v>
      </c>
      <c r="GE401">
        <v>40</v>
      </c>
      <c r="GF401">
        <v>55</v>
      </c>
      <c r="GG401">
        <v>75</v>
      </c>
      <c r="GH401">
        <v>60</v>
      </c>
      <c r="GI401" s="13">
        <v>320000</v>
      </c>
      <c r="GK401" t="str">
        <f t="shared" si="94"/>
        <v>2 rue Louis MATIERE 15130 ARPAJON SUR CERE</v>
      </c>
      <c r="GL401">
        <f t="shared" si="95"/>
        <v>15130</v>
      </c>
      <c r="GM401" t="str">
        <f t="shared" si="96"/>
        <v>ARPAJON SUR CERE</v>
      </c>
      <c r="GO401">
        <f t="shared" si="99"/>
        <v>9</v>
      </c>
      <c r="GP401">
        <f t="shared" si="100"/>
        <v>3</v>
      </c>
      <c r="GQ401" t="e">
        <f>VLOOKUP(A401,'[1]Nbr FR_lot'!$A$6:$I$501,8,FALSE)</f>
        <v>#N/A</v>
      </c>
      <c r="GR401" t="e">
        <f t="shared" si="101"/>
        <v>#N/A</v>
      </c>
      <c r="GS401" t="e">
        <f>VLOOKUP(C401,'[1]Nbr FR_lot'!$B$6:$I$501,8,FALSE)</f>
        <v>#N/A</v>
      </c>
      <c r="GT401" t="e">
        <f t="shared" si="97"/>
        <v>#N/A</v>
      </c>
    </row>
    <row r="402" spans="1:202" x14ac:dyDescent="0.35">
      <c r="A402" t="s">
        <v>920</v>
      </c>
      <c r="B402" t="s">
        <v>921</v>
      </c>
      <c r="C402" t="s">
        <v>922</v>
      </c>
      <c r="D402" t="e">
        <f>VLOOKUP(C402,#REF!,1,FALSE)</f>
        <v>#REF!</v>
      </c>
      <c r="E402" s="19" t="s">
        <v>923</v>
      </c>
      <c r="F402" s="17" t="s">
        <v>922</v>
      </c>
      <c r="G402" s="17" t="s">
        <v>924</v>
      </c>
      <c r="H402" s="17" t="str">
        <f t="shared" si="98"/>
        <v>ko</v>
      </c>
      <c r="I402" s="24" t="s">
        <v>923</v>
      </c>
      <c r="J402" s="17">
        <v>20021101</v>
      </c>
      <c r="K402" s="17">
        <v>685617</v>
      </c>
      <c r="L402" s="17" t="s">
        <v>202</v>
      </c>
      <c r="M402" t="s">
        <v>203</v>
      </c>
      <c r="N402" s="14" t="s">
        <v>925</v>
      </c>
      <c r="O402" s="14" t="s">
        <v>205</v>
      </c>
      <c r="P402" s="14" t="s">
        <v>926</v>
      </c>
      <c r="Q402" s="14">
        <v>92500</v>
      </c>
      <c r="R402" s="14" t="s">
        <v>927</v>
      </c>
      <c r="S402" s="14" t="s">
        <v>724</v>
      </c>
      <c r="T402" s="15">
        <v>552000</v>
      </c>
      <c r="U402" s="14" t="s">
        <v>928</v>
      </c>
      <c r="V402" s="14" t="s">
        <v>929</v>
      </c>
      <c r="W402" s="14" t="s">
        <v>930</v>
      </c>
      <c r="X402" t="s">
        <v>931</v>
      </c>
      <c r="Y402" t="s">
        <v>213</v>
      </c>
      <c r="Z402" t="s">
        <v>932</v>
      </c>
      <c r="AA402" s="18" t="s">
        <v>933</v>
      </c>
      <c r="AB402" s="18" t="s">
        <v>934</v>
      </c>
      <c r="AC402" s="18" t="s">
        <v>935</v>
      </c>
      <c r="AD402" s="18" t="s">
        <v>936</v>
      </c>
      <c r="AE402" s="18" t="s">
        <v>933</v>
      </c>
      <c r="AF402" s="18" t="s">
        <v>934</v>
      </c>
      <c r="AG402" s="18" t="s">
        <v>935</v>
      </c>
      <c r="AH402" s="29" t="s">
        <v>854</v>
      </c>
      <c r="AL402" s="29" t="s">
        <v>855</v>
      </c>
      <c r="AM402" s="29" t="s">
        <v>738</v>
      </c>
      <c r="AQ402" s="29" t="s">
        <v>738</v>
      </c>
      <c r="AR402" t="s">
        <v>937</v>
      </c>
      <c r="AS402" s="32" t="s">
        <v>938</v>
      </c>
      <c r="AT402" s="32">
        <v>100000</v>
      </c>
      <c r="AU402" t="s">
        <v>746</v>
      </c>
      <c r="AV402" s="32" t="s">
        <v>939</v>
      </c>
      <c r="AW402" s="32">
        <v>150000</v>
      </c>
      <c r="AX402" t="s">
        <v>857</v>
      </c>
      <c r="AY402" s="32" t="s">
        <v>940</v>
      </c>
      <c r="AZ402" s="32">
        <v>145000</v>
      </c>
      <c r="BA402" t="s">
        <v>941</v>
      </c>
      <c r="BB402" s="32" t="s">
        <v>942</v>
      </c>
      <c r="BC402" s="32">
        <v>250000</v>
      </c>
      <c r="BD402" t="s">
        <v>748</v>
      </c>
      <c r="BE402" s="32" t="s">
        <v>943</v>
      </c>
      <c r="BF402" s="32">
        <v>380000</v>
      </c>
      <c r="BG402" t="s">
        <v>860</v>
      </c>
      <c r="BH402" s="32" t="s">
        <v>944</v>
      </c>
      <c r="BI402" s="32">
        <v>365000</v>
      </c>
      <c r="BJ402" t="s">
        <v>945</v>
      </c>
      <c r="BK402" s="14" t="s">
        <v>946</v>
      </c>
      <c r="BL402" s="15">
        <v>100000</v>
      </c>
      <c r="BM402" t="s">
        <v>750</v>
      </c>
      <c r="BN402" s="14" t="s">
        <v>947</v>
      </c>
      <c r="BO402" s="15">
        <v>150000</v>
      </c>
      <c r="BP402" t="s">
        <v>863</v>
      </c>
      <c r="BQ402" s="14" t="s">
        <v>948</v>
      </c>
      <c r="BR402" s="15">
        <v>145000</v>
      </c>
      <c r="BS402" t="s">
        <v>879</v>
      </c>
      <c r="BT402" s="14" t="s">
        <v>949</v>
      </c>
      <c r="BU402" s="15">
        <v>125000</v>
      </c>
      <c r="BV402" t="s">
        <v>752</v>
      </c>
      <c r="BW402" s="11" t="s">
        <v>950</v>
      </c>
      <c r="BX402" s="11">
        <v>190000</v>
      </c>
      <c r="BY402" t="s">
        <v>866</v>
      </c>
      <c r="BZ402" s="11" t="s">
        <v>951</v>
      </c>
      <c r="CA402" s="11">
        <v>180000</v>
      </c>
      <c r="CB402" t="s">
        <v>952</v>
      </c>
      <c r="CC402" s="11" t="s">
        <v>953</v>
      </c>
      <c r="CD402" s="11">
        <v>165000</v>
      </c>
      <c r="CE402" t="s">
        <v>754</v>
      </c>
      <c r="CF402" s="11" t="s">
        <v>954</v>
      </c>
      <c r="CG402" s="11">
        <v>250000</v>
      </c>
      <c r="CH402" t="s">
        <v>869</v>
      </c>
      <c r="CI402" s="11" t="s">
        <v>955</v>
      </c>
      <c r="CJ402" s="11">
        <v>245000</v>
      </c>
      <c r="GC402" s="12">
        <v>2795000</v>
      </c>
      <c r="GD402" t="s">
        <v>238</v>
      </c>
      <c r="GE402">
        <v>65</v>
      </c>
      <c r="GF402">
        <v>77</v>
      </c>
      <c r="GG402">
        <v>95</v>
      </c>
      <c r="GH402">
        <v>65</v>
      </c>
      <c r="GI402" s="13">
        <v>1863333.3333333333</v>
      </c>
      <c r="GK402" t="str">
        <f t="shared" si="94"/>
        <v>1 avenue Edouard Belin</v>
      </c>
      <c r="GL402">
        <f t="shared" si="95"/>
        <v>92500</v>
      </c>
      <c r="GM402" t="str">
        <f t="shared" si="96"/>
        <v xml:space="preserve"> RUEIL MALMAISON</v>
      </c>
      <c r="GO402">
        <f t="shared" si="99"/>
        <v>45</v>
      </c>
      <c r="GP402">
        <f t="shared" si="100"/>
        <v>15</v>
      </c>
      <c r="GQ402" t="e">
        <f>VLOOKUP(A402,'[1]Nbr FR_lot'!$A$6:$I$501,8,FALSE)</f>
        <v>#N/A</v>
      </c>
      <c r="GR402" t="e">
        <f t="shared" si="101"/>
        <v>#N/A</v>
      </c>
      <c r="GS402" t="e">
        <f>VLOOKUP(C402,'[1]Nbr FR_lot'!$B$6:$I$501,8,FALSE)</f>
        <v>#N/A</v>
      </c>
      <c r="GT402" t="e">
        <f t="shared" si="97"/>
        <v>#N/A</v>
      </c>
    </row>
    <row r="403" spans="1:202" x14ac:dyDescent="0.35">
      <c r="A403" t="s">
        <v>2127</v>
      </c>
      <c r="B403" t="s">
        <v>2128</v>
      </c>
      <c r="C403" t="s">
        <v>2129</v>
      </c>
      <c r="D403" t="e">
        <f>VLOOKUP(C403,#REF!,1,FALSE)</f>
        <v>#REF!</v>
      </c>
      <c r="E403" s="19" t="s">
        <v>2130</v>
      </c>
      <c r="F403" s="17" t="s">
        <v>2129</v>
      </c>
      <c r="G403" s="17" t="s">
        <v>2131</v>
      </c>
      <c r="H403" s="17" t="str">
        <f t="shared" si="98"/>
        <v>ko</v>
      </c>
      <c r="I403" s="17" t="s">
        <v>2130</v>
      </c>
      <c r="J403" s="17">
        <v>749898</v>
      </c>
      <c r="K403" s="17">
        <v>626220</v>
      </c>
      <c r="L403" s="17" t="s">
        <v>202</v>
      </c>
      <c r="M403" t="s">
        <v>203</v>
      </c>
      <c r="N403" s="14" t="s">
        <v>2127</v>
      </c>
      <c r="O403" s="14" t="s">
        <v>205</v>
      </c>
      <c r="P403" s="14" t="s">
        <v>2132</v>
      </c>
      <c r="Q403" s="14">
        <v>92000</v>
      </c>
      <c r="R403" s="14" t="s">
        <v>2133</v>
      </c>
      <c r="S403" s="14" t="s">
        <v>646</v>
      </c>
      <c r="T403" s="15">
        <v>273714</v>
      </c>
      <c r="U403" s="14" t="s">
        <v>2134</v>
      </c>
      <c r="V403" s="14" t="s">
        <v>726</v>
      </c>
      <c r="W403" s="14" t="s">
        <v>2135</v>
      </c>
      <c r="X403" t="s">
        <v>2136</v>
      </c>
      <c r="Y403" t="s">
        <v>213</v>
      </c>
      <c r="Z403" t="s">
        <v>2137</v>
      </c>
      <c r="AA403" s="18" t="s">
        <v>2136</v>
      </c>
      <c r="AB403" s="18" t="s">
        <v>2138</v>
      </c>
      <c r="AC403" s="18" t="s">
        <v>2139</v>
      </c>
      <c r="AD403" s="18" t="s">
        <v>2140</v>
      </c>
      <c r="AE403" s="18" t="s">
        <v>2141</v>
      </c>
      <c r="AF403" s="18" t="s">
        <v>2138</v>
      </c>
      <c r="AG403" s="18" t="s">
        <v>2142</v>
      </c>
      <c r="AH403" s="29" t="s">
        <v>854</v>
      </c>
      <c r="AL403" s="29" t="s">
        <v>855</v>
      </c>
      <c r="AM403" s="29" t="s">
        <v>738</v>
      </c>
      <c r="AQ403" s="29" t="s">
        <v>738</v>
      </c>
      <c r="AR403" t="s">
        <v>937</v>
      </c>
      <c r="AS403" s="32" t="s">
        <v>2143</v>
      </c>
      <c r="AT403" s="32">
        <v>100000</v>
      </c>
      <c r="AU403" t="s">
        <v>746</v>
      </c>
      <c r="AV403" s="32" t="s">
        <v>2144</v>
      </c>
      <c r="AW403" s="32">
        <v>150000</v>
      </c>
      <c r="AX403" t="s">
        <v>857</v>
      </c>
      <c r="AY403" s="32" t="s">
        <v>2145</v>
      </c>
      <c r="AZ403" s="32">
        <v>145000</v>
      </c>
      <c r="BA403" t="s">
        <v>941</v>
      </c>
      <c r="BB403" s="32" t="s">
        <v>2146</v>
      </c>
      <c r="BC403" s="32">
        <v>250000</v>
      </c>
      <c r="BD403" t="s">
        <v>748</v>
      </c>
      <c r="BE403" s="32" t="s">
        <v>2147</v>
      </c>
      <c r="BF403" s="32">
        <v>380000</v>
      </c>
      <c r="BG403" t="s">
        <v>860</v>
      </c>
      <c r="BH403" s="32" t="s">
        <v>2148</v>
      </c>
      <c r="BI403" s="32">
        <v>365000</v>
      </c>
      <c r="BJ403" t="s">
        <v>945</v>
      </c>
      <c r="BK403" s="14" t="s">
        <v>2149</v>
      </c>
      <c r="BL403" s="15">
        <v>100000</v>
      </c>
      <c r="BM403" t="s">
        <v>750</v>
      </c>
      <c r="BN403" s="14" t="s">
        <v>2150</v>
      </c>
      <c r="BO403" s="15">
        <v>150000</v>
      </c>
      <c r="BP403" t="s">
        <v>863</v>
      </c>
      <c r="BQ403" s="14" t="s">
        <v>2151</v>
      </c>
      <c r="BR403" s="15">
        <v>145000</v>
      </c>
      <c r="BS403" t="s">
        <v>879</v>
      </c>
      <c r="BT403" s="14" t="s">
        <v>2152</v>
      </c>
      <c r="BU403" s="15">
        <v>125000</v>
      </c>
      <c r="BV403" t="s">
        <v>752</v>
      </c>
      <c r="BW403" s="11" t="s">
        <v>2153</v>
      </c>
      <c r="BX403" s="11">
        <v>190000</v>
      </c>
      <c r="BY403" t="s">
        <v>866</v>
      </c>
      <c r="BZ403" s="11" t="s">
        <v>2154</v>
      </c>
      <c r="CA403" s="11">
        <v>180000</v>
      </c>
      <c r="CB403" t="s">
        <v>952</v>
      </c>
      <c r="CC403" s="11" t="s">
        <v>2155</v>
      </c>
      <c r="CD403" s="11">
        <v>165000</v>
      </c>
      <c r="CE403" t="s">
        <v>754</v>
      </c>
      <c r="CF403" s="11" t="s">
        <v>2156</v>
      </c>
      <c r="CG403" s="11">
        <v>250000</v>
      </c>
      <c r="CH403" t="s">
        <v>869</v>
      </c>
      <c r="CI403" s="11" t="s">
        <v>2157</v>
      </c>
      <c r="CJ403" s="11">
        <v>245000</v>
      </c>
      <c r="GC403" s="12">
        <v>2795000</v>
      </c>
      <c r="GD403" t="s">
        <v>238</v>
      </c>
      <c r="GE403">
        <v>40</v>
      </c>
      <c r="GF403">
        <v>75</v>
      </c>
      <c r="GG403">
        <v>55</v>
      </c>
      <c r="GH403">
        <v>70</v>
      </c>
      <c r="GI403" s="13">
        <v>1863333.3333333333</v>
      </c>
      <c r="GK403" t="str">
        <f t="shared" si="94"/>
        <v xml:space="preserve">22-24 rue Lavoisier - Bâtiment A
</v>
      </c>
      <c r="GL403">
        <f t="shared" si="95"/>
        <v>92000</v>
      </c>
      <c r="GM403" t="str">
        <f t="shared" si="96"/>
        <v xml:space="preserve"> NANTERRE</v>
      </c>
      <c r="GO403">
        <f t="shared" si="99"/>
        <v>45</v>
      </c>
      <c r="GP403">
        <f t="shared" si="100"/>
        <v>15</v>
      </c>
      <c r="GQ403" t="e">
        <f>VLOOKUP(A403,'[1]Nbr FR_lot'!$A$6:$I$501,8,FALSE)</f>
        <v>#N/A</v>
      </c>
      <c r="GR403" t="e">
        <f t="shared" si="101"/>
        <v>#N/A</v>
      </c>
      <c r="GS403" t="e">
        <f>VLOOKUP(C403,'[1]Nbr FR_lot'!$B$6:$I$501,8,FALSE)</f>
        <v>#N/A</v>
      </c>
      <c r="GT403" t="e">
        <f t="shared" si="97"/>
        <v>#N/A</v>
      </c>
    </row>
    <row r="404" spans="1:202" x14ac:dyDescent="0.35">
      <c r="A404" t="s">
        <v>6695</v>
      </c>
      <c r="B404" t="s">
        <v>6696</v>
      </c>
      <c r="C404" t="s">
        <v>6697</v>
      </c>
      <c r="D404" t="e">
        <f>VLOOKUP(C404,#REF!,1,FALSE)</f>
        <v>#REF!</v>
      </c>
      <c r="E404" s="16" t="s">
        <v>6698</v>
      </c>
      <c r="F404" s="17" t="s">
        <v>6697</v>
      </c>
      <c r="G404" s="17" t="s">
        <v>6698</v>
      </c>
      <c r="H404" s="17" t="str">
        <f t="shared" si="98"/>
        <v>ok</v>
      </c>
      <c r="I404" s="17" t="s">
        <v>6698</v>
      </c>
      <c r="J404" s="17">
        <v>663524</v>
      </c>
      <c r="K404" s="17">
        <v>663524</v>
      </c>
      <c r="L404" s="17" t="s">
        <v>202</v>
      </c>
      <c r="M404" t="s">
        <v>203</v>
      </c>
      <c r="N404" s="14" t="s">
        <v>6695</v>
      </c>
      <c r="O404" s="14" t="s">
        <v>205</v>
      </c>
      <c r="P404" s="14" t="s">
        <v>6699</v>
      </c>
      <c r="Q404" s="14">
        <v>63800</v>
      </c>
      <c r="R404" s="14" t="s">
        <v>6700</v>
      </c>
      <c r="S404" s="14" t="s">
        <v>1431</v>
      </c>
      <c r="T404" s="15">
        <v>1520000</v>
      </c>
      <c r="U404" s="14" t="s">
        <v>6701</v>
      </c>
      <c r="V404" s="14" t="s">
        <v>6702</v>
      </c>
      <c r="W404" s="14" t="s">
        <v>6703</v>
      </c>
      <c r="X404" t="s">
        <v>6704</v>
      </c>
      <c r="Y404" t="s">
        <v>213</v>
      </c>
      <c r="Z404" t="s">
        <v>6705</v>
      </c>
      <c r="AA404" s="18" t="s">
        <v>6704</v>
      </c>
      <c r="AB404" s="18" t="s">
        <v>6706</v>
      </c>
      <c r="AC404" s="18" t="s">
        <v>6707</v>
      </c>
      <c r="AD404" s="18" t="s">
        <v>6708</v>
      </c>
      <c r="AE404" s="18" t="s">
        <v>6709</v>
      </c>
      <c r="AF404" s="18" t="s">
        <v>6706</v>
      </c>
      <c r="AG404" s="18" t="s">
        <v>6710</v>
      </c>
      <c r="AH404" s="29" t="s">
        <v>310</v>
      </c>
      <c r="AL404" s="29" t="s">
        <v>311</v>
      </c>
      <c r="AM404" s="29" t="s">
        <v>312</v>
      </c>
      <c r="AQ404" s="29" t="s">
        <v>312</v>
      </c>
      <c r="AR404" t="s">
        <v>439</v>
      </c>
      <c r="AS404" s="32" t="s">
        <v>6711</v>
      </c>
      <c r="AT404" s="32">
        <v>445000</v>
      </c>
      <c r="AU404" t="s">
        <v>325</v>
      </c>
      <c r="AV404" s="32" t="s">
        <v>6712</v>
      </c>
      <c r="AW404" s="32">
        <v>470000</v>
      </c>
      <c r="AX404" t="s">
        <v>1455</v>
      </c>
      <c r="AY404" s="32" t="s">
        <v>6713</v>
      </c>
      <c r="AZ404" s="32">
        <v>230000</v>
      </c>
      <c r="BA404" t="s">
        <v>663</v>
      </c>
      <c r="BB404" s="32" t="s">
        <v>6714</v>
      </c>
      <c r="BC404" s="32">
        <v>100000</v>
      </c>
      <c r="BD404" t="s">
        <v>443</v>
      </c>
      <c r="BE404" s="32" t="s">
        <v>6715</v>
      </c>
      <c r="BF404" s="32">
        <v>595000</v>
      </c>
      <c r="BG404" t="s">
        <v>329</v>
      </c>
      <c r="BH404" s="32" t="s">
        <v>6716</v>
      </c>
      <c r="BI404" s="32">
        <v>625000</v>
      </c>
      <c r="BJ404" t="s">
        <v>1459</v>
      </c>
      <c r="BK404" s="14" t="s">
        <v>6717</v>
      </c>
      <c r="BL404" s="15">
        <v>300000</v>
      </c>
      <c r="BM404" t="s">
        <v>665</v>
      </c>
      <c r="BN404" s="14" t="s">
        <v>6718</v>
      </c>
      <c r="BO404" s="15">
        <v>123000</v>
      </c>
      <c r="BR404" s="15"/>
      <c r="BU404" s="15"/>
      <c r="BW404" s="11"/>
      <c r="BX404" s="11"/>
      <c r="BZ404" s="11"/>
      <c r="CA404" s="11"/>
      <c r="CC404" s="11"/>
      <c r="CD404" s="11"/>
      <c r="CF404" s="11"/>
      <c r="CG404" s="11"/>
      <c r="CI404" s="11"/>
      <c r="CJ404" s="11"/>
      <c r="GC404" s="12">
        <v>2658000</v>
      </c>
      <c r="GD404" t="s">
        <v>1344</v>
      </c>
      <c r="GE404" t="s">
        <v>333</v>
      </c>
      <c r="GF404" t="s">
        <v>333</v>
      </c>
      <c r="GG404" t="s">
        <v>333</v>
      </c>
      <c r="GH404" t="s">
        <v>333</v>
      </c>
      <c r="GI404" s="13">
        <v>1772000</v>
      </c>
      <c r="GK404" t="str">
        <f t="shared" si="94"/>
        <v>L’ARCHE 1 – 36 Rue de Sarliève</v>
      </c>
      <c r="GL404">
        <f t="shared" si="95"/>
        <v>63800</v>
      </c>
      <c r="GM404" t="str">
        <f t="shared" si="96"/>
        <v>COURNON D’AUVERGNE</v>
      </c>
      <c r="GO404">
        <f t="shared" si="99"/>
        <v>24</v>
      </c>
      <c r="GP404">
        <f t="shared" si="100"/>
        <v>8</v>
      </c>
      <c r="GQ404" t="e">
        <f>VLOOKUP(A404,'[1]Nbr FR_lot'!$A$6:$I$501,8,FALSE)</f>
        <v>#N/A</v>
      </c>
      <c r="GR404" t="e">
        <f t="shared" si="101"/>
        <v>#N/A</v>
      </c>
      <c r="GS404" t="e">
        <f>VLOOKUP(C404,'[1]Nbr FR_lot'!$B$6:$I$501,8,FALSE)</f>
        <v>#N/A</v>
      </c>
      <c r="GT404" t="e">
        <f t="shared" si="97"/>
        <v>#N/A</v>
      </c>
    </row>
    <row r="405" spans="1:202" x14ac:dyDescent="0.35">
      <c r="A405" t="s">
        <v>667</v>
      </c>
      <c r="B405" t="s">
        <v>668</v>
      </c>
      <c r="C405" t="s">
        <v>669</v>
      </c>
      <c r="D405" t="e">
        <f>VLOOKUP(C405,#REF!,1,FALSE)</f>
        <v>#REF!</v>
      </c>
      <c r="E405" s="19" t="s">
        <v>670</v>
      </c>
      <c r="F405" s="17" t="s">
        <v>669</v>
      </c>
      <c r="G405" s="17" t="s">
        <v>671</v>
      </c>
      <c r="H405" s="17" t="str">
        <f t="shared" si="98"/>
        <v>ko</v>
      </c>
      <c r="I405" s="17" t="s">
        <v>670</v>
      </c>
      <c r="J405" s="17" t="e">
        <v>#N/A</v>
      </c>
      <c r="K405" s="17">
        <v>335066</v>
      </c>
      <c r="L405" s="17" t="s">
        <v>202</v>
      </c>
      <c r="M405" t="s">
        <v>203</v>
      </c>
      <c r="N405" s="14" t="s">
        <v>667</v>
      </c>
      <c r="O405" s="14" t="s">
        <v>246</v>
      </c>
      <c r="P405" s="14" t="s">
        <v>672</v>
      </c>
      <c r="Q405" s="14">
        <v>13005</v>
      </c>
      <c r="R405" s="14" t="s">
        <v>673</v>
      </c>
      <c r="S405" s="14" t="s">
        <v>249</v>
      </c>
      <c r="T405" s="15">
        <v>10000000</v>
      </c>
      <c r="U405" s="14" t="s">
        <v>674</v>
      </c>
      <c r="V405" s="14" t="s">
        <v>675</v>
      </c>
      <c r="W405" s="14" t="s">
        <v>676</v>
      </c>
      <c r="X405" t="s">
        <v>677</v>
      </c>
      <c r="Y405" t="s">
        <v>213</v>
      </c>
      <c r="Z405" t="s">
        <v>678</v>
      </c>
      <c r="AA405" s="18" t="s">
        <v>678</v>
      </c>
      <c r="AB405" s="18" t="s">
        <v>679</v>
      </c>
      <c r="AC405" s="18" t="s">
        <v>680</v>
      </c>
      <c r="AD405" s="18" t="s">
        <v>681</v>
      </c>
      <c r="AE405" s="18" t="s">
        <v>682</v>
      </c>
      <c r="AF405" s="18" t="s">
        <v>683</v>
      </c>
      <c r="AG405" s="18" t="s">
        <v>684</v>
      </c>
      <c r="AH405" s="29" t="s">
        <v>261</v>
      </c>
      <c r="AL405" s="29" t="s">
        <v>262</v>
      </c>
      <c r="AM405" s="29" t="s">
        <v>263</v>
      </c>
      <c r="AQ405" s="29" t="s">
        <v>263</v>
      </c>
      <c r="AR405" t="s">
        <v>685</v>
      </c>
      <c r="AS405" s="32" t="s">
        <v>686</v>
      </c>
      <c r="AT405" s="32">
        <v>100000</v>
      </c>
      <c r="AU405" t="s">
        <v>687</v>
      </c>
      <c r="AV405" s="32" t="s">
        <v>688</v>
      </c>
      <c r="AW405" s="32">
        <v>300000</v>
      </c>
      <c r="AX405" t="s">
        <v>414</v>
      </c>
      <c r="AY405" s="32" t="s">
        <v>689</v>
      </c>
      <c r="AZ405" s="32">
        <v>100000</v>
      </c>
      <c r="BA405" t="s">
        <v>353</v>
      </c>
      <c r="BB405" s="32" t="s">
        <v>690</v>
      </c>
      <c r="BC405" s="32">
        <v>200000</v>
      </c>
      <c r="BD405" t="s">
        <v>355</v>
      </c>
      <c r="BE405" s="32" t="s">
        <v>691</v>
      </c>
      <c r="BF405" s="32">
        <v>200000</v>
      </c>
      <c r="BG405" t="s">
        <v>692</v>
      </c>
      <c r="BH405" s="32" t="s">
        <v>693</v>
      </c>
      <c r="BI405" s="32">
        <v>125000</v>
      </c>
      <c r="BJ405" t="s">
        <v>266</v>
      </c>
      <c r="BK405" s="14" t="s">
        <v>694</v>
      </c>
      <c r="BL405" s="15">
        <v>745000</v>
      </c>
      <c r="BM405" t="s">
        <v>270</v>
      </c>
      <c r="BN405" s="14" t="s">
        <v>695</v>
      </c>
      <c r="BO405" s="15">
        <v>125000</v>
      </c>
      <c r="BP405" t="s">
        <v>272</v>
      </c>
      <c r="BQ405" s="14" t="s">
        <v>696</v>
      </c>
      <c r="BR405" s="15">
        <v>495000</v>
      </c>
      <c r="BS405" t="s">
        <v>274</v>
      </c>
      <c r="BT405" s="14" t="s">
        <v>697</v>
      </c>
      <c r="BU405" s="15">
        <v>495000</v>
      </c>
      <c r="BV405" t="s">
        <v>278</v>
      </c>
      <c r="BW405" s="11" t="s">
        <v>698</v>
      </c>
      <c r="BX405" s="11">
        <v>100000</v>
      </c>
      <c r="BY405" t="s">
        <v>280</v>
      </c>
      <c r="BZ405" s="11" t="s">
        <v>699</v>
      </c>
      <c r="CA405" s="11">
        <v>300000</v>
      </c>
      <c r="CB405" t="s">
        <v>284</v>
      </c>
      <c r="CC405" s="11" t="s">
        <v>700</v>
      </c>
      <c r="CD405" s="11">
        <v>100000</v>
      </c>
      <c r="CE405" t="s">
        <v>286</v>
      </c>
      <c r="CF405" s="11" t="s">
        <v>701</v>
      </c>
      <c r="CG405" s="11">
        <v>200000</v>
      </c>
      <c r="CH405" t="s">
        <v>288</v>
      </c>
      <c r="CI405" s="11" t="s">
        <v>702</v>
      </c>
      <c r="CJ405" s="11">
        <v>200000</v>
      </c>
      <c r="CK405" t="s">
        <v>703</v>
      </c>
      <c r="CL405" s="32" t="s">
        <v>704</v>
      </c>
      <c r="CM405" s="32">
        <v>100000</v>
      </c>
      <c r="CN405" t="s">
        <v>705</v>
      </c>
      <c r="CO405" s="32" t="s">
        <v>706</v>
      </c>
      <c r="CP405" s="32">
        <v>375000</v>
      </c>
      <c r="CQ405" t="s">
        <v>421</v>
      </c>
      <c r="CR405" s="32" t="s">
        <v>707</v>
      </c>
      <c r="CS405" s="32">
        <v>100000</v>
      </c>
      <c r="CT405" t="s">
        <v>361</v>
      </c>
      <c r="CU405" s="32" t="s">
        <v>708</v>
      </c>
      <c r="CV405" s="32">
        <v>250000</v>
      </c>
      <c r="CW405" t="s">
        <v>363</v>
      </c>
      <c r="CX405" s="32" t="s">
        <v>709</v>
      </c>
      <c r="CY405" s="32">
        <v>250000</v>
      </c>
      <c r="CZ405" t="s">
        <v>710</v>
      </c>
      <c r="DA405" s="32" t="s">
        <v>711</v>
      </c>
      <c r="DB405" s="32">
        <v>100000</v>
      </c>
      <c r="DC405" t="s">
        <v>712</v>
      </c>
      <c r="DD405" s="32" t="s">
        <v>713</v>
      </c>
      <c r="DE405" s="32">
        <v>495000</v>
      </c>
      <c r="DF405" t="s">
        <v>714</v>
      </c>
      <c r="DG405" s="32" t="s">
        <v>715</v>
      </c>
      <c r="DH405" s="32">
        <v>100000</v>
      </c>
      <c r="DI405" t="s">
        <v>365</v>
      </c>
      <c r="DJ405" s="32" t="s">
        <v>716</v>
      </c>
      <c r="DK405" s="32">
        <v>330000</v>
      </c>
      <c r="DL405" t="s">
        <v>367</v>
      </c>
      <c r="DM405" s="32" t="s">
        <v>717</v>
      </c>
      <c r="DN405" s="32">
        <v>330000</v>
      </c>
      <c r="GC405" s="12">
        <v>6115000</v>
      </c>
      <c r="GD405" t="s">
        <v>238</v>
      </c>
      <c r="GE405">
        <v>58</v>
      </c>
      <c r="GF405">
        <v>62</v>
      </c>
      <c r="GG405">
        <v>65</v>
      </c>
      <c r="GH405">
        <v>65</v>
      </c>
      <c r="GI405" s="13">
        <v>4076666.6666666665</v>
      </c>
      <c r="GK405" t="str">
        <f t="shared" si="94"/>
        <v>87 avenue des Aygalades</v>
      </c>
      <c r="GL405">
        <f t="shared" si="95"/>
        <v>13005</v>
      </c>
      <c r="GM405" t="str">
        <f t="shared" si="96"/>
        <v>MARSEILLE</v>
      </c>
      <c r="GO405">
        <f t="shared" si="99"/>
        <v>75</v>
      </c>
      <c r="GP405">
        <f t="shared" si="100"/>
        <v>25</v>
      </c>
      <c r="GQ405" t="e">
        <f>VLOOKUP(A405,'[1]Nbr FR_lot'!$A$6:$I$501,8,FALSE)</f>
        <v>#N/A</v>
      </c>
      <c r="GR405" t="e">
        <f t="shared" si="101"/>
        <v>#N/A</v>
      </c>
      <c r="GS405" t="e">
        <f>VLOOKUP(C405,'[1]Nbr FR_lot'!$B$6:$I$501,8,FALSE)</f>
        <v>#N/A</v>
      </c>
      <c r="GT405" t="e">
        <f t="shared" si="97"/>
        <v>#N/A</v>
      </c>
    </row>
    <row r="406" spans="1:202" x14ac:dyDescent="0.35">
      <c r="A406" t="s">
        <v>2786</v>
      </c>
      <c r="B406" t="s">
        <v>2787</v>
      </c>
      <c r="C406" t="s">
        <v>2788</v>
      </c>
      <c r="D406" t="e">
        <f>VLOOKUP(C406,#REF!,1,FALSE)</f>
        <v>#REF!</v>
      </c>
      <c r="E406" s="19" t="s">
        <v>2789</v>
      </c>
      <c r="F406" s="17" t="s">
        <v>2788</v>
      </c>
      <c r="G406" s="17" t="s">
        <v>2789</v>
      </c>
      <c r="H406" s="17" t="str">
        <f t="shared" si="98"/>
        <v>ok</v>
      </c>
      <c r="I406" s="17" t="s">
        <v>2789</v>
      </c>
      <c r="J406" s="17">
        <v>565901</v>
      </c>
      <c r="K406" s="17">
        <v>565901</v>
      </c>
      <c r="L406" s="17" t="s">
        <v>202</v>
      </c>
      <c r="M406" t="s">
        <v>203</v>
      </c>
      <c r="N406" s="14" t="s">
        <v>2790</v>
      </c>
      <c r="O406" s="14" t="s">
        <v>1022</v>
      </c>
      <c r="P406" s="14" t="s">
        <v>2791</v>
      </c>
      <c r="Q406" s="14">
        <v>64370</v>
      </c>
      <c r="R406" s="14" t="s">
        <v>2792</v>
      </c>
      <c r="S406" s="14" t="s">
        <v>2793</v>
      </c>
      <c r="T406" s="15">
        <v>100000</v>
      </c>
      <c r="U406" s="14" t="s">
        <v>2794</v>
      </c>
      <c r="V406" s="14" t="s">
        <v>1004</v>
      </c>
      <c r="W406" s="14" t="s">
        <v>2789</v>
      </c>
      <c r="X406" t="s">
        <v>2795</v>
      </c>
      <c r="Y406" t="s">
        <v>213</v>
      </c>
      <c r="Z406" t="s">
        <v>2796</v>
      </c>
      <c r="AA406" s="18" t="s">
        <v>2795</v>
      </c>
      <c r="AB406" s="18" t="s">
        <v>2797</v>
      </c>
      <c r="AC406" s="18" t="s">
        <v>2798</v>
      </c>
      <c r="AD406" s="18" t="s">
        <v>2799</v>
      </c>
      <c r="AE406" s="18" t="s">
        <v>2795</v>
      </c>
      <c r="AF406" s="18" t="str">
        <f>AB406</f>
        <v>05.59.09.19.00</v>
      </c>
      <c r="AG406" s="18" t="s">
        <v>2798</v>
      </c>
      <c r="AH406" s="29" t="s">
        <v>772</v>
      </c>
      <c r="AI406" s="29" t="s">
        <v>219</v>
      </c>
      <c r="AL406" s="29" t="s">
        <v>773</v>
      </c>
      <c r="AM406" s="29" t="s">
        <v>312</v>
      </c>
      <c r="AN406" s="29" t="s">
        <v>774</v>
      </c>
      <c r="AQ406" s="29" t="s">
        <v>775</v>
      </c>
      <c r="AR406" t="s">
        <v>441</v>
      </c>
      <c r="AS406" s="32" t="s">
        <v>2800</v>
      </c>
      <c r="AT406" s="32">
        <v>100000</v>
      </c>
      <c r="AU406" t="s">
        <v>445</v>
      </c>
      <c r="AV406" s="32" t="s">
        <v>2801</v>
      </c>
      <c r="AW406" s="32">
        <v>130000</v>
      </c>
      <c r="AX406" t="s">
        <v>553</v>
      </c>
      <c r="AY406" s="32" t="s">
        <v>2802</v>
      </c>
      <c r="AZ406" s="32">
        <v>315000</v>
      </c>
      <c r="BA406" t="s">
        <v>830</v>
      </c>
      <c r="BB406" s="32" t="s">
        <v>2803</v>
      </c>
      <c r="BC406" s="32">
        <v>420000</v>
      </c>
      <c r="BL406" s="15"/>
      <c r="BO406" s="15"/>
      <c r="BR406" s="15"/>
      <c r="BU406" s="15"/>
      <c r="BW406" s="11"/>
      <c r="BX406" s="11"/>
      <c r="BZ406" s="11"/>
      <c r="CA406" s="11"/>
      <c r="CC406" s="11"/>
      <c r="CD406" s="11"/>
      <c r="CF406" s="11"/>
      <c r="CG406" s="11"/>
      <c r="CI406" s="11"/>
      <c r="CJ406" s="11"/>
      <c r="GC406" s="12">
        <v>650000</v>
      </c>
      <c r="GD406" t="s">
        <v>238</v>
      </c>
      <c r="GE406">
        <v>56</v>
      </c>
      <c r="GF406">
        <v>63</v>
      </c>
      <c r="GG406">
        <v>63</v>
      </c>
      <c r="GH406">
        <v>56</v>
      </c>
      <c r="GI406" s="13">
        <v>433333.33333333331</v>
      </c>
      <c r="GK406" t="str">
        <f t="shared" si="94"/>
        <v>4 RTE DE LACQ</v>
      </c>
      <c r="GL406">
        <f t="shared" si="95"/>
        <v>64370</v>
      </c>
      <c r="GM406" t="str">
        <f t="shared" si="96"/>
        <v>ARTHEZ-DE-BEARN</v>
      </c>
      <c r="GO406">
        <f t="shared" si="99"/>
        <v>12</v>
      </c>
      <c r="GP406">
        <f t="shared" si="100"/>
        <v>4</v>
      </c>
      <c r="GQ406" t="e">
        <f>VLOOKUP(A406,'[1]Nbr FR_lot'!$A$6:$I$501,8,FALSE)</f>
        <v>#N/A</v>
      </c>
      <c r="GR406" t="e">
        <f t="shared" si="101"/>
        <v>#N/A</v>
      </c>
      <c r="GS406" t="e">
        <f>VLOOKUP(C406,'[1]Nbr FR_lot'!$B$6:$I$501,8,FALSE)</f>
        <v>#N/A</v>
      </c>
      <c r="GT406" t="e">
        <f t="shared" si="97"/>
        <v>#N/A</v>
      </c>
    </row>
    <row r="407" spans="1:202" x14ac:dyDescent="0.35">
      <c r="A407" s="26" t="s">
        <v>3568</v>
      </c>
      <c r="B407" t="s">
        <v>3569</v>
      </c>
      <c r="C407" t="s">
        <v>3570</v>
      </c>
      <c r="D407" t="e">
        <f>VLOOKUP(C407,#REF!,1,FALSE)</f>
        <v>#REF!</v>
      </c>
      <c r="E407" s="19" t="s">
        <v>3571</v>
      </c>
      <c r="F407" s="17" t="s">
        <v>3570</v>
      </c>
      <c r="G407" s="17" t="s">
        <v>3572</v>
      </c>
      <c r="H407" s="17" t="str">
        <f t="shared" si="98"/>
        <v>ko</v>
      </c>
      <c r="I407" s="17" t="s">
        <v>3572</v>
      </c>
      <c r="J407" s="17">
        <v>360041</v>
      </c>
      <c r="K407" s="17">
        <v>360041</v>
      </c>
      <c r="L407" s="17" t="s">
        <v>202</v>
      </c>
      <c r="M407" t="s">
        <v>203</v>
      </c>
      <c r="N407" s="14" t="s">
        <v>3573</v>
      </c>
      <c r="O407" s="14" t="s">
        <v>1022</v>
      </c>
      <c r="P407" s="14" t="s">
        <v>3574</v>
      </c>
      <c r="Q407" s="14">
        <v>84120</v>
      </c>
      <c r="R407" s="14" t="s">
        <v>3575</v>
      </c>
      <c r="S407" s="14" t="s">
        <v>3576</v>
      </c>
      <c r="T407" s="15">
        <v>1000000</v>
      </c>
      <c r="U407" s="14" t="s">
        <v>3577</v>
      </c>
      <c r="V407" s="14" t="s">
        <v>1248</v>
      </c>
      <c r="W407" s="14" t="s">
        <v>3578</v>
      </c>
      <c r="X407" t="s">
        <v>3579</v>
      </c>
      <c r="Y407" t="s">
        <v>213</v>
      </c>
      <c r="Z407" t="s">
        <v>3580</v>
      </c>
      <c r="AA407" s="18" t="s">
        <v>3579</v>
      </c>
      <c r="AB407" s="18" t="s">
        <v>3581</v>
      </c>
      <c r="AC407" s="18" t="s">
        <v>3582</v>
      </c>
      <c r="AD407" s="18" t="s">
        <v>3583</v>
      </c>
      <c r="AE407" s="18" t="s">
        <v>3579</v>
      </c>
      <c r="AF407" s="18" t="s">
        <v>3581</v>
      </c>
      <c r="AG407" s="18" t="s">
        <v>3582</v>
      </c>
      <c r="AH407" s="29" t="s">
        <v>310</v>
      </c>
      <c r="AL407" s="29" t="s">
        <v>311</v>
      </c>
      <c r="AM407" s="29" t="s">
        <v>312</v>
      </c>
      <c r="AQ407" s="29" t="s">
        <v>312</v>
      </c>
      <c r="AR407" t="s">
        <v>427</v>
      </c>
      <c r="AS407" s="32" t="s">
        <v>3584</v>
      </c>
      <c r="AT407" s="32">
        <v>360000</v>
      </c>
      <c r="AU407" t="s">
        <v>313</v>
      </c>
      <c r="AV407" s="32" t="s">
        <v>3585</v>
      </c>
      <c r="AW407" s="32">
        <v>375000</v>
      </c>
      <c r="AX407" t="s">
        <v>315</v>
      </c>
      <c r="AY407" s="32" t="s">
        <v>3586</v>
      </c>
      <c r="AZ407" s="32">
        <v>100000</v>
      </c>
      <c r="BA407" t="s">
        <v>657</v>
      </c>
      <c r="BB407" s="32" t="s">
        <v>3587</v>
      </c>
      <c r="BC407" s="32">
        <v>100000</v>
      </c>
      <c r="BD407" t="s">
        <v>431</v>
      </c>
      <c r="BE407" s="32" t="s">
        <v>3588</v>
      </c>
      <c r="BF407" s="32">
        <v>895000</v>
      </c>
      <c r="BG407" t="s">
        <v>317</v>
      </c>
      <c r="BH407" s="32" t="s">
        <v>3589</v>
      </c>
      <c r="BI407" s="32">
        <v>935000</v>
      </c>
      <c r="BJ407" t="s">
        <v>319</v>
      </c>
      <c r="BK407" s="14" t="s">
        <v>3590</v>
      </c>
      <c r="BL407" s="15">
        <v>185000</v>
      </c>
      <c r="BM407" t="s">
        <v>659</v>
      </c>
      <c r="BN407" s="14" t="s">
        <v>3591</v>
      </c>
      <c r="BO407" s="15">
        <v>185000</v>
      </c>
      <c r="BP407" t="s">
        <v>435</v>
      </c>
      <c r="BQ407" s="14" t="s">
        <v>3592</v>
      </c>
      <c r="BR407" s="15">
        <v>360000</v>
      </c>
      <c r="BS407" t="s">
        <v>321</v>
      </c>
      <c r="BT407" s="14" t="s">
        <v>3593</v>
      </c>
      <c r="BU407" s="15">
        <v>375000</v>
      </c>
      <c r="BV407" t="s">
        <v>323</v>
      </c>
      <c r="BW407" s="11" t="s">
        <v>3594</v>
      </c>
      <c r="BX407" s="11">
        <v>100000</v>
      </c>
      <c r="BY407" t="s">
        <v>661</v>
      </c>
      <c r="BZ407" s="11" t="s">
        <v>3595</v>
      </c>
      <c r="CA407" s="11">
        <v>100000</v>
      </c>
      <c r="CB407" t="s">
        <v>439</v>
      </c>
      <c r="CC407" s="11" t="s">
        <v>3596</v>
      </c>
      <c r="CD407" s="11">
        <v>445000</v>
      </c>
      <c r="CE407" t="s">
        <v>325</v>
      </c>
      <c r="CF407" s="11" t="s">
        <v>3597</v>
      </c>
      <c r="CG407" s="11">
        <v>470000</v>
      </c>
      <c r="CH407" t="s">
        <v>327</v>
      </c>
      <c r="CI407" s="11" t="s">
        <v>3598</v>
      </c>
      <c r="CJ407" s="11">
        <v>100000</v>
      </c>
      <c r="CK407" t="s">
        <v>663</v>
      </c>
      <c r="CL407" s="32" t="s">
        <v>3599</v>
      </c>
      <c r="CM407" s="32">
        <v>100000</v>
      </c>
      <c r="CN407" t="s">
        <v>443</v>
      </c>
      <c r="CO407" s="32" t="s">
        <v>3600</v>
      </c>
      <c r="CP407" s="32">
        <v>595000</v>
      </c>
      <c r="CQ407" t="s">
        <v>329</v>
      </c>
      <c r="CR407" s="32" t="s">
        <v>3601</v>
      </c>
      <c r="CS407" s="32">
        <v>625000</v>
      </c>
      <c r="CT407" t="s">
        <v>331</v>
      </c>
      <c r="CU407" s="32" t="s">
        <v>3602</v>
      </c>
      <c r="CV407" s="32">
        <v>123000</v>
      </c>
      <c r="CW407" t="s">
        <v>665</v>
      </c>
      <c r="CX407" s="32" t="s">
        <v>3603</v>
      </c>
      <c r="CY407" s="32">
        <v>123000</v>
      </c>
      <c r="CZ407" t="s">
        <v>1067</v>
      </c>
      <c r="DA407" s="32" t="s">
        <v>3604</v>
      </c>
      <c r="DB407" s="32">
        <v>3430000</v>
      </c>
      <c r="DC407" t="s">
        <v>523</v>
      </c>
      <c r="DD407" s="32" t="s">
        <v>3605</v>
      </c>
      <c r="DE407" s="32">
        <v>100000</v>
      </c>
      <c r="GC407" s="12">
        <v>10081000</v>
      </c>
      <c r="GD407" t="s">
        <v>238</v>
      </c>
      <c r="GE407">
        <v>59</v>
      </c>
      <c r="GF407">
        <v>65</v>
      </c>
      <c r="GG407">
        <v>65</v>
      </c>
      <c r="GH407">
        <v>80</v>
      </c>
      <c r="GI407" s="13">
        <v>6720666.666666666</v>
      </c>
      <c r="GK407" t="str">
        <f t="shared" si="94"/>
        <v>212 IMP JULES SEGUIN</v>
      </c>
      <c r="GL407">
        <f t="shared" si="95"/>
        <v>84120</v>
      </c>
      <c r="GM407" t="str">
        <f t="shared" si="96"/>
        <v>PERTUIS</v>
      </c>
      <c r="GO407">
        <f t="shared" si="99"/>
        <v>66</v>
      </c>
      <c r="GP407">
        <f t="shared" si="100"/>
        <v>22</v>
      </c>
      <c r="GQ407">
        <f>GP407-1</f>
        <v>21</v>
      </c>
      <c r="GR407" s="28" t="str">
        <f t="shared" si="101"/>
        <v>ko</v>
      </c>
      <c r="GS407">
        <f>VLOOKUP(C407,'[1]Nbr FR_lot'!$B$6:$I$501,8,FALSE)</f>
        <v>6</v>
      </c>
      <c r="GT407" t="str">
        <f>IF(GQ407=GS407,"ok","ko")</f>
        <v>ko</v>
      </c>
    </row>
    <row r="408" spans="1:202" x14ac:dyDescent="0.35">
      <c r="A408" t="s">
        <v>4608</v>
      </c>
      <c r="B408" t="s">
        <v>4609</v>
      </c>
      <c r="C408" t="s">
        <v>4610</v>
      </c>
      <c r="D408" t="e">
        <f>VLOOKUP(C408,#REF!,1,FALSE)</f>
        <v>#REF!</v>
      </c>
      <c r="E408" s="16" t="s">
        <v>4611</v>
      </c>
      <c r="F408" s="17" t="s">
        <v>4610</v>
      </c>
      <c r="G408" s="17" t="s">
        <v>4611</v>
      </c>
      <c r="H408" s="17" t="str">
        <f t="shared" si="98"/>
        <v>ok</v>
      </c>
      <c r="I408" s="17" t="s">
        <v>4611</v>
      </c>
      <c r="J408" s="17">
        <v>479976</v>
      </c>
      <c r="K408" s="17">
        <v>479976</v>
      </c>
      <c r="L408" s="17" t="s">
        <v>202</v>
      </c>
      <c r="M408" t="s">
        <v>203</v>
      </c>
      <c r="N408" s="14" t="s">
        <v>4608</v>
      </c>
      <c r="O408" s="14" t="s">
        <v>205</v>
      </c>
      <c r="P408" s="14" t="s">
        <v>4612</v>
      </c>
      <c r="Q408" s="14">
        <v>67000</v>
      </c>
      <c r="R408" s="14" t="s">
        <v>2881</v>
      </c>
      <c r="S408" s="14" t="s">
        <v>208</v>
      </c>
      <c r="T408" s="15">
        <v>50000</v>
      </c>
      <c r="U408" s="14" t="s">
        <v>4613</v>
      </c>
      <c r="V408" s="14" t="s">
        <v>2881</v>
      </c>
      <c r="W408" s="14" t="s">
        <v>4614</v>
      </c>
      <c r="X408" t="s">
        <v>4615</v>
      </c>
      <c r="Y408" t="s">
        <v>213</v>
      </c>
      <c r="Z408" t="s">
        <v>4616</v>
      </c>
      <c r="AA408" s="18" t="s">
        <v>4615</v>
      </c>
      <c r="AB408" s="18" t="s">
        <v>4617</v>
      </c>
      <c r="AC408" s="18" t="s">
        <v>4618</v>
      </c>
      <c r="AD408" s="18" t="s">
        <v>4619</v>
      </c>
      <c r="AE408" s="18" t="s">
        <v>4615</v>
      </c>
      <c r="AF408" s="18" t="s">
        <v>4617</v>
      </c>
      <c r="AG408" s="18" t="s">
        <v>4618</v>
      </c>
      <c r="AH408" s="29" t="s">
        <v>219</v>
      </c>
      <c r="AL408" s="29" t="s">
        <v>220</v>
      </c>
      <c r="AM408" s="29" t="s">
        <v>221</v>
      </c>
      <c r="AQ408" s="29" t="s">
        <v>221</v>
      </c>
      <c r="AR408" t="s">
        <v>909</v>
      </c>
      <c r="AS408" s="32" t="s">
        <v>4620</v>
      </c>
      <c r="AT408" s="32">
        <v>100000</v>
      </c>
      <c r="BL408" s="15"/>
      <c r="BO408" s="15"/>
      <c r="BR408" s="15"/>
      <c r="BU408" s="15"/>
      <c r="BW408" s="11"/>
      <c r="BX408" s="11"/>
      <c r="BZ408" s="11"/>
      <c r="CA408" s="11"/>
      <c r="CC408" s="11"/>
      <c r="CD408" s="11"/>
      <c r="CF408" s="11"/>
      <c r="CG408" s="11"/>
      <c r="CI408" s="11"/>
      <c r="CJ408" s="11"/>
      <c r="GC408" s="12">
        <v>100000</v>
      </c>
      <c r="GD408" t="s">
        <v>238</v>
      </c>
      <c r="GE408">
        <v>42</v>
      </c>
      <c r="GF408">
        <v>58</v>
      </c>
      <c r="GG408">
        <v>71</v>
      </c>
      <c r="GH408">
        <v>250</v>
      </c>
      <c r="GI408" s="13">
        <v>66666.666666666657</v>
      </c>
      <c r="GK408" t="str">
        <f t="shared" si="94"/>
        <v>22 RUE DE DUNKERQUE</v>
      </c>
      <c r="GL408">
        <f t="shared" si="95"/>
        <v>67000</v>
      </c>
      <c r="GM408" t="str">
        <f t="shared" si="96"/>
        <v>STRASBOURG</v>
      </c>
      <c r="GO408">
        <f t="shared" si="99"/>
        <v>3</v>
      </c>
      <c r="GP408">
        <f t="shared" si="100"/>
        <v>1</v>
      </c>
      <c r="GQ408" t="e">
        <f>VLOOKUP(A408,'[1]Nbr FR_lot'!$A$6:$I$501,8,FALSE)</f>
        <v>#N/A</v>
      </c>
      <c r="GR408" t="e">
        <f t="shared" si="101"/>
        <v>#N/A</v>
      </c>
      <c r="GS408" t="e">
        <f>VLOOKUP(C408,'[1]Nbr FR_lot'!$B$6:$I$501,8,FALSE)</f>
        <v>#N/A</v>
      </c>
      <c r="GT408" t="e">
        <f t="shared" ref="GT408:GT423" si="102">IF(GP408=GS408,"ok","ko")</f>
        <v>#N/A</v>
      </c>
    </row>
    <row r="409" spans="1:202" x14ac:dyDescent="0.35">
      <c r="A409" t="s">
        <v>8258</v>
      </c>
      <c r="B409" t="s">
        <v>8259</v>
      </c>
      <c r="C409" t="s">
        <v>8260</v>
      </c>
      <c r="D409" t="e">
        <f>VLOOKUP(C409,#REF!,1,FALSE)</f>
        <v>#REF!</v>
      </c>
      <c r="E409" s="19" t="s">
        <v>8261</v>
      </c>
      <c r="F409" s="17" t="s">
        <v>8260</v>
      </c>
      <c r="G409" s="17" t="s">
        <v>8261</v>
      </c>
      <c r="H409" s="17" t="str">
        <f t="shared" si="98"/>
        <v>ok</v>
      </c>
      <c r="I409" s="17" t="s">
        <v>8261</v>
      </c>
      <c r="J409" s="17">
        <v>502199</v>
      </c>
      <c r="K409" s="17">
        <v>502199</v>
      </c>
      <c r="L409" s="17" t="s">
        <v>202</v>
      </c>
      <c r="M409" t="s">
        <v>203</v>
      </c>
      <c r="N409" s="14" t="s">
        <v>8258</v>
      </c>
      <c r="O409" s="14" t="s">
        <v>205</v>
      </c>
      <c r="P409" s="14" t="s">
        <v>8262</v>
      </c>
      <c r="Q409" s="14" t="s">
        <v>8127</v>
      </c>
      <c r="R409" s="14" t="s">
        <v>1625</v>
      </c>
      <c r="S409" s="14" t="s">
        <v>454</v>
      </c>
      <c r="T409" s="15">
        <v>50000</v>
      </c>
      <c r="U409" s="14" t="s">
        <v>8263</v>
      </c>
      <c r="V409" s="14" t="s">
        <v>1625</v>
      </c>
      <c r="W409" s="14" t="s">
        <v>8264</v>
      </c>
      <c r="X409" t="s">
        <v>8265</v>
      </c>
      <c r="Y409" t="s">
        <v>213</v>
      </c>
      <c r="Z409" t="s">
        <v>8266</v>
      </c>
      <c r="AA409" s="18" t="s">
        <v>8265</v>
      </c>
      <c r="AB409" s="18" t="s">
        <v>8267</v>
      </c>
      <c r="AC409" s="18" t="s">
        <v>8268</v>
      </c>
      <c r="AD409" s="18" t="s">
        <v>8269</v>
      </c>
      <c r="AE409" s="18" t="s">
        <v>8270</v>
      </c>
      <c r="AF409" s="18" t="s">
        <v>8267</v>
      </c>
      <c r="AG409" s="18" t="s">
        <v>8268</v>
      </c>
      <c r="AH409" s="29" t="s">
        <v>219</v>
      </c>
      <c r="AL409" s="29" t="s">
        <v>220</v>
      </c>
      <c r="AM409" s="29" t="s">
        <v>221</v>
      </c>
      <c r="AQ409" s="29" t="s">
        <v>221</v>
      </c>
      <c r="AR409" t="s">
        <v>222</v>
      </c>
      <c r="AS409" s="32" t="s">
        <v>8271</v>
      </c>
      <c r="AT409" s="32">
        <v>400000</v>
      </c>
      <c r="AU409" t="s">
        <v>1732</v>
      </c>
      <c r="AV409" s="32" t="s">
        <v>8272</v>
      </c>
      <c r="AW409" s="32">
        <v>375000</v>
      </c>
      <c r="BL409" s="15"/>
      <c r="BO409" s="15"/>
      <c r="BR409" s="15"/>
      <c r="BU409" s="15"/>
      <c r="BW409" s="11"/>
      <c r="BX409" s="11"/>
      <c r="BZ409" s="11"/>
      <c r="CA409" s="11"/>
      <c r="CC409" s="11"/>
      <c r="CD409" s="11"/>
      <c r="CF409" s="11"/>
      <c r="CG409" s="11"/>
      <c r="CI409" s="11"/>
      <c r="CJ409" s="11"/>
      <c r="GC409" s="12">
        <v>775000</v>
      </c>
      <c r="GD409" t="s">
        <v>238</v>
      </c>
      <c r="GE409">
        <v>35</v>
      </c>
      <c r="GF409">
        <v>68</v>
      </c>
      <c r="GG409">
        <v>79</v>
      </c>
      <c r="GH409">
        <v>155</v>
      </c>
      <c r="GI409" s="13">
        <v>516666.66666666663</v>
      </c>
      <c r="GK409" t="str">
        <f t="shared" si="94"/>
        <v>12 RTE DE MONTELIMAR</v>
      </c>
      <c r="GL409" t="str">
        <f t="shared" si="95"/>
        <v>07200</v>
      </c>
      <c r="GM409" t="str">
        <f t="shared" si="96"/>
        <v>AUBENAS</v>
      </c>
      <c r="GO409">
        <f t="shared" si="99"/>
        <v>6</v>
      </c>
      <c r="GP409">
        <f t="shared" si="100"/>
        <v>2</v>
      </c>
      <c r="GQ409" t="e">
        <f>VLOOKUP(A409,'[1]Nbr FR_lot'!$A$6:$I$501,8,FALSE)</f>
        <v>#N/A</v>
      </c>
      <c r="GR409" t="e">
        <f t="shared" si="101"/>
        <v>#N/A</v>
      </c>
      <c r="GS409" t="e">
        <f>VLOOKUP(C409,'[1]Nbr FR_lot'!$B$6:$I$501,8,FALSE)</f>
        <v>#N/A</v>
      </c>
      <c r="GT409" t="e">
        <f t="shared" si="102"/>
        <v>#N/A</v>
      </c>
    </row>
    <row r="410" spans="1:202" x14ac:dyDescent="0.35">
      <c r="A410" t="s">
        <v>5565</v>
      </c>
      <c r="B410" t="s">
        <v>5566</v>
      </c>
      <c r="C410" t="s">
        <v>5567</v>
      </c>
      <c r="D410" t="e">
        <f>VLOOKUP(C410,#REF!,1,FALSE)</f>
        <v>#REF!</v>
      </c>
      <c r="E410" s="19" t="s">
        <v>5568</v>
      </c>
      <c r="F410" s="17" t="s">
        <v>5567</v>
      </c>
      <c r="G410" s="17" t="s">
        <v>5568</v>
      </c>
      <c r="H410" s="17" t="str">
        <f t="shared" si="98"/>
        <v>ok</v>
      </c>
      <c r="I410" s="17" t="s">
        <v>5568</v>
      </c>
      <c r="J410" s="17">
        <v>466109</v>
      </c>
      <c r="K410" s="17">
        <v>466109</v>
      </c>
      <c r="L410" s="17" t="s">
        <v>202</v>
      </c>
      <c r="M410" t="s">
        <v>203</v>
      </c>
      <c r="N410" s="14" t="s">
        <v>5569</v>
      </c>
      <c r="O410" s="14" t="s">
        <v>205</v>
      </c>
      <c r="P410" s="14" t="s">
        <v>5570</v>
      </c>
      <c r="Q410" s="14">
        <v>31380</v>
      </c>
      <c r="R410" s="14" t="s">
        <v>5571</v>
      </c>
      <c r="S410" s="14" t="s">
        <v>2030</v>
      </c>
      <c r="T410" s="15">
        <v>400000</v>
      </c>
      <c r="U410" s="14" t="s">
        <v>5572</v>
      </c>
      <c r="V410" s="14" t="s">
        <v>1469</v>
      </c>
      <c r="W410" s="14" t="s">
        <v>5573</v>
      </c>
      <c r="X410" t="s">
        <v>5574</v>
      </c>
      <c r="Y410" t="s">
        <v>213</v>
      </c>
      <c r="Z410" t="s">
        <v>3688</v>
      </c>
      <c r="AA410" s="18" t="s">
        <v>5574</v>
      </c>
      <c r="AB410" s="18" t="s">
        <v>5575</v>
      </c>
      <c r="AC410" s="18" t="s">
        <v>5576</v>
      </c>
      <c r="AD410" s="18" t="s">
        <v>5577</v>
      </c>
      <c r="AE410" s="18" t="s">
        <v>5578</v>
      </c>
      <c r="AF410" s="18" t="s">
        <v>5579</v>
      </c>
      <c r="AG410" s="18" t="s">
        <v>5580</v>
      </c>
      <c r="AH410" s="29" t="s">
        <v>219</v>
      </c>
      <c r="AL410" s="29" t="s">
        <v>220</v>
      </c>
      <c r="AM410" s="29" t="s">
        <v>221</v>
      </c>
      <c r="AQ410" s="29" t="s">
        <v>221</v>
      </c>
      <c r="AR410" t="s">
        <v>1016</v>
      </c>
      <c r="AS410" s="32" t="s">
        <v>5581</v>
      </c>
      <c r="AT410" s="32">
        <v>500000</v>
      </c>
      <c r="BL410" s="15"/>
      <c r="BO410" s="15"/>
      <c r="BR410" s="15"/>
      <c r="BU410" s="15"/>
      <c r="BW410" s="11"/>
      <c r="BX410" s="11"/>
      <c r="BZ410" s="11"/>
      <c r="CA410" s="11"/>
      <c r="CC410" s="11"/>
      <c r="CD410" s="11"/>
      <c r="CF410" s="11"/>
      <c r="CG410" s="11"/>
      <c r="CI410" s="11"/>
      <c r="CJ410" s="11"/>
      <c r="GC410" s="12">
        <v>500000</v>
      </c>
      <c r="GD410" t="s">
        <v>238</v>
      </c>
      <c r="GE410">
        <v>52</v>
      </c>
      <c r="GF410">
        <v>65</v>
      </c>
      <c r="GG410">
        <v>83</v>
      </c>
      <c r="GH410">
        <v>55</v>
      </c>
      <c r="GI410" s="13">
        <v>333333.33333333331</v>
      </c>
      <c r="GK410" t="str">
        <f t="shared" si="94"/>
        <v>16 RTE N 88</v>
      </c>
      <c r="GL410">
        <f t="shared" si="95"/>
        <v>31380</v>
      </c>
      <c r="GM410" t="str">
        <f t="shared" si="96"/>
        <v>GARIDECH</v>
      </c>
      <c r="GO410">
        <f t="shared" si="99"/>
        <v>3</v>
      </c>
      <c r="GP410">
        <f t="shared" si="100"/>
        <v>1</v>
      </c>
      <c r="GQ410" t="e">
        <f>VLOOKUP(A410,'[1]Nbr FR_lot'!$A$6:$I$501,8,FALSE)</f>
        <v>#N/A</v>
      </c>
      <c r="GR410" t="e">
        <f t="shared" si="101"/>
        <v>#N/A</v>
      </c>
      <c r="GS410" t="e">
        <f>VLOOKUP(C410,'[1]Nbr FR_lot'!$B$6:$I$501,8,FALSE)</f>
        <v>#N/A</v>
      </c>
      <c r="GT410" t="e">
        <f t="shared" si="102"/>
        <v>#N/A</v>
      </c>
    </row>
    <row r="411" spans="1:202" x14ac:dyDescent="0.35">
      <c r="A411" t="s">
        <v>3476</v>
      </c>
      <c r="B411" t="s">
        <v>3477</v>
      </c>
      <c r="C411" t="s">
        <v>3478</v>
      </c>
      <c r="D411" t="e">
        <f>VLOOKUP(C411,#REF!,1,FALSE)</f>
        <v>#REF!</v>
      </c>
      <c r="E411" s="16" t="s">
        <v>3479</v>
      </c>
      <c r="F411" s="17" t="s">
        <v>3478</v>
      </c>
      <c r="G411" s="17" t="s">
        <v>3479</v>
      </c>
      <c r="H411" s="17" t="str">
        <f t="shared" si="98"/>
        <v>ok</v>
      </c>
      <c r="I411" s="17" t="s">
        <v>3479</v>
      </c>
      <c r="J411" s="17">
        <v>462879</v>
      </c>
      <c r="K411" s="17">
        <v>462879</v>
      </c>
      <c r="L411" s="17" t="s">
        <v>202</v>
      </c>
      <c r="M411" t="s">
        <v>203</v>
      </c>
      <c r="N411" s="14" t="s">
        <v>3480</v>
      </c>
      <c r="O411" s="14" t="s">
        <v>205</v>
      </c>
      <c r="P411" s="14" t="s">
        <v>3481</v>
      </c>
      <c r="Q411" s="14">
        <v>81200</v>
      </c>
      <c r="R411" s="14" t="s">
        <v>3482</v>
      </c>
      <c r="S411" s="14" t="s">
        <v>249</v>
      </c>
      <c r="T411" s="15">
        <v>50000</v>
      </c>
      <c r="U411" s="14" t="s">
        <v>3483</v>
      </c>
      <c r="V411" s="14" t="s">
        <v>3484</v>
      </c>
      <c r="W411" s="14" t="s">
        <v>3485</v>
      </c>
      <c r="X411" t="s">
        <v>3486</v>
      </c>
      <c r="Y411" t="s">
        <v>213</v>
      </c>
      <c r="Z411" t="s">
        <v>3487</v>
      </c>
      <c r="AA411" s="18" t="s">
        <v>3486</v>
      </c>
      <c r="AB411" s="18" t="s">
        <v>3488</v>
      </c>
      <c r="AC411" s="18" t="s">
        <v>3489</v>
      </c>
      <c r="AD411" s="18" t="s">
        <v>3490</v>
      </c>
      <c r="AE411" s="18" t="s">
        <v>3486</v>
      </c>
      <c r="AF411" s="18" t="s">
        <v>3488</v>
      </c>
      <c r="AG411" s="18" t="s">
        <v>3489</v>
      </c>
      <c r="AH411" s="29" t="s">
        <v>261</v>
      </c>
      <c r="AL411" s="29" t="s">
        <v>262</v>
      </c>
      <c r="AM411" s="29" t="s">
        <v>263</v>
      </c>
      <c r="AQ411" s="29" t="s">
        <v>263</v>
      </c>
      <c r="AR411" t="s">
        <v>703</v>
      </c>
      <c r="AS411" s="32" t="s">
        <v>3491</v>
      </c>
      <c r="AT411" s="32">
        <v>100000</v>
      </c>
      <c r="AU411" t="s">
        <v>421</v>
      </c>
      <c r="AV411" s="32" t="s">
        <v>3492</v>
      </c>
      <c r="AW411" s="32">
        <v>100000</v>
      </c>
      <c r="AX411" t="s">
        <v>361</v>
      </c>
      <c r="AY411" s="32" t="s">
        <v>3493</v>
      </c>
      <c r="AZ411" s="32">
        <v>250000</v>
      </c>
      <c r="BA411" t="s">
        <v>363</v>
      </c>
      <c r="BB411" s="32" t="s">
        <v>3494</v>
      </c>
      <c r="BC411" s="32">
        <v>250000</v>
      </c>
      <c r="BD411" t="s">
        <v>1575</v>
      </c>
      <c r="BE411" s="32" t="s">
        <v>3495</v>
      </c>
      <c r="BF411" s="32">
        <v>100000</v>
      </c>
      <c r="BG411" t="s">
        <v>714</v>
      </c>
      <c r="BH411" s="32" t="s">
        <v>3496</v>
      </c>
      <c r="BI411" s="32">
        <v>100000</v>
      </c>
      <c r="BJ411" t="s">
        <v>365</v>
      </c>
      <c r="BK411" s="14" t="s">
        <v>3497</v>
      </c>
      <c r="BL411" s="15">
        <v>330000</v>
      </c>
      <c r="BM411" t="s">
        <v>367</v>
      </c>
      <c r="BN411" s="14" t="s">
        <v>3498</v>
      </c>
      <c r="BO411" s="15">
        <v>330000</v>
      </c>
      <c r="BR411" s="15"/>
      <c r="BU411" s="15"/>
      <c r="BW411" s="11"/>
      <c r="BX411" s="11"/>
      <c r="BZ411" s="11"/>
      <c r="CA411" s="11"/>
      <c r="CC411" s="11"/>
      <c r="CD411" s="11"/>
      <c r="CF411" s="11"/>
      <c r="CG411" s="11"/>
      <c r="CI411" s="11"/>
      <c r="CJ411" s="11"/>
      <c r="GC411" s="12">
        <v>1310000</v>
      </c>
      <c r="GD411" t="s">
        <v>238</v>
      </c>
      <c r="GE411">
        <v>59</v>
      </c>
      <c r="GF411">
        <v>59</v>
      </c>
      <c r="GG411">
        <v>59</v>
      </c>
      <c r="GH411">
        <v>59</v>
      </c>
      <c r="GI411" s="13">
        <v>873333.33333333326</v>
      </c>
      <c r="GK411" t="str">
        <f t="shared" si="94"/>
        <v>7 RUE DE GRAMENTES</v>
      </c>
      <c r="GL411">
        <f t="shared" si="95"/>
        <v>81200</v>
      </c>
      <c r="GM411" t="str">
        <f t="shared" si="96"/>
        <v>MAZAMET</v>
      </c>
      <c r="GO411">
        <f t="shared" si="99"/>
        <v>24</v>
      </c>
      <c r="GP411">
        <f t="shared" si="100"/>
        <v>8</v>
      </c>
      <c r="GQ411" t="e">
        <f>VLOOKUP(A411,'[1]Nbr FR_lot'!$A$6:$I$501,8,FALSE)</f>
        <v>#N/A</v>
      </c>
      <c r="GR411" t="e">
        <f t="shared" si="101"/>
        <v>#N/A</v>
      </c>
      <c r="GS411" t="e">
        <f>VLOOKUP(C411,'[1]Nbr FR_lot'!$B$6:$I$501,8,FALSE)</f>
        <v>#N/A</v>
      </c>
      <c r="GT411" t="e">
        <f t="shared" si="102"/>
        <v>#N/A</v>
      </c>
    </row>
    <row r="412" spans="1:202" x14ac:dyDescent="0.35">
      <c r="A412" s="26" t="s">
        <v>8056</v>
      </c>
      <c r="B412" t="s">
        <v>8057</v>
      </c>
      <c r="C412" t="s">
        <v>8058</v>
      </c>
      <c r="D412" t="e">
        <f>VLOOKUP(C412,#REF!,1,FALSE)</f>
        <v>#REF!</v>
      </c>
      <c r="E412" s="16" t="s">
        <v>8059</v>
      </c>
      <c r="F412" s="17" t="s">
        <v>8058</v>
      </c>
      <c r="G412" s="17" t="s">
        <v>8059</v>
      </c>
      <c r="H412" s="17" t="str">
        <f t="shared" si="98"/>
        <v>ok</v>
      </c>
      <c r="I412" s="17" t="s">
        <v>8059</v>
      </c>
      <c r="J412" s="17">
        <v>487685</v>
      </c>
      <c r="K412" s="17">
        <v>487685</v>
      </c>
      <c r="L412" s="17" t="s">
        <v>202</v>
      </c>
      <c r="M412" t="s">
        <v>203</v>
      </c>
      <c r="N412" s="14" t="s">
        <v>8060</v>
      </c>
      <c r="O412" s="14" t="s">
        <v>205</v>
      </c>
      <c r="P412" s="14" t="s">
        <v>8061</v>
      </c>
      <c r="Q412" s="14" t="s">
        <v>4147</v>
      </c>
      <c r="R412" s="14" t="s">
        <v>8062</v>
      </c>
      <c r="S412" s="14" t="s">
        <v>2030</v>
      </c>
      <c r="T412" s="15">
        <v>693432</v>
      </c>
      <c r="U412" s="14" t="s">
        <v>8063</v>
      </c>
      <c r="V412" s="14" t="s">
        <v>4150</v>
      </c>
      <c r="W412" s="14" t="s">
        <v>8064</v>
      </c>
      <c r="X412" t="s">
        <v>8065</v>
      </c>
      <c r="Y412" t="s">
        <v>213</v>
      </c>
      <c r="Z412" t="s">
        <v>8066</v>
      </c>
      <c r="AA412" s="18" t="s">
        <v>8065</v>
      </c>
      <c r="AB412" s="18" t="s">
        <v>8067</v>
      </c>
      <c r="AC412" s="18" t="s">
        <v>8068</v>
      </c>
      <c r="AD412" s="18" t="s">
        <v>8069</v>
      </c>
      <c r="AE412" s="18" t="s">
        <v>8070</v>
      </c>
      <c r="AF412" s="18" t="s">
        <v>8071</v>
      </c>
      <c r="AG412" s="18" t="s">
        <v>8072</v>
      </c>
      <c r="AH412" s="29" t="s">
        <v>310</v>
      </c>
      <c r="AL412" s="29" t="s">
        <v>311</v>
      </c>
      <c r="AM412" s="29" t="s">
        <v>312</v>
      </c>
      <c r="AQ412" s="29" t="s">
        <v>312</v>
      </c>
      <c r="AR412" t="s">
        <v>315</v>
      </c>
      <c r="AS412" s="32" t="s">
        <v>8073</v>
      </c>
      <c r="AT412" s="32">
        <v>100000</v>
      </c>
      <c r="AU412" t="s">
        <v>319</v>
      </c>
      <c r="AV412" s="32" t="s">
        <v>8074</v>
      </c>
      <c r="AW412" s="32">
        <v>185000</v>
      </c>
      <c r="AX412" t="s">
        <v>331</v>
      </c>
      <c r="AY412" s="32" t="s">
        <v>8075</v>
      </c>
      <c r="AZ412" s="32">
        <v>123000</v>
      </c>
      <c r="BL412" s="15"/>
      <c r="BO412" s="15"/>
      <c r="BR412" s="15"/>
      <c r="BU412" s="15"/>
      <c r="BW412" s="11"/>
      <c r="BX412" s="11"/>
      <c r="BZ412" s="11"/>
      <c r="CA412" s="11"/>
      <c r="CC412" s="11"/>
      <c r="CD412" s="11"/>
      <c r="CF412" s="11"/>
      <c r="CG412" s="11"/>
      <c r="CI412" s="11"/>
      <c r="CJ412" s="11"/>
      <c r="GC412" s="12">
        <v>400000</v>
      </c>
      <c r="GD412" t="s">
        <v>238</v>
      </c>
      <c r="GE412">
        <v>49</v>
      </c>
      <c r="GF412">
        <v>57</v>
      </c>
      <c r="GG412">
        <v>89</v>
      </c>
      <c r="GH412">
        <v>100</v>
      </c>
      <c r="GI412" s="13">
        <v>266666.66666666663</v>
      </c>
      <c r="GK412" t="str">
        <f t="shared" si="94"/>
        <v>979 CHE DU CHATELARD</v>
      </c>
      <c r="GL412" t="str">
        <f t="shared" si="95"/>
        <v>01310</v>
      </c>
      <c r="GM412" t="str">
        <f t="shared" si="96"/>
        <v>SAINT-REMY</v>
      </c>
      <c r="GO412">
        <f t="shared" si="99"/>
        <v>9</v>
      </c>
      <c r="GP412">
        <f t="shared" si="100"/>
        <v>3</v>
      </c>
      <c r="GQ412">
        <f>VLOOKUP(A412,'[1]Nbr FR_lot'!$A$6:$I$501,8,FALSE)</f>
        <v>0</v>
      </c>
      <c r="GR412" t="str">
        <f t="shared" si="101"/>
        <v>ko</v>
      </c>
      <c r="GS412">
        <f>VLOOKUP(C412,'[1]Nbr FR_lot'!$B$6:$I$501,8,FALSE)</f>
        <v>3</v>
      </c>
      <c r="GT412" t="str">
        <f t="shared" si="102"/>
        <v>ok</v>
      </c>
    </row>
    <row r="413" spans="1:202" x14ac:dyDescent="0.35">
      <c r="A413" t="s">
        <v>5702</v>
      </c>
      <c r="B413" t="s">
        <v>5703</v>
      </c>
      <c r="C413" t="s">
        <v>5704</v>
      </c>
      <c r="D413" t="e">
        <f>VLOOKUP(C413,#REF!,1,FALSE)</f>
        <v>#REF!</v>
      </c>
      <c r="E413" s="16" t="s">
        <v>5705</v>
      </c>
      <c r="F413" s="17" t="s">
        <v>5704</v>
      </c>
      <c r="G413" s="17" t="s">
        <v>5705</v>
      </c>
      <c r="H413" s="17" t="str">
        <f t="shared" si="98"/>
        <v>ok</v>
      </c>
      <c r="I413" s="17" t="s">
        <v>5705</v>
      </c>
      <c r="J413" s="17">
        <v>303997</v>
      </c>
      <c r="K413" s="17">
        <v>303997</v>
      </c>
      <c r="L413" s="17" t="s">
        <v>202</v>
      </c>
      <c r="M413" t="s">
        <v>203</v>
      </c>
      <c r="N413" s="14" t="s">
        <v>5706</v>
      </c>
      <c r="O413" s="14" t="s">
        <v>205</v>
      </c>
      <c r="P413" s="14" t="s">
        <v>5707</v>
      </c>
      <c r="Q413" s="14">
        <v>88480</v>
      </c>
      <c r="R413" s="14" t="s">
        <v>5708</v>
      </c>
      <c r="S413" s="14" t="s">
        <v>298</v>
      </c>
      <c r="T413" s="15">
        <v>245000</v>
      </c>
      <c r="U413" s="14" t="s">
        <v>5709</v>
      </c>
      <c r="V413" s="14" t="s">
        <v>5710</v>
      </c>
      <c r="W413" s="14" t="s">
        <v>5711</v>
      </c>
      <c r="X413" t="s">
        <v>5712</v>
      </c>
      <c r="Y413" t="s">
        <v>213</v>
      </c>
      <c r="Z413" t="s">
        <v>5713</v>
      </c>
      <c r="AA413" s="18" t="s">
        <v>5712</v>
      </c>
      <c r="AB413" s="18" t="s">
        <v>5714</v>
      </c>
      <c r="AC413" s="18" t="s">
        <v>5715</v>
      </c>
      <c r="AD413" s="18" t="s">
        <v>5716</v>
      </c>
      <c r="AE413" s="18" t="s">
        <v>5712</v>
      </c>
      <c r="AF413" s="18" t="s">
        <v>5714</v>
      </c>
      <c r="AG413" s="18" t="s">
        <v>5715</v>
      </c>
      <c r="AH413" s="29" t="s">
        <v>310</v>
      </c>
      <c r="AL413" s="29" t="s">
        <v>311</v>
      </c>
      <c r="AM413" s="29" t="s">
        <v>312</v>
      </c>
      <c r="AQ413" s="29" t="s">
        <v>312</v>
      </c>
      <c r="AR413" t="s">
        <v>393</v>
      </c>
      <c r="AS413" s="32" t="s">
        <v>5717</v>
      </c>
      <c r="AT413" s="32">
        <v>575000</v>
      </c>
      <c r="AU413" t="s">
        <v>395</v>
      </c>
      <c r="AV413" s="32" t="s">
        <v>5718</v>
      </c>
      <c r="AW413" s="32">
        <v>715000</v>
      </c>
      <c r="BL413" s="15"/>
      <c r="BO413" s="15"/>
      <c r="BR413" s="15"/>
      <c r="BU413" s="15"/>
      <c r="BW413" s="11"/>
      <c r="BX413" s="11"/>
      <c r="BZ413" s="11"/>
      <c r="CA413" s="11"/>
      <c r="CC413" s="11"/>
      <c r="CD413" s="11"/>
      <c r="CF413" s="11"/>
      <c r="CG413" s="11"/>
      <c r="CI413" s="11"/>
      <c r="CJ413" s="11"/>
      <c r="GC413" s="12">
        <v>1290000</v>
      </c>
      <c r="GD413" t="s">
        <v>238</v>
      </c>
      <c r="GE413">
        <v>50</v>
      </c>
      <c r="GF413">
        <v>60</v>
      </c>
      <c r="GG413">
        <v>60</v>
      </c>
      <c r="GH413">
        <v>70</v>
      </c>
      <c r="GI413" s="13">
        <v>860000</v>
      </c>
      <c r="GK413" t="str">
        <f t="shared" si="94"/>
        <v>80 AV DE BELLE FONTAINE</v>
      </c>
      <c r="GL413">
        <f t="shared" si="95"/>
        <v>88480</v>
      </c>
      <c r="GM413" t="str">
        <f t="shared" si="96"/>
        <v>ETIVAL-CLAIREFONTAINE</v>
      </c>
      <c r="GO413">
        <f t="shared" si="99"/>
        <v>6</v>
      </c>
      <c r="GP413">
        <f t="shared" si="100"/>
        <v>2</v>
      </c>
      <c r="GQ413" t="e">
        <f>VLOOKUP(A413,'[1]Nbr FR_lot'!$A$6:$I$501,8,FALSE)</f>
        <v>#N/A</v>
      </c>
      <c r="GR413" t="e">
        <f t="shared" si="101"/>
        <v>#N/A</v>
      </c>
      <c r="GS413" t="e">
        <f>VLOOKUP(C413,'[1]Nbr FR_lot'!$B$6:$I$501,8,FALSE)</f>
        <v>#N/A</v>
      </c>
      <c r="GT413" t="e">
        <f t="shared" si="102"/>
        <v>#N/A</v>
      </c>
    </row>
    <row r="414" spans="1:202" x14ac:dyDescent="0.35">
      <c r="A414" t="s">
        <v>639</v>
      </c>
      <c r="B414" t="s">
        <v>640</v>
      </c>
      <c r="C414" t="s">
        <v>641</v>
      </c>
      <c r="D414" t="e">
        <f>VLOOKUP(C414,#REF!,1,FALSE)</f>
        <v>#REF!</v>
      </c>
      <c r="E414" s="16" t="s">
        <v>642</v>
      </c>
      <c r="F414" s="17" t="s">
        <v>641</v>
      </c>
      <c r="G414" s="17" t="s">
        <v>642</v>
      </c>
      <c r="H414" s="17" t="str">
        <f t="shared" si="98"/>
        <v>ok</v>
      </c>
      <c r="I414" s="17" t="s">
        <v>642</v>
      </c>
      <c r="J414" s="17">
        <v>767457</v>
      </c>
      <c r="K414" s="17">
        <v>767457</v>
      </c>
      <c r="L414" s="17" t="s">
        <v>202</v>
      </c>
      <c r="M414" t="s">
        <v>203</v>
      </c>
      <c r="N414" s="14" t="s">
        <v>643</v>
      </c>
      <c r="O414" s="14" t="s">
        <v>205</v>
      </c>
      <c r="P414" s="14" t="s">
        <v>644</v>
      </c>
      <c r="Q414" s="14">
        <v>38130</v>
      </c>
      <c r="R414" s="14" t="s">
        <v>645</v>
      </c>
      <c r="S414" s="14" t="s">
        <v>646</v>
      </c>
      <c r="T414" s="15">
        <v>152450</v>
      </c>
      <c r="U414" s="14" t="s">
        <v>647</v>
      </c>
      <c r="V414" s="14" t="s">
        <v>625</v>
      </c>
      <c r="W414" s="14" t="s">
        <v>648</v>
      </c>
      <c r="X414" t="s">
        <v>649</v>
      </c>
      <c r="Y414" t="s">
        <v>213</v>
      </c>
      <c r="Z414" t="s">
        <v>650</v>
      </c>
      <c r="AA414" s="18" t="s">
        <v>649</v>
      </c>
      <c r="AB414" s="18" t="s">
        <v>651</v>
      </c>
      <c r="AC414" s="18" t="s">
        <v>652</v>
      </c>
      <c r="AD414" s="18" t="s">
        <v>653</v>
      </c>
      <c r="AE414" s="18" t="s">
        <v>654</v>
      </c>
      <c r="AF414" s="18" t="s">
        <v>655</v>
      </c>
      <c r="AG414" s="18" t="s">
        <v>656</v>
      </c>
      <c r="AH414" s="29" t="s">
        <v>310</v>
      </c>
      <c r="AL414" s="29" t="s">
        <v>311</v>
      </c>
      <c r="AM414" s="29" t="s">
        <v>312</v>
      </c>
      <c r="AQ414" s="29" t="s">
        <v>312</v>
      </c>
      <c r="AR414" t="s">
        <v>657</v>
      </c>
      <c r="AS414" s="32" t="s">
        <v>658</v>
      </c>
      <c r="AT414" s="32">
        <v>100000</v>
      </c>
      <c r="AU414" t="s">
        <v>659</v>
      </c>
      <c r="AV414" s="32" t="s">
        <v>660</v>
      </c>
      <c r="AW414" s="32">
        <v>185000</v>
      </c>
      <c r="AX414" t="s">
        <v>661</v>
      </c>
      <c r="AY414" s="32" t="s">
        <v>662</v>
      </c>
      <c r="AZ414" s="32">
        <v>100000</v>
      </c>
      <c r="BA414" t="s">
        <v>663</v>
      </c>
      <c r="BB414" s="32" t="s">
        <v>664</v>
      </c>
      <c r="BC414" s="32">
        <v>100000</v>
      </c>
      <c r="BD414" t="s">
        <v>665</v>
      </c>
      <c r="BE414" s="32" t="s">
        <v>666</v>
      </c>
      <c r="BF414" s="32">
        <v>123000</v>
      </c>
      <c r="BL414" s="15"/>
      <c r="BO414" s="15"/>
      <c r="BR414" s="15"/>
      <c r="BU414" s="15"/>
      <c r="BW414" s="11"/>
      <c r="BX414" s="11"/>
      <c r="BZ414" s="11"/>
      <c r="CA414" s="11"/>
      <c r="CC414" s="11"/>
      <c r="CD414" s="11"/>
      <c r="CF414" s="11"/>
      <c r="CG414" s="11"/>
      <c r="CI414" s="11"/>
      <c r="CJ414" s="11"/>
      <c r="GC414" s="12">
        <v>508000</v>
      </c>
      <c r="GD414" t="s">
        <v>238</v>
      </c>
      <c r="GE414">
        <v>70</v>
      </c>
      <c r="GF414">
        <v>96</v>
      </c>
      <c r="GG414">
        <v>110</v>
      </c>
      <c r="GH414">
        <v>83</v>
      </c>
      <c r="GI414" s="13">
        <v>338666.66666666663</v>
      </c>
      <c r="GK414" t="str">
        <f t="shared" si="94"/>
        <v>6 RUE DE LORRAINE</v>
      </c>
      <c r="GL414">
        <f t="shared" si="95"/>
        <v>38130</v>
      </c>
      <c r="GM414" t="str">
        <f t="shared" si="96"/>
        <v>ECHIROLLES</v>
      </c>
      <c r="GO414">
        <f t="shared" si="99"/>
        <v>15</v>
      </c>
      <c r="GP414">
        <f t="shared" si="100"/>
        <v>5</v>
      </c>
      <c r="GQ414" t="e">
        <f>VLOOKUP(A414,'[1]Nbr FR_lot'!$A$6:$I$501,8,FALSE)</f>
        <v>#N/A</v>
      </c>
      <c r="GR414" t="e">
        <f t="shared" si="101"/>
        <v>#N/A</v>
      </c>
      <c r="GS414" t="e">
        <f>VLOOKUP(C414,'[1]Nbr FR_lot'!$B$6:$I$501,8,FALSE)</f>
        <v>#N/A</v>
      </c>
      <c r="GT414" t="e">
        <f t="shared" si="102"/>
        <v>#N/A</v>
      </c>
    </row>
    <row r="415" spans="1:202" x14ac:dyDescent="0.35">
      <c r="A415" t="s">
        <v>7077</v>
      </c>
      <c r="B415" t="s">
        <v>7078</v>
      </c>
      <c r="C415" t="s">
        <v>7079</v>
      </c>
      <c r="D415" t="e">
        <f>VLOOKUP(C415,#REF!,1,FALSE)</f>
        <v>#REF!</v>
      </c>
      <c r="E415" s="16" t="s">
        <v>7080</v>
      </c>
      <c r="F415" s="17" t="s">
        <v>7079</v>
      </c>
      <c r="G415" s="17" t="s">
        <v>7080</v>
      </c>
      <c r="H415" s="17" t="str">
        <f t="shared" si="98"/>
        <v>ok</v>
      </c>
      <c r="I415" s="17" t="s">
        <v>7080</v>
      </c>
      <c r="J415" s="17">
        <v>439737</v>
      </c>
      <c r="K415" s="17">
        <v>439737</v>
      </c>
      <c r="L415" s="17" t="s">
        <v>202</v>
      </c>
      <c r="M415" t="s">
        <v>203</v>
      </c>
      <c r="N415" s="14" t="s">
        <v>7081</v>
      </c>
      <c r="O415" s="14" t="s">
        <v>246</v>
      </c>
      <c r="P415" s="14" t="s">
        <v>7082</v>
      </c>
      <c r="Q415" s="14">
        <v>15240</v>
      </c>
      <c r="R415" s="14" t="s">
        <v>7083</v>
      </c>
      <c r="S415" s="14" t="s">
        <v>454</v>
      </c>
      <c r="T415" s="15">
        <v>344000</v>
      </c>
      <c r="U415" s="14" t="s">
        <v>7084</v>
      </c>
      <c r="V415" s="14" t="s">
        <v>6172</v>
      </c>
      <c r="W415" s="14" t="s">
        <v>7085</v>
      </c>
      <c r="X415" t="s">
        <v>7086</v>
      </c>
      <c r="Y415" t="s">
        <v>213</v>
      </c>
      <c r="Z415" t="s">
        <v>7087</v>
      </c>
      <c r="AA415" s="18" t="s">
        <v>7086</v>
      </c>
      <c r="AB415" s="18" t="s">
        <v>7088</v>
      </c>
      <c r="AC415" s="18" t="s">
        <v>7089</v>
      </c>
      <c r="AD415" s="18" t="s">
        <v>7090</v>
      </c>
      <c r="AE415" s="18" t="s">
        <v>7086</v>
      </c>
      <c r="AF415" s="18" t="s">
        <v>7088</v>
      </c>
      <c r="AG415" s="18" t="s">
        <v>7089</v>
      </c>
      <c r="AH415" s="29" t="s">
        <v>736</v>
      </c>
      <c r="AI415" s="29" t="s">
        <v>219</v>
      </c>
      <c r="AL415" s="29" t="s">
        <v>1034</v>
      </c>
      <c r="AM415" s="29" t="s">
        <v>738</v>
      </c>
      <c r="AN415" s="29" t="s">
        <v>774</v>
      </c>
      <c r="AQ415" s="29" t="s">
        <v>1035</v>
      </c>
      <c r="AR415" t="s">
        <v>879</v>
      </c>
      <c r="AS415" s="32" t="s">
        <v>7091</v>
      </c>
      <c r="AT415" s="32">
        <v>125000</v>
      </c>
      <c r="AU415" t="s">
        <v>222</v>
      </c>
      <c r="AV415" s="32" t="s">
        <v>7092</v>
      </c>
      <c r="AW415" s="32">
        <v>400000</v>
      </c>
      <c r="AX415" t="s">
        <v>1732</v>
      </c>
      <c r="AY415" s="32" t="s">
        <v>7093</v>
      </c>
      <c r="AZ415" s="32">
        <v>375000</v>
      </c>
      <c r="BA415" t="s">
        <v>224</v>
      </c>
      <c r="BB415" s="32" t="s">
        <v>7094</v>
      </c>
      <c r="BC415" s="32">
        <v>100000</v>
      </c>
      <c r="BD415" t="s">
        <v>560</v>
      </c>
      <c r="BE415" s="32" t="s">
        <v>7095</v>
      </c>
      <c r="BF415" s="32">
        <v>100000</v>
      </c>
      <c r="BG415" t="s">
        <v>228</v>
      </c>
      <c r="BH415" s="32" t="s">
        <v>7096</v>
      </c>
      <c r="BI415" s="32">
        <v>100000</v>
      </c>
      <c r="BL415" s="15"/>
      <c r="BO415" s="15"/>
      <c r="BR415" s="15"/>
      <c r="BU415" s="15"/>
      <c r="BW415" s="11"/>
      <c r="BX415" s="11"/>
      <c r="BZ415" s="11"/>
      <c r="CA415" s="11"/>
      <c r="CC415" s="11"/>
      <c r="CD415" s="11"/>
      <c r="CF415" s="11"/>
      <c r="CG415" s="11"/>
      <c r="CI415" s="11"/>
      <c r="CJ415" s="11"/>
      <c r="GC415" s="12">
        <v>825000</v>
      </c>
      <c r="GD415" t="s">
        <v>238</v>
      </c>
      <c r="GE415">
        <v>65</v>
      </c>
      <c r="GF415">
        <v>75</v>
      </c>
      <c r="GG415">
        <v>95</v>
      </c>
      <c r="GH415">
        <v>55</v>
      </c>
      <c r="GI415" s="13">
        <v>550000</v>
      </c>
      <c r="GK415" t="str">
        <f t="shared" si="94"/>
        <v>GARE D ANTIGNAC</v>
      </c>
      <c r="GL415">
        <f t="shared" si="95"/>
        <v>15240</v>
      </c>
      <c r="GM415" t="str">
        <f t="shared" si="96"/>
        <v>VEBRET</v>
      </c>
      <c r="GO415">
        <f t="shared" si="99"/>
        <v>18</v>
      </c>
      <c r="GP415">
        <f t="shared" si="100"/>
        <v>6</v>
      </c>
      <c r="GQ415" t="e">
        <f>VLOOKUP(A415,'[1]Nbr FR_lot'!$A$6:$I$501,8,FALSE)</f>
        <v>#N/A</v>
      </c>
      <c r="GR415" t="e">
        <f t="shared" si="101"/>
        <v>#N/A</v>
      </c>
      <c r="GS415" t="e">
        <f>VLOOKUP(C415,'[1]Nbr FR_lot'!$B$6:$I$501,8,FALSE)</f>
        <v>#N/A</v>
      </c>
      <c r="GT415" t="e">
        <f t="shared" si="102"/>
        <v>#N/A</v>
      </c>
    </row>
    <row r="416" spans="1:202" x14ac:dyDescent="0.35">
      <c r="A416" t="s">
        <v>6871</v>
      </c>
      <c r="B416" t="s">
        <v>6872</v>
      </c>
      <c r="C416" t="s">
        <v>6873</v>
      </c>
      <c r="D416" t="e">
        <f>VLOOKUP(C416,#REF!,1,FALSE)</f>
        <v>#REF!</v>
      </c>
      <c r="E416" s="19" t="s">
        <v>6874</v>
      </c>
      <c r="F416" s="17" t="s">
        <v>6873</v>
      </c>
      <c r="G416" s="17" t="s">
        <v>6875</v>
      </c>
      <c r="H416" s="17" t="str">
        <f t="shared" si="98"/>
        <v>ko</v>
      </c>
      <c r="I416" s="17" t="s">
        <v>6874</v>
      </c>
      <c r="J416" s="17" t="e">
        <v>#N/A</v>
      </c>
      <c r="K416" s="17">
        <v>607064</v>
      </c>
      <c r="L416" s="17" t="s">
        <v>202</v>
      </c>
      <c r="M416" t="s">
        <v>203</v>
      </c>
      <c r="N416" s="14" t="s">
        <v>6876</v>
      </c>
      <c r="O416" s="14" t="s">
        <v>205</v>
      </c>
      <c r="P416" s="14" t="s">
        <v>6877</v>
      </c>
      <c r="Q416" s="14">
        <v>19000</v>
      </c>
      <c r="R416" s="14" t="s">
        <v>5034</v>
      </c>
      <c r="S416" s="14" t="s">
        <v>531</v>
      </c>
      <c r="T416" s="15">
        <v>26250</v>
      </c>
      <c r="U416" s="14" t="s">
        <v>6878</v>
      </c>
      <c r="V416" s="14" t="s">
        <v>6879</v>
      </c>
      <c r="W416" s="14" t="s">
        <v>6880</v>
      </c>
      <c r="X416" t="s">
        <v>6881</v>
      </c>
      <c r="Y416" t="s">
        <v>213</v>
      </c>
      <c r="Z416" t="s">
        <v>6882</v>
      </c>
      <c r="AA416" s="18" t="s">
        <v>6883</v>
      </c>
      <c r="AB416" s="18" t="s">
        <v>6884</v>
      </c>
      <c r="AC416" s="18" t="s">
        <v>6885</v>
      </c>
      <c r="AD416" s="18" t="s">
        <v>6886</v>
      </c>
      <c r="AE416" s="18" t="s">
        <v>6883</v>
      </c>
      <c r="AF416" s="18" t="s">
        <v>6884</v>
      </c>
      <c r="AG416" s="18" t="s">
        <v>6885</v>
      </c>
      <c r="AH416" s="29" t="s">
        <v>1182</v>
      </c>
      <c r="AI416" s="29" t="s">
        <v>736</v>
      </c>
      <c r="AJ416" s="29" t="s">
        <v>772</v>
      </c>
      <c r="AK416" s="29" t="s">
        <v>219</v>
      </c>
      <c r="AL416" s="29" t="s">
        <v>6887</v>
      </c>
      <c r="AM416" s="29" t="s">
        <v>263</v>
      </c>
      <c r="AN416" s="29" t="s">
        <v>1184</v>
      </c>
      <c r="AO416" s="29" t="s">
        <v>739</v>
      </c>
      <c r="AP416" s="29" t="s">
        <v>774</v>
      </c>
      <c r="AQ416" s="29" t="s">
        <v>6888</v>
      </c>
      <c r="AR416" t="s">
        <v>272</v>
      </c>
      <c r="AS416" s="32" t="s">
        <v>6889</v>
      </c>
      <c r="AT416" s="32">
        <v>495000</v>
      </c>
      <c r="AU416" t="s">
        <v>361</v>
      </c>
      <c r="AV416" s="32" t="s">
        <v>6890</v>
      </c>
      <c r="AW416" s="32">
        <v>250000</v>
      </c>
      <c r="AX416" t="s">
        <v>365</v>
      </c>
      <c r="AY416" s="32" t="s">
        <v>6891</v>
      </c>
      <c r="AZ416" s="32">
        <v>330000</v>
      </c>
      <c r="BA416" t="s">
        <v>659</v>
      </c>
      <c r="BB416" s="32" t="s">
        <v>6892</v>
      </c>
      <c r="BC416" s="32">
        <v>185000</v>
      </c>
      <c r="BD416" t="s">
        <v>663</v>
      </c>
      <c r="BE416" s="32" t="s">
        <v>6893</v>
      </c>
      <c r="BF416" s="32">
        <v>100000</v>
      </c>
      <c r="BG416" t="s">
        <v>665</v>
      </c>
      <c r="BH416" s="32" t="s">
        <v>6894</v>
      </c>
      <c r="BI416" s="32">
        <v>123000</v>
      </c>
      <c r="BJ416" t="s">
        <v>937</v>
      </c>
      <c r="BK416" s="14" t="s">
        <v>6895</v>
      </c>
      <c r="BL416" s="15">
        <v>100000</v>
      </c>
      <c r="BM416" t="s">
        <v>746</v>
      </c>
      <c r="BN416" s="14" t="s">
        <v>6896</v>
      </c>
      <c r="BO416" s="15">
        <v>150000</v>
      </c>
      <c r="BP416" t="s">
        <v>857</v>
      </c>
      <c r="BQ416" s="14" t="s">
        <v>6897</v>
      </c>
      <c r="BR416" s="15">
        <v>145000</v>
      </c>
      <c r="BS416" t="s">
        <v>941</v>
      </c>
      <c r="BT416" s="14" t="s">
        <v>6898</v>
      </c>
      <c r="BU416" s="15">
        <v>250000</v>
      </c>
      <c r="BV416" t="s">
        <v>748</v>
      </c>
      <c r="BW416" s="11" t="s">
        <v>6899</v>
      </c>
      <c r="BX416" s="11">
        <v>380000</v>
      </c>
      <c r="BY416" t="s">
        <v>860</v>
      </c>
      <c r="BZ416" s="11" t="s">
        <v>6900</v>
      </c>
      <c r="CA416" s="11">
        <v>365000</v>
      </c>
      <c r="CB416" t="s">
        <v>945</v>
      </c>
      <c r="CC416" s="11" t="s">
        <v>6901</v>
      </c>
      <c r="CD416" s="11">
        <v>100000</v>
      </c>
      <c r="CE416" t="s">
        <v>750</v>
      </c>
      <c r="CF416" s="11" t="s">
        <v>6902</v>
      </c>
      <c r="CG416" s="11">
        <v>150000</v>
      </c>
      <c r="CH416" t="s">
        <v>863</v>
      </c>
      <c r="CI416" s="11" t="s">
        <v>6903</v>
      </c>
      <c r="CJ416" s="11">
        <v>145000</v>
      </c>
      <c r="CK416" t="s">
        <v>879</v>
      </c>
      <c r="CL416" s="32" t="s">
        <v>6904</v>
      </c>
      <c r="CM416" s="32">
        <v>125000</v>
      </c>
      <c r="CN416" t="s">
        <v>752</v>
      </c>
      <c r="CO416" s="32" t="s">
        <v>6905</v>
      </c>
      <c r="CP416" s="32">
        <v>190000</v>
      </c>
      <c r="CQ416" t="s">
        <v>866</v>
      </c>
      <c r="CR416" s="32" t="s">
        <v>6906</v>
      </c>
      <c r="CS416" s="32">
        <v>180000</v>
      </c>
      <c r="CT416" t="s">
        <v>952</v>
      </c>
      <c r="CU416" s="32" t="s">
        <v>6907</v>
      </c>
      <c r="CV416" s="32">
        <v>165000</v>
      </c>
      <c r="CW416" t="s">
        <v>754</v>
      </c>
      <c r="CX416" s="32" t="s">
        <v>6908</v>
      </c>
      <c r="CY416" s="32">
        <v>250000</v>
      </c>
      <c r="CZ416" t="s">
        <v>869</v>
      </c>
      <c r="DA416" s="32" t="s">
        <v>6909</v>
      </c>
      <c r="DB416" s="32">
        <v>245000</v>
      </c>
      <c r="DC416" t="s">
        <v>613</v>
      </c>
      <c r="DD416" s="32" t="s">
        <v>6910</v>
      </c>
      <c r="DE416" s="32">
        <v>950000</v>
      </c>
      <c r="DF416" t="s">
        <v>541</v>
      </c>
      <c r="DG416" s="32" t="s">
        <v>6911</v>
      </c>
      <c r="DH416" s="32">
        <v>630000</v>
      </c>
      <c r="DI416" t="s">
        <v>543</v>
      </c>
      <c r="DJ416" s="32" t="s">
        <v>6912</v>
      </c>
      <c r="DK416" s="32">
        <v>240000</v>
      </c>
      <c r="DL416" t="s">
        <v>222</v>
      </c>
      <c r="DM416" s="32" t="s">
        <v>6913</v>
      </c>
      <c r="DN416" s="32">
        <v>400000</v>
      </c>
      <c r="DO416" t="s">
        <v>553</v>
      </c>
      <c r="DP416" s="32" t="s">
        <v>6914</v>
      </c>
      <c r="DQ416" s="32">
        <v>315000</v>
      </c>
      <c r="DR416" t="s">
        <v>555</v>
      </c>
      <c r="DS416" s="32" t="s">
        <v>6915</v>
      </c>
      <c r="DT416" s="32">
        <v>120000</v>
      </c>
      <c r="DU416" t="s">
        <v>236</v>
      </c>
      <c r="DV416" s="32" t="s">
        <v>6916</v>
      </c>
      <c r="DW416" s="32">
        <v>630000</v>
      </c>
      <c r="DX416" t="s">
        <v>830</v>
      </c>
      <c r="DY416" s="32" t="s">
        <v>6917</v>
      </c>
      <c r="DZ416" s="32">
        <v>420000</v>
      </c>
      <c r="EA416" t="s">
        <v>832</v>
      </c>
      <c r="EB416" s="32" t="s">
        <v>6918</v>
      </c>
      <c r="EC416" s="32">
        <v>160000</v>
      </c>
      <c r="GC416" s="12">
        <v>7958000</v>
      </c>
      <c r="GD416" t="s">
        <v>238</v>
      </c>
      <c r="GE416">
        <v>61</v>
      </c>
      <c r="GF416">
        <v>68</v>
      </c>
      <c r="GG416">
        <v>78</v>
      </c>
      <c r="GH416">
        <v>105</v>
      </c>
      <c r="GI416" s="13">
        <v>5305333.333333333</v>
      </c>
      <c r="GK416" t="str">
        <f t="shared" si="94"/>
        <v xml:space="preserve">ZI TULLE EST 2 4 Rue Robert Schuman </v>
      </c>
      <c r="GL416">
        <f t="shared" si="95"/>
        <v>19000</v>
      </c>
      <c r="GM416" t="str">
        <f t="shared" si="96"/>
        <v>TULLE</v>
      </c>
      <c r="GO416">
        <f t="shared" si="99"/>
        <v>90</v>
      </c>
      <c r="GP416">
        <f t="shared" si="100"/>
        <v>30</v>
      </c>
      <c r="GQ416" t="e">
        <f>VLOOKUP(A416,'[1]Nbr FR_lot'!$A$6:$I$501,8,FALSE)</f>
        <v>#N/A</v>
      </c>
      <c r="GR416" t="e">
        <f t="shared" si="101"/>
        <v>#N/A</v>
      </c>
      <c r="GS416" t="e">
        <f>VLOOKUP(C416,'[1]Nbr FR_lot'!$B$6:$I$501,8,FALSE)</f>
        <v>#N/A</v>
      </c>
      <c r="GT416" t="e">
        <f t="shared" si="102"/>
        <v>#N/A</v>
      </c>
    </row>
    <row r="417" spans="1:202" x14ac:dyDescent="0.35">
      <c r="A417" t="s">
        <v>8315</v>
      </c>
      <c r="B417" t="s">
        <v>8316</v>
      </c>
      <c r="C417" t="s">
        <v>8317</v>
      </c>
      <c r="D417" t="e">
        <f>VLOOKUP(C417,#REF!,1,FALSE)</f>
        <v>#REF!</v>
      </c>
      <c r="E417" s="19" t="s">
        <v>8318</v>
      </c>
      <c r="F417" s="17" t="s">
        <v>8317</v>
      </c>
      <c r="G417" s="17" t="s">
        <v>8318</v>
      </c>
      <c r="H417" s="17" t="str">
        <f t="shared" si="98"/>
        <v>ok</v>
      </c>
      <c r="I417" s="17" t="s">
        <v>8318</v>
      </c>
      <c r="J417" s="17">
        <v>498967</v>
      </c>
      <c r="K417" s="17">
        <v>498967</v>
      </c>
      <c r="L417" s="17" t="s">
        <v>202</v>
      </c>
      <c r="M417" t="s">
        <v>203</v>
      </c>
      <c r="N417" s="14" t="s">
        <v>8319</v>
      </c>
      <c r="O417" s="14" t="s">
        <v>1022</v>
      </c>
      <c r="P417" s="14" t="s">
        <v>8320</v>
      </c>
      <c r="Q417" s="14">
        <v>33610</v>
      </c>
      <c r="R417" s="14" t="s">
        <v>8321</v>
      </c>
      <c r="S417" s="14" t="s">
        <v>2204</v>
      </c>
      <c r="T417" s="15">
        <v>50000</v>
      </c>
      <c r="U417" s="14" t="s">
        <v>8322</v>
      </c>
      <c r="V417" s="14" t="s">
        <v>1752</v>
      </c>
      <c r="W417" s="14" t="s">
        <v>8323</v>
      </c>
      <c r="X417" t="s">
        <v>8324</v>
      </c>
      <c r="Y417" t="s">
        <v>213</v>
      </c>
      <c r="Z417" t="s">
        <v>8325</v>
      </c>
      <c r="AA417" s="18" t="s">
        <v>8324</v>
      </c>
      <c r="AB417" s="18" t="s">
        <v>8326</v>
      </c>
      <c r="AC417" s="18" t="s">
        <v>8327</v>
      </c>
      <c r="AD417" s="18" t="s">
        <v>8328</v>
      </c>
      <c r="AE417" s="18" t="s">
        <v>8324</v>
      </c>
      <c r="AF417" s="18" t="s">
        <v>8326</v>
      </c>
      <c r="AG417" s="18" t="s">
        <v>8327</v>
      </c>
      <c r="AH417" s="29" t="s">
        <v>1182</v>
      </c>
      <c r="AI417" s="29" t="s">
        <v>219</v>
      </c>
      <c r="AL417" s="29" t="s">
        <v>3763</v>
      </c>
      <c r="AM417" s="29" t="s">
        <v>263</v>
      </c>
      <c r="AN417" s="29" t="s">
        <v>774</v>
      </c>
      <c r="AQ417" s="29" t="s">
        <v>3764</v>
      </c>
      <c r="AR417" t="s">
        <v>705</v>
      </c>
      <c r="AS417" s="32" t="s">
        <v>8329</v>
      </c>
      <c r="AT417" s="32">
        <v>375000</v>
      </c>
      <c r="AU417" t="s">
        <v>712</v>
      </c>
      <c r="AV417" s="32" t="s">
        <v>8330</v>
      </c>
      <c r="AW417" s="32">
        <v>495000</v>
      </c>
      <c r="AX417" t="s">
        <v>555</v>
      </c>
      <c r="AY417" s="32" t="s">
        <v>8331</v>
      </c>
      <c r="AZ417" s="32">
        <v>120000</v>
      </c>
      <c r="BA417" t="s">
        <v>560</v>
      </c>
      <c r="BB417" s="32" t="s">
        <v>8332</v>
      </c>
      <c r="BC417" s="32">
        <v>100000</v>
      </c>
      <c r="BD417" t="s">
        <v>562</v>
      </c>
      <c r="BE417" s="32" t="s">
        <v>8333</v>
      </c>
      <c r="BF417" s="32">
        <v>100000</v>
      </c>
      <c r="BG417" t="s">
        <v>1737</v>
      </c>
      <c r="BH417" s="32" t="s">
        <v>8334</v>
      </c>
      <c r="BI417" s="32">
        <v>100000</v>
      </c>
      <c r="BJ417" t="s">
        <v>917</v>
      </c>
      <c r="BK417" s="14" t="s">
        <v>8335</v>
      </c>
      <c r="BL417" s="15">
        <v>100000</v>
      </c>
      <c r="BM417" t="s">
        <v>832</v>
      </c>
      <c r="BN417" s="14" t="s">
        <v>8336</v>
      </c>
      <c r="BO417" s="15">
        <v>160000</v>
      </c>
      <c r="BR417" s="15"/>
      <c r="BU417" s="15"/>
      <c r="BW417" s="11"/>
      <c r="BX417" s="11"/>
      <c r="BZ417" s="11"/>
      <c r="CA417" s="11"/>
      <c r="CC417" s="11"/>
      <c r="CD417" s="11"/>
      <c r="CF417" s="11"/>
      <c r="CG417" s="11"/>
      <c r="CI417" s="11"/>
      <c r="CJ417" s="11"/>
      <c r="GC417" s="12">
        <v>1430000</v>
      </c>
      <c r="GD417" t="s">
        <v>238</v>
      </c>
      <c r="GE417">
        <v>50</v>
      </c>
      <c r="GF417">
        <v>60</v>
      </c>
      <c r="GG417">
        <v>70</v>
      </c>
      <c r="GH417">
        <v>60</v>
      </c>
      <c r="GI417" s="13">
        <v>953333.33333333326</v>
      </c>
      <c r="GK417" t="str">
        <f t="shared" si="94"/>
        <v>1 CHE DE LOU TRIBAIL</v>
      </c>
      <c r="GL417">
        <f t="shared" si="95"/>
        <v>33610</v>
      </c>
      <c r="GM417" t="str">
        <f t="shared" si="96"/>
        <v>CESTAS</v>
      </c>
      <c r="GO417">
        <f t="shared" si="99"/>
        <v>24</v>
      </c>
      <c r="GP417">
        <f t="shared" si="100"/>
        <v>8</v>
      </c>
      <c r="GQ417" t="e">
        <f>VLOOKUP(A417,'[1]Nbr FR_lot'!$A$6:$I$501,8,FALSE)</f>
        <v>#N/A</v>
      </c>
      <c r="GR417" t="e">
        <f t="shared" si="101"/>
        <v>#N/A</v>
      </c>
      <c r="GS417" t="e">
        <f>VLOOKUP(C417,'[1]Nbr FR_lot'!$B$6:$I$501,8,FALSE)</f>
        <v>#N/A</v>
      </c>
      <c r="GT417" t="e">
        <f t="shared" si="102"/>
        <v>#N/A</v>
      </c>
    </row>
    <row r="418" spans="1:202" x14ac:dyDescent="0.35">
      <c r="A418" s="26" t="s">
        <v>6183</v>
      </c>
      <c r="B418" t="s">
        <v>6184</v>
      </c>
      <c r="C418" t="s">
        <v>6185</v>
      </c>
      <c r="D418" t="e">
        <f>VLOOKUP(C418,#REF!,1,FALSE)</f>
        <v>#REF!</v>
      </c>
      <c r="E418" s="19" t="s">
        <v>6186</v>
      </c>
      <c r="F418" s="17" t="s">
        <v>6185</v>
      </c>
      <c r="G418" s="17" t="s">
        <v>6186</v>
      </c>
      <c r="H418" s="17" t="str">
        <f t="shared" si="98"/>
        <v>ok</v>
      </c>
      <c r="I418" s="17" t="s">
        <v>6186</v>
      </c>
      <c r="J418" s="17">
        <v>358969</v>
      </c>
      <c r="K418" s="17">
        <v>358969</v>
      </c>
      <c r="L418" s="17" t="s">
        <v>202</v>
      </c>
      <c r="M418" t="s">
        <v>203</v>
      </c>
      <c r="N418" s="14" t="s">
        <v>6183</v>
      </c>
      <c r="O418" s="14" t="s">
        <v>205</v>
      </c>
      <c r="P418" s="14" t="s">
        <v>6187</v>
      </c>
      <c r="Q418" s="14">
        <v>49070</v>
      </c>
      <c r="R418" s="14" t="s">
        <v>6188</v>
      </c>
      <c r="S418" s="14" t="s">
        <v>4096</v>
      </c>
      <c r="T418" s="15">
        <v>400000</v>
      </c>
      <c r="U418" s="14" t="s">
        <v>6189</v>
      </c>
      <c r="V418" s="14" t="s">
        <v>6190</v>
      </c>
      <c r="W418" s="14" t="s">
        <v>6191</v>
      </c>
      <c r="X418" t="s">
        <v>6192</v>
      </c>
      <c r="Y418" t="s">
        <v>213</v>
      </c>
      <c r="Z418" t="s">
        <v>4534</v>
      </c>
      <c r="AA418" s="18" t="s">
        <v>6192</v>
      </c>
      <c r="AB418" s="18" t="s">
        <v>6193</v>
      </c>
      <c r="AC418" s="18" t="s">
        <v>6194</v>
      </c>
      <c r="AD418" s="18" t="s">
        <v>6195</v>
      </c>
      <c r="AE418" s="18" t="s">
        <v>6192</v>
      </c>
      <c r="AF418" s="18" t="s">
        <v>6193</v>
      </c>
      <c r="AG418" s="18" t="s">
        <v>6194</v>
      </c>
      <c r="AH418" s="29" t="s">
        <v>310</v>
      </c>
      <c r="AL418" s="29" t="s">
        <v>311</v>
      </c>
      <c r="AM418" s="29" t="s">
        <v>312</v>
      </c>
      <c r="AQ418" s="29" t="s">
        <v>312</v>
      </c>
      <c r="AR418" t="s">
        <v>315</v>
      </c>
      <c r="AS418" s="32" t="s">
        <v>6196</v>
      </c>
      <c r="AT418" s="32">
        <v>100000</v>
      </c>
      <c r="AU418" t="s">
        <v>319</v>
      </c>
      <c r="AV418" s="32" t="s">
        <v>6197</v>
      </c>
      <c r="AW418" s="32">
        <v>185000</v>
      </c>
      <c r="AX418" t="s">
        <v>323</v>
      </c>
      <c r="AY418" s="32" t="s">
        <v>6198</v>
      </c>
      <c r="AZ418" s="32">
        <v>100000</v>
      </c>
      <c r="BA418" t="s">
        <v>327</v>
      </c>
      <c r="BB418" s="32" t="s">
        <v>6199</v>
      </c>
      <c r="BC418" s="32">
        <v>100000</v>
      </c>
      <c r="BD418" t="s">
        <v>331</v>
      </c>
      <c r="BE418" s="32" t="s">
        <v>6200</v>
      </c>
      <c r="BF418" s="32">
        <v>123000</v>
      </c>
      <c r="BG418" t="s">
        <v>523</v>
      </c>
      <c r="BH418" s="32" t="s">
        <v>6201</v>
      </c>
      <c r="BI418" s="32">
        <v>100000</v>
      </c>
      <c r="BL418" s="15"/>
      <c r="BO418" s="15"/>
      <c r="BR418" s="15"/>
      <c r="BU418" s="15"/>
      <c r="BW418" s="11"/>
      <c r="BX418" s="11"/>
      <c r="BZ418" s="11"/>
      <c r="CA418" s="11"/>
      <c r="CC418" s="11"/>
      <c r="CD418" s="11"/>
      <c r="CF418" s="11"/>
      <c r="CG418" s="11"/>
      <c r="CI418" s="11"/>
      <c r="CJ418" s="11"/>
      <c r="GC418" s="12">
        <v>608000</v>
      </c>
      <c r="GD418" t="s">
        <v>1344</v>
      </c>
      <c r="GE418" t="s">
        <v>333</v>
      </c>
      <c r="GF418" t="s">
        <v>333</v>
      </c>
      <c r="GG418" t="s">
        <v>333</v>
      </c>
      <c r="GH418" t="s">
        <v>333</v>
      </c>
      <c r="GI418" s="13">
        <v>405333.33333333331</v>
      </c>
      <c r="GK418" t="str">
        <f t="shared" si="94"/>
        <v>1 RUE DE LA NOUETTE</v>
      </c>
      <c r="GL418">
        <f t="shared" si="95"/>
        <v>49070</v>
      </c>
      <c r="GM418" t="str">
        <f t="shared" si="96"/>
        <v>BEAUCOUZE</v>
      </c>
      <c r="GO418">
        <f t="shared" si="99"/>
        <v>18</v>
      </c>
      <c r="GP418">
        <f t="shared" si="100"/>
        <v>6</v>
      </c>
      <c r="GQ418">
        <f>VLOOKUP(A418,'[1]Nbr FR_lot'!$A$6:$I$501,8,FALSE)</f>
        <v>1</v>
      </c>
      <c r="GR418" t="str">
        <f t="shared" si="101"/>
        <v>ko</v>
      </c>
      <c r="GS418">
        <f>VLOOKUP(C418,'[1]Nbr FR_lot'!$B$6:$I$501,8,FALSE)</f>
        <v>6</v>
      </c>
      <c r="GT418" t="str">
        <f t="shared" si="102"/>
        <v>ok</v>
      </c>
    </row>
    <row r="419" spans="1:202" x14ac:dyDescent="0.35">
      <c r="A419" t="s">
        <v>11091</v>
      </c>
      <c r="B419" t="s">
        <v>11092</v>
      </c>
      <c r="C419" t="s">
        <v>11093</v>
      </c>
      <c r="D419" t="e">
        <f>VLOOKUP(C419,#REF!,1,FALSE)</f>
        <v>#REF!</v>
      </c>
      <c r="E419" s="17" t="s">
        <v>11094</v>
      </c>
      <c r="F419" s="17" t="s">
        <v>11093</v>
      </c>
      <c r="G419" s="17" t="s">
        <v>11094</v>
      </c>
      <c r="H419" s="17" t="str">
        <f t="shared" si="98"/>
        <v>ok</v>
      </c>
      <c r="I419" s="17" t="s">
        <v>11094</v>
      </c>
      <c r="J419" s="17" t="e">
        <v>#N/A</v>
      </c>
      <c r="K419" s="17">
        <v>757793</v>
      </c>
      <c r="L419" s="17" t="s">
        <v>202</v>
      </c>
      <c r="M419" t="s">
        <v>203</v>
      </c>
      <c r="N419" s="14" t="s">
        <v>11091</v>
      </c>
      <c r="O419" s="14" t="s">
        <v>205</v>
      </c>
      <c r="P419" s="14" t="s">
        <v>11095</v>
      </c>
      <c r="Q419" s="14">
        <v>38800</v>
      </c>
      <c r="R419" s="14" t="s">
        <v>11096</v>
      </c>
      <c r="S419" s="14" t="s">
        <v>4578</v>
      </c>
      <c r="T419" s="15">
        <v>10004000</v>
      </c>
      <c r="U419" s="14" t="s">
        <v>11097</v>
      </c>
      <c r="V419" s="14" t="s">
        <v>625</v>
      </c>
      <c r="W419" s="14" t="s">
        <v>11098</v>
      </c>
      <c r="X419" t="s">
        <v>11099</v>
      </c>
      <c r="Y419" t="s">
        <v>213</v>
      </c>
      <c r="Z419" t="s">
        <v>1948</v>
      </c>
      <c r="AA419" s="18" t="s">
        <v>11099</v>
      </c>
      <c r="AB419" s="18" t="s">
        <v>11100</v>
      </c>
      <c r="AC419" s="18" t="s">
        <v>11101</v>
      </c>
      <c r="AD419" s="18" t="s">
        <v>11102</v>
      </c>
      <c r="AE419" s="18" t="s">
        <v>11103</v>
      </c>
      <c r="AF419" s="18" t="s">
        <v>11104</v>
      </c>
      <c r="AG419" s="18" t="s">
        <v>11105</v>
      </c>
      <c r="AH419" s="29" t="s">
        <v>261</v>
      </c>
      <c r="AL419" s="29" t="s">
        <v>262</v>
      </c>
      <c r="AM419" s="29" t="s">
        <v>263</v>
      </c>
      <c r="AQ419" s="29" t="s">
        <v>263</v>
      </c>
      <c r="AR419" s="31" t="s">
        <v>355</v>
      </c>
      <c r="AS419" s="32" t="s">
        <v>11106</v>
      </c>
      <c r="AT419" s="32">
        <v>200000</v>
      </c>
      <c r="AU419" s="25" t="s">
        <v>274</v>
      </c>
      <c r="AV419" s="32" t="s">
        <v>11107</v>
      </c>
      <c r="AW419" s="32">
        <v>495000</v>
      </c>
      <c r="AX419" t="s">
        <v>288</v>
      </c>
      <c r="AY419" s="32" t="s">
        <v>11108</v>
      </c>
      <c r="AZ419" s="32">
        <v>200000</v>
      </c>
      <c r="BA419" t="s">
        <v>363</v>
      </c>
      <c r="BB419" s="32" t="s">
        <v>11109</v>
      </c>
      <c r="BC419" s="32">
        <v>250000</v>
      </c>
      <c r="BD419" t="s">
        <v>367</v>
      </c>
      <c r="BE419" s="32" t="s">
        <v>11110</v>
      </c>
      <c r="BF419" s="32">
        <v>330000</v>
      </c>
      <c r="GC419">
        <v>1275000</v>
      </c>
      <c r="GD419" s="13" t="s">
        <v>238</v>
      </c>
      <c r="GE419">
        <v>120</v>
      </c>
      <c r="GF419">
        <v>120</v>
      </c>
      <c r="GG419">
        <v>120</v>
      </c>
      <c r="GH419">
        <v>120</v>
      </c>
      <c r="GI419">
        <f>(2/3)*GC419</f>
        <v>850000</v>
      </c>
      <c r="GK419" t="str">
        <f t="shared" si="94"/>
        <v xml:space="preserve">  ZAC DU SAUT DU MOINE</v>
      </c>
      <c r="GL419">
        <f t="shared" si="95"/>
        <v>38800</v>
      </c>
      <c r="GM419" t="str">
        <f t="shared" si="96"/>
        <v>CHAMPAGNIER</v>
      </c>
      <c r="GO419">
        <f t="shared" si="99"/>
        <v>15</v>
      </c>
      <c r="GP419">
        <f t="shared" si="100"/>
        <v>5</v>
      </c>
      <c r="GQ419" t="e">
        <f>VLOOKUP(A419,'[1]Nbr FR_lot'!$A$6:$I$501,8,FALSE)</f>
        <v>#N/A</v>
      </c>
      <c r="GR419" t="e">
        <f t="shared" si="101"/>
        <v>#N/A</v>
      </c>
      <c r="GS419" t="e">
        <f>VLOOKUP(C419,'[1]Nbr FR_lot'!$B$6:$I$501,8,FALSE)</f>
        <v>#N/A</v>
      </c>
      <c r="GT419" t="e">
        <f t="shared" si="102"/>
        <v>#N/A</v>
      </c>
    </row>
    <row r="420" spans="1:202" x14ac:dyDescent="0.35">
      <c r="A420" t="s">
        <v>10174</v>
      </c>
      <c r="B420" t="s">
        <v>10175</v>
      </c>
      <c r="C420" t="s">
        <v>10176</v>
      </c>
      <c r="D420" t="e">
        <f>VLOOKUP(C420,#REF!,1,FALSE)</f>
        <v>#REF!</v>
      </c>
      <c r="E420" s="19" t="s">
        <v>10177</v>
      </c>
      <c r="F420" s="17" t="s">
        <v>10176</v>
      </c>
      <c r="G420" s="17" t="s">
        <v>10177</v>
      </c>
      <c r="H420" s="17" t="str">
        <f t="shared" si="98"/>
        <v>ok</v>
      </c>
      <c r="I420" s="17" t="s">
        <v>10177</v>
      </c>
      <c r="J420" s="17">
        <v>761146</v>
      </c>
      <c r="K420" s="17">
        <v>761146</v>
      </c>
      <c r="L420" s="17" t="s">
        <v>202</v>
      </c>
      <c r="M420" t="s">
        <v>203</v>
      </c>
      <c r="N420" s="14" t="s">
        <v>10174</v>
      </c>
      <c r="O420" s="14" t="s">
        <v>1022</v>
      </c>
      <c r="P420" s="14" t="s">
        <v>10178</v>
      </c>
      <c r="Q420" s="14" t="s">
        <v>10179</v>
      </c>
      <c r="R420" s="14" t="s">
        <v>10180</v>
      </c>
      <c r="S420" s="14" t="s">
        <v>10181</v>
      </c>
      <c r="T420" s="15">
        <v>15300</v>
      </c>
      <c r="U420" s="14" t="s">
        <v>10182</v>
      </c>
      <c r="V420" s="14" t="s">
        <v>1903</v>
      </c>
      <c r="W420" s="14" t="s">
        <v>10183</v>
      </c>
      <c r="X420" t="s">
        <v>10184</v>
      </c>
      <c r="Y420" t="s">
        <v>213</v>
      </c>
      <c r="Z420" t="s">
        <v>10185</v>
      </c>
      <c r="AA420" s="18" t="s">
        <v>10184</v>
      </c>
      <c r="AB420" s="18" t="s">
        <v>10186</v>
      </c>
      <c r="AC420" s="18" t="s">
        <v>10187</v>
      </c>
      <c r="AD420" s="18" t="s">
        <v>10188</v>
      </c>
      <c r="AE420" s="18" t="s">
        <v>10184</v>
      </c>
      <c r="AF420" s="18" t="s">
        <v>10186</v>
      </c>
      <c r="AG420" s="18" t="s">
        <v>10187</v>
      </c>
      <c r="AH420" s="29" t="s">
        <v>261</v>
      </c>
      <c r="AL420" s="29" t="s">
        <v>262</v>
      </c>
      <c r="AM420" s="29" t="s">
        <v>263</v>
      </c>
      <c r="AQ420" s="29" t="s">
        <v>263</v>
      </c>
      <c r="AR420" t="s">
        <v>685</v>
      </c>
      <c r="AS420" s="32" t="s">
        <v>10189</v>
      </c>
      <c r="AT420" s="32">
        <v>100000</v>
      </c>
      <c r="AU420" t="s">
        <v>974</v>
      </c>
      <c r="AV420" s="32" t="s">
        <v>10190</v>
      </c>
      <c r="AW420" s="32">
        <v>100000</v>
      </c>
      <c r="AX420" t="s">
        <v>414</v>
      </c>
      <c r="AY420" s="32" t="s">
        <v>10191</v>
      </c>
      <c r="AZ420" s="32">
        <v>100000</v>
      </c>
      <c r="BA420" t="s">
        <v>353</v>
      </c>
      <c r="BB420" s="32" t="s">
        <v>10192</v>
      </c>
      <c r="BC420" s="32">
        <v>200000</v>
      </c>
      <c r="BD420" t="s">
        <v>355</v>
      </c>
      <c r="BE420" s="32" t="s">
        <v>10193</v>
      </c>
      <c r="BF420" s="32">
        <v>200000</v>
      </c>
      <c r="BG420" t="s">
        <v>692</v>
      </c>
      <c r="BH420" s="32" t="s">
        <v>10194</v>
      </c>
      <c r="BI420" s="32">
        <v>125000</v>
      </c>
      <c r="BJ420" t="s">
        <v>266</v>
      </c>
      <c r="BK420" s="14" t="s">
        <v>10195</v>
      </c>
      <c r="BL420" s="15">
        <v>745000</v>
      </c>
      <c r="BM420" t="s">
        <v>268</v>
      </c>
      <c r="BN420" s="14" t="s">
        <v>10196</v>
      </c>
      <c r="BO420" s="15">
        <v>125000</v>
      </c>
      <c r="BP420" t="s">
        <v>270</v>
      </c>
      <c r="BQ420" s="14" t="s">
        <v>10197</v>
      </c>
      <c r="BR420" s="15">
        <v>125000</v>
      </c>
      <c r="BS420" t="s">
        <v>272</v>
      </c>
      <c r="BT420" s="14" t="s">
        <v>10198</v>
      </c>
      <c r="BU420" s="15">
        <v>495000</v>
      </c>
      <c r="BV420" t="s">
        <v>274</v>
      </c>
      <c r="BW420" s="31" t="s">
        <v>10199</v>
      </c>
      <c r="BX420" s="31">
        <v>495000</v>
      </c>
      <c r="BY420" t="s">
        <v>2697</v>
      </c>
      <c r="BZ420" s="31" t="s">
        <v>10200</v>
      </c>
      <c r="CA420" s="31">
        <v>100000</v>
      </c>
      <c r="CB420" t="s">
        <v>280</v>
      </c>
      <c r="CC420" s="31" t="s">
        <v>10201</v>
      </c>
      <c r="CD420" s="31">
        <v>300000</v>
      </c>
      <c r="CE420" t="s">
        <v>282</v>
      </c>
      <c r="CF420" s="31" t="s">
        <v>10202</v>
      </c>
      <c r="CG420" s="31">
        <v>100000</v>
      </c>
      <c r="CH420" t="s">
        <v>284</v>
      </c>
      <c r="CI420" s="31" t="s">
        <v>10203</v>
      </c>
      <c r="CJ420" s="31">
        <v>100000</v>
      </c>
      <c r="CK420" t="s">
        <v>286</v>
      </c>
      <c r="CL420" s="32" t="s">
        <v>10204</v>
      </c>
      <c r="CM420" s="32">
        <v>200000</v>
      </c>
      <c r="CN420" t="s">
        <v>288</v>
      </c>
      <c r="CO420" s="32" t="s">
        <v>10205</v>
      </c>
      <c r="CP420" s="32">
        <v>200000</v>
      </c>
      <c r="CQ420" t="s">
        <v>703</v>
      </c>
      <c r="CR420" s="32" t="s">
        <v>10206</v>
      </c>
      <c r="CS420" s="32">
        <v>100000</v>
      </c>
      <c r="CT420" t="s">
        <v>705</v>
      </c>
      <c r="CU420" s="32" t="s">
        <v>10207</v>
      </c>
      <c r="CV420" s="32">
        <v>375000</v>
      </c>
      <c r="CW420" t="s">
        <v>1111</v>
      </c>
      <c r="CX420" s="32" t="s">
        <v>10208</v>
      </c>
      <c r="CY420" s="32">
        <v>100000</v>
      </c>
      <c r="CZ420" t="s">
        <v>421</v>
      </c>
      <c r="DA420" s="32" t="s">
        <v>10209</v>
      </c>
      <c r="DB420" s="32">
        <v>100000</v>
      </c>
      <c r="DC420" t="s">
        <v>361</v>
      </c>
      <c r="DD420" s="32" t="s">
        <v>10210</v>
      </c>
      <c r="DE420" s="32">
        <v>250000</v>
      </c>
      <c r="DF420" t="s">
        <v>363</v>
      </c>
      <c r="DG420" s="32" t="s">
        <v>10211</v>
      </c>
      <c r="DH420" s="32">
        <v>250000</v>
      </c>
      <c r="DI420" t="s">
        <v>710</v>
      </c>
      <c r="DJ420" s="32" t="s">
        <v>10212</v>
      </c>
      <c r="DK420" s="32">
        <v>100000</v>
      </c>
      <c r="DL420" t="s">
        <v>712</v>
      </c>
      <c r="DM420" s="32" t="s">
        <v>10213</v>
      </c>
      <c r="DN420" s="32">
        <v>495000</v>
      </c>
      <c r="DO420" t="s">
        <v>2620</v>
      </c>
      <c r="DP420" s="32" t="s">
        <v>10214</v>
      </c>
      <c r="DQ420" s="32">
        <v>100000</v>
      </c>
      <c r="DR420" t="s">
        <v>714</v>
      </c>
      <c r="DS420" s="32" t="s">
        <v>10215</v>
      </c>
      <c r="DT420" s="32">
        <v>100000</v>
      </c>
      <c r="DU420" t="s">
        <v>365</v>
      </c>
      <c r="DV420" s="32" t="s">
        <v>10216</v>
      </c>
      <c r="DW420" s="32">
        <v>330000</v>
      </c>
      <c r="DX420" t="s">
        <v>367</v>
      </c>
      <c r="DY420" s="32" t="s">
        <v>10217</v>
      </c>
      <c r="DZ420" s="32">
        <v>330000</v>
      </c>
      <c r="EA420" t="s">
        <v>687</v>
      </c>
      <c r="EB420" s="32" t="s">
        <v>10218</v>
      </c>
      <c r="EC420" s="32">
        <v>300000</v>
      </c>
      <c r="GC420" s="30">
        <v>6340000</v>
      </c>
      <c r="GD420" t="s">
        <v>238</v>
      </c>
      <c r="GE420">
        <v>35</v>
      </c>
      <c r="GF420">
        <v>42</v>
      </c>
      <c r="GG420">
        <v>50</v>
      </c>
      <c r="GH420">
        <v>30</v>
      </c>
      <c r="GI420" s="13">
        <v>4226666.666666666</v>
      </c>
      <c r="GK420" t="str">
        <f t="shared" si="94"/>
        <v>15 RUE DE COURLANDON</v>
      </c>
      <c r="GL420" t="str">
        <f t="shared" si="95"/>
        <v>01150</v>
      </c>
      <c r="GM420" t="str">
        <f t="shared" si="96"/>
        <v>LAGNIEU</v>
      </c>
      <c r="GO420">
        <f t="shared" si="99"/>
        <v>90</v>
      </c>
      <c r="GP420">
        <f t="shared" si="100"/>
        <v>30</v>
      </c>
      <c r="GQ420" t="e">
        <f>VLOOKUP(A420,'[1]Nbr FR_lot'!$A$6:$I$501,8,FALSE)</f>
        <v>#N/A</v>
      </c>
      <c r="GR420" t="e">
        <f t="shared" si="101"/>
        <v>#N/A</v>
      </c>
      <c r="GS420" t="e">
        <f>VLOOKUP(C420,'[1]Nbr FR_lot'!$B$6:$I$501,8,FALSE)</f>
        <v>#N/A</v>
      </c>
      <c r="GT420" t="e">
        <f t="shared" si="102"/>
        <v>#N/A</v>
      </c>
    </row>
    <row r="421" spans="1:202" x14ac:dyDescent="0.35">
      <c r="A421" t="s">
        <v>11294</v>
      </c>
      <c r="B421" t="s">
        <v>11295</v>
      </c>
      <c r="C421" t="s">
        <v>11296</v>
      </c>
      <c r="D421" t="e">
        <f>VLOOKUP(C421,#REF!,1,FALSE)</f>
        <v>#REF!</v>
      </c>
      <c r="E421" s="17" t="s">
        <v>11297</v>
      </c>
      <c r="F421" s="17" t="s">
        <v>11296</v>
      </c>
      <c r="G421" s="17" t="s">
        <v>11297</v>
      </c>
      <c r="H421" s="17" t="str">
        <f t="shared" si="98"/>
        <v>ok</v>
      </c>
      <c r="I421" s="17" t="s">
        <v>11297</v>
      </c>
      <c r="J421" s="17" t="e">
        <v>#N/A</v>
      </c>
      <c r="K421" s="17" t="s">
        <v>5298</v>
      </c>
      <c r="L421" s="17" t="e">
        <v>#N/A</v>
      </c>
      <c r="M421" t="s">
        <v>203</v>
      </c>
      <c r="N421" s="14" t="s">
        <v>11294</v>
      </c>
      <c r="O421" s="14" t="s">
        <v>205</v>
      </c>
      <c r="P421" s="14" t="s">
        <v>11298</v>
      </c>
      <c r="Q421" s="14">
        <v>81500</v>
      </c>
      <c r="R421" s="14" t="s">
        <v>11299</v>
      </c>
      <c r="S421" s="14" t="s">
        <v>724</v>
      </c>
      <c r="T421" s="15">
        <v>21000</v>
      </c>
      <c r="U421" s="14" t="s">
        <v>11300</v>
      </c>
      <c r="V421" s="14" t="s">
        <v>3484</v>
      </c>
      <c r="W421" s="14" t="s">
        <v>11301</v>
      </c>
      <c r="X421" t="s">
        <v>11302</v>
      </c>
      <c r="Y421" t="s">
        <v>213</v>
      </c>
      <c r="Z421" t="s">
        <v>11303</v>
      </c>
      <c r="AA421" s="18" t="s">
        <v>11302</v>
      </c>
      <c r="AB421" s="18" t="s">
        <v>11304</v>
      </c>
      <c r="AC421" s="18" t="s">
        <v>11305</v>
      </c>
      <c r="AD421" s="18" t="s">
        <v>11306</v>
      </c>
      <c r="AE421" s="18" t="s">
        <v>11302</v>
      </c>
      <c r="AF421" s="18" t="s">
        <v>11304</v>
      </c>
      <c r="AG421" s="18" t="s">
        <v>11305</v>
      </c>
      <c r="AH421" s="29" t="s">
        <v>310</v>
      </c>
      <c r="AL421" s="29" t="s">
        <v>311</v>
      </c>
      <c r="AM421" s="29" t="s">
        <v>312</v>
      </c>
      <c r="AQ421" s="29" t="s">
        <v>312</v>
      </c>
      <c r="AR421" s="31" t="s">
        <v>665</v>
      </c>
      <c r="AS421" s="32" t="s">
        <v>11307</v>
      </c>
      <c r="AT421" s="32">
        <v>123000</v>
      </c>
      <c r="AU421" s="25"/>
      <c r="GC421">
        <v>123000</v>
      </c>
      <c r="GD421" s="13" t="s">
        <v>238</v>
      </c>
      <c r="GE421">
        <v>80</v>
      </c>
      <c r="GF421">
        <v>80</v>
      </c>
      <c r="GG421">
        <v>90</v>
      </c>
      <c r="GH421" t="s">
        <v>333</v>
      </c>
      <c r="GI421">
        <f>(2/3)*GC421</f>
        <v>82000</v>
      </c>
      <c r="GK421" t="str">
        <f t="shared" si="94"/>
        <v>63 CHE DE LA DUCHESSE</v>
      </c>
      <c r="GL421">
        <f t="shared" si="95"/>
        <v>81500</v>
      </c>
      <c r="GM421" t="str">
        <f t="shared" si="96"/>
        <v>LAVAUR</v>
      </c>
      <c r="GO421">
        <f t="shared" si="99"/>
        <v>3</v>
      </c>
      <c r="GP421">
        <f t="shared" si="100"/>
        <v>1</v>
      </c>
      <c r="GQ421" t="e">
        <f>VLOOKUP(A421,'[1]Nbr FR_lot'!$A$6:$I$501,8,FALSE)</f>
        <v>#N/A</v>
      </c>
      <c r="GR421" t="e">
        <f t="shared" si="101"/>
        <v>#N/A</v>
      </c>
      <c r="GS421" t="e">
        <f>VLOOKUP(C421,'[1]Nbr FR_lot'!$B$6:$I$501,8,FALSE)</f>
        <v>#N/A</v>
      </c>
      <c r="GT421" t="e">
        <f t="shared" si="102"/>
        <v>#N/A</v>
      </c>
    </row>
    <row r="422" spans="1:202" x14ac:dyDescent="0.35">
      <c r="A422" t="s">
        <v>7000</v>
      </c>
      <c r="B422" t="s">
        <v>7001</v>
      </c>
      <c r="C422" t="s">
        <v>7002</v>
      </c>
      <c r="D422" t="e">
        <f>VLOOKUP(C422,#REF!,1,FALSE)</f>
        <v>#REF!</v>
      </c>
      <c r="E422" s="19" t="s">
        <v>7003</v>
      </c>
      <c r="F422" s="17" t="s">
        <v>7002</v>
      </c>
      <c r="G422" s="17" t="s">
        <v>7003</v>
      </c>
      <c r="H422" s="17" t="str">
        <f t="shared" si="98"/>
        <v>ok</v>
      </c>
      <c r="I422" s="17" t="s">
        <v>7003</v>
      </c>
      <c r="J422" s="17">
        <v>502812</v>
      </c>
      <c r="K422" s="17">
        <v>502812</v>
      </c>
      <c r="L422" s="17" t="s">
        <v>202</v>
      </c>
      <c r="M422" t="s">
        <v>203</v>
      </c>
      <c r="N422" s="14" t="s">
        <v>7000</v>
      </c>
      <c r="O422" s="14" t="s">
        <v>205</v>
      </c>
      <c r="P422" s="14" t="s">
        <v>7004</v>
      </c>
      <c r="Q422" s="14">
        <v>59230</v>
      </c>
      <c r="R422" s="14" t="s">
        <v>7005</v>
      </c>
      <c r="S422" s="14" t="s">
        <v>1310</v>
      </c>
      <c r="T422" s="15">
        <v>167694</v>
      </c>
      <c r="U422" s="14" t="s">
        <v>7006</v>
      </c>
      <c r="V422" s="14" t="s">
        <v>7007</v>
      </c>
      <c r="W422" s="14" t="s">
        <v>7008</v>
      </c>
      <c r="X422" t="s">
        <v>7009</v>
      </c>
      <c r="Y422" t="s">
        <v>213</v>
      </c>
      <c r="Z422" t="s">
        <v>7010</v>
      </c>
      <c r="AA422" s="18" t="s">
        <v>7011</v>
      </c>
      <c r="AB422" s="18" t="s">
        <v>7012</v>
      </c>
      <c r="AC422" s="18" t="s">
        <v>7013</v>
      </c>
      <c r="AD422" s="18" t="s">
        <v>7014</v>
      </c>
      <c r="AE422" s="18" t="s">
        <v>7009</v>
      </c>
      <c r="AF422" s="18" t="s">
        <v>7012</v>
      </c>
      <c r="AG422" s="18" t="s">
        <v>7015</v>
      </c>
      <c r="AH422" s="29" t="s">
        <v>310</v>
      </c>
      <c r="AL422" s="29" t="s">
        <v>311</v>
      </c>
      <c r="AM422" s="29" t="s">
        <v>312</v>
      </c>
      <c r="AQ422" s="29" t="s">
        <v>312</v>
      </c>
      <c r="AR422" t="s">
        <v>492</v>
      </c>
      <c r="AS422" s="32" t="s">
        <v>7016</v>
      </c>
      <c r="AT422" s="32">
        <v>100000</v>
      </c>
      <c r="AU422" t="s">
        <v>499</v>
      </c>
      <c r="AV422" s="32" t="s">
        <v>7017</v>
      </c>
      <c r="AW422" s="32">
        <v>190000</v>
      </c>
      <c r="AX422" t="s">
        <v>506</v>
      </c>
      <c r="AY422" s="32" t="s">
        <v>7018</v>
      </c>
      <c r="AZ422" s="32">
        <v>100000</v>
      </c>
      <c r="BA422" t="s">
        <v>513</v>
      </c>
      <c r="BB422" s="32" t="s">
        <v>7019</v>
      </c>
      <c r="BC422" s="32">
        <v>100000</v>
      </c>
      <c r="BD422" t="s">
        <v>520</v>
      </c>
      <c r="BE422" s="32" t="s">
        <v>7020</v>
      </c>
      <c r="BF422" s="32">
        <v>130000</v>
      </c>
      <c r="BL422" s="15"/>
      <c r="BO422" s="15"/>
      <c r="BR422" s="15"/>
      <c r="BU422" s="15"/>
      <c r="BW422" s="31"/>
      <c r="BX422" s="31"/>
      <c r="BZ422" s="31"/>
      <c r="CA422" s="31"/>
      <c r="CC422" s="31"/>
      <c r="CD422" s="31"/>
      <c r="CF422" s="31"/>
      <c r="CG422" s="31"/>
      <c r="CI422" s="31"/>
      <c r="CJ422" s="31"/>
      <c r="GC422" s="30">
        <v>730000</v>
      </c>
      <c r="GD422" t="s">
        <v>238</v>
      </c>
      <c r="GE422">
        <v>84.96</v>
      </c>
      <c r="GF422">
        <v>84.96</v>
      </c>
      <c r="GG422">
        <v>84.96</v>
      </c>
      <c r="GH422">
        <v>84.96</v>
      </c>
      <c r="GI422" s="13">
        <v>486666.66666666663</v>
      </c>
      <c r="GK422" t="s">
        <v>7021</v>
      </c>
      <c r="GL422">
        <f t="shared" ref="GL422:GM425" si="103">Q422</f>
        <v>59230</v>
      </c>
      <c r="GM422" t="str">
        <f t="shared" si="103"/>
        <v>SAINT-AMAND-LES-EAUX</v>
      </c>
      <c r="GO422">
        <f t="shared" si="99"/>
        <v>15</v>
      </c>
      <c r="GP422">
        <f t="shared" si="100"/>
        <v>5</v>
      </c>
      <c r="GQ422" t="e">
        <f>VLOOKUP(A422,'[1]Nbr FR_lot'!$A$6:$I$501,8,FALSE)</f>
        <v>#N/A</v>
      </c>
      <c r="GR422" t="e">
        <f t="shared" si="101"/>
        <v>#N/A</v>
      </c>
      <c r="GS422" t="e">
        <f>VLOOKUP(C422,'[1]Nbr FR_lot'!$B$6:$I$501,8,FALSE)</f>
        <v>#N/A</v>
      </c>
      <c r="GT422" t="e">
        <f t="shared" si="102"/>
        <v>#N/A</v>
      </c>
    </row>
    <row r="423" spans="1:202" x14ac:dyDescent="0.35">
      <c r="A423" t="s">
        <v>2242</v>
      </c>
      <c r="B423" t="s">
        <v>2243</v>
      </c>
      <c r="C423" t="s">
        <v>2244</v>
      </c>
      <c r="D423" t="e">
        <f>VLOOKUP(C423,#REF!,1,FALSE)</f>
        <v>#REF!</v>
      </c>
      <c r="E423" s="16" t="s">
        <v>2245</v>
      </c>
      <c r="F423" s="17" t="s">
        <v>2244</v>
      </c>
      <c r="G423" s="17" t="s">
        <v>2245</v>
      </c>
      <c r="H423" s="17" t="str">
        <f t="shared" si="98"/>
        <v>ok</v>
      </c>
      <c r="I423" s="17" t="s">
        <v>2245</v>
      </c>
      <c r="J423" s="17">
        <v>391425</v>
      </c>
      <c r="K423" s="17">
        <v>391425</v>
      </c>
      <c r="L423" s="17" t="s">
        <v>202</v>
      </c>
      <c r="M423" t="s">
        <v>203</v>
      </c>
      <c r="N423" s="14" t="s">
        <v>2242</v>
      </c>
      <c r="O423" s="14" t="s">
        <v>205</v>
      </c>
      <c r="P423" s="14" t="s">
        <v>2246</v>
      </c>
      <c r="Q423" s="14">
        <v>16430</v>
      </c>
      <c r="R423" s="14" t="s">
        <v>2247</v>
      </c>
      <c r="S423" s="14" t="s">
        <v>208</v>
      </c>
      <c r="T423" s="15">
        <v>200000</v>
      </c>
      <c r="U423" s="14" t="s">
        <v>2248</v>
      </c>
      <c r="V423" s="14" t="s">
        <v>2249</v>
      </c>
      <c r="W423" s="14" t="s">
        <v>2250</v>
      </c>
      <c r="X423" t="s">
        <v>2251</v>
      </c>
      <c r="Y423" t="s">
        <v>213</v>
      </c>
      <c r="Z423" t="s">
        <v>2252</v>
      </c>
      <c r="AA423" s="18" t="s">
        <v>2251</v>
      </c>
      <c r="AB423" s="18" t="s">
        <v>2253</v>
      </c>
      <c r="AC423" s="18" t="s">
        <v>2254</v>
      </c>
      <c r="AD423" s="18" t="s">
        <v>2255</v>
      </c>
      <c r="AE423" s="18" t="s">
        <v>2251</v>
      </c>
      <c r="AF423" s="18" t="s">
        <v>2253</v>
      </c>
      <c r="AG423" s="18" t="s">
        <v>2254</v>
      </c>
      <c r="AH423" s="29" t="s">
        <v>219</v>
      </c>
      <c r="AL423" s="29" t="s">
        <v>220</v>
      </c>
      <c r="AM423" s="29" t="s">
        <v>221</v>
      </c>
      <c r="AQ423" s="29" t="s">
        <v>221</v>
      </c>
      <c r="AR423" t="s">
        <v>222</v>
      </c>
      <c r="AS423" s="32" t="s">
        <v>2256</v>
      </c>
      <c r="AT423" s="32">
        <v>400000</v>
      </c>
      <c r="AU423" t="s">
        <v>226</v>
      </c>
      <c r="AV423" s="32" t="s">
        <v>2257</v>
      </c>
      <c r="AW423" s="32">
        <v>115000</v>
      </c>
      <c r="AX423" t="s">
        <v>228</v>
      </c>
      <c r="AY423" s="32" t="s">
        <v>2258</v>
      </c>
      <c r="AZ423" s="32">
        <v>100000</v>
      </c>
      <c r="BA423" t="s">
        <v>232</v>
      </c>
      <c r="BB423" s="32" t="s">
        <v>2259</v>
      </c>
      <c r="BC423" s="32">
        <v>160000</v>
      </c>
      <c r="BD423" t="s">
        <v>234</v>
      </c>
      <c r="BE423" s="32" t="s">
        <v>2260</v>
      </c>
      <c r="BF423" s="32">
        <v>100000</v>
      </c>
      <c r="BG423" t="s">
        <v>236</v>
      </c>
      <c r="BH423" s="32" t="s">
        <v>2261</v>
      </c>
      <c r="BI423" s="32">
        <v>630000</v>
      </c>
      <c r="BL423" s="15"/>
      <c r="BO423" s="15"/>
      <c r="BR423" s="15"/>
      <c r="BU423" s="15"/>
      <c r="BW423" s="11"/>
      <c r="BX423" s="11"/>
      <c r="BZ423" s="11"/>
      <c r="CA423" s="11"/>
      <c r="CC423" s="11"/>
      <c r="CD423" s="11"/>
      <c r="CF423" s="11"/>
      <c r="CG423" s="11"/>
      <c r="CI423" s="11"/>
      <c r="CJ423" s="11"/>
      <c r="GC423" s="12">
        <v>1405000</v>
      </c>
      <c r="GD423" t="s">
        <v>238</v>
      </c>
      <c r="GE423">
        <v>66</v>
      </c>
      <c r="GF423">
        <v>66</v>
      </c>
      <c r="GG423">
        <v>67</v>
      </c>
      <c r="GH423">
        <v>70</v>
      </c>
      <c r="GI423" s="13">
        <v>936666.66666666663</v>
      </c>
      <c r="GK423" t="s">
        <v>2262</v>
      </c>
      <c r="GL423">
        <f t="shared" si="103"/>
        <v>16430</v>
      </c>
      <c r="GM423" t="str">
        <f t="shared" si="103"/>
        <v>CHAMPNIERS</v>
      </c>
      <c r="GO423">
        <f t="shared" si="99"/>
        <v>18</v>
      </c>
      <c r="GP423">
        <f t="shared" si="100"/>
        <v>6</v>
      </c>
      <c r="GQ423" t="e">
        <f>VLOOKUP(A423,'[1]Nbr FR_lot'!$A$6:$I$501,8,FALSE)</f>
        <v>#N/A</v>
      </c>
      <c r="GR423" t="e">
        <f t="shared" si="101"/>
        <v>#N/A</v>
      </c>
      <c r="GS423" t="e">
        <f>VLOOKUP(C423,'[1]Nbr FR_lot'!$B$6:$I$501,8,FALSE)</f>
        <v>#N/A</v>
      </c>
      <c r="GT423" t="e">
        <f t="shared" si="102"/>
        <v>#N/A</v>
      </c>
    </row>
    <row r="424" spans="1:202" x14ac:dyDescent="0.35">
      <c r="A424" s="26" t="s">
        <v>4199</v>
      </c>
      <c r="B424" t="s">
        <v>4200</v>
      </c>
      <c r="C424" t="s">
        <v>4201</v>
      </c>
      <c r="D424" t="e">
        <f>VLOOKUP(C424,#REF!,1,FALSE)</f>
        <v>#REF!</v>
      </c>
      <c r="E424" s="19" t="s">
        <v>4202</v>
      </c>
      <c r="F424" s="17" t="s">
        <v>4201</v>
      </c>
      <c r="G424" s="17" t="s">
        <v>4202</v>
      </c>
      <c r="H424" s="17" t="str">
        <f t="shared" si="98"/>
        <v>ok</v>
      </c>
      <c r="I424" s="17" t="s">
        <v>4202</v>
      </c>
      <c r="J424" s="17">
        <v>586213</v>
      </c>
      <c r="K424" s="17">
        <v>586213</v>
      </c>
      <c r="L424" s="17" t="s">
        <v>202</v>
      </c>
      <c r="M424" t="s">
        <v>203</v>
      </c>
      <c r="N424" s="14" t="s">
        <v>4199</v>
      </c>
      <c r="O424" s="14" t="s">
        <v>1022</v>
      </c>
      <c r="P424" s="14" t="s">
        <v>4203</v>
      </c>
      <c r="Q424" s="14">
        <v>73420</v>
      </c>
      <c r="R424" s="14" t="s">
        <v>4204</v>
      </c>
      <c r="S424" s="14" t="s">
        <v>4205</v>
      </c>
      <c r="T424" s="15">
        <v>30000</v>
      </c>
      <c r="U424" s="14" t="s">
        <v>4206</v>
      </c>
      <c r="V424" s="14" t="s">
        <v>4207</v>
      </c>
      <c r="W424" s="14" t="s">
        <v>4208</v>
      </c>
      <c r="X424" t="s">
        <v>4209</v>
      </c>
      <c r="Y424" t="s">
        <v>1253</v>
      </c>
      <c r="Z424" t="s">
        <v>4210</v>
      </c>
      <c r="AA424" s="18" t="s">
        <v>4209</v>
      </c>
      <c r="AB424" s="18" t="s">
        <v>4211</v>
      </c>
      <c r="AC424" s="18" t="s">
        <v>4212</v>
      </c>
      <c r="AD424" s="18" t="s">
        <v>4213</v>
      </c>
      <c r="AE424" s="18" t="s">
        <v>4214</v>
      </c>
      <c r="AF424" s="18" t="s">
        <v>4215</v>
      </c>
      <c r="AG424" s="18" t="s">
        <v>4216</v>
      </c>
      <c r="AH424" s="29" t="s">
        <v>310</v>
      </c>
      <c r="AL424" s="29" t="s">
        <v>311</v>
      </c>
      <c r="AM424" s="29" t="s">
        <v>312</v>
      </c>
      <c r="AQ424" s="29" t="s">
        <v>312</v>
      </c>
      <c r="AR424" t="s">
        <v>488</v>
      </c>
      <c r="AS424" s="32" t="s">
        <v>4217</v>
      </c>
      <c r="AT424" s="32">
        <v>100000</v>
      </c>
      <c r="AU424" t="s">
        <v>490</v>
      </c>
      <c r="AV424" s="32" t="s">
        <v>4218</v>
      </c>
      <c r="AW424" s="32">
        <v>100000</v>
      </c>
      <c r="AX424" t="s">
        <v>315</v>
      </c>
      <c r="AY424" s="32" t="s">
        <v>4219</v>
      </c>
      <c r="AZ424" s="32">
        <v>100000</v>
      </c>
      <c r="BA424" t="s">
        <v>495</v>
      </c>
      <c r="BB424" s="32" t="s">
        <v>4220</v>
      </c>
      <c r="BC424" s="32">
        <v>180000</v>
      </c>
      <c r="BD424" t="s">
        <v>497</v>
      </c>
      <c r="BE424" s="32" t="s">
        <v>4221</v>
      </c>
      <c r="BF424" s="32">
        <v>125000</v>
      </c>
      <c r="BG424" t="s">
        <v>319</v>
      </c>
      <c r="BH424" s="32" t="s">
        <v>4222</v>
      </c>
      <c r="BI424" s="32">
        <v>185000</v>
      </c>
      <c r="BJ424" t="s">
        <v>502</v>
      </c>
      <c r="BK424" s="14" t="s">
        <v>4223</v>
      </c>
      <c r="BL424" s="15">
        <v>100000</v>
      </c>
      <c r="BM424" t="s">
        <v>504</v>
      </c>
      <c r="BN424" s="14" t="s">
        <v>4224</v>
      </c>
      <c r="BO424" s="15">
        <v>100000</v>
      </c>
      <c r="BP424" t="s">
        <v>323</v>
      </c>
      <c r="BQ424" s="14" t="s">
        <v>4225</v>
      </c>
      <c r="BR424" s="15">
        <v>100000</v>
      </c>
      <c r="BS424" t="s">
        <v>509</v>
      </c>
      <c r="BT424" s="14" t="s">
        <v>4226</v>
      </c>
      <c r="BU424" s="15">
        <v>100000</v>
      </c>
      <c r="BV424" t="s">
        <v>511</v>
      </c>
      <c r="BW424" s="11" t="s">
        <v>4227</v>
      </c>
      <c r="BX424" s="11">
        <v>100000</v>
      </c>
      <c r="BY424" t="s">
        <v>327</v>
      </c>
      <c r="BZ424" s="11" t="s">
        <v>4228</v>
      </c>
      <c r="CA424" s="11">
        <v>100000</v>
      </c>
      <c r="CB424" t="s">
        <v>516</v>
      </c>
      <c r="CC424" s="11" t="s">
        <v>4229</v>
      </c>
      <c r="CD424" s="11">
        <v>120000</v>
      </c>
      <c r="CE424" t="s">
        <v>518</v>
      </c>
      <c r="CF424" s="11" t="s">
        <v>4230</v>
      </c>
      <c r="CG424" s="11">
        <v>100000</v>
      </c>
      <c r="CH424" t="s">
        <v>331</v>
      </c>
      <c r="CI424" s="11" t="s">
        <v>4231</v>
      </c>
      <c r="CJ424" s="11">
        <v>123000</v>
      </c>
      <c r="CK424" t="s">
        <v>1067</v>
      </c>
      <c r="CL424" s="32" t="s">
        <v>4232</v>
      </c>
      <c r="CM424" s="32">
        <v>3430000</v>
      </c>
      <c r="CN424" t="s">
        <v>523</v>
      </c>
      <c r="CO424" s="32" t="s">
        <v>4233</v>
      </c>
      <c r="CP424" s="32">
        <v>100000</v>
      </c>
      <c r="GC424" s="12">
        <v>5163000</v>
      </c>
      <c r="GD424" t="s">
        <v>238</v>
      </c>
      <c r="GE424">
        <v>50</v>
      </c>
      <c r="GF424">
        <v>60</v>
      </c>
      <c r="GG424">
        <v>70</v>
      </c>
      <c r="GH424">
        <v>60</v>
      </c>
      <c r="GI424" s="13">
        <v>3442000</v>
      </c>
      <c r="GK424" t="str">
        <f>P424</f>
        <v>RUE GERMAIN SOMMEILLER</v>
      </c>
      <c r="GL424">
        <f t="shared" si="103"/>
        <v>73420</v>
      </c>
      <c r="GM424" t="str">
        <f t="shared" si="103"/>
        <v>MERY</v>
      </c>
      <c r="GO424">
        <f t="shared" si="99"/>
        <v>51</v>
      </c>
      <c r="GP424">
        <f t="shared" si="100"/>
        <v>17</v>
      </c>
      <c r="GQ424">
        <f>GP424-1</f>
        <v>16</v>
      </c>
      <c r="GR424" s="28" t="str">
        <f t="shared" si="101"/>
        <v>ko</v>
      </c>
      <c r="GS424">
        <f>VLOOKUP(C424,'[1]Nbr FR_lot'!$B$6:$I$501,8,FALSE)</f>
        <v>6</v>
      </c>
      <c r="GT424" t="str">
        <f>IF(GQ424=GS424,"ok","ko")</f>
        <v>ko</v>
      </c>
    </row>
    <row r="425" spans="1:202" x14ac:dyDescent="0.35">
      <c r="A425" t="s">
        <v>2022</v>
      </c>
      <c r="B425" t="s">
        <v>2023</v>
      </c>
      <c r="C425" t="s">
        <v>2024</v>
      </c>
      <c r="D425" t="e">
        <f>VLOOKUP(C425,#REF!,1,FALSE)</f>
        <v>#REF!</v>
      </c>
      <c r="E425" s="19" t="s">
        <v>2025</v>
      </c>
      <c r="F425" s="17" t="s">
        <v>2024</v>
      </c>
      <c r="G425" s="17" t="s">
        <v>2026</v>
      </c>
      <c r="H425" s="17" t="str">
        <f t="shared" si="98"/>
        <v>ko</v>
      </c>
      <c r="I425" s="17" t="s">
        <v>2025</v>
      </c>
      <c r="J425" s="17">
        <v>661643</v>
      </c>
      <c r="K425" s="17">
        <v>371398</v>
      </c>
      <c r="L425" s="17" t="s">
        <v>5608</v>
      </c>
      <c r="M425" t="s">
        <v>203</v>
      </c>
      <c r="N425" s="14" t="s">
        <v>2027</v>
      </c>
      <c r="O425" s="14" t="s">
        <v>205</v>
      </c>
      <c r="P425" s="14" t="s">
        <v>2028</v>
      </c>
      <c r="Q425" s="14">
        <v>54520</v>
      </c>
      <c r="R425" s="14" t="s">
        <v>2029</v>
      </c>
      <c r="S425" s="14" t="s">
        <v>2030</v>
      </c>
      <c r="T425" s="15">
        <v>643140</v>
      </c>
      <c r="U425" s="14" t="s">
        <v>2031</v>
      </c>
      <c r="V425" s="14" t="s">
        <v>2032</v>
      </c>
      <c r="W425" s="14" t="s">
        <v>2033</v>
      </c>
      <c r="X425" t="s">
        <v>2034</v>
      </c>
      <c r="Y425" t="s">
        <v>213</v>
      </c>
      <c r="Z425" t="s">
        <v>2035</v>
      </c>
      <c r="AA425" s="18" t="s">
        <v>2035</v>
      </c>
      <c r="AB425" s="18" t="s">
        <v>2036</v>
      </c>
      <c r="AC425" s="18" t="s">
        <v>2037</v>
      </c>
      <c r="AD425" s="18" t="s">
        <v>2038</v>
      </c>
      <c r="AE425" s="18" t="s">
        <v>2039</v>
      </c>
      <c r="AF425" s="18" t="s">
        <v>2040</v>
      </c>
      <c r="AG425" s="18" t="s">
        <v>2041</v>
      </c>
      <c r="AH425" s="29" t="s">
        <v>219</v>
      </c>
      <c r="AL425" s="29" t="s">
        <v>220</v>
      </c>
      <c r="AM425" s="29" t="s">
        <v>221</v>
      </c>
      <c r="AQ425" s="29" t="s">
        <v>221</v>
      </c>
      <c r="AR425" t="s">
        <v>463</v>
      </c>
      <c r="AS425" s="32" t="s">
        <v>2042</v>
      </c>
      <c r="AT425" s="32">
        <v>380000</v>
      </c>
      <c r="AU425" t="s">
        <v>1147</v>
      </c>
      <c r="AV425" s="32" t="s">
        <v>2043</v>
      </c>
      <c r="AW425" s="32">
        <v>315000</v>
      </c>
      <c r="AX425" t="s">
        <v>465</v>
      </c>
      <c r="AY425" s="32" t="s">
        <v>2044</v>
      </c>
      <c r="AZ425" s="32">
        <v>300000</v>
      </c>
      <c r="BA425" t="s">
        <v>570</v>
      </c>
      <c r="BB425" s="32" t="s">
        <v>2045</v>
      </c>
      <c r="BC425" s="32">
        <v>100000</v>
      </c>
      <c r="BL425" s="15"/>
      <c r="BO425" s="15"/>
      <c r="BR425" s="15"/>
      <c r="BU425" s="15"/>
      <c r="BW425" s="11"/>
      <c r="BX425" s="11"/>
      <c r="BZ425" s="11"/>
      <c r="CA425" s="11"/>
      <c r="CC425" s="11"/>
      <c r="CD425" s="11"/>
      <c r="CF425" s="11"/>
      <c r="CG425" s="11"/>
      <c r="CI425" s="11"/>
      <c r="CJ425" s="11"/>
      <c r="GC425" s="12">
        <v>795000</v>
      </c>
      <c r="GD425" t="s">
        <v>238</v>
      </c>
      <c r="GE425">
        <v>45</v>
      </c>
      <c r="GF425">
        <v>55</v>
      </c>
      <c r="GG425">
        <v>70</v>
      </c>
      <c r="GH425">
        <v>55</v>
      </c>
      <c r="GI425" s="13">
        <v>530000</v>
      </c>
      <c r="GK425" t="str">
        <f>P425</f>
        <v xml:space="preserve">415 avenue Boufflers  </v>
      </c>
      <c r="GL425">
        <f t="shared" si="103"/>
        <v>54520</v>
      </c>
      <c r="GM425" t="str">
        <f t="shared" si="103"/>
        <v>LAXOU</v>
      </c>
      <c r="GO425">
        <f t="shared" si="99"/>
        <v>12</v>
      </c>
      <c r="GP425">
        <f t="shared" si="100"/>
        <v>4</v>
      </c>
      <c r="GQ425" t="e">
        <f>VLOOKUP(A425,'[1]Nbr FR_lot'!$A$6:$I$501,8,FALSE)</f>
        <v>#N/A</v>
      </c>
      <c r="GR425" t="e">
        <f t="shared" si="101"/>
        <v>#N/A</v>
      </c>
      <c r="GS425" t="e">
        <f>VLOOKUP(C425,'[1]Nbr FR_lot'!$B$6:$I$501,8,FALSE)</f>
        <v>#N/A</v>
      </c>
      <c r="GT425" t="e">
        <f t="shared" ref="GT425:GT439" si="104">IF(GP425=GS425,"ok","ko")</f>
        <v>#N/A</v>
      </c>
    </row>
    <row r="426" spans="1:202" x14ac:dyDescent="0.35">
      <c r="A426" t="s">
        <v>10646</v>
      </c>
      <c r="B426" t="s">
        <v>10647</v>
      </c>
      <c r="C426" t="s">
        <v>10648</v>
      </c>
      <c r="D426" t="e">
        <f>VLOOKUP(C426,#REF!,1,FALSE)</f>
        <v>#REF!</v>
      </c>
      <c r="E426" s="16" t="s">
        <v>10649</v>
      </c>
      <c r="F426" s="17" t="s">
        <v>10648</v>
      </c>
      <c r="G426" s="17" t="s">
        <v>10649</v>
      </c>
      <c r="H426" s="17" t="str">
        <f t="shared" si="98"/>
        <v>ok</v>
      </c>
      <c r="I426" s="17" t="s">
        <v>10649</v>
      </c>
      <c r="J426" s="17">
        <v>20004353</v>
      </c>
      <c r="K426" s="17">
        <v>20004353</v>
      </c>
      <c r="L426" s="17" t="s">
        <v>202</v>
      </c>
      <c r="M426" t="s">
        <v>203</v>
      </c>
      <c r="N426" s="14" t="s">
        <v>10646</v>
      </c>
      <c r="O426" s="14" t="s">
        <v>205</v>
      </c>
      <c r="P426" s="14" t="s">
        <v>10650</v>
      </c>
      <c r="Q426" s="14">
        <v>92130</v>
      </c>
      <c r="R426" s="14" t="s">
        <v>10651</v>
      </c>
      <c r="S426" s="14" t="s">
        <v>603</v>
      </c>
      <c r="T426" s="15">
        <v>17400000</v>
      </c>
      <c r="U426" s="14" t="s">
        <v>10652</v>
      </c>
      <c r="V426" s="14" t="s">
        <v>726</v>
      </c>
      <c r="W426" s="14" t="s">
        <v>10653</v>
      </c>
      <c r="X426" t="s">
        <v>10654</v>
      </c>
      <c r="Y426" t="s">
        <v>213</v>
      </c>
      <c r="Z426" t="s">
        <v>10655</v>
      </c>
      <c r="AA426" s="18" t="s">
        <v>10656</v>
      </c>
      <c r="AB426" s="18" t="s">
        <v>10657</v>
      </c>
      <c r="AC426" s="18" t="s">
        <v>10658</v>
      </c>
      <c r="AD426" s="18" t="s">
        <v>10659</v>
      </c>
      <c r="AE426" s="18" t="s">
        <v>10660</v>
      </c>
      <c r="AF426" s="18" t="s">
        <v>10661</v>
      </c>
      <c r="AG426" s="18" t="s">
        <v>10662</v>
      </c>
      <c r="AH426" s="29" t="s">
        <v>261</v>
      </c>
      <c r="AL426" s="29" t="s">
        <v>262</v>
      </c>
      <c r="AM426" s="29" t="s">
        <v>263</v>
      </c>
      <c r="AQ426" s="29" t="s">
        <v>263</v>
      </c>
      <c r="AR426" t="s">
        <v>685</v>
      </c>
      <c r="AS426" s="32" t="s">
        <v>10663</v>
      </c>
      <c r="AT426" s="32">
        <v>100000</v>
      </c>
      <c r="AU426" t="s">
        <v>974</v>
      </c>
      <c r="AV426" s="32" t="s">
        <v>10664</v>
      </c>
      <c r="AW426" s="32">
        <v>100000</v>
      </c>
      <c r="AX426" t="s">
        <v>414</v>
      </c>
      <c r="AY426" s="32" t="s">
        <v>10665</v>
      </c>
      <c r="AZ426" s="32">
        <v>100000</v>
      </c>
      <c r="BA426" t="s">
        <v>353</v>
      </c>
      <c r="BB426" s="32" t="s">
        <v>10666</v>
      </c>
      <c r="BC426" s="32">
        <v>200000</v>
      </c>
      <c r="BD426" t="s">
        <v>355</v>
      </c>
      <c r="BE426" s="32" t="s">
        <v>10667</v>
      </c>
      <c r="BF426" s="32">
        <v>200000</v>
      </c>
      <c r="BG426" t="s">
        <v>979</v>
      </c>
      <c r="BH426" s="32" t="s">
        <v>10668</v>
      </c>
      <c r="BI426" s="32">
        <v>100000</v>
      </c>
      <c r="BJ426" t="s">
        <v>692</v>
      </c>
      <c r="BK426" s="14" t="s">
        <v>10669</v>
      </c>
      <c r="BL426" s="15">
        <v>125000</v>
      </c>
      <c r="BM426" t="s">
        <v>266</v>
      </c>
      <c r="BN426" s="14" t="s">
        <v>10670</v>
      </c>
      <c r="BO426" s="15">
        <v>745000</v>
      </c>
      <c r="BP426" t="s">
        <v>268</v>
      </c>
      <c r="BQ426" s="14" t="s">
        <v>10671</v>
      </c>
      <c r="BR426" s="15">
        <v>125000</v>
      </c>
      <c r="BS426" t="s">
        <v>270</v>
      </c>
      <c r="BT426" s="14" t="s">
        <v>10672</v>
      </c>
      <c r="BU426" s="15">
        <v>125000</v>
      </c>
      <c r="BV426" t="s">
        <v>272</v>
      </c>
      <c r="BW426" s="31" t="s">
        <v>10673</v>
      </c>
      <c r="BX426" s="31">
        <v>495000</v>
      </c>
      <c r="BY426" t="s">
        <v>274</v>
      </c>
      <c r="BZ426" s="31" t="s">
        <v>10674</v>
      </c>
      <c r="CA426" s="31">
        <v>495000</v>
      </c>
      <c r="CB426" t="s">
        <v>276</v>
      </c>
      <c r="CC426" s="31" t="s">
        <v>10675</v>
      </c>
      <c r="CD426" s="31">
        <v>125000</v>
      </c>
      <c r="CE426" t="s">
        <v>687</v>
      </c>
      <c r="CF426" s="31" t="s">
        <v>10676</v>
      </c>
      <c r="CG426" s="31">
        <v>300000</v>
      </c>
      <c r="CI426" s="31"/>
      <c r="CJ426" s="31"/>
      <c r="GC426" s="30">
        <v>2935000</v>
      </c>
      <c r="GD426" t="s">
        <v>238</v>
      </c>
      <c r="GE426">
        <v>43</v>
      </c>
      <c r="GF426">
        <v>47</v>
      </c>
      <c r="GG426">
        <v>50</v>
      </c>
      <c r="GH426">
        <v>47</v>
      </c>
      <c r="GI426" s="13">
        <v>1956666.6666666665</v>
      </c>
      <c r="GK426" t="s">
        <v>10677</v>
      </c>
      <c r="GL426">
        <v>13290</v>
      </c>
      <c r="GM426" t="s">
        <v>5174</v>
      </c>
      <c r="GO426">
        <f t="shared" si="99"/>
        <v>42</v>
      </c>
      <c r="GP426">
        <f t="shared" si="100"/>
        <v>14</v>
      </c>
      <c r="GQ426" t="e">
        <f>VLOOKUP(A426,'[1]Nbr FR_lot'!$A$6:$I$501,8,FALSE)</f>
        <v>#N/A</v>
      </c>
      <c r="GR426" t="e">
        <f t="shared" si="101"/>
        <v>#N/A</v>
      </c>
      <c r="GS426" t="e">
        <f>VLOOKUP(C426,'[1]Nbr FR_lot'!$B$6:$I$501,8,FALSE)</f>
        <v>#N/A</v>
      </c>
      <c r="GT426" t="e">
        <f t="shared" si="104"/>
        <v>#N/A</v>
      </c>
    </row>
    <row r="427" spans="1:202" x14ac:dyDescent="0.35">
      <c r="A427" t="s">
        <v>10892</v>
      </c>
      <c r="B427" t="s">
        <v>10893</v>
      </c>
      <c r="C427" t="s">
        <v>10894</v>
      </c>
      <c r="D427" t="e">
        <f>VLOOKUP(C427,#REF!,1,FALSE)</f>
        <v>#REF!</v>
      </c>
      <c r="E427" s="17" t="s">
        <v>10895</v>
      </c>
      <c r="F427" s="17" t="s">
        <v>10894</v>
      </c>
      <c r="G427" s="17" t="s">
        <v>10895</v>
      </c>
      <c r="H427" s="17" t="str">
        <f t="shared" si="98"/>
        <v>ok</v>
      </c>
      <c r="I427" s="17" t="s">
        <v>10895</v>
      </c>
      <c r="J427" s="17" t="e">
        <v>#N/A</v>
      </c>
      <c r="K427" s="17" t="s">
        <v>5298</v>
      </c>
      <c r="L427" s="17" t="e">
        <v>#N/A</v>
      </c>
      <c r="M427" t="s">
        <v>203</v>
      </c>
      <c r="N427" s="14" t="s">
        <v>10892</v>
      </c>
      <c r="O427" s="14" t="s">
        <v>838</v>
      </c>
      <c r="P427" s="14" t="s">
        <v>10896</v>
      </c>
      <c r="Q427" s="14">
        <v>84000</v>
      </c>
      <c r="R427" s="14" t="s">
        <v>1248</v>
      </c>
      <c r="S427" s="14" t="s">
        <v>646</v>
      </c>
      <c r="T427" s="15">
        <v>6000</v>
      </c>
      <c r="U427" s="14" t="s">
        <v>10897</v>
      </c>
      <c r="V427" s="14" t="s">
        <v>1248</v>
      </c>
      <c r="W427" s="14" t="s">
        <v>10898</v>
      </c>
      <c r="X427" t="s">
        <v>10899</v>
      </c>
      <c r="Y427" t="s">
        <v>213</v>
      </c>
      <c r="Z427" t="s">
        <v>10899</v>
      </c>
      <c r="AA427" s="18" t="s">
        <v>10900</v>
      </c>
      <c r="AB427" s="18" t="s">
        <v>10901</v>
      </c>
      <c r="AC427" s="18" t="s">
        <v>10902</v>
      </c>
      <c r="AD427" s="18" t="s">
        <v>10903</v>
      </c>
      <c r="AE427" s="18" t="s">
        <v>10904</v>
      </c>
      <c r="AF427" s="18" t="s">
        <v>10901</v>
      </c>
      <c r="AG427" s="18" t="s">
        <v>10902</v>
      </c>
      <c r="AH427" s="29" t="s">
        <v>854</v>
      </c>
      <c r="AL427" s="29" t="s">
        <v>855</v>
      </c>
      <c r="AM427" s="29" t="s">
        <v>738</v>
      </c>
      <c r="AQ427" s="29" t="s">
        <v>738</v>
      </c>
      <c r="AR427" s="31" t="s">
        <v>937</v>
      </c>
      <c r="AS427" s="32" t="s">
        <v>10905</v>
      </c>
      <c r="AT427" s="32">
        <v>100000</v>
      </c>
      <c r="AU427" s="25" t="s">
        <v>746</v>
      </c>
      <c r="AV427" s="32" t="s">
        <v>10906</v>
      </c>
      <c r="AW427" s="32">
        <v>150000</v>
      </c>
      <c r="AX427" t="s">
        <v>857</v>
      </c>
      <c r="AY427" s="32" t="s">
        <v>10907</v>
      </c>
      <c r="AZ427" s="32">
        <v>145000</v>
      </c>
      <c r="BA427" t="s">
        <v>941</v>
      </c>
      <c r="BB427" s="32" t="s">
        <v>10908</v>
      </c>
      <c r="BC427" s="32">
        <v>250000</v>
      </c>
      <c r="BD427" t="s">
        <v>748</v>
      </c>
      <c r="BE427" s="32" t="s">
        <v>10909</v>
      </c>
      <c r="BF427" s="32">
        <v>380000</v>
      </c>
      <c r="BG427" t="s">
        <v>860</v>
      </c>
      <c r="BH427" s="32" t="s">
        <v>10910</v>
      </c>
      <c r="BI427" s="32">
        <v>365000</v>
      </c>
      <c r="GC427">
        <v>1245000</v>
      </c>
      <c r="GD427" s="13" t="s">
        <v>238</v>
      </c>
      <c r="GE427">
        <v>36</v>
      </c>
      <c r="GF427">
        <v>46</v>
      </c>
      <c r="GG427">
        <v>56</v>
      </c>
      <c r="GH427" t="s">
        <v>333</v>
      </c>
      <c r="GI427">
        <f>(2/3)*GC427</f>
        <v>830000</v>
      </c>
      <c r="GK427" t="str">
        <f t="shared" ref="GK427:GK435" si="105">P427</f>
        <v>21 CHE DES JARDINS NEUFS</v>
      </c>
      <c r="GL427">
        <f t="shared" ref="GL427:GL435" si="106">Q427</f>
        <v>84000</v>
      </c>
      <c r="GM427" t="str">
        <f t="shared" ref="GM427:GM435" si="107">R427</f>
        <v>AVIGNON</v>
      </c>
      <c r="GO427">
        <f t="shared" si="99"/>
        <v>18</v>
      </c>
      <c r="GP427">
        <f t="shared" si="100"/>
        <v>6</v>
      </c>
      <c r="GQ427" t="e">
        <f>VLOOKUP(A427,'[1]Nbr FR_lot'!$A$6:$I$501,8,FALSE)</f>
        <v>#N/A</v>
      </c>
      <c r="GR427" t="e">
        <f t="shared" si="101"/>
        <v>#N/A</v>
      </c>
      <c r="GS427" t="e">
        <f>VLOOKUP(C427,'[1]Nbr FR_lot'!$B$6:$I$501,8,FALSE)</f>
        <v>#N/A</v>
      </c>
      <c r="GT427" t="e">
        <f t="shared" si="104"/>
        <v>#N/A</v>
      </c>
    </row>
    <row r="428" spans="1:202" x14ac:dyDescent="0.35">
      <c r="A428" t="s">
        <v>6252</v>
      </c>
      <c r="B428" t="s">
        <v>6253</v>
      </c>
      <c r="C428" t="s">
        <v>6254</v>
      </c>
      <c r="D428" t="e">
        <f>VLOOKUP(C428,#REF!,1,FALSE)</f>
        <v>#REF!</v>
      </c>
      <c r="E428" s="19" t="s">
        <v>6255</v>
      </c>
      <c r="F428" s="17" t="s">
        <v>6254</v>
      </c>
      <c r="G428" s="17" t="s">
        <v>6255</v>
      </c>
      <c r="H428" s="17" t="str">
        <f t="shared" si="98"/>
        <v>ok</v>
      </c>
      <c r="I428" s="17" t="s">
        <v>6255</v>
      </c>
      <c r="J428" s="17">
        <v>539666</v>
      </c>
      <c r="K428" s="17">
        <v>539666</v>
      </c>
      <c r="L428" s="17" t="s">
        <v>202</v>
      </c>
      <c r="M428" t="s">
        <v>203</v>
      </c>
      <c r="N428" s="14" t="s">
        <v>6252</v>
      </c>
      <c r="O428" s="14" t="s">
        <v>3143</v>
      </c>
      <c r="P428" s="14" t="s">
        <v>6256</v>
      </c>
      <c r="Q428" s="14">
        <v>47200</v>
      </c>
      <c r="R428" s="14" t="s">
        <v>6257</v>
      </c>
      <c r="S428" s="14" t="s">
        <v>646</v>
      </c>
      <c r="T428" s="15">
        <v>10000</v>
      </c>
      <c r="U428" s="14" t="s">
        <v>6258</v>
      </c>
      <c r="V428" s="14" t="s">
        <v>4240</v>
      </c>
      <c r="W428" s="14" t="s">
        <v>6259</v>
      </c>
      <c r="X428" t="s">
        <v>6260</v>
      </c>
      <c r="Y428" t="s">
        <v>213</v>
      </c>
      <c r="Z428" t="s">
        <v>6261</v>
      </c>
      <c r="AA428" s="18" t="s">
        <v>6260</v>
      </c>
      <c r="AB428" s="18" t="s">
        <v>6262</v>
      </c>
      <c r="AC428" s="18" t="s">
        <v>6263</v>
      </c>
      <c r="AD428" s="18" t="s">
        <v>6264</v>
      </c>
      <c r="AE428" s="18" t="s">
        <v>6265</v>
      </c>
      <c r="AF428" s="18" t="s">
        <v>6262</v>
      </c>
      <c r="AG428" s="18" t="s">
        <v>6266</v>
      </c>
      <c r="AH428" s="29" t="s">
        <v>310</v>
      </c>
      <c r="AL428" s="29" t="s">
        <v>311</v>
      </c>
      <c r="AM428" s="29" t="s">
        <v>312</v>
      </c>
      <c r="AQ428" s="29" t="s">
        <v>312</v>
      </c>
      <c r="AR428" t="s">
        <v>657</v>
      </c>
      <c r="AS428" s="32" t="s">
        <v>6267</v>
      </c>
      <c r="AT428" s="32">
        <v>100000</v>
      </c>
      <c r="AU428" t="s">
        <v>659</v>
      </c>
      <c r="AV428" s="32" t="s">
        <v>6268</v>
      </c>
      <c r="AW428" s="32">
        <v>185000</v>
      </c>
      <c r="AX428" t="s">
        <v>661</v>
      </c>
      <c r="AY428" s="32" t="s">
        <v>6269</v>
      </c>
      <c r="AZ428" s="32">
        <v>100000</v>
      </c>
      <c r="BA428" t="s">
        <v>663</v>
      </c>
      <c r="BB428" s="32" t="s">
        <v>6270</v>
      </c>
      <c r="BC428" s="32">
        <v>100000</v>
      </c>
      <c r="BD428" t="s">
        <v>665</v>
      </c>
      <c r="BE428" s="32" t="s">
        <v>6271</v>
      </c>
      <c r="BF428" s="32">
        <v>123000</v>
      </c>
      <c r="BL428" s="15"/>
      <c r="BO428" s="15"/>
      <c r="BR428" s="15"/>
      <c r="BU428" s="15"/>
      <c r="BW428" s="11"/>
      <c r="BX428" s="11"/>
      <c r="BZ428" s="11"/>
      <c r="CA428" s="11"/>
      <c r="CC428" s="11"/>
      <c r="CD428" s="11"/>
      <c r="CF428" s="11"/>
      <c r="CG428" s="11"/>
      <c r="CI428" s="11"/>
      <c r="CJ428" s="11"/>
      <c r="GC428" s="12">
        <v>508000</v>
      </c>
      <c r="GD428" t="s">
        <v>238</v>
      </c>
      <c r="GE428">
        <v>35</v>
      </c>
      <c r="GF428">
        <v>35</v>
      </c>
      <c r="GG428">
        <v>35</v>
      </c>
      <c r="GH428">
        <v>35</v>
      </c>
      <c r="GI428" s="13">
        <v>338666.66666666663</v>
      </c>
      <c r="GK428" t="str">
        <f t="shared" si="105"/>
        <v>LD CANDELEY</v>
      </c>
      <c r="GL428">
        <f t="shared" si="106"/>
        <v>47200</v>
      </c>
      <c r="GM428" t="str">
        <f t="shared" si="107"/>
        <v>FOURQUES-SUR-GARONNE</v>
      </c>
      <c r="GO428">
        <f t="shared" si="99"/>
        <v>15</v>
      </c>
      <c r="GP428">
        <f t="shared" si="100"/>
        <v>5</v>
      </c>
      <c r="GQ428" t="e">
        <f>VLOOKUP(A428,'[1]Nbr FR_lot'!$A$6:$I$501,8,FALSE)</f>
        <v>#N/A</v>
      </c>
      <c r="GR428" t="e">
        <f t="shared" si="101"/>
        <v>#N/A</v>
      </c>
      <c r="GS428" t="e">
        <f>VLOOKUP(C428,'[1]Nbr FR_lot'!$B$6:$I$501,8,FALSE)</f>
        <v>#N/A</v>
      </c>
      <c r="GT428" t="e">
        <f t="shared" si="104"/>
        <v>#N/A</v>
      </c>
    </row>
    <row r="429" spans="1:202" x14ac:dyDescent="0.35">
      <c r="A429" t="s">
        <v>4413</v>
      </c>
      <c r="B429" t="s">
        <v>4414</v>
      </c>
      <c r="C429" t="s">
        <v>4415</v>
      </c>
      <c r="D429" t="e">
        <f>VLOOKUP(C429,#REF!,1,FALSE)</f>
        <v>#REF!</v>
      </c>
      <c r="E429" s="19" t="s">
        <v>4416</v>
      </c>
      <c r="F429" s="17" t="s">
        <v>4415</v>
      </c>
      <c r="G429" s="17" t="s">
        <v>4417</v>
      </c>
      <c r="H429" s="17" t="str">
        <f t="shared" si="98"/>
        <v>ko</v>
      </c>
      <c r="I429" s="17" t="s">
        <v>4416</v>
      </c>
      <c r="J429" s="17">
        <v>768489</v>
      </c>
      <c r="K429" s="17">
        <v>306308</v>
      </c>
      <c r="L429" s="17" t="s">
        <v>5608</v>
      </c>
      <c r="M429" t="s">
        <v>203</v>
      </c>
      <c r="N429" s="14" t="s">
        <v>4413</v>
      </c>
      <c r="O429" s="14" t="s">
        <v>205</v>
      </c>
      <c r="P429" s="14" t="s">
        <v>4418</v>
      </c>
      <c r="Q429" s="14">
        <v>35540</v>
      </c>
      <c r="R429" s="14" t="s">
        <v>4419</v>
      </c>
      <c r="S429" s="14" t="s">
        <v>1799</v>
      </c>
      <c r="T429" s="15">
        <v>40000</v>
      </c>
      <c r="U429" s="14" t="s">
        <v>4420</v>
      </c>
      <c r="V429" s="14" t="s">
        <v>3147</v>
      </c>
      <c r="W429" s="14" t="s">
        <v>4421</v>
      </c>
      <c r="X429" t="s">
        <v>4422</v>
      </c>
      <c r="Y429" t="s">
        <v>213</v>
      </c>
      <c r="Z429" t="s">
        <v>4423</v>
      </c>
      <c r="AA429" s="18" t="s">
        <v>4422</v>
      </c>
      <c r="AB429" s="18" t="s">
        <v>4424</v>
      </c>
      <c r="AC429" s="18" t="s">
        <v>4425</v>
      </c>
      <c r="AD429" s="18" t="s">
        <v>4426</v>
      </c>
      <c r="AE429" s="18" t="s">
        <v>4422</v>
      </c>
      <c r="AF429" s="18" t="s">
        <v>4424</v>
      </c>
      <c r="AG429" s="18" t="s">
        <v>4425</v>
      </c>
      <c r="AH429" s="29" t="s">
        <v>219</v>
      </c>
      <c r="AL429" s="29" t="s">
        <v>220</v>
      </c>
      <c r="AM429" s="29" t="s">
        <v>221</v>
      </c>
      <c r="AQ429" s="29" t="s">
        <v>221</v>
      </c>
      <c r="AR429" t="s">
        <v>553</v>
      </c>
      <c r="AS429" s="32" t="s">
        <v>4427</v>
      </c>
      <c r="AT429" s="32">
        <v>315000</v>
      </c>
      <c r="BL429" s="15"/>
      <c r="BO429" s="15"/>
      <c r="BR429" s="15"/>
      <c r="BU429" s="15"/>
      <c r="BW429" s="11"/>
      <c r="BX429" s="11"/>
      <c r="BZ429" s="11"/>
      <c r="CA429" s="11"/>
      <c r="CC429" s="11"/>
      <c r="CD429" s="11"/>
      <c r="CF429" s="11"/>
      <c r="CG429" s="11"/>
      <c r="CI429" s="11"/>
      <c r="CJ429" s="11"/>
      <c r="GC429" s="12">
        <v>315000</v>
      </c>
      <c r="GD429" t="s">
        <v>238</v>
      </c>
      <c r="GE429">
        <v>60</v>
      </c>
      <c r="GF429">
        <v>65</v>
      </c>
      <c r="GG429">
        <v>65</v>
      </c>
      <c r="GH429">
        <v>65</v>
      </c>
      <c r="GI429" s="13">
        <v>210000</v>
      </c>
      <c r="GK429" t="str">
        <f t="shared" si="105"/>
        <v xml:space="preserve">11 Rue des Mettras </v>
      </c>
      <c r="GL429">
        <f t="shared" si="106"/>
        <v>35540</v>
      </c>
      <c r="GM429" t="str">
        <f t="shared" si="107"/>
        <v>MINIAC MORVAN</v>
      </c>
      <c r="GO429">
        <f t="shared" si="99"/>
        <v>3</v>
      </c>
      <c r="GP429">
        <f t="shared" si="100"/>
        <v>1</v>
      </c>
      <c r="GQ429" t="e">
        <f>VLOOKUP(A429,'[1]Nbr FR_lot'!$A$6:$I$501,8,FALSE)</f>
        <v>#N/A</v>
      </c>
      <c r="GR429" t="e">
        <f t="shared" si="101"/>
        <v>#N/A</v>
      </c>
      <c r="GS429" t="e">
        <f>VLOOKUP(C429,'[1]Nbr FR_lot'!$B$6:$I$501,8,FALSE)</f>
        <v>#N/A</v>
      </c>
      <c r="GT429" t="e">
        <f t="shared" si="104"/>
        <v>#N/A</v>
      </c>
    </row>
    <row r="430" spans="1:202" x14ac:dyDescent="0.35">
      <c r="A430" t="s">
        <v>11683</v>
      </c>
      <c r="B430" t="s">
        <v>11684</v>
      </c>
      <c r="C430" t="s">
        <v>11685</v>
      </c>
      <c r="D430" t="e">
        <f>VLOOKUP(C430,#REF!,1,FALSE)</f>
        <v>#REF!</v>
      </c>
      <c r="E430" s="17" t="s">
        <v>11686</v>
      </c>
      <c r="F430" s="17" t="s">
        <v>11685</v>
      </c>
      <c r="G430" s="17" t="s">
        <v>11686</v>
      </c>
      <c r="H430" s="17" t="str">
        <f t="shared" si="98"/>
        <v>ok</v>
      </c>
      <c r="I430" s="17" t="s">
        <v>11686</v>
      </c>
      <c r="J430" s="17">
        <v>771366</v>
      </c>
      <c r="K430" s="17">
        <v>771366</v>
      </c>
      <c r="L430" s="17" t="s">
        <v>202</v>
      </c>
      <c r="M430" t="s">
        <v>203</v>
      </c>
      <c r="N430" s="14" t="s">
        <v>11683</v>
      </c>
      <c r="O430" s="14" t="s">
        <v>205</v>
      </c>
      <c r="P430" s="14" t="s">
        <v>11687</v>
      </c>
      <c r="Q430" s="14">
        <v>42190</v>
      </c>
      <c r="R430" s="14" t="s">
        <v>11688</v>
      </c>
      <c r="S430" s="14" t="s">
        <v>2465</v>
      </c>
      <c r="T430" s="15">
        <v>40000</v>
      </c>
      <c r="U430" s="14" t="s">
        <v>11689</v>
      </c>
      <c r="V430" s="14" t="s">
        <v>11690</v>
      </c>
      <c r="W430" s="14" t="s">
        <v>11691</v>
      </c>
      <c r="X430" t="s">
        <v>11692</v>
      </c>
      <c r="Y430" t="s">
        <v>213</v>
      </c>
      <c r="Z430" t="s">
        <v>11693</v>
      </c>
      <c r="AA430" s="18" t="s">
        <v>11694</v>
      </c>
      <c r="AB430" s="18" t="s">
        <v>11695</v>
      </c>
      <c r="AC430" s="18" t="s">
        <v>11696</v>
      </c>
      <c r="AD430" s="18" t="s">
        <v>11697</v>
      </c>
      <c r="AE430" s="18" t="s">
        <v>11692</v>
      </c>
      <c r="AF430" s="18" t="s">
        <v>11698</v>
      </c>
      <c r="AG430" s="18" t="s">
        <v>11699</v>
      </c>
      <c r="AH430" s="29" t="s">
        <v>310</v>
      </c>
      <c r="AL430" s="29" t="s">
        <v>311</v>
      </c>
      <c r="AM430" s="29" t="s">
        <v>312</v>
      </c>
      <c r="AQ430" s="29" t="s">
        <v>312</v>
      </c>
      <c r="AR430" s="31" t="s">
        <v>427</v>
      </c>
      <c r="AS430" s="32" t="s">
        <v>11700</v>
      </c>
      <c r="AT430" s="32">
        <v>360000</v>
      </c>
      <c r="AU430" s="25" t="s">
        <v>389</v>
      </c>
      <c r="AV430" s="32" t="s">
        <v>11701</v>
      </c>
      <c r="AW430" s="32">
        <v>575000</v>
      </c>
      <c r="AX430" t="s">
        <v>313</v>
      </c>
      <c r="AY430" s="32" t="s">
        <v>11702</v>
      </c>
      <c r="AZ430" s="32">
        <v>375000</v>
      </c>
      <c r="BA430" t="s">
        <v>1443</v>
      </c>
      <c r="BB430" s="32" t="s">
        <v>11703</v>
      </c>
      <c r="BC430" s="32">
        <v>185000</v>
      </c>
      <c r="BD430" t="s">
        <v>657</v>
      </c>
      <c r="BE430" s="32" t="s">
        <v>11704</v>
      </c>
      <c r="BF430" s="32">
        <v>100000</v>
      </c>
      <c r="BG430" t="s">
        <v>431</v>
      </c>
      <c r="BH430" s="32" t="s">
        <v>11705</v>
      </c>
      <c r="BI430" s="32">
        <v>895000</v>
      </c>
      <c r="BJ430" t="s">
        <v>391</v>
      </c>
      <c r="BK430" s="14" t="s">
        <v>11706</v>
      </c>
      <c r="BL430" s="14">
        <v>1430000</v>
      </c>
      <c r="BM430" t="s">
        <v>317</v>
      </c>
      <c r="BN430" s="14" t="s">
        <v>11707</v>
      </c>
      <c r="BO430" s="14">
        <v>935000</v>
      </c>
      <c r="BP430" t="s">
        <v>1447</v>
      </c>
      <c r="BQ430" s="14" t="s">
        <v>11708</v>
      </c>
      <c r="BR430" s="14">
        <v>455000</v>
      </c>
      <c r="BS430" t="s">
        <v>659</v>
      </c>
      <c r="BT430" s="14" t="s">
        <v>11709</v>
      </c>
      <c r="BU430" s="14">
        <v>185000</v>
      </c>
      <c r="BV430" t="s">
        <v>435</v>
      </c>
      <c r="BW430" s="25" t="s">
        <v>11710</v>
      </c>
      <c r="BX430" s="25">
        <v>360000</v>
      </c>
      <c r="BY430" t="s">
        <v>393</v>
      </c>
      <c r="BZ430" s="25" t="s">
        <v>11711</v>
      </c>
      <c r="CA430" s="25">
        <v>575000</v>
      </c>
      <c r="CB430" t="s">
        <v>321</v>
      </c>
      <c r="CC430" s="25" t="s">
        <v>11712</v>
      </c>
      <c r="CD430" s="25">
        <v>375000</v>
      </c>
      <c r="CE430" t="s">
        <v>1451</v>
      </c>
      <c r="CF430" s="25" t="s">
        <v>11713</v>
      </c>
      <c r="CG430" s="25">
        <v>182000</v>
      </c>
      <c r="CH430" t="s">
        <v>661</v>
      </c>
      <c r="CI430" s="25" t="s">
        <v>11714</v>
      </c>
      <c r="CJ430" s="25">
        <v>100000</v>
      </c>
      <c r="CK430" t="s">
        <v>439</v>
      </c>
      <c r="CL430" s="32" t="s">
        <v>11715</v>
      </c>
      <c r="CM430" s="32">
        <v>445000</v>
      </c>
      <c r="CN430" t="s">
        <v>395</v>
      </c>
      <c r="CO430" s="32" t="s">
        <v>11716</v>
      </c>
      <c r="CP430" s="32">
        <v>715000</v>
      </c>
      <c r="CQ430" t="s">
        <v>325</v>
      </c>
      <c r="CR430" s="32" t="s">
        <v>11717</v>
      </c>
      <c r="CS430" s="32">
        <v>470000</v>
      </c>
      <c r="CT430" t="s">
        <v>1455</v>
      </c>
      <c r="CU430" s="32" t="s">
        <v>11718</v>
      </c>
      <c r="CV430" s="32">
        <v>230000</v>
      </c>
      <c r="CW430" t="s">
        <v>663</v>
      </c>
      <c r="CX430" s="32" t="s">
        <v>11719</v>
      </c>
      <c r="CY430" s="32">
        <v>100000</v>
      </c>
      <c r="CZ430" t="s">
        <v>443</v>
      </c>
      <c r="DA430" s="32" t="s">
        <v>11720</v>
      </c>
      <c r="DB430" s="32">
        <v>595000</v>
      </c>
      <c r="DC430" t="s">
        <v>1065</v>
      </c>
      <c r="DD430" s="32" t="s">
        <v>11721</v>
      </c>
      <c r="DE430" s="32">
        <v>960000</v>
      </c>
      <c r="DF430" t="s">
        <v>329</v>
      </c>
      <c r="DG430" s="32" t="s">
        <v>11722</v>
      </c>
      <c r="DH430" s="32">
        <v>625000</v>
      </c>
      <c r="DI430" t="s">
        <v>1459</v>
      </c>
      <c r="DJ430" s="32" t="s">
        <v>11723</v>
      </c>
      <c r="DK430" s="32">
        <v>300000</v>
      </c>
      <c r="DL430" t="s">
        <v>665</v>
      </c>
      <c r="DM430" s="32" t="s">
        <v>11724</v>
      </c>
      <c r="DN430" s="32">
        <v>123000</v>
      </c>
      <c r="GC430">
        <v>11275000</v>
      </c>
      <c r="GD430" s="13" t="s">
        <v>238</v>
      </c>
      <c r="GE430">
        <v>50</v>
      </c>
      <c r="GF430">
        <v>50</v>
      </c>
      <c r="GG430">
        <v>50</v>
      </c>
      <c r="GH430">
        <v>50</v>
      </c>
      <c r="GI430">
        <f>(2/3)*GC430</f>
        <v>7516666.666666666</v>
      </c>
      <c r="GK430" t="str">
        <f t="shared" si="105"/>
        <v>17 CHE DES COURS</v>
      </c>
      <c r="GL430">
        <f t="shared" si="106"/>
        <v>42190</v>
      </c>
      <c r="GM430" t="str">
        <f t="shared" si="107"/>
        <v>SAINT-NIZIER-SOUS-CHARLIEU</v>
      </c>
      <c r="GO430">
        <f t="shared" si="99"/>
        <v>75</v>
      </c>
      <c r="GP430">
        <f t="shared" si="100"/>
        <v>25</v>
      </c>
      <c r="GQ430" t="e">
        <f>VLOOKUP(A430,'[1]Nbr FR_lot'!$A$6:$I$501,8,FALSE)</f>
        <v>#N/A</v>
      </c>
      <c r="GR430" t="e">
        <f t="shared" si="101"/>
        <v>#N/A</v>
      </c>
      <c r="GS430" t="e">
        <f>VLOOKUP(C430,'[1]Nbr FR_lot'!$B$6:$I$501,8,FALSE)</f>
        <v>#N/A</v>
      </c>
      <c r="GT430" t="e">
        <f t="shared" si="104"/>
        <v>#N/A</v>
      </c>
    </row>
    <row r="431" spans="1:202" x14ac:dyDescent="0.35">
      <c r="A431" t="s">
        <v>1071</v>
      </c>
      <c r="B431" t="s">
        <v>1072</v>
      </c>
      <c r="C431" t="s">
        <v>1073</v>
      </c>
      <c r="D431" t="e">
        <f>VLOOKUP(C431,#REF!,1,FALSE)</f>
        <v>#REF!</v>
      </c>
      <c r="E431" s="19" t="s">
        <v>1074</v>
      </c>
      <c r="F431" s="17" t="s">
        <v>1073</v>
      </c>
      <c r="G431" s="17" t="s">
        <v>1075</v>
      </c>
      <c r="H431" s="17" t="str">
        <f t="shared" si="98"/>
        <v>ko</v>
      </c>
      <c r="I431" s="17" t="s">
        <v>1075</v>
      </c>
      <c r="J431" s="17">
        <v>667733</v>
      </c>
      <c r="K431" s="17">
        <v>667733</v>
      </c>
      <c r="L431" s="17" t="s">
        <v>202</v>
      </c>
      <c r="M431" t="s">
        <v>203</v>
      </c>
      <c r="N431" s="14" t="s">
        <v>1076</v>
      </c>
      <c r="O431" s="14" t="s">
        <v>205</v>
      </c>
      <c r="P431" s="14" t="s">
        <v>1077</v>
      </c>
      <c r="Q431" s="14">
        <v>69125</v>
      </c>
      <c r="R431" s="14" t="s">
        <v>1078</v>
      </c>
      <c r="S431" s="14" t="s">
        <v>249</v>
      </c>
      <c r="T431" s="15">
        <v>1500000</v>
      </c>
      <c r="U431" s="14" t="s">
        <v>1079</v>
      </c>
      <c r="V431" s="14" t="s">
        <v>406</v>
      </c>
      <c r="W431" s="14" t="s">
        <v>1080</v>
      </c>
      <c r="X431" t="s">
        <v>1081</v>
      </c>
      <c r="Y431" t="s">
        <v>213</v>
      </c>
      <c r="Z431" t="s">
        <v>1082</v>
      </c>
      <c r="AA431" s="18" t="s">
        <v>1081</v>
      </c>
      <c r="AB431" s="18" t="s">
        <v>1083</v>
      </c>
      <c r="AC431" s="18" t="s">
        <v>1084</v>
      </c>
      <c r="AD431" s="18" t="s">
        <v>1085</v>
      </c>
      <c r="AE431" s="18" t="s">
        <v>1086</v>
      </c>
      <c r="AF431" s="18" t="s">
        <v>1087</v>
      </c>
      <c r="AG431" s="18" t="s">
        <v>1088</v>
      </c>
      <c r="AH431" s="29" t="s">
        <v>261</v>
      </c>
      <c r="AL431" s="29" t="s">
        <v>262</v>
      </c>
      <c r="AM431" s="29" t="s">
        <v>263</v>
      </c>
      <c r="AQ431" s="29" t="s">
        <v>263</v>
      </c>
      <c r="AR431" t="s">
        <v>685</v>
      </c>
      <c r="AS431" s="32" t="s">
        <v>1089</v>
      </c>
      <c r="AT431" s="32">
        <v>100000</v>
      </c>
      <c r="AU431" t="s">
        <v>974</v>
      </c>
      <c r="AV431" s="32" t="s">
        <v>1090</v>
      </c>
      <c r="AW431" s="32">
        <v>100000</v>
      </c>
      <c r="AX431" t="s">
        <v>414</v>
      </c>
      <c r="AY431" s="32" t="s">
        <v>1091</v>
      </c>
      <c r="AZ431" s="32">
        <v>100000</v>
      </c>
      <c r="BA431" t="s">
        <v>353</v>
      </c>
      <c r="BB431" s="32" t="s">
        <v>1092</v>
      </c>
      <c r="BC431" s="32">
        <v>200000</v>
      </c>
      <c r="BD431" t="s">
        <v>355</v>
      </c>
      <c r="BE431" s="32" t="s">
        <v>1093</v>
      </c>
      <c r="BF431" s="32">
        <v>200000</v>
      </c>
      <c r="BG431" t="s">
        <v>979</v>
      </c>
      <c r="BH431" s="32" t="s">
        <v>1094</v>
      </c>
      <c r="BI431" s="32">
        <v>100000</v>
      </c>
      <c r="BJ431" t="s">
        <v>692</v>
      </c>
      <c r="BK431" s="14" t="s">
        <v>1095</v>
      </c>
      <c r="BL431" s="15">
        <v>125000</v>
      </c>
      <c r="BM431" t="s">
        <v>266</v>
      </c>
      <c r="BN431" s="14" t="s">
        <v>1096</v>
      </c>
      <c r="BO431" s="15">
        <v>745000</v>
      </c>
      <c r="BP431" t="s">
        <v>268</v>
      </c>
      <c r="BQ431" s="14" t="s">
        <v>1097</v>
      </c>
      <c r="BR431" s="15">
        <v>125000</v>
      </c>
      <c r="BS431" t="s">
        <v>270</v>
      </c>
      <c r="BT431" s="14" t="s">
        <v>1098</v>
      </c>
      <c r="BU431" s="15">
        <v>125000</v>
      </c>
      <c r="BV431" t="s">
        <v>272</v>
      </c>
      <c r="BW431" s="31" t="s">
        <v>1099</v>
      </c>
      <c r="BX431" s="31">
        <v>495000</v>
      </c>
      <c r="BY431" t="s">
        <v>274</v>
      </c>
      <c r="BZ431" s="31" t="s">
        <v>1100</v>
      </c>
      <c r="CA431" s="31">
        <v>495000</v>
      </c>
      <c r="CB431" t="s">
        <v>276</v>
      </c>
      <c r="CC431" s="31" t="s">
        <v>1101</v>
      </c>
      <c r="CD431" s="31">
        <v>125000</v>
      </c>
      <c r="CE431" t="s">
        <v>278</v>
      </c>
      <c r="CF431" s="31" t="s">
        <v>1102</v>
      </c>
      <c r="CG431" s="31">
        <v>100000</v>
      </c>
      <c r="CH431" t="s">
        <v>280</v>
      </c>
      <c r="CI431" s="31" t="s">
        <v>1103</v>
      </c>
      <c r="CJ431" s="31">
        <v>300000</v>
      </c>
      <c r="CK431" t="s">
        <v>282</v>
      </c>
      <c r="CL431" s="32" t="s">
        <v>1104</v>
      </c>
      <c r="CM431" s="32">
        <v>100000</v>
      </c>
      <c r="CN431" t="s">
        <v>284</v>
      </c>
      <c r="CO431" s="32" t="s">
        <v>1105</v>
      </c>
      <c r="CP431" s="32">
        <v>100000</v>
      </c>
      <c r="CQ431" t="s">
        <v>286</v>
      </c>
      <c r="CR431" s="32" t="s">
        <v>1106</v>
      </c>
      <c r="CS431" s="32">
        <v>200000</v>
      </c>
      <c r="CT431" t="s">
        <v>288</v>
      </c>
      <c r="CU431" s="32" t="s">
        <v>1107</v>
      </c>
      <c r="CV431" s="32">
        <v>200000</v>
      </c>
      <c r="CW431" t="s">
        <v>290</v>
      </c>
      <c r="CX431" s="32" t="s">
        <v>1108</v>
      </c>
      <c r="CY431" s="32">
        <v>100000</v>
      </c>
      <c r="CZ431" t="s">
        <v>703</v>
      </c>
      <c r="DA431" s="32" t="s">
        <v>1109</v>
      </c>
      <c r="DB431" s="32">
        <v>100000</v>
      </c>
      <c r="DC431" t="s">
        <v>705</v>
      </c>
      <c r="DD431" s="32" t="s">
        <v>1110</v>
      </c>
      <c r="DE431" s="32">
        <v>375000</v>
      </c>
      <c r="DF431" t="s">
        <v>1111</v>
      </c>
      <c r="DG431" s="32" t="s">
        <v>1112</v>
      </c>
      <c r="DH431" s="32">
        <v>100000</v>
      </c>
      <c r="DI431" t="s">
        <v>421</v>
      </c>
      <c r="DJ431" s="32" t="s">
        <v>1113</v>
      </c>
      <c r="DK431" s="32">
        <v>100000</v>
      </c>
      <c r="DL431" t="s">
        <v>361</v>
      </c>
      <c r="DM431" s="32" t="s">
        <v>1114</v>
      </c>
      <c r="DN431" s="32">
        <v>250000</v>
      </c>
      <c r="DO431" t="s">
        <v>363</v>
      </c>
      <c r="DP431" s="32" t="s">
        <v>1115</v>
      </c>
      <c r="DQ431" s="32">
        <v>250000</v>
      </c>
      <c r="DR431" t="s">
        <v>1116</v>
      </c>
      <c r="DS431" s="32" t="s">
        <v>1117</v>
      </c>
      <c r="DT431" s="32">
        <v>100000</v>
      </c>
      <c r="DU431" t="s">
        <v>687</v>
      </c>
      <c r="DV431" s="32" t="s">
        <v>1118</v>
      </c>
      <c r="DW431" s="32">
        <v>300000</v>
      </c>
      <c r="GC431" s="30">
        <v>5310000</v>
      </c>
      <c r="GD431" t="s">
        <v>238</v>
      </c>
      <c r="GE431">
        <v>80</v>
      </c>
      <c r="GF431">
        <v>85</v>
      </c>
      <c r="GG431">
        <v>90</v>
      </c>
      <c r="GH431">
        <v>110</v>
      </c>
      <c r="GI431" s="13">
        <v>3540000</v>
      </c>
      <c r="GK431" t="str">
        <f t="shared" si="105"/>
        <v xml:space="preserve">160 RUE DE NORVEGE  </v>
      </c>
      <c r="GL431">
        <f t="shared" si="106"/>
        <v>69125</v>
      </c>
      <c r="GM431" t="str">
        <f t="shared" si="107"/>
        <v>COLOMBIER-SAUGNIEU</v>
      </c>
      <c r="GO431">
        <f t="shared" si="99"/>
        <v>84</v>
      </c>
      <c r="GP431">
        <f t="shared" si="100"/>
        <v>28</v>
      </c>
      <c r="GQ431" t="e">
        <f>VLOOKUP(A431,'[1]Nbr FR_lot'!$A$6:$I$501,8,FALSE)</f>
        <v>#N/A</v>
      </c>
      <c r="GR431" t="e">
        <f t="shared" si="101"/>
        <v>#N/A</v>
      </c>
      <c r="GS431" t="e">
        <f>VLOOKUP(C431,'[1]Nbr FR_lot'!$B$6:$I$501,8,FALSE)</f>
        <v>#N/A</v>
      </c>
      <c r="GT431" t="e">
        <f t="shared" si="104"/>
        <v>#N/A</v>
      </c>
    </row>
    <row r="432" spans="1:202" x14ac:dyDescent="0.35">
      <c r="A432" t="s">
        <v>1018</v>
      </c>
      <c r="B432" t="s">
        <v>1019</v>
      </c>
      <c r="C432" t="s">
        <v>1020</v>
      </c>
      <c r="D432" t="e">
        <f>VLOOKUP(C432,#REF!,1,FALSE)</f>
        <v>#REF!</v>
      </c>
      <c r="E432" s="16" t="s">
        <v>1021</v>
      </c>
      <c r="F432" s="17" t="s">
        <v>1020</v>
      </c>
      <c r="G432" s="17" t="s">
        <v>1021</v>
      </c>
      <c r="H432" s="17" t="str">
        <f t="shared" si="98"/>
        <v>ok</v>
      </c>
      <c r="I432" s="17" t="s">
        <v>1021</v>
      </c>
      <c r="J432" s="17">
        <v>306326</v>
      </c>
      <c r="K432" s="17">
        <v>306326</v>
      </c>
      <c r="L432" s="17" t="s">
        <v>202</v>
      </c>
      <c r="M432" t="s">
        <v>203</v>
      </c>
      <c r="N432" s="14" t="s">
        <v>1018</v>
      </c>
      <c r="O432" s="14" t="s">
        <v>1022</v>
      </c>
      <c r="P432" s="14" t="s">
        <v>1023</v>
      </c>
      <c r="Q432" s="14">
        <v>35350</v>
      </c>
      <c r="R432" s="14" t="s">
        <v>1024</v>
      </c>
      <c r="S432" s="14" t="s">
        <v>208</v>
      </c>
      <c r="T432" s="15">
        <v>7622</v>
      </c>
      <c r="U432" s="14" t="s">
        <v>1025</v>
      </c>
      <c r="V432" s="14" t="s">
        <v>1026</v>
      </c>
      <c r="W432" s="14" t="s">
        <v>1027</v>
      </c>
      <c r="X432" t="s">
        <v>1028</v>
      </c>
      <c r="Y432" t="s">
        <v>213</v>
      </c>
      <c r="Z432" t="s">
        <v>1029</v>
      </c>
      <c r="AA432" s="18" t="s">
        <v>1028</v>
      </c>
      <c r="AB432" s="18" t="s">
        <v>1030</v>
      </c>
      <c r="AC432" s="18" t="s">
        <v>1031</v>
      </c>
      <c r="AD432" s="18" t="s">
        <v>1032</v>
      </c>
      <c r="AE432" s="18" t="s">
        <v>1028</v>
      </c>
      <c r="AF432" s="18" t="s">
        <v>1033</v>
      </c>
      <c r="AG432" s="18" t="s">
        <v>1031</v>
      </c>
      <c r="AH432" s="29" t="s">
        <v>736</v>
      </c>
      <c r="AI432" s="29" t="s">
        <v>219</v>
      </c>
      <c r="AL432" s="29" t="s">
        <v>1034</v>
      </c>
      <c r="AM432" s="29" t="s">
        <v>738</v>
      </c>
      <c r="AN432" s="29" t="s">
        <v>774</v>
      </c>
      <c r="AQ432" s="29" t="s">
        <v>1035</v>
      </c>
      <c r="AR432" t="s">
        <v>857</v>
      </c>
      <c r="AS432" s="32" t="s">
        <v>1036</v>
      </c>
      <c r="AT432" s="32">
        <v>145000</v>
      </c>
      <c r="AU432" t="s">
        <v>860</v>
      </c>
      <c r="AV432" s="32" t="s">
        <v>1037</v>
      </c>
      <c r="AW432" s="32">
        <v>365000</v>
      </c>
      <c r="AX432" t="s">
        <v>863</v>
      </c>
      <c r="AY432" s="32" t="s">
        <v>1038</v>
      </c>
      <c r="AZ432" s="32">
        <v>145000</v>
      </c>
      <c r="BA432" t="s">
        <v>866</v>
      </c>
      <c r="BB432" s="32" t="s">
        <v>1039</v>
      </c>
      <c r="BC432" s="32">
        <v>180000</v>
      </c>
      <c r="BD432" t="s">
        <v>869</v>
      </c>
      <c r="BE432" s="32" t="s">
        <v>1040</v>
      </c>
      <c r="BF432" s="32">
        <v>245000</v>
      </c>
      <c r="BG432" t="s">
        <v>778</v>
      </c>
      <c r="BH432" s="32" t="s">
        <v>1041</v>
      </c>
      <c r="BI432" s="32">
        <v>230000</v>
      </c>
      <c r="BJ432" t="s">
        <v>226</v>
      </c>
      <c r="BK432" s="14" t="s">
        <v>1042</v>
      </c>
      <c r="BL432" s="15">
        <v>115000</v>
      </c>
      <c r="BM432" t="s">
        <v>909</v>
      </c>
      <c r="BN432" s="14" t="s">
        <v>1043</v>
      </c>
      <c r="BO432" s="15">
        <v>100000</v>
      </c>
      <c r="BP432" t="s">
        <v>781</v>
      </c>
      <c r="BQ432" s="14" t="s">
        <v>1044</v>
      </c>
      <c r="BR432" s="15">
        <v>100000</v>
      </c>
      <c r="BS432" t="s">
        <v>232</v>
      </c>
      <c r="BT432" s="14" t="s">
        <v>1045</v>
      </c>
      <c r="BU432" s="15">
        <v>160000</v>
      </c>
      <c r="BW432" s="11"/>
      <c r="BX432" s="11"/>
      <c r="BZ432" s="11"/>
      <c r="CA432" s="11"/>
      <c r="CC432" s="11"/>
      <c r="CD432" s="11"/>
      <c r="CF432" s="11"/>
      <c r="CG432" s="11"/>
      <c r="CI432" s="11"/>
      <c r="CJ432" s="11"/>
      <c r="GC432" s="12">
        <v>1640000</v>
      </c>
      <c r="GD432" t="s">
        <v>238</v>
      </c>
      <c r="GE432">
        <v>15</v>
      </c>
      <c r="GF432">
        <v>20</v>
      </c>
      <c r="GG432">
        <v>25</v>
      </c>
      <c r="GH432" t="s">
        <v>333</v>
      </c>
      <c r="GI432" s="13">
        <v>1093333.3333333333</v>
      </c>
      <c r="GK432" t="str">
        <f t="shared" si="105"/>
        <v xml:space="preserve">  LE CLOS COCHET</v>
      </c>
      <c r="GL432">
        <f t="shared" si="106"/>
        <v>35350</v>
      </c>
      <c r="GM432" t="str">
        <f t="shared" si="107"/>
        <v>SAINT-COULOMB</v>
      </c>
      <c r="GO432">
        <f t="shared" si="99"/>
        <v>30</v>
      </c>
      <c r="GP432">
        <f t="shared" si="100"/>
        <v>10</v>
      </c>
      <c r="GQ432" t="e">
        <f>VLOOKUP(A432,'[1]Nbr FR_lot'!$A$6:$I$501,8,FALSE)</f>
        <v>#N/A</v>
      </c>
      <c r="GR432" t="e">
        <f t="shared" si="101"/>
        <v>#N/A</v>
      </c>
      <c r="GS432" t="e">
        <f>VLOOKUP(C432,'[1]Nbr FR_lot'!$B$6:$I$501,8,FALSE)</f>
        <v>#N/A</v>
      </c>
      <c r="GT432" t="e">
        <f t="shared" si="104"/>
        <v>#N/A</v>
      </c>
    </row>
    <row r="433" spans="1:202" x14ac:dyDescent="0.35">
      <c r="A433" t="s">
        <v>4058</v>
      </c>
      <c r="B433" t="s">
        <v>4059</v>
      </c>
      <c r="C433" t="s">
        <v>4060</v>
      </c>
      <c r="D433" t="e">
        <f>VLOOKUP(C433,#REF!,1,FALSE)</f>
        <v>#REF!</v>
      </c>
      <c r="E433" s="19" t="s">
        <v>4061</v>
      </c>
      <c r="F433" s="17" t="s">
        <v>4060</v>
      </c>
      <c r="G433" s="17" t="s">
        <v>4062</v>
      </c>
      <c r="H433" s="17" t="str">
        <f t="shared" si="98"/>
        <v>ko</v>
      </c>
      <c r="I433" s="17" t="s">
        <v>4062</v>
      </c>
      <c r="J433" s="17">
        <v>441079</v>
      </c>
      <c r="K433" s="17">
        <v>441079</v>
      </c>
      <c r="L433" s="17" t="s">
        <v>202</v>
      </c>
      <c r="M433" t="s">
        <v>203</v>
      </c>
      <c r="N433" s="14" t="s">
        <v>4058</v>
      </c>
      <c r="O433" s="14" t="s">
        <v>205</v>
      </c>
      <c r="P433" s="14" t="s">
        <v>4063</v>
      </c>
      <c r="Q433" s="14">
        <v>92000</v>
      </c>
      <c r="R433" s="14" t="s">
        <v>726</v>
      </c>
      <c r="S433" s="14" t="s">
        <v>2030</v>
      </c>
      <c r="T433" s="15">
        <v>5100000</v>
      </c>
      <c r="U433" s="14" t="s">
        <v>4064</v>
      </c>
      <c r="V433" s="14" t="s">
        <v>726</v>
      </c>
      <c r="W433" s="14" t="s">
        <v>4065</v>
      </c>
      <c r="X433" t="s">
        <v>4066</v>
      </c>
      <c r="Y433" t="s">
        <v>213</v>
      </c>
      <c r="Z433" t="s">
        <v>4067</v>
      </c>
      <c r="AA433" s="18" t="s">
        <v>4068</v>
      </c>
      <c r="AB433" s="18" t="s">
        <v>4069</v>
      </c>
      <c r="AC433" s="18" t="s">
        <v>4070</v>
      </c>
      <c r="AD433" s="18" t="s">
        <v>4071</v>
      </c>
      <c r="AE433" s="18" t="s">
        <v>4072</v>
      </c>
      <c r="AF433" s="18" t="s">
        <v>4073</v>
      </c>
      <c r="AG433" s="18" t="s">
        <v>4074</v>
      </c>
      <c r="AH433" s="29" t="s">
        <v>219</v>
      </c>
      <c r="AL433" s="29" t="s">
        <v>220</v>
      </c>
      <c r="AM433" s="29" t="s">
        <v>221</v>
      </c>
      <c r="AQ433" s="29" t="s">
        <v>221</v>
      </c>
      <c r="AR433" t="s">
        <v>1016</v>
      </c>
      <c r="AS433" s="32" t="s">
        <v>4075</v>
      </c>
      <c r="AT433" s="32">
        <v>500000</v>
      </c>
      <c r="BL433" s="15"/>
      <c r="BO433" s="15"/>
      <c r="BR433" s="15"/>
      <c r="BU433" s="15"/>
      <c r="BW433" s="11"/>
      <c r="BX433" s="11"/>
      <c r="BZ433" s="11"/>
      <c r="CA433" s="11"/>
      <c r="CC433" s="11"/>
      <c r="CD433" s="11"/>
      <c r="CF433" s="11"/>
      <c r="CG433" s="11"/>
      <c r="CI433" s="11"/>
      <c r="CJ433" s="11"/>
      <c r="GC433" s="12">
        <v>500000</v>
      </c>
      <c r="GD433" t="s">
        <v>238</v>
      </c>
      <c r="GE433">
        <v>52</v>
      </c>
      <c r="GF433">
        <v>75</v>
      </c>
      <c r="GG433">
        <v>82</v>
      </c>
      <c r="GH433">
        <v>75</v>
      </c>
      <c r="GI433" s="13">
        <v>333333.33333333331</v>
      </c>
      <c r="GK433" t="str">
        <f t="shared" si="105"/>
        <v xml:space="preserve">1 rue du 1er mai - CS50187 -  </v>
      </c>
      <c r="GL433">
        <f t="shared" si="106"/>
        <v>92000</v>
      </c>
      <c r="GM433" t="str">
        <f t="shared" si="107"/>
        <v>NANTERRE</v>
      </c>
      <c r="GO433">
        <f t="shared" si="99"/>
        <v>3</v>
      </c>
      <c r="GP433">
        <f t="shared" si="100"/>
        <v>1</v>
      </c>
      <c r="GQ433" t="e">
        <f>VLOOKUP(A433,'[1]Nbr FR_lot'!$A$6:$I$501,8,FALSE)</f>
        <v>#N/A</v>
      </c>
      <c r="GR433" t="e">
        <f t="shared" si="101"/>
        <v>#N/A</v>
      </c>
      <c r="GS433" t="e">
        <f>VLOOKUP(C433,'[1]Nbr FR_lot'!$B$6:$I$501,8,FALSE)</f>
        <v>#N/A</v>
      </c>
      <c r="GT433" t="e">
        <f t="shared" si="104"/>
        <v>#N/A</v>
      </c>
    </row>
    <row r="434" spans="1:202" x14ac:dyDescent="0.35">
      <c r="A434" t="s">
        <v>1579</v>
      </c>
      <c r="B434" t="s">
        <v>1580</v>
      </c>
      <c r="C434" t="s">
        <v>1581</v>
      </c>
      <c r="D434" t="e">
        <f>VLOOKUP(C434,#REF!,1,FALSE)</f>
        <v>#REF!</v>
      </c>
      <c r="E434" s="16" t="s">
        <v>1582</v>
      </c>
      <c r="F434" s="17" t="s">
        <v>1581</v>
      </c>
      <c r="G434" s="17" t="s">
        <v>1583</v>
      </c>
      <c r="H434" s="17" t="str">
        <f t="shared" si="98"/>
        <v>ko</v>
      </c>
      <c r="I434" s="17" t="s">
        <v>1583</v>
      </c>
      <c r="J434" s="17">
        <v>338896</v>
      </c>
      <c r="K434" s="17">
        <v>338896</v>
      </c>
      <c r="L434" s="17" t="s">
        <v>202</v>
      </c>
      <c r="M434" t="s">
        <v>203</v>
      </c>
      <c r="N434" s="14" t="s">
        <v>1579</v>
      </c>
      <c r="O434" s="14" t="s">
        <v>205</v>
      </c>
      <c r="P434" s="14" t="s">
        <v>1584</v>
      </c>
      <c r="Q434" s="14">
        <v>69570</v>
      </c>
      <c r="R434" s="14" t="s">
        <v>1585</v>
      </c>
      <c r="S434" s="14" t="s">
        <v>1516</v>
      </c>
      <c r="T434" s="15">
        <v>3000000</v>
      </c>
      <c r="U434" s="14" t="s">
        <v>1586</v>
      </c>
      <c r="V434" s="14" t="s">
        <v>406</v>
      </c>
      <c r="W434" s="14" t="s">
        <v>1587</v>
      </c>
      <c r="X434" t="s">
        <v>1588</v>
      </c>
      <c r="Y434" t="s">
        <v>213</v>
      </c>
      <c r="Z434" t="s">
        <v>1589</v>
      </c>
      <c r="AA434" s="18" t="s">
        <v>1589</v>
      </c>
      <c r="AB434" s="18" t="s">
        <v>1590</v>
      </c>
      <c r="AC434" s="18" t="s">
        <v>1591</v>
      </c>
      <c r="AD434" s="18" t="s">
        <v>1592</v>
      </c>
      <c r="AE434" s="18" t="s">
        <v>1593</v>
      </c>
      <c r="AF434" s="18" t="s">
        <v>1594</v>
      </c>
      <c r="AG434" s="18" t="s">
        <v>1595</v>
      </c>
      <c r="AH434" s="29" t="s">
        <v>219</v>
      </c>
      <c r="AL434" s="29" t="s">
        <v>220</v>
      </c>
      <c r="AM434" s="29" t="s">
        <v>221</v>
      </c>
      <c r="AQ434" s="29" t="s">
        <v>221</v>
      </c>
      <c r="AR434" t="s">
        <v>613</v>
      </c>
      <c r="AS434" s="32" t="s">
        <v>1596</v>
      </c>
      <c r="AT434" s="32">
        <v>950000</v>
      </c>
      <c r="BL434" s="15"/>
      <c r="BO434" s="15"/>
      <c r="BR434" s="15"/>
      <c r="BU434" s="15"/>
      <c r="BW434" s="11"/>
      <c r="BX434" s="11"/>
      <c r="BZ434" s="11"/>
      <c r="CA434" s="11"/>
      <c r="CC434" s="11"/>
      <c r="CD434" s="11"/>
      <c r="CF434" s="11"/>
      <c r="CG434" s="11"/>
      <c r="CI434" s="11"/>
      <c r="CJ434" s="11"/>
      <c r="GC434" s="12">
        <v>950000</v>
      </c>
      <c r="GD434" t="s">
        <v>238</v>
      </c>
      <c r="GE434">
        <v>81</v>
      </c>
      <c r="GF434">
        <v>98</v>
      </c>
      <c r="GG434">
        <v>105</v>
      </c>
      <c r="GH434">
        <v>150</v>
      </c>
      <c r="GI434" s="13">
        <v>633333.33333333326</v>
      </c>
      <c r="GK434" t="str">
        <f t="shared" si="105"/>
        <v>68 CHE DU MOULIN CARRON</v>
      </c>
      <c r="GL434">
        <f t="shared" si="106"/>
        <v>69570</v>
      </c>
      <c r="GM434" t="str">
        <f t="shared" si="107"/>
        <v>DARDILLY</v>
      </c>
      <c r="GO434">
        <f t="shared" si="99"/>
        <v>3</v>
      </c>
      <c r="GP434">
        <f t="shared" si="100"/>
        <v>1</v>
      </c>
      <c r="GQ434" t="e">
        <f>VLOOKUP(A434,'[1]Nbr FR_lot'!$A$6:$I$501,8,FALSE)</f>
        <v>#N/A</v>
      </c>
      <c r="GR434" t="e">
        <f t="shared" si="101"/>
        <v>#N/A</v>
      </c>
      <c r="GS434" t="e">
        <f>VLOOKUP(C434,'[1]Nbr FR_lot'!$B$6:$I$501,8,FALSE)</f>
        <v>#N/A</v>
      </c>
      <c r="GT434" t="e">
        <f t="shared" si="104"/>
        <v>#N/A</v>
      </c>
    </row>
    <row r="435" spans="1:202" x14ac:dyDescent="0.35">
      <c r="A435" t="s">
        <v>4458</v>
      </c>
      <c r="B435" t="s">
        <v>4459</v>
      </c>
      <c r="C435" t="s">
        <v>4460</v>
      </c>
      <c r="D435" t="e">
        <f>VLOOKUP(C435,#REF!,1,FALSE)</f>
        <v>#REF!</v>
      </c>
      <c r="E435" s="19" t="s">
        <v>4461</v>
      </c>
      <c r="F435" s="17" t="s">
        <v>4460</v>
      </c>
      <c r="G435" s="17" t="s">
        <v>4462</v>
      </c>
      <c r="H435" s="17" t="str">
        <f t="shared" si="98"/>
        <v>ko</v>
      </c>
      <c r="I435" s="17" t="s">
        <v>4462</v>
      </c>
      <c r="J435" s="17">
        <v>384889</v>
      </c>
      <c r="K435" s="17">
        <v>384889</v>
      </c>
      <c r="L435" s="17" t="s">
        <v>202</v>
      </c>
      <c r="M435" t="s">
        <v>203</v>
      </c>
      <c r="N435" s="14" t="s">
        <v>4463</v>
      </c>
      <c r="O435" s="14" t="s">
        <v>246</v>
      </c>
      <c r="P435" s="14" t="s">
        <v>4464</v>
      </c>
      <c r="Q435" s="14">
        <v>84700</v>
      </c>
      <c r="R435" s="14" t="s">
        <v>4465</v>
      </c>
      <c r="S435" s="14" t="s">
        <v>1700</v>
      </c>
      <c r="T435" s="15">
        <v>3100000</v>
      </c>
      <c r="U435" s="14" t="s">
        <v>4466</v>
      </c>
      <c r="V435" s="14" t="s">
        <v>1250</v>
      </c>
      <c r="W435" s="14" t="s">
        <v>4467</v>
      </c>
      <c r="X435" t="s">
        <v>4468</v>
      </c>
      <c r="Y435" t="s">
        <v>213</v>
      </c>
      <c r="Z435" t="s">
        <v>4469</v>
      </c>
      <c r="AA435" s="18" t="s">
        <v>4470</v>
      </c>
      <c r="AB435" s="18" t="s">
        <v>4471</v>
      </c>
      <c r="AC435" s="18" t="s">
        <v>4472</v>
      </c>
      <c r="AD435" s="18" t="s">
        <v>4473</v>
      </c>
      <c r="AE435" s="18" t="s">
        <v>4474</v>
      </c>
      <c r="AF435" s="18" t="s">
        <v>4471</v>
      </c>
      <c r="AG435" s="18" t="s">
        <v>4472</v>
      </c>
      <c r="AH435" s="29" t="s">
        <v>219</v>
      </c>
      <c r="AL435" s="29" t="s">
        <v>220</v>
      </c>
      <c r="AM435" s="29" t="s">
        <v>221</v>
      </c>
      <c r="AQ435" s="29" t="s">
        <v>221</v>
      </c>
      <c r="AR435" t="s">
        <v>613</v>
      </c>
      <c r="AS435" s="32" t="s">
        <v>4475</v>
      </c>
      <c r="AT435" s="32">
        <v>950000</v>
      </c>
      <c r="AU435" t="s">
        <v>615</v>
      </c>
      <c r="AV435" s="32" t="s">
        <v>4476</v>
      </c>
      <c r="AW435" s="32">
        <v>750000</v>
      </c>
      <c r="AX435" t="s">
        <v>778</v>
      </c>
      <c r="AY435" s="32" t="s">
        <v>4477</v>
      </c>
      <c r="AZ435" s="32">
        <v>230000</v>
      </c>
      <c r="BA435" t="s">
        <v>1291</v>
      </c>
      <c r="BB435" s="32" t="s">
        <v>4478</v>
      </c>
      <c r="BC435" s="32">
        <v>100000</v>
      </c>
      <c r="BD435" t="s">
        <v>222</v>
      </c>
      <c r="BE435" s="32" t="s">
        <v>4479</v>
      </c>
      <c r="BF435" s="32">
        <v>400000</v>
      </c>
      <c r="BG435" t="s">
        <v>1732</v>
      </c>
      <c r="BH435" s="32" t="s">
        <v>4480</v>
      </c>
      <c r="BI435" s="32">
        <v>375000</v>
      </c>
      <c r="BJ435" t="s">
        <v>226</v>
      </c>
      <c r="BK435" s="14" t="s">
        <v>4481</v>
      </c>
      <c r="BL435" s="15">
        <v>115000</v>
      </c>
      <c r="BM435" t="s">
        <v>228</v>
      </c>
      <c r="BN435" s="14" t="s">
        <v>4482</v>
      </c>
      <c r="BO435" s="15">
        <v>100000</v>
      </c>
      <c r="BR435" s="15"/>
      <c r="BU435" s="15"/>
      <c r="BW435" s="11"/>
      <c r="BX435" s="11"/>
      <c r="BZ435" s="11"/>
      <c r="CA435" s="11"/>
      <c r="CC435" s="11"/>
      <c r="CD435" s="11"/>
      <c r="CF435" s="11"/>
      <c r="CG435" s="11"/>
      <c r="CI435" s="11"/>
      <c r="CJ435" s="11"/>
      <c r="GC435" s="12">
        <v>2790000</v>
      </c>
      <c r="GD435" t="s">
        <v>238</v>
      </c>
      <c r="GE435">
        <v>60</v>
      </c>
      <c r="GF435">
        <v>70</v>
      </c>
      <c r="GG435">
        <v>80</v>
      </c>
      <c r="GH435">
        <v>60</v>
      </c>
      <c r="GI435" s="13">
        <v>1860000</v>
      </c>
      <c r="GK435" t="str">
        <f t="shared" si="105"/>
        <v>75 AV LOUIS LEPINE</v>
      </c>
      <c r="GL435">
        <f t="shared" si="106"/>
        <v>84700</v>
      </c>
      <c r="GM435" t="str">
        <f t="shared" si="107"/>
        <v>SORGUES</v>
      </c>
      <c r="GO435">
        <f t="shared" si="99"/>
        <v>24</v>
      </c>
      <c r="GP435">
        <f t="shared" si="100"/>
        <v>8</v>
      </c>
      <c r="GQ435" t="e">
        <f>VLOOKUP(A435,'[1]Nbr FR_lot'!$A$6:$I$501,8,FALSE)</f>
        <v>#N/A</v>
      </c>
      <c r="GR435" t="e">
        <f t="shared" si="101"/>
        <v>#N/A</v>
      </c>
      <c r="GS435" t="e">
        <f>VLOOKUP(C435,'[1]Nbr FR_lot'!$B$6:$I$501,8,FALSE)</f>
        <v>#N/A</v>
      </c>
      <c r="GT435" t="e">
        <f t="shared" si="104"/>
        <v>#N/A</v>
      </c>
    </row>
    <row r="436" spans="1:202" x14ac:dyDescent="0.35">
      <c r="A436" t="s">
        <v>8475</v>
      </c>
      <c r="B436" t="s">
        <v>8476</v>
      </c>
      <c r="C436" t="s">
        <v>8477</v>
      </c>
      <c r="D436" t="e">
        <f>VLOOKUP(C436,#REF!,1,FALSE)</f>
        <v>#REF!</v>
      </c>
      <c r="E436" s="16" t="s">
        <v>8478</v>
      </c>
      <c r="F436" s="17" t="s">
        <v>8477</v>
      </c>
      <c r="G436" s="17" t="s">
        <v>8478</v>
      </c>
      <c r="H436" s="17" t="str">
        <f t="shared" si="98"/>
        <v>ok</v>
      </c>
      <c r="I436" s="24" t="s">
        <v>8479</v>
      </c>
      <c r="J436" s="17">
        <v>353994</v>
      </c>
      <c r="K436" s="17">
        <v>334963</v>
      </c>
      <c r="L436" s="17" t="s">
        <v>202</v>
      </c>
      <c r="M436" t="s">
        <v>203</v>
      </c>
      <c r="N436" s="14" t="s">
        <v>8480</v>
      </c>
      <c r="O436" s="14" t="s">
        <v>838</v>
      </c>
      <c r="P436" s="14" t="s">
        <v>8481</v>
      </c>
      <c r="Q436">
        <v>31400</v>
      </c>
      <c r="R436" s="14" t="s">
        <v>8482</v>
      </c>
      <c r="S436" s="14" t="s">
        <v>249</v>
      </c>
      <c r="T436" s="15">
        <v>2500</v>
      </c>
      <c r="U436" s="14" t="s">
        <v>8483</v>
      </c>
      <c r="V436" s="14" t="s">
        <v>8482</v>
      </c>
      <c r="W436" s="14" t="s">
        <v>8484</v>
      </c>
      <c r="X436" t="s">
        <v>8485</v>
      </c>
      <c r="Y436" t="s">
        <v>213</v>
      </c>
      <c r="Z436" t="s">
        <v>8486</v>
      </c>
      <c r="AA436" s="18" t="s">
        <v>8487</v>
      </c>
      <c r="AB436" s="18" t="s">
        <v>8488</v>
      </c>
      <c r="AC436" s="18" t="s">
        <v>8489</v>
      </c>
      <c r="AD436" s="18" t="s">
        <v>8490</v>
      </c>
      <c r="AE436" s="18" t="s">
        <v>8491</v>
      </c>
      <c r="AF436" s="18" t="s">
        <v>8492</v>
      </c>
      <c r="AG436" s="18" t="s">
        <v>8493</v>
      </c>
      <c r="AH436" s="29" t="s">
        <v>261</v>
      </c>
      <c r="AL436" s="29" t="s">
        <v>262</v>
      </c>
      <c r="AM436" s="29" t="s">
        <v>263</v>
      </c>
      <c r="AQ436" s="29" t="s">
        <v>263</v>
      </c>
      <c r="AR436" t="s">
        <v>974</v>
      </c>
      <c r="AS436" s="32" t="s">
        <v>8494</v>
      </c>
      <c r="AT436" s="32">
        <v>100000</v>
      </c>
      <c r="AU436" t="s">
        <v>414</v>
      </c>
      <c r="AV436" s="32" t="s">
        <v>8495</v>
      </c>
      <c r="AW436" s="32">
        <v>100000</v>
      </c>
      <c r="AX436" t="s">
        <v>353</v>
      </c>
      <c r="AY436" s="32" t="s">
        <v>8496</v>
      </c>
      <c r="AZ436" s="32">
        <v>200000</v>
      </c>
      <c r="BA436" t="s">
        <v>355</v>
      </c>
      <c r="BB436" s="32" t="s">
        <v>8497</v>
      </c>
      <c r="BC436" s="32">
        <v>200000</v>
      </c>
      <c r="BD436" t="s">
        <v>979</v>
      </c>
      <c r="BE436" s="32" t="s">
        <v>8498</v>
      </c>
      <c r="BF436" s="32">
        <v>100000</v>
      </c>
      <c r="BG436" t="s">
        <v>266</v>
      </c>
      <c r="BH436" s="32" t="s">
        <v>8499</v>
      </c>
      <c r="BI436" s="32">
        <v>745000</v>
      </c>
      <c r="BJ436" t="s">
        <v>268</v>
      </c>
      <c r="BK436" s="14" t="s">
        <v>8500</v>
      </c>
      <c r="BL436" s="15">
        <v>125000</v>
      </c>
      <c r="BM436" t="s">
        <v>270</v>
      </c>
      <c r="BN436" s="14" t="s">
        <v>8501</v>
      </c>
      <c r="BO436" s="15">
        <v>125000</v>
      </c>
      <c r="BP436" t="s">
        <v>272</v>
      </c>
      <c r="BQ436" s="14" t="s">
        <v>8502</v>
      </c>
      <c r="BR436" s="15">
        <v>495000</v>
      </c>
      <c r="BS436" t="s">
        <v>274</v>
      </c>
      <c r="BT436" s="14" t="s">
        <v>8503</v>
      </c>
      <c r="BU436" s="15">
        <v>495000</v>
      </c>
      <c r="BV436" t="s">
        <v>276</v>
      </c>
      <c r="BW436" s="31" t="s">
        <v>8504</v>
      </c>
      <c r="BX436" s="31">
        <v>125000</v>
      </c>
      <c r="BY436" t="s">
        <v>280</v>
      </c>
      <c r="BZ436" s="31" t="s">
        <v>8505</v>
      </c>
      <c r="CA436" s="31">
        <v>300000</v>
      </c>
      <c r="CB436" t="s">
        <v>282</v>
      </c>
      <c r="CC436" s="31" t="s">
        <v>8506</v>
      </c>
      <c r="CD436" s="31">
        <v>100000</v>
      </c>
      <c r="CE436" t="s">
        <v>284</v>
      </c>
      <c r="CF436" s="31" t="s">
        <v>8507</v>
      </c>
      <c r="CG436" s="31">
        <v>100000</v>
      </c>
      <c r="CH436" t="s">
        <v>286</v>
      </c>
      <c r="CI436" s="31" t="s">
        <v>8508</v>
      </c>
      <c r="CJ436" s="31">
        <v>200000</v>
      </c>
      <c r="CK436" t="s">
        <v>288</v>
      </c>
      <c r="CL436" s="32" t="s">
        <v>8509</v>
      </c>
      <c r="CM436" s="32">
        <v>200000</v>
      </c>
      <c r="CN436" t="s">
        <v>290</v>
      </c>
      <c r="CO436" s="32" t="s">
        <v>8510</v>
      </c>
      <c r="CP436" s="32">
        <v>100000</v>
      </c>
      <c r="CQ436" t="s">
        <v>705</v>
      </c>
      <c r="CR436" s="32" t="s">
        <v>8511</v>
      </c>
      <c r="CS436" s="32">
        <v>375000</v>
      </c>
      <c r="CT436" t="s">
        <v>1111</v>
      </c>
      <c r="CU436" s="32" t="s">
        <v>8512</v>
      </c>
      <c r="CV436" s="32">
        <v>100000</v>
      </c>
      <c r="CW436" t="s">
        <v>421</v>
      </c>
      <c r="CX436" s="32" t="s">
        <v>8513</v>
      </c>
      <c r="CY436" s="32">
        <v>100000</v>
      </c>
      <c r="CZ436" t="s">
        <v>361</v>
      </c>
      <c r="DA436" s="32" t="s">
        <v>8514</v>
      </c>
      <c r="DB436" s="32">
        <v>250000</v>
      </c>
      <c r="DC436" t="s">
        <v>363</v>
      </c>
      <c r="DD436" s="32" t="s">
        <v>8515</v>
      </c>
      <c r="DE436" s="32">
        <v>250000</v>
      </c>
      <c r="DF436" t="s">
        <v>1116</v>
      </c>
      <c r="DG436" s="32" t="s">
        <v>8516</v>
      </c>
      <c r="DH436" s="32">
        <v>100000</v>
      </c>
      <c r="DI436" t="s">
        <v>712</v>
      </c>
      <c r="DJ436" s="32" t="s">
        <v>8517</v>
      </c>
      <c r="DK436" s="32">
        <v>495000</v>
      </c>
      <c r="DL436" t="s">
        <v>2620</v>
      </c>
      <c r="DM436" s="32" t="s">
        <v>8518</v>
      </c>
      <c r="DN436" s="32">
        <v>100000</v>
      </c>
      <c r="DO436" t="s">
        <v>714</v>
      </c>
      <c r="DP436" s="32" t="s">
        <v>8519</v>
      </c>
      <c r="DQ436" s="32">
        <v>100000</v>
      </c>
      <c r="DR436" t="s">
        <v>365</v>
      </c>
      <c r="DS436" s="32" t="s">
        <v>8520</v>
      </c>
      <c r="DT436" s="32">
        <v>330000</v>
      </c>
      <c r="DU436" t="s">
        <v>367</v>
      </c>
      <c r="DV436" s="32" t="s">
        <v>8521</v>
      </c>
      <c r="DW436" s="32">
        <v>330000</v>
      </c>
      <c r="DX436" t="s">
        <v>1190</v>
      </c>
      <c r="DY436" s="32" t="s">
        <v>8522</v>
      </c>
      <c r="DZ436" s="32">
        <v>100000</v>
      </c>
      <c r="EA436" t="s">
        <v>687</v>
      </c>
      <c r="EB436" s="32" t="s">
        <v>8523</v>
      </c>
      <c r="EC436" s="32">
        <v>300000</v>
      </c>
      <c r="GC436" s="30">
        <v>6240000</v>
      </c>
      <c r="GD436" t="s">
        <v>238</v>
      </c>
      <c r="GE436">
        <v>77</v>
      </c>
      <c r="GF436">
        <v>87</v>
      </c>
      <c r="GG436">
        <v>96</v>
      </c>
      <c r="GH436">
        <v>91</v>
      </c>
      <c r="GI436" s="13">
        <v>4160000</v>
      </c>
      <c r="GK436" t="s">
        <v>8524</v>
      </c>
      <c r="GL436">
        <v>31029</v>
      </c>
      <c r="GM436" t="s">
        <v>8525</v>
      </c>
      <c r="GO436">
        <f t="shared" si="99"/>
        <v>90</v>
      </c>
      <c r="GP436">
        <f t="shared" si="100"/>
        <v>30</v>
      </c>
      <c r="GQ436" t="e">
        <f>VLOOKUP(A436,'[1]Nbr FR_lot'!$A$6:$I$501,8,FALSE)</f>
        <v>#N/A</v>
      </c>
      <c r="GR436" t="e">
        <f t="shared" si="101"/>
        <v>#N/A</v>
      </c>
      <c r="GS436" t="e">
        <f>VLOOKUP(C436,'[1]Nbr FR_lot'!$B$6:$I$501,8,FALSE)</f>
        <v>#N/A</v>
      </c>
      <c r="GT436" t="e">
        <f t="shared" si="104"/>
        <v>#N/A</v>
      </c>
    </row>
    <row r="437" spans="1:202" x14ac:dyDescent="0.35">
      <c r="A437" t="s">
        <v>5846</v>
      </c>
      <c r="B437" t="s">
        <v>5847</v>
      </c>
      <c r="C437" t="s">
        <v>5848</v>
      </c>
      <c r="D437" t="e">
        <f>VLOOKUP(C437,#REF!,1,FALSE)</f>
        <v>#REF!</v>
      </c>
      <c r="E437" s="19" t="s">
        <v>5849</v>
      </c>
      <c r="F437" s="17" t="s">
        <v>5848</v>
      </c>
      <c r="G437" s="17" t="s">
        <v>5849</v>
      </c>
      <c r="H437" s="17" t="str">
        <f t="shared" si="98"/>
        <v>ok</v>
      </c>
      <c r="I437" s="17" t="s">
        <v>5849</v>
      </c>
      <c r="J437" s="17">
        <v>414137</v>
      </c>
      <c r="K437" s="17">
        <v>414137</v>
      </c>
      <c r="L437" s="17" t="s">
        <v>202</v>
      </c>
      <c r="M437" t="s">
        <v>203</v>
      </c>
      <c r="N437" s="14" t="s">
        <v>5850</v>
      </c>
      <c r="O437" s="14" t="s">
        <v>1022</v>
      </c>
      <c r="P437" s="14" t="s">
        <v>5851</v>
      </c>
      <c r="Q437" s="14">
        <v>38610</v>
      </c>
      <c r="R437" s="14" t="s">
        <v>5852</v>
      </c>
      <c r="S437" s="14" t="s">
        <v>646</v>
      </c>
      <c r="T437" s="15">
        <v>53400</v>
      </c>
      <c r="U437" s="14" t="s">
        <v>5853</v>
      </c>
      <c r="V437" s="14" t="s">
        <v>764</v>
      </c>
      <c r="W437" s="14" t="s">
        <v>5854</v>
      </c>
      <c r="X437" t="s">
        <v>5855</v>
      </c>
      <c r="Y437" t="s">
        <v>213</v>
      </c>
      <c r="Z437" t="s">
        <v>5856</v>
      </c>
      <c r="AA437" s="18" t="s">
        <v>5857</v>
      </c>
      <c r="AB437" s="18" t="s">
        <v>5858</v>
      </c>
      <c r="AC437" s="18" t="s">
        <v>5859</v>
      </c>
      <c r="AD437" s="18" t="s">
        <v>5860</v>
      </c>
      <c r="AE437" s="18" t="s">
        <v>5855</v>
      </c>
      <c r="AF437" s="18" t="s">
        <v>5861</v>
      </c>
      <c r="AG437" s="18" t="s">
        <v>5862</v>
      </c>
      <c r="AH437" s="29" t="s">
        <v>854</v>
      </c>
      <c r="AL437" s="29" t="s">
        <v>855</v>
      </c>
      <c r="AM437" s="29" t="s">
        <v>738</v>
      </c>
      <c r="AQ437" s="29" t="s">
        <v>738</v>
      </c>
      <c r="AR437" t="s">
        <v>860</v>
      </c>
      <c r="AS437" s="32" t="s">
        <v>5863</v>
      </c>
      <c r="AT437" s="32">
        <v>365000</v>
      </c>
      <c r="BL437" s="15"/>
      <c r="BO437" s="15"/>
      <c r="BR437" s="15"/>
      <c r="BU437" s="15"/>
      <c r="BW437" s="11"/>
      <c r="BX437" s="11"/>
      <c r="BZ437" s="11"/>
      <c r="CA437" s="11"/>
      <c r="CC437" s="11"/>
      <c r="CD437" s="11"/>
      <c r="CF437" s="11"/>
      <c r="CG437" s="11"/>
      <c r="CI437" s="11"/>
      <c r="CJ437" s="11"/>
      <c r="GC437" s="12">
        <v>365000</v>
      </c>
      <c r="GD437" t="s">
        <v>238</v>
      </c>
      <c r="GE437">
        <v>55</v>
      </c>
      <c r="GF437">
        <v>65</v>
      </c>
      <c r="GG437">
        <v>70</v>
      </c>
      <c r="GH437">
        <v>60</v>
      </c>
      <c r="GI437" s="13">
        <v>243333.33333333331</v>
      </c>
      <c r="GK437" t="str">
        <f t="shared" ref="GK437:GK454" si="108">P437</f>
        <v>2 RUE CONDAMINE</v>
      </c>
      <c r="GL437">
        <f t="shared" ref="GL437:GL454" si="109">Q437</f>
        <v>38610</v>
      </c>
      <c r="GM437" t="str">
        <f t="shared" ref="GM437:GM454" si="110">R437</f>
        <v>GIERES</v>
      </c>
      <c r="GO437">
        <f t="shared" si="99"/>
        <v>3</v>
      </c>
      <c r="GP437">
        <f t="shared" si="100"/>
        <v>1</v>
      </c>
      <c r="GQ437" t="e">
        <f>VLOOKUP(A437,'[1]Nbr FR_lot'!$A$6:$I$501,8,FALSE)</f>
        <v>#N/A</v>
      </c>
      <c r="GR437" t="e">
        <f t="shared" si="101"/>
        <v>#N/A</v>
      </c>
      <c r="GS437" t="e">
        <f>VLOOKUP(C437,'[1]Nbr FR_lot'!$B$6:$I$501,8,FALSE)</f>
        <v>#N/A</v>
      </c>
      <c r="GT437" t="e">
        <f t="shared" si="104"/>
        <v>#N/A</v>
      </c>
    </row>
    <row r="438" spans="1:202" x14ac:dyDescent="0.35">
      <c r="A438" t="s">
        <v>2993</v>
      </c>
      <c r="B438" t="s">
        <v>2994</v>
      </c>
      <c r="C438" t="s">
        <v>2995</v>
      </c>
      <c r="D438" t="e">
        <f>VLOOKUP(C438,#REF!,1,FALSE)</f>
        <v>#REF!</v>
      </c>
      <c r="E438" s="19" t="s">
        <v>2996</v>
      </c>
      <c r="F438" s="17" t="s">
        <v>2995</v>
      </c>
      <c r="G438" s="17" t="s">
        <v>2996</v>
      </c>
      <c r="H438" s="17" t="str">
        <f t="shared" si="98"/>
        <v>ok</v>
      </c>
      <c r="I438" s="17" t="s">
        <v>2996</v>
      </c>
      <c r="J438" s="17">
        <v>668248</v>
      </c>
      <c r="K438" s="17">
        <v>668248</v>
      </c>
      <c r="L438" s="17" t="s">
        <v>202</v>
      </c>
      <c r="M438" t="s">
        <v>203</v>
      </c>
      <c r="N438" s="14" t="s">
        <v>2997</v>
      </c>
      <c r="O438" s="14" t="s">
        <v>205</v>
      </c>
      <c r="P438" s="14" t="s">
        <v>2998</v>
      </c>
      <c r="Q438" s="14">
        <v>73200</v>
      </c>
      <c r="R438" s="14" t="s">
        <v>2203</v>
      </c>
      <c r="S438" s="14" t="s">
        <v>2465</v>
      </c>
      <c r="T438" s="15">
        <v>150000</v>
      </c>
      <c r="U438" s="14" t="s">
        <v>2999</v>
      </c>
      <c r="V438" s="14" t="s">
        <v>1354</v>
      </c>
      <c r="W438" s="14" t="s">
        <v>3000</v>
      </c>
      <c r="X438" t="s">
        <v>3001</v>
      </c>
      <c r="Y438" t="s">
        <v>213</v>
      </c>
      <c r="Z438" t="s">
        <v>3002</v>
      </c>
      <c r="AA438" s="18" t="s">
        <v>3002</v>
      </c>
      <c r="AB438" s="18" t="s">
        <v>3003</v>
      </c>
      <c r="AC438" s="18" t="s">
        <v>3004</v>
      </c>
      <c r="AD438" s="18" t="s">
        <v>3005</v>
      </c>
      <c r="AE438" s="18" t="s">
        <v>3002</v>
      </c>
      <c r="AF438" s="18" t="str">
        <f>AB438</f>
        <v>0671920392</v>
      </c>
      <c r="AG438" s="18" t="s">
        <v>3004</v>
      </c>
      <c r="AH438" s="29" t="s">
        <v>772</v>
      </c>
      <c r="AI438" s="29" t="s">
        <v>219</v>
      </c>
      <c r="AL438" s="29" t="s">
        <v>773</v>
      </c>
      <c r="AM438" s="29" t="s">
        <v>312</v>
      </c>
      <c r="AN438" s="29" t="s">
        <v>774</v>
      </c>
      <c r="AQ438" s="29" t="s">
        <v>775</v>
      </c>
      <c r="AR438" t="s">
        <v>389</v>
      </c>
      <c r="AS438" s="32" t="s">
        <v>3006</v>
      </c>
      <c r="AT438" s="32">
        <v>575000</v>
      </c>
      <c r="AU438" t="s">
        <v>313</v>
      </c>
      <c r="AV438" s="32" t="s">
        <v>3007</v>
      </c>
      <c r="AW438" s="32">
        <v>375000</v>
      </c>
      <c r="AX438" t="s">
        <v>391</v>
      </c>
      <c r="AY438" s="32" t="s">
        <v>3008</v>
      </c>
      <c r="AZ438" s="32">
        <v>1430000</v>
      </c>
      <c r="BA438" t="s">
        <v>317</v>
      </c>
      <c r="BB438" s="32" t="s">
        <v>3009</v>
      </c>
      <c r="BC438" s="32">
        <v>935000</v>
      </c>
      <c r="BD438" t="s">
        <v>393</v>
      </c>
      <c r="BE438" s="32" t="s">
        <v>3010</v>
      </c>
      <c r="BF438" s="32">
        <v>575000</v>
      </c>
      <c r="BG438" t="s">
        <v>321</v>
      </c>
      <c r="BH438" s="32" t="s">
        <v>3011</v>
      </c>
      <c r="BI438" s="32">
        <v>375000</v>
      </c>
      <c r="BJ438" t="s">
        <v>613</v>
      </c>
      <c r="BK438" s="14" t="s">
        <v>3012</v>
      </c>
      <c r="BL438" s="15">
        <v>950000</v>
      </c>
      <c r="BM438" t="s">
        <v>543</v>
      </c>
      <c r="BN438" s="14" t="s">
        <v>3013</v>
      </c>
      <c r="BO438" s="15">
        <v>240000</v>
      </c>
      <c r="BP438" t="s">
        <v>545</v>
      </c>
      <c r="BQ438" s="14" t="s">
        <v>3014</v>
      </c>
      <c r="BR438" s="15">
        <v>235000</v>
      </c>
      <c r="BS438" t="s">
        <v>551</v>
      </c>
      <c r="BT438" s="14" t="s">
        <v>3015</v>
      </c>
      <c r="BU438" s="15">
        <v>100000</v>
      </c>
      <c r="BV438" t="s">
        <v>463</v>
      </c>
      <c r="BW438" s="31" t="s">
        <v>3016</v>
      </c>
      <c r="BX438" s="31">
        <v>380000</v>
      </c>
      <c r="BY438" t="s">
        <v>566</v>
      </c>
      <c r="BZ438" s="31" t="s">
        <v>3017</v>
      </c>
      <c r="CA438" s="31">
        <v>100000</v>
      </c>
      <c r="CB438" t="s">
        <v>568</v>
      </c>
      <c r="CC438" s="31" t="s">
        <v>3018</v>
      </c>
      <c r="CD438" s="31">
        <v>100000</v>
      </c>
      <c r="CE438" t="s">
        <v>574</v>
      </c>
      <c r="CF438" s="31" t="s">
        <v>3019</v>
      </c>
      <c r="CG438" s="31">
        <v>100000</v>
      </c>
      <c r="CI438" s="31"/>
      <c r="CJ438" s="31"/>
      <c r="GC438" s="30">
        <v>6395000</v>
      </c>
      <c r="GD438" t="s">
        <v>238</v>
      </c>
      <c r="GE438">
        <v>55</v>
      </c>
      <c r="GF438">
        <v>58</v>
      </c>
      <c r="GG438">
        <v>60</v>
      </c>
      <c r="GH438">
        <v>55</v>
      </c>
      <c r="GI438" s="13">
        <v>4263333.333333333</v>
      </c>
      <c r="GK438" t="str">
        <f t="shared" si="108"/>
        <v>243 RTE DES CHENES</v>
      </c>
      <c r="GL438">
        <f t="shared" si="109"/>
        <v>73200</v>
      </c>
      <c r="GM438" t="str">
        <f t="shared" si="110"/>
        <v>GILLY-SUR-ISERE</v>
      </c>
      <c r="GO438">
        <f t="shared" si="99"/>
        <v>42</v>
      </c>
      <c r="GP438">
        <f t="shared" si="100"/>
        <v>14</v>
      </c>
      <c r="GQ438" t="e">
        <f>VLOOKUP(A438,'[1]Nbr FR_lot'!$A$6:$I$501,8,FALSE)</f>
        <v>#N/A</v>
      </c>
      <c r="GR438" t="e">
        <f t="shared" si="101"/>
        <v>#N/A</v>
      </c>
      <c r="GS438" t="e">
        <f>VLOOKUP(C438,'[1]Nbr FR_lot'!$B$6:$I$501,8,FALSE)</f>
        <v>#N/A</v>
      </c>
      <c r="GT438" t="e">
        <f t="shared" si="104"/>
        <v>#N/A</v>
      </c>
    </row>
    <row r="439" spans="1:202" x14ac:dyDescent="0.35">
      <c r="A439" t="s">
        <v>4036</v>
      </c>
      <c r="B439" t="s">
        <v>4037</v>
      </c>
      <c r="C439" t="s">
        <v>4038</v>
      </c>
      <c r="D439" t="e">
        <f>VLOOKUP(C439,#REF!,1,FALSE)</f>
        <v>#REF!</v>
      </c>
      <c r="E439" s="19" t="s">
        <v>4039</v>
      </c>
      <c r="F439" s="17" t="s">
        <v>4038</v>
      </c>
      <c r="G439" s="17" t="s">
        <v>4039</v>
      </c>
      <c r="H439" s="17" t="str">
        <f t="shared" si="98"/>
        <v>ok</v>
      </c>
      <c r="I439" s="17" t="s">
        <v>4039</v>
      </c>
      <c r="J439" s="17">
        <v>397632</v>
      </c>
      <c r="K439" s="17">
        <v>397632</v>
      </c>
      <c r="L439" s="17" t="s">
        <v>202</v>
      </c>
      <c r="M439" t="s">
        <v>203</v>
      </c>
      <c r="N439" s="14" t="s">
        <v>4040</v>
      </c>
      <c r="O439" s="14" t="s">
        <v>205</v>
      </c>
      <c r="P439" s="14" t="s">
        <v>4041</v>
      </c>
      <c r="Q439" s="14" t="s">
        <v>4042</v>
      </c>
      <c r="R439" s="14" t="s">
        <v>4043</v>
      </c>
      <c r="S439" s="14" t="s">
        <v>2030</v>
      </c>
      <c r="T439" s="15">
        <v>1397000</v>
      </c>
      <c r="U439" s="14" t="s">
        <v>4044</v>
      </c>
      <c r="V439" s="14" t="s">
        <v>4045</v>
      </c>
      <c r="W439" s="14" t="s">
        <v>4046</v>
      </c>
      <c r="X439" t="s">
        <v>4047</v>
      </c>
      <c r="Y439" t="s">
        <v>213</v>
      </c>
      <c r="Z439" t="s">
        <v>4048</v>
      </c>
      <c r="AA439" s="18" t="s">
        <v>4047</v>
      </c>
      <c r="AB439" s="18" t="s">
        <v>4049</v>
      </c>
      <c r="AC439" s="18" t="s">
        <v>4050</v>
      </c>
      <c r="AD439" s="18" t="s">
        <v>4051</v>
      </c>
      <c r="AE439" s="18" t="s">
        <v>4052</v>
      </c>
      <c r="AF439" s="18" t="s">
        <v>4053</v>
      </c>
      <c r="AG439" s="18" t="s">
        <v>4054</v>
      </c>
      <c r="AH439" s="29" t="s">
        <v>219</v>
      </c>
      <c r="AL439" s="29" t="s">
        <v>220</v>
      </c>
      <c r="AM439" s="29" t="s">
        <v>221</v>
      </c>
      <c r="AQ439" s="29" t="s">
        <v>221</v>
      </c>
      <c r="AR439" t="s">
        <v>545</v>
      </c>
      <c r="AS439" s="32" t="s">
        <v>4055</v>
      </c>
      <c r="AT439" s="32">
        <v>235000</v>
      </c>
      <c r="AU439" t="s">
        <v>557</v>
      </c>
      <c r="AV439" s="32" t="s">
        <v>4056</v>
      </c>
      <c r="AW439" s="32">
        <v>120000</v>
      </c>
      <c r="AX439" t="s">
        <v>568</v>
      </c>
      <c r="AY439" s="32" t="s">
        <v>4057</v>
      </c>
      <c r="AZ439" s="32">
        <v>100000</v>
      </c>
      <c r="BL439" s="15"/>
      <c r="BO439" s="15"/>
      <c r="BR439" s="15"/>
      <c r="BU439" s="15"/>
      <c r="BW439" s="11"/>
      <c r="BX439" s="11"/>
      <c r="BZ439" s="11"/>
      <c r="CA439" s="11"/>
      <c r="CC439" s="11"/>
      <c r="CD439" s="11"/>
      <c r="CF439" s="11"/>
      <c r="CG439" s="11"/>
      <c r="CI439" s="11"/>
      <c r="CJ439" s="11"/>
      <c r="GC439" s="12">
        <v>355000</v>
      </c>
      <c r="GD439" t="s">
        <v>238</v>
      </c>
      <c r="GE439">
        <v>48</v>
      </c>
      <c r="GF439">
        <v>64</v>
      </c>
      <c r="GG439">
        <v>78</v>
      </c>
      <c r="GH439">
        <v>58</v>
      </c>
      <c r="GI439" s="13">
        <v>236666.66666666666</v>
      </c>
      <c r="GK439" t="str">
        <f t="shared" si="108"/>
        <v>13 RUE DE LA RIVIERE</v>
      </c>
      <c r="GL439" t="str">
        <f t="shared" si="109"/>
        <v>02000</v>
      </c>
      <c r="GM439" t="str">
        <f t="shared" si="110"/>
        <v>ETOUVELLES</v>
      </c>
      <c r="GO439">
        <f t="shared" si="99"/>
        <v>9</v>
      </c>
      <c r="GP439">
        <f t="shared" si="100"/>
        <v>3</v>
      </c>
      <c r="GQ439" t="e">
        <f>VLOOKUP(A439,'[1]Nbr FR_lot'!$A$6:$I$501,8,FALSE)</f>
        <v>#N/A</v>
      </c>
      <c r="GR439" t="e">
        <f t="shared" si="101"/>
        <v>#N/A</v>
      </c>
      <c r="GS439" t="e">
        <f>VLOOKUP(C439,'[1]Nbr FR_lot'!$B$6:$I$501,8,FALSE)</f>
        <v>#N/A</v>
      </c>
      <c r="GT439" t="e">
        <f t="shared" si="104"/>
        <v>#N/A</v>
      </c>
    </row>
    <row r="440" spans="1:202" x14ac:dyDescent="0.35">
      <c r="A440" t="s">
        <v>2459</v>
      </c>
      <c r="B440" t="s">
        <v>2460</v>
      </c>
      <c r="C440" t="s">
        <v>2461</v>
      </c>
      <c r="D440" t="e">
        <f>VLOOKUP(C440,#REF!,1,FALSE)</f>
        <v>#REF!</v>
      </c>
      <c r="E440" s="19" t="s">
        <v>2462</v>
      </c>
      <c r="F440" s="17" t="s">
        <v>2461</v>
      </c>
      <c r="G440" s="17" t="s">
        <v>2462</v>
      </c>
      <c r="H440" s="17" t="str">
        <f t="shared" si="98"/>
        <v>ok</v>
      </c>
      <c r="I440" s="17" t="s">
        <v>2462</v>
      </c>
      <c r="J440" s="17">
        <v>728099</v>
      </c>
      <c r="K440" s="17">
        <v>728099</v>
      </c>
      <c r="L440" s="17" t="s">
        <v>202</v>
      </c>
      <c r="M440" t="s">
        <v>203</v>
      </c>
      <c r="N440" s="14" t="s">
        <v>2463</v>
      </c>
      <c r="O440" s="14" t="s">
        <v>205</v>
      </c>
      <c r="P440" s="14" t="s">
        <v>2464</v>
      </c>
      <c r="Q440" s="14">
        <v>73200</v>
      </c>
      <c r="R440" s="14" t="s">
        <v>2203</v>
      </c>
      <c r="S440" s="14" t="s">
        <v>2465</v>
      </c>
      <c r="T440" s="15">
        <v>400000</v>
      </c>
      <c r="U440" s="14" t="s">
        <v>2466</v>
      </c>
      <c r="V440" s="14" t="s">
        <v>1354</v>
      </c>
      <c r="W440" s="14" t="s">
        <v>2467</v>
      </c>
      <c r="X440" t="s">
        <v>2468</v>
      </c>
      <c r="Y440" t="s">
        <v>213</v>
      </c>
      <c r="Z440" t="s">
        <v>2469</v>
      </c>
      <c r="AA440" s="18" t="s">
        <v>2470</v>
      </c>
      <c r="AB440" s="18" t="s">
        <v>2471</v>
      </c>
      <c r="AC440" s="18" t="s">
        <v>2472</v>
      </c>
      <c r="AD440" s="18" t="s">
        <v>2473</v>
      </c>
      <c r="AE440" s="18" t="s">
        <v>2468</v>
      </c>
      <c r="AF440" s="18" t="s">
        <v>2474</v>
      </c>
      <c r="AG440" s="18" t="s">
        <v>2475</v>
      </c>
      <c r="AH440" s="29" t="s">
        <v>310</v>
      </c>
      <c r="AL440" s="29" t="s">
        <v>311</v>
      </c>
      <c r="AM440" s="29" t="s">
        <v>312</v>
      </c>
      <c r="AQ440" s="29" t="s">
        <v>312</v>
      </c>
      <c r="AR440" t="s">
        <v>490</v>
      </c>
      <c r="AS440" s="32" t="s">
        <v>2476</v>
      </c>
      <c r="AT440" s="32">
        <v>100000</v>
      </c>
      <c r="AU440" t="s">
        <v>492</v>
      </c>
      <c r="AV440" s="32" t="s">
        <v>2477</v>
      </c>
      <c r="AW440" s="32">
        <v>100000</v>
      </c>
      <c r="AX440" t="s">
        <v>497</v>
      </c>
      <c r="AY440" s="32" t="s">
        <v>2478</v>
      </c>
      <c r="AZ440" s="32">
        <v>125000</v>
      </c>
      <c r="BA440" t="s">
        <v>499</v>
      </c>
      <c r="BB440" s="32" t="s">
        <v>2479</v>
      </c>
      <c r="BC440" s="32">
        <v>190000</v>
      </c>
      <c r="BD440" t="s">
        <v>504</v>
      </c>
      <c r="BE440" s="32" t="s">
        <v>2480</v>
      </c>
      <c r="BF440" s="32">
        <v>100000</v>
      </c>
      <c r="BG440" t="s">
        <v>506</v>
      </c>
      <c r="BH440" s="32" t="s">
        <v>2481</v>
      </c>
      <c r="BI440" s="32">
        <v>100000</v>
      </c>
      <c r="BJ440" t="s">
        <v>511</v>
      </c>
      <c r="BK440" s="14" t="s">
        <v>2482</v>
      </c>
      <c r="BL440" s="15">
        <v>100000</v>
      </c>
      <c r="BM440" t="s">
        <v>513</v>
      </c>
      <c r="BN440" s="14" t="s">
        <v>2483</v>
      </c>
      <c r="BO440" s="15">
        <v>100000</v>
      </c>
      <c r="BP440" t="s">
        <v>518</v>
      </c>
      <c r="BQ440" s="14" t="s">
        <v>2484</v>
      </c>
      <c r="BR440" s="15">
        <v>100000</v>
      </c>
      <c r="BS440" t="s">
        <v>520</v>
      </c>
      <c r="BT440" s="14" t="s">
        <v>2485</v>
      </c>
      <c r="BU440" s="15">
        <v>130000</v>
      </c>
      <c r="BV440" t="s">
        <v>1067</v>
      </c>
      <c r="BW440" s="11" t="s">
        <v>2486</v>
      </c>
      <c r="BX440" s="11">
        <v>3430000</v>
      </c>
      <c r="BZ440" s="11"/>
      <c r="CA440" s="11"/>
      <c r="CC440" s="11"/>
      <c r="CD440" s="11"/>
      <c r="CF440" s="11"/>
      <c r="CG440" s="11"/>
      <c r="CI440" s="11"/>
      <c r="CJ440" s="11"/>
      <c r="GC440" s="12">
        <v>4450000</v>
      </c>
      <c r="GD440" t="s">
        <v>238</v>
      </c>
      <c r="GE440">
        <v>70</v>
      </c>
      <c r="GF440">
        <v>70</v>
      </c>
      <c r="GG440">
        <v>70</v>
      </c>
      <c r="GH440">
        <v>70</v>
      </c>
      <c r="GI440" s="13">
        <v>2966666.6666666665</v>
      </c>
      <c r="GK440" t="str">
        <f t="shared" si="108"/>
        <v>1030 RUE GUSTAVE EIFFEL</v>
      </c>
      <c r="GL440">
        <f t="shared" si="109"/>
        <v>73200</v>
      </c>
      <c r="GM440" t="str">
        <f t="shared" si="110"/>
        <v>GILLY-SUR-ISERE</v>
      </c>
      <c r="GO440">
        <f t="shared" si="99"/>
        <v>33</v>
      </c>
      <c r="GP440">
        <f t="shared" si="100"/>
        <v>11</v>
      </c>
      <c r="GQ440">
        <f>GP440-1</f>
        <v>10</v>
      </c>
      <c r="GR440" s="28" t="str">
        <f t="shared" si="101"/>
        <v>ko</v>
      </c>
      <c r="GS440" t="e">
        <f>VLOOKUP(C440,'[1]Nbr FR_lot'!$B$6:$I$501,8,FALSE)</f>
        <v>#N/A</v>
      </c>
      <c r="GT440" t="e">
        <f>IF(GQ440=GS440,"ok","ko")</f>
        <v>#N/A</v>
      </c>
    </row>
    <row r="441" spans="1:202" x14ac:dyDescent="0.35">
      <c r="A441" t="s">
        <v>9158</v>
      </c>
      <c r="B441" t="s">
        <v>9159</v>
      </c>
      <c r="C441" t="s">
        <v>9160</v>
      </c>
      <c r="D441" t="e">
        <f>VLOOKUP(C441,#REF!,1,FALSE)</f>
        <v>#REF!</v>
      </c>
      <c r="E441" s="19" t="s">
        <v>9161</v>
      </c>
      <c r="F441" s="17" t="s">
        <v>9160</v>
      </c>
      <c r="G441" s="17" t="s">
        <v>9161</v>
      </c>
      <c r="H441" s="17" t="str">
        <f t="shared" si="98"/>
        <v>ok</v>
      </c>
      <c r="I441" s="17" t="s">
        <v>9161</v>
      </c>
      <c r="J441" s="17">
        <v>693359</v>
      </c>
      <c r="K441" s="17">
        <v>693359</v>
      </c>
      <c r="L441" s="17" t="s">
        <v>202</v>
      </c>
      <c r="M441" t="s">
        <v>203</v>
      </c>
      <c r="N441" s="14" t="s">
        <v>9162</v>
      </c>
      <c r="O441" s="14" t="s">
        <v>205</v>
      </c>
      <c r="P441" s="14" t="s">
        <v>9163</v>
      </c>
      <c r="Q441" s="14" t="s">
        <v>4147</v>
      </c>
      <c r="R441" s="14" t="s">
        <v>8062</v>
      </c>
      <c r="S441" s="14" t="s">
        <v>249</v>
      </c>
      <c r="T441" s="15">
        <v>625000</v>
      </c>
      <c r="U441" s="14" t="s">
        <v>9164</v>
      </c>
      <c r="V441" s="14" t="s">
        <v>1903</v>
      </c>
      <c r="W441" s="14" t="s">
        <v>9165</v>
      </c>
      <c r="X441" t="s">
        <v>9166</v>
      </c>
      <c r="Y441" t="s">
        <v>213</v>
      </c>
      <c r="Z441" t="s">
        <v>9167</v>
      </c>
      <c r="AA441" s="18" t="s">
        <v>9166</v>
      </c>
      <c r="AB441" s="18" t="s">
        <v>9168</v>
      </c>
      <c r="AC441" s="18" t="s">
        <v>9169</v>
      </c>
      <c r="AD441" s="18" t="s">
        <v>9170</v>
      </c>
      <c r="AE441" s="18" t="s">
        <v>9166</v>
      </c>
      <c r="AF441" s="18" t="s">
        <v>9168</v>
      </c>
      <c r="AG441" s="18" t="s">
        <v>9169</v>
      </c>
      <c r="AH441" s="29" t="s">
        <v>261</v>
      </c>
      <c r="AL441" s="29" t="s">
        <v>262</v>
      </c>
      <c r="AM441" s="29" t="s">
        <v>263</v>
      </c>
      <c r="AQ441" s="29" t="s">
        <v>263</v>
      </c>
      <c r="AR441" t="s">
        <v>266</v>
      </c>
      <c r="AS441" s="32" t="s">
        <v>9171</v>
      </c>
      <c r="AT441" s="32">
        <v>745000</v>
      </c>
      <c r="AU441" t="s">
        <v>270</v>
      </c>
      <c r="AV441" s="32" t="s">
        <v>9172</v>
      </c>
      <c r="AW441" s="32">
        <v>125000</v>
      </c>
      <c r="AX441" t="s">
        <v>272</v>
      </c>
      <c r="AY441" s="32" t="s">
        <v>9173</v>
      </c>
      <c r="AZ441" s="32">
        <v>495000</v>
      </c>
      <c r="BA441" t="s">
        <v>274</v>
      </c>
      <c r="BB441" s="32" t="s">
        <v>9174</v>
      </c>
      <c r="BC441" s="32">
        <v>495000</v>
      </c>
      <c r="BD441" t="s">
        <v>280</v>
      </c>
      <c r="BE441" s="32" t="s">
        <v>9175</v>
      </c>
      <c r="BF441" s="32">
        <v>300000</v>
      </c>
      <c r="BG441" t="s">
        <v>284</v>
      </c>
      <c r="BH441" s="32" t="s">
        <v>9176</v>
      </c>
      <c r="BI441" s="32">
        <v>100000</v>
      </c>
      <c r="BJ441" t="s">
        <v>286</v>
      </c>
      <c r="BK441" s="14" t="s">
        <v>9177</v>
      </c>
      <c r="BL441" s="15">
        <v>200000</v>
      </c>
      <c r="BM441" t="s">
        <v>288</v>
      </c>
      <c r="BN441" s="14" t="s">
        <v>9178</v>
      </c>
      <c r="BO441" s="15">
        <v>200000</v>
      </c>
      <c r="BR441" s="15"/>
      <c r="BU441" s="15"/>
      <c r="BW441" s="11"/>
      <c r="BX441" s="11"/>
      <c r="BZ441" s="11"/>
      <c r="CA441" s="11"/>
      <c r="CC441" s="11"/>
      <c r="CD441" s="11"/>
      <c r="CF441" s="11"/>
      <c r="CG441" s="11"/>
      <c r="CI441" s="11"/>
      <c r="CJ441" s="11"/>
      <c r="GC441" s="12">
        <v>2165000</v>
      </c>
      <c r="GD441" t="s">
        <v>238</v>
      </c>
      <c r="GE441">
        <v>66</v>
      </c>
      <c r="GF441">
        <v>68</v>
      </c>
      <c r="GG441">
        <v>70</v>
      </c>
      <c r="GH441">
        <v>70</v>
      </c>
      <c r="GI441" s="13">
        <v>1443333.3333333333</v>
      </c>
      <c r="GK441" t="str">
        <f t="shared" si="108"/>
        <v>39 CHE DE LA VEYLE</v>
      </c>
      <c r="GL441" t="str">
        <f t="shared" si="109"/>
        <v>01310</v>
      </c>
      <c r="GM441" t="str">
        <f t="shared" si="110"/>
        <v>SAINT-REMY</v>
      </c>
      <c r="GO441">
        <f t="shared" si="99"/>
        <v>24</v>
      </c>
      <c r="GP441">
        <f t="shared" si="100"/>
        <v>8</v>
      </c>
      <c r="GQ441" t="e">
        <f>VLOOKUP(A441,'[1]Nbr FR_lot'!$A$6:$I$501,8,FALSE)</f>
        <v>#N/A</v>
      </c>
      <c r="GR441" t="e">
        <f t="shared" si="101"/>
        <v>#N/A</v>
      </c>
      <c r="GS441" t="e">
        <f>VLOOKUP(C441,'[1]Nbr FR_lot'!$B$6:$I$501,8,FALSE)</f>
        <v>#N/A</v>
      </c>
      <c r="GT441" t="e">
        <f>IF(GP441=GS441,"ok","ko")</f>
        <v>#N/A</v>
      </c>
    </row>
    <row r="442" spans="1:202" x14ac:dyDescent="0.35">
      <c r="A442" t="s">
        <v>11172</v>
      </c>
      <c r="B442" t="s">
        <v>11173</v>
      </c>
      <c r="C442" t="s">
        <v>11174</v>
      </c>
      <c r="D442" t="e">
        <f>VLOOKUP(C442,#REF!,1,FALSE)</f>
        <v>#REF!</v>
      </c>
      <c r="E442" s="17" t="s">
        <v>11175</v>
      </c>
      <c r="F442" s="17" t="s">
        <v>11174</v>
      </c>
      <c r="G442" s="17" t="s">
        <v>11175</v>
      </c>
      <c r="H442" s="17" t="str">
        <f t="shared" si="98"/>
        <v>ok</v>
      </c>
      <c r="I442" s="17" t="s">
        <v>11175</v>
      </c>
      <c r="J442" s="17">
        <v>627132</v>
      </c>
      <c r="K442" s="17">
        <v>627132</v>
      </c>
      <c r="L442" s="17" t="s">
        <v>202</v>
      </c>
      <c r="M442" t="s">
        <v>203</v>
      </c>
      <c r="N442" s="14" t="s">
        <v>11172</v>
      </c>
      <c r="O442" s="14" t="s">
        <v>246</v>
      </c>
      <c r="P442" s="14" t="s">
        <v>11176</v>
      </c>
      <c r="Q442" s="14" t="s">
        <v>10000</v>
      </c>
      <c r="R442" s="14" t="s">
        <v>11177</v>
      </c>
      <c r="S442" s="14" t="s">
        <v>1352</v>
      </c>
      <c r="T442" s="15">
        <v>5000</v>
      </c>
      <c r="U442" s="14" t="s">
        <v>11178</v>
      </c>
      <c r="V442" s="14" t="s">
        <v>8030</v>
      </c>
      <c r="W442" s="14" t="s">
        <v>11179</v>
      </c>
      <c r="X442" t="s">
        <v>11180</v>
      </c>
      <c r="Y442" t="s">
        <v>213</v>
      </c>
      <c r="Z442" t="s">
        <v>1722</v>
      </c>
      <c r="AA442" s="18" t="s">
        <v>11181</v>
      </c>
      <c r="AB442" s="18" t="s">
        <v>11182</v>
      </c>
      <c r="AC442" s="18" t="s">
        <v>11183</v>
      </c>
      <c r="AD442" s="18" t="s">
        <v>11184</v>
      </c>
      <c r="AE442" s="18" t="s">
        <v>11180</v>
      </c>
      <c r="AF442" s="18" t="s">
        <v>11185</v>
      </c>
      <c r="AG442" s="18" t="s">
        <v>11183</v>
      </c>
      <c r="AH442" s="29" t="s">
        <v>219</v>
      </c>
      <c r="AL442" s="29" t="s">
        <v>220</v>
      </c>
      <c r="AM442" s="29" t="s">
        <v>221</v>
      </c>
      <c r="AQ442" s="29" t="s">
        <v>221</v>
      </c>
      <c r="AR442" s="31" t="s">
        <v>1016</v>
      </c>
      <c r="AS442" s="32" t="s">
        <v>11186</v>
      </c>
      <c r="AT442" s="32">
        <v>500000</v>
      </c>
      <c r="AU442" s="25"/>
      <c r="GC442">
        <v>500000</v>
      </c>
      <c r="GD442" s="13" t="s">
        <v>238</v>
      </c>
      <c r="GE442">
        <v>35</v>
      </c>
      <c r="GF442">
        <v>55</v>
      </c>
      <c r="GG442">
        <v>55</v>
      </c>
      <c r="GH442">
        <v>65</v>
      </c>
      <c r="GI442">
        <f>(2/3)*GC442</f>
        <v>333333.33333333331</v>
      </c>
      <c r="GK442" t="str">
        <f t="shared" si="108"/>
        <v xml:space="preserve">  ZONE INDUSTRIELLE LA BERNIERE</v>
      </c>
      <c r="GL442" t="str">
        <f t="shared" si="109"/>
        <v>09400</v>
      </c>
      <c r="GM442" t="str">
        <f t="shared" si="110"/>
        <v>ARIGNAC</v>
      </c>
      <c r="GO442">
        <f t="shared" si="99"/>
        <v>3</v>
      </c>
      <c r="GP442">
        <f t="shared" si="100"/>
        <v>1</v>
      </c>
      <c r="GQ442" t="e">
        <f>VLOOKUP(A442,'[1]Nbr FR_lot'!$A$6:$I$501,8,FALSE)</f>
        <v>#N/A</v>
      </c>
      <c r="GR442" t="e">
        <f t="shared" si="101"/>
        <v>#N/A</v>
      </c>
      <c r="GS442" t="e">
        <f>VLOOKUP(C442,'[1]Nbr FR_lot'!$B$6:$I$501,8,FALSE)</f>
        <v>#N/A</v>
      </c>
      <c r="GT442" t="e">
        <f>IF(GP442=GS442,"ok","ko")</f>
        <v>#N/A</v>
      </c>
    </row>
    <row r="443" spans="1:202" x14ac:dyDescent="0.35">
      <c r="A443" t="s">
        <v>7606</v>
      </c>
      <c r="B443" t="s">
        <v>7607</v>
      </c>
      <c r="C443" t="s">
        <v>7608</v>
      </c>
      <c r="D443" t="e">
        <f>VLOOKUP(C443,#REF!,1,FALSE)</f>
        <v>#REF!</v>
      </c>
      <c r="E443" s="19" t="s">
        <v>7609</v>
      </c>
      <c r="F443" s="17" t="s">
        <v>7608</v>
      </c>
      <c r="G443" s="17" t="s">
        <v>7609</v>
      </c>
      <c r="H443" s="17" t="str">
        <f t="shared" si="98"/>
        <v>ok</v>
      </c>
      <c r="I443" s="17" t="s">
        <v>7609</v>
      </c>
      <c r="J443" s="17">
        <v>652101</v>
      </c>
      <c r="K443" s="17">
        <v>652101</v>
      </c>
      <c r="L443" s="17" t="s">
        <v>202</v>
      </c>
      <c r="M443" t="s">
        <v>203</v>
      </c>
      <c r="N443" s="14" t="s">
        <v>7606</v>
      </c>
      <c r="O443" s="14" t="s">
        <v>205</v>
      </c>
      <c r="P443" s="14" t="s">
        <v>7610</v>
      </c>
      <c r="Q443" s="14">
        <v>13016</v>
      </c>
      <c r="R443" s="14" t="s">
        <v>7611</v>
      </c>
      <c r="S443" s="14" t="s">
        <v>646</v>
      </c>
      <c r="T443" s="15">
        <v>60000</v>
      </c>
      <c r="U443" s="14" t="s">
        <v>7612</v>
      </c>
      <c r="V443" s="14" t="s">
        <v>675</v>
      </c>
      <c r="W443" s="14" t="s">
        <v>7613</v>
      </c>
      <c r="X443" t="s">
        <v>7614</v>
      </c>
      <c r="Y443" t="s">
        <v>213</v>
      </c>
      <c r="Z443" t="s">
        <v>7615</v>
      </c>
      <c r="AA443" s="18" t="s">
        <v>7614</v>
      </c>
      <c r="AB443" s="18" t="s">
        <v>7616</v>
      </c>
      <c r="AC443" s="18" t="s">
        <v>7617</v>
      </c>
      <c r="AD443" s="18" t="s">
        <v>7618</v>
      </c>
      <c r="AE443" s="18" t="s">
        <v>7619</v>
      </c>
      <c r="AF443" s="18" t="s">
        <v>7620</v>
      </c>
      <c r="AG443" s="18" t="s">
        <v>7621</v>
      </c>
      <c r="AH443" s="29" t="s">
        <v>854</v>
      </c>
      <c r="AL443" s="29" t="s">
        <v>855</v>
      </c>
      <c r="AM443" s="29" t="s">
        <v>738</v>
      </c>
      <c r="AQ443" s="29" t="s">
        <v>738</v>
      </c>
      <c r="AR443" t="s">
        <v>937</v>
      </c>
      <c r="AS443" s="32" t="s">
        <v>7622</v>
      </c>
      <c r="AT443" s="32">
        <v>100000</v>
      </c>
      <c r="AU443" t="s">
        <v>857</v>
      </c>
      <c r="AV443" s="32" t="s">
        <v>7623</v>
      </c>
      <c r="AW443" s="32">
        <v>145000</v>
      </c>
      <c r="AX443" t="s">
        <v>941</v>
      </c>
      <c r="AY443" s="32" t="s">
        <v>7624</v>
      </c>
      <c r="AZ443" s="32">
        <v>250000</v>
      </c>
      <c r="BA443" t="s">
        <v>860</v>
      </c>
      <c r="BB443" s="32" t="s">
        <v>7625</v>
      </c>
      <c r="BC443" s="32">
        <v>365000</v>
      </c>
      <c r="BD443" t="s">
        <v>945</v>
      </c>
      <c r="BE443" s="32" t="s">
        <v>7626</v>
      </c>
      <c r="BF443" s="32">
        <v>100000</v>
      </c>
      <c r="BG443" t="s">
        <v>863</v>
      </c>
      <c r="BH443" s="32" t="s">
        <v>7627</v>
      </c>
      <c r="BI443" s="32">
        <v>145000</v>
      </c>
      <c r="BJ443" t="s">
        <v>879</v>
      </c>
      <c r="BK443" s="14" t="s">
        <v>7628</v>
      </c>
      <c r="BL443" s="15">
        <v>125000</v>
      </c>
      <c r="BM443" t="s">
        <v>866</v>
      </c>
      <c r="BN443" s="14" t="s">
        <v>7629</v>
      </c>
      <c r="BO443" s="15">
        <v>180000</v>
      </c>
      <c r="BP443" t="s">
        <v>952</v>
      </c>
      <c r="BQ443" s="14" t="s">
        <v>7630</v>
      </c>
      <c r="BR443" s="15">
        <v>165000</v>
      </c>
      <c r="BS443" t="s">
        <v>869</v>
      </c>
      <c r="BT443" s="14" t="s">
        <v>7631</v>
      </c>
      <c r="BU443" s="15">
        <v>245000</v>
      </c>
      <c r="BW443" s="11"/>
      <c r="BX443" s="11"/>
      <c r="BZ443" s="11"/>
      <c r="CA443" s="11"/>
      <c r="CC443" s="11"/>
      <c r="CD443" s="11"/>
      <c r="CF443" s="11"/>
      <c r="CG443" s="11"/>
      <c r="CI443" s="11"/>
      <c r="CJ443" s="11"/>
      <c r="GC443" s="12">
        <v>1570000</v>
      </c>
      <c r="GD443" t="s">
        <v>238</v>
      </c>
      <c r="GE443">
        <v>60</v>
      </c>
      <c r="GF443">
        <v>72</v>
      </c>
      <c r="GG443">
        <v>80</v>
      </c>
      <c r="GH443">
        <v>76</v>
      </c>
      <c r="GI443" s="13">
        <v>1046666.6666666666</v>
      </c>
      <c r="GK443" t="str">
        <f t="shared" si="108"/>
        <v>167  PLAGE DE L ESTAQUE</v>
      </c>
      <c r="GL443">
        <f t="shared" si="109"/>
        <v>13016</v>
      </c>
      <c r="GM443" t="str">
        <f t="shared" si="110"/>
        <v>MARSEILLE 16</v>
      </c>
      <c r="GO443">
        <f t="shared" si="99"/>
        <v>30</v>
      </c>
      <c r="GP443">
        <f t="shared" si="100"/>
        <v>10</v>
      </c>
      <c r="GQ443" t="e">
        <f>VLOOKUP(A443,'[1]Nbr FR_lot'!$A$6:$I$501,8,FALSE)</f>
        <v>#N/A</v>
      </c>
      <c r="GR443" t="e">
        <f t="shared" si="101"/>
        <v>#N/A</v>
      </c>
      <c r="GS443" t="e">
        <f>VLOOKUP(C443,'[1]Nbr FR_lot'!$B$6:$I$501,8,FALSE)</f>
        <v>#N/A</v>
      </c>
      <c r="GT443" t="e">
        <f>IF(GP443=GS443,"ok","ko")</f>
        <v>#N/A</v>
      </c>
    </row>
    <row r="444" spans="1:202" x14ac:dyDescent="0.35">
      <c r="A444" t="s">
        <v>11187</v>
      </c>
      <c r="B444" t="s">
        <v>11188</v>
      </c>
      <c r="C444" t="s">
        <v>11189</v>
      </c>
      <c r="D444" t="e">
        <f>VLOOKUP(C444,#REF!,1,FALSE)</f>
        <v>#REF!</v>
      </c>
      <c r="E444" s="17" t="s">
        <v>11190</v>
      </c>
      <c r="F444" s="17" t="s">
        <v>11189</v>
      </c>
      <c r="G444" s="17" t="s">
        <v>11191</v>
      </c>
      <c r="H444" s="17" t="str">
        <f t="shared" si="98"/>
        <v>ko</v>
      </c>
      <c r="I444" s="17" t="s">
        <v>11190</v>
      </c>
      <c r="J444" s="17" t="e">
        <v>#N/A</v>
      </c>
      <c r="K444" s="17">
        <v>20000749</v>
      </c>
      <c r="L444" s="17" t="s">
        <v>202</v>
      </c>
      <c r="M444" t="s">
        <v>203</v>
      </c>
      <c r="N444" s="14" t="s">
        <v>11187</v>
      </c>
      <c r="O444" s="14" t="s">
        <v>838</v>
      </c>
      <c r="P444" s="14" t="s">
        <v>11192</v>
      </c>
      <c r="Q444" s="14">
        <v>19100</v>
      </c>
      <c r="R444" s="14" t="s">
        <v>10713</v>
      </c>
      <c r="S444" s="14" t="s">
        <v>887</v>
      </c>
      <c r="T444" s="15">
        <v>8000</v>
      </c>
      <c r="U444" s="14" t="s">
        <v>11193</v>
      </c>
      <c r="V444" s="14" t="s">
        <v>2328</v>
      </c>
      <c r="W444" s="14" t="s">
        <v>11194</v>
      </c>
      <c r="X444" t="s">
        <v>11195</v>
      </c>
      <c r="Y444" t="s">
        <v>213</v>
      </c>
      <c r="Z444" t="s">
        <v>11196</v>
      </c>
      <c r="AA444" s="18" t="s">
        <v>11195</v>
      </c>
      <c r="AB444" s="18" t="s">
        <v>11197</v>
      </c>
      <c r="AC444" s="18" t="s">
        <v>11198</v>
      </c>
      <c r="AD444" s="18" t="s">
        <v>11199</v>
      </c>
      <c r="AE444" s="18" t="s">
        <v>11200</v>
      </c>
      <c r="AF444" s="18" t="s">
        <v>11197</v>
      </c>
      <c r="AG444" s="18" t="s">
        <v>11198</v>
      </c>
      <c r="AH444" s="29" t="s">
        <v>219</v>
      </c>
      <c r="AL444" s="29" t="s">
        <v>220</v>
      </c>
      <c r="AM444" s="29" t="s">
        <v>221</v>
      </c>
      <c r="AQ444" s="29" t="s">
        <v>221</v>
      </c>
      <c r="AR444" s="31" t="s">
        <v>557</v>
      </c>
      <c r="AS444" s="32" t="s">
        <v>11201</v>
      </c>
      <c r="AT444" s="32">
        <v>120000</v>
      </c>
      <c r="AU444" s="25" t="s">
        <v>1162</v>
      </c>
      <c r="AV444" s="32" t="s">
        <v>11202</v>
      </c>
      <c r="AW444" s="32">
        <v>160000</v>
      </c>
      <c r="GC444">
        <v>280000</v>
      </c>
      <c r="GD444" s="13" t="s">
        <v>238</v>
      </c>
      <c r="GE444">
        <v>45</v>
      </c>
      <c r="GF444">
        <v>60</v>
      </c>
      <c r="GG444">
        <v>75</v>
      </c>
      <c r="GH444">
        <v>40</v>
      </c>
      <c r="GI444">
        <f>(2/3)*GC444</f>
        <v>186666.66666666666</v>
      </c>
      <c r="GK444" t="str">
        <f t="shared" si="108"/>
        <v>8 RUE MARIE L ET JUL VIALLATOUX
124 AV JEAN LURCAT</v>
      </c>
      <c r="GL444">
        <f t="shared" si="109"/>
        <v>19100</v>
      </c>
      <c r="GM444" t="str">
        <f t="shared" si="110"/>
        <v>BRIVE-LA-GAILLARDE</v>
      </c>
      <c r="GO444">
        <f t="shared" si="99"/>
        <v>6</v>
      </c>
      <c r="GP444">
        <f t="shared" si="100"/>
        <v>2</v>
      </c>
      <c r="GQ444" t="e">
        <f>VLOOKUP(A444,'[1]Nbr FR_lot'!$A$6:$I$501,8,FALSE)</f>
        <v>#N/A</v>
      </c>
      <c r="GR444" t="e">
        <f t="shared" si="101"/>
        <v>#N/A</v>
      </c>
      <c r="GS444" t="e">
        <f>VLOOKUP(C444,'[1]Nbr FR_lot'!$B$6:$I$501,8,FALSE)</f>
        <v>#N/A</v>
      </c>
      <c r="GT444" t="e">
        <f>IF(GP444=GS444,"ok","ko")</f>
        <v>#N/A</v>
      </c>
    </row>
    <row r="445" spans="1:202" x14ac:dyDescent="0.35">
      <c r="A445" s="29" t="s">
        <v>8910</v>
      </c>
      <c r="B445" t="s">
        <v>8911</v>
      </c>
      <c r="C445" t="s">
        <v>8912</v>
      </c>
      <c r="D445" t="e">
        <f>VLOOKUP(C445,#REF!,1,FALSE)</f>
        <v>#REF!</v>
      </c>
      <c r="E445" s="19" t="s">
        <v>8913</v>
      </c>
      <c r="F445" s="17" t="s">
        <v>8912</v>
      </c>
      <c r="G445" s="17" t="s">
        <v>8913</v>
      </c>
      <c r="H445" s="17" t="str">
        <f t="shared" si="98"/>
        <v>ok</v>
      </c>
      <c r="I445" s="17" t="s">
        <v>8913</v>
      </c>
      <c r="J445" s="17">
        <v>308273</v>
      </c>
      <c r="K445" s="17">
        <v>308273</v>
      </c>
      <c r="L445" s="17" t="s">
        <v>202</v>
      </c>
      <c r="M445" t="s">
        <v>203</v>
      </c>
      <c r="N445" s="14" t="s">
        <v>8910</v>
      </c>
      <c r="O445" s="14" t="s">
        <v>1022</v>
      </c>
      <c r="P445" s="14" t="s">
        <v>8914</v>
      </c>
      <c r="Q445" s="14">
        <v>65100</v>
      </c>
      <c r="R445" s="14" t="s">
        <v>8915</v>
      </c>
      <c r="S445" s="14" t="s">
        <v>8916</v>
      </c>
      <c r="T445" s="15">
        <v>190800</v>
      </c>
      <c r="U445" s="14" t="s">
        <v>8917</v>
      </c>
      <c r="V445" s="14" t="s">
        <v>2752</v>
      </c>
      <c r="W445" s="14" t="s">
        <v>8918</v>
      </c>
      <c r="X445" t="s">
        <v>8919</v>
      </c>
      <c r="Y445" t="s">
        <v>213</v>
      </c>
      <c r="Z445" t="s">
        <v>8920</v>
      </c>
      <c r="AA445" s="18" t="s">
        <v>8919</v>
      </c>
      <c r="AB445" s="18" t="s">
        <v>8921</v>
      </c>
      <c r="AC445" s="18" t="s">
        <v>8922</v>
      </c>
      <c r="AD445" s="18" t="s">
        <v>8923</v>
      </c>
      <c r="AE445" s="18" t="s">
        <v>8919</v>
      </c>
      <c r="AF445" s="18" t="s">
        <v>8921</v>
      </c>
      <c r="AG445" s="18" t="s">
        <v>8922</v>
      </c>
      <c r="AH445" s="29" t="s">
        <v>310</v>
      </c>
      <c r="AL445" s="29" t="s">
        <v>311</v>
      </c>
      <c r="AM445" s="29" t="s">
        <v>312</v>
      </c>
      <c r="AQ445" s="29" t="s">
        <v>312</v>
      </c>
      <c r="AR445" t="s">
        <v>516</v>
      </c>
      <c r="AS445" s="32" t="s">
        <v>8924</v>
      </c>
      <c r="AT445" s="32">
        <v>120000</v>
      </c>
      <c r="AU445" t="s">
        <v>1065</v>
      </c>
      <c r="AV445" s="32" t="s">
        <v>8925</v>
      </c>
      <c r="AW445" s="32">
        <v>960000</v>
      </c>
      <c r="AX445" t="s">
        <v>1067</v>
      </c>
      <c r="AY445" s="32" t="s">
        <v>8926</v>
      </c>
      <c r="AZ445" s="32">
        <v>3430000</v>
      </c>
      <c r="BA445" t="s">
        <v>331</v>
      </c>
      <c r="BB445" s="32" t="s">
        <v>8927</v>
      </c>
      <c r="BC445" s="32">
        <v>123000</v>
      </c>
      <c r="BL445" s="15"/>
      <c r="BO445" s="15"/>
      <c r="BR445" s="15"/>
      <c r="BU445" s="15"/>
      <c r="BW445" s="11"/>
      <c r="BX445" s="11"/>
      <c r="BZ445" s="11"/>
      <c r="CA445" s="11"/>
      <c r="CC445" s="11"/>
      <c r="CD445" s="11"/>
      <c r="CF445" s="11"/>
      <c r="CG445" s="11"/>
      <c r="CI445" s="11"/>
      <c r="CJ445" s="11"/>
      <c r="GC445" s="12">
        <v>1080000</v>
      </c>
      <c r="GD445" t="s">
        <v>238</v>
      </c>
      <c r="GE445">
        <v>55</v>
      </c>
      <c r="GF445">
        <v>55</v>
      </c>
      <c r="GG445">
        <v>55</v>
      </c>
      <c r="GH445">
        <v>55</v>
      </c>
      <c r="GI445" s="13">
        <v>720000</v>
      </c>
      <c r="GK445" t="str">
        <f t="shared" si="108"/>
        <v xml:space="preserve">  LE MONGE</v>
      </c>
      <c r="GL445">
        <f t="shared" si="109"/>
        <v>65100</v>
      </c>
      <c r="GM445" t="str">
        <f t="shared" si="110"/>
        <v>LOURDES</v>
      </c>
      <c r="GO445">
        <f t="shared" si="99"/>
        <v>12</v>
      </c>
      <c r="GP445">
        <f t="shared" si="100"/>
        <v>4</v>
      </c>
      <c r="GQ445">
        <f>GP445-1</f>
        <v>3</v>
      </c>
      <c r="GR445" s="28" t="str">
        <f t="shared" si="101"/>
        <v>ko</v>
      </c>
      <c r="GS445">
        <f>VLOOKUP(C445,'[1]Nbr FR_lot'!$B$6:$I$501,8,FALSE)</f>
        <v>1</v>
      </c>
      <c r="GT445" t="str">
        <f>IF(GQ445=GS445,"ok","ko")</f>
        <v>ko</v>
      </c>
    </row>
    <row r="446" spans="1:202" x14ac:dyDescent="0.35">
      <c r="A446" t="s">
        <v>8804</v>
      </c>
      <c r="B446" t="s">
        <v>8805</v>
      </c>
      <c r="C446" t="s">
        <v>8806</v>
      </c>
      <c r="D446" t="e">
        <f>VLOOKUP(C446,#REF!,1,FALSE)</f>
        <v>#REF!</v>
      </c>
      <c r="E446" s="16" t="s">
        <v>8807</v>
      </c>
      <c r="F446" s="17" t="s">
        <v>8806</v>
      </c>
      <c r="G446" s="17" t="s">
        <v>8808</v>
      </c>
      <c r="H446" s="17" t="str">
        <f t="shared" si="98"/>
        <v>ko</v>
      </c>
      <c r="I446" s="17" t="s">
        <v>8808</v>
      </c>
      <c r="J446" s="17">
        <v>695323</v>
      </c>
      <c r="K446" s="17">
        <v>695323</v>
      </c>
      <c r="L446" s="17" t="s">
        <v>202</v>
      </c>
      <c r="M446" t="s">
        <v>203</v>
      </c>
      <c r="N446" s="14" t="s">
        <v>8804</v>
      </c>
      <c r="O446" s="14" t="s">
        <v>205</v>
      </c>
      <c r="P446" s="14" t="s">
        <v>8809</v>
      </c>
      <c r="Q446" s="14">
        <v>78200</v>
      </c>
      <c r="R446" s="14" t="s">
        <v>8810</v>
      </c>
      <c r="S446" s="14" t="s">
        <v>7879</v>
      </c>
      <c r="T446" s="15">
        <v>6600000</v>
      </c>
      <c r="U446" s="14" t="s">
        <v>8811</v>
      </c>
      <c r="V446" s="14" t="s">
        <v>2495</v>
      </c>
      <c r="W446" s="14" t="s">
        <v>8812</v>
      </c>
      <c r="X446" t="s">
        <v>8813</v>
      </c>
      <c r="Y446" t="s">
        <v>213</v>
      </c>
      <c r="Z446" t="s">
        <v>8814</v>
      </c>
      <c r="AA446" s="18" t="s">
        <v>8815</v>
      </c>
      <c r="AB446" s="18" t="s">
        <v>8816</v>
      </c>
      <c r="AC446" s="18" t="s">
        <v>8817</v>
      </c>
      <c r="AD446" s="18" t="s">
        <v>8818</v>
      </c>
      <c r="AE446" s="18" t="s">
        <v>8819</v>
      </c>
      <c r="AF446" s="18" t="s">
        <v>8820</v>
      </c>
      <c r="AG446" s="18" t="s">
        <v>8821</v>
      </c>
      <c r="AH446" s="29" t="s">
        <v>310</v>
      </c>
      <c r="AL446" s="29" t="s">
        <v>311</v>
      </c>
      <c r="AM446" s="29" t="s">
        <v>312</v>
      </c>
      <c r="AQ446" s="29" t="s">
        <v>312</v>
      </c>
      <c r="AR446" t="s">
        <v>490</v>
      </c>
      <c r="AS446" s="32" t="s">
        <v>8822</v>
      </c>
      <c r="AT446" s="32">
        <v>100000</v>
      </c>
      <c r="AU446" t="s">
        <v>497</v>
      </c>
      <c r="AV446" s="32" t="s">
        <v>8823</v>
      </c>
      <c r="AW446" s="32">
        <v>125000</v>
      </c>
      <c r="AX446" t="s">
        <v>504</v>
      </c>
      <c r="AY446" s="32" t="s">
        <v>8824</v>
      </c>
      <c r="AZ446" s="32">
        <v>100000</v>
      </c>
      <c r="BA446" t="s">
        <v>511</v>
      </c>
      <c r="BB446" s="32" t="s">
        <v>8825</v>
      </c>
      <c r="BC446" s="32">
        <v>100000</v>
      </c>
      <c r="BD446" t="s">
        <v>518</v>
      </c>
      <c r="BE446" s="32" t="s">
        <v>8826</v>
      </c>
      <c r="BF446" s="32">
        <v>100000</v>
      </c>
      <c r="BL446" s="15"/>
      <c r="BO446" s="15"/>
      <c r="BR446" s="15"/>
      <c r="BU446" s="15"/>
      <c r="BW446" s="11"/>
      <c r="BX446" s="11"/>
      <c r="BZ446" s="11"/>
      <c r="CA446" s="11"/>
      <c r="CC446" s="11"/>
      <c r="CD446" s="11"/>
      <c r="CF446" s="11"/>
      <c r="CG446" s="11"/>
      <c r="CI446" s="11"/>
      <c r="CJ446" s="11"/>
      <c r="GC446" s="12">
        <v>425000</v>
      </c>
      <c r="GD446" t="s">
        <v>238</v>
      </c>
      <c r="GE446">
        <v>75</v>
      </c>
      <c r="GF446">
        <v>80</v>
      </c>
      <c r="GG446">
        <v>80</v>
      </c>
      <c r="GH446">
        <v>70</v>
      </c>
      <c r="GI446" s="13">
        <v>283333.33333333331</v>
      </c>
      <c r="GK446" t="str">
        <f t="shared" si="108"/>
        <v>1 RUE DE LINNOVATION</v>
      </c>
      <c r="GL446">
        <f t="shared" si="109"/>
        <v>78200</v>
      </c>
      <c r="GM446" t="str">
        <f t="shared" si="110"/>
        <v>BUCHELAY</v>
      </c>
      <c r="GO446">
        <f t="shared" si="99"/>
        <v>15</v>
      </c>
      <c r="GP446">
        <f t="shared" si="100"/>
        <v>5</v>
      </c>
      <c r="GQ446" t="e">
        <f>VLOOKUP(A446,'[1]Nbr FR_lot'!$A$6:$I$501,8,FALSE)</f>
        <v>#N/A</v>
      </c>
      <c r="GR446" t="e">
        <f t="shared" si="101"/>
        <v>#N/A</v>
      </c>
      <c r="GS446" t="e">
        <f>VLOOKUP(C446,'[1]Nbr FR_lot'!$B$6:$I$501,8,FALSE)</f>
        <v>#N/A</v>
      </c>
      <c r="GT446" t="e">
        <f t="shared" ref="GT446:GT452" si="111">IF(GP446=GS446,"ok","ko")</f>
        <v>#N/A</v>
      </c>
    </row>
    <row r="447" spans="1:202" x14ac:dyDescent="0.35">
      <c r="A447" t="s">
        <v>1197</v>
      </c>
      <c r="B447" t="s">
        <v>1198</v>
      </c>
      <c r="C447" t="s">
        <v>1199</v>
      </c>
      <c r="D447" t="e">
        <f>VLOOKUP(C447,#REF!,1,FALSE)</f>
        <v>#REF!</v>
      </c>
      <c r="E447" s="19" t="s">
        <v>1200</v>
      </c>
      <c r="F447" s="17" t="s">
        <v>1199</v>
      </c>
      <c r="G447" s="17" t="s">
        <v>1200</v>
      </c>
      <c r="H447" s="17" t="str">
        <f t="shared" si="98"/>
        <v>ok</v>
      </c>
      <c r="I447" s="17" t="s">
        <v>1200</v>
      </c>
      <c r="J447" s="17">
        <v>772322</v>
      </c>
      <c r="K447" s="17">
        <v>772322</v>
      </c>
      <c r="L447" s="17" t="s">
        <v>202</v>
      </c>
      <c r="M447" t="s">
        <v>203</v>
      </c>
      <c r="N447" s="14" t="s">
        <v>1201</v>
      </c>
      <c r="O447" s="14" t="s">
        <v>205</v>
      </c>
      <c r="P447" s="14" t="s">
        <v>1202</v>
      </c>
      <c r="Q447" s="14">
        <v>42530</v>
      </c>
      <c r="R447" s="14" t="s">
        <v>1203</v>
      </c>
      <c r="S447" s="14" t="s">
        <v>1204</v>
      </c>
      <c r="T447" s="15">
        <v>250000</v>
      </c>
      <c r="U447" s="14" t="s">
        <v>1205</v>
      </c>
      <c r="V447" s="14" t="s">
        <v>1206</v>
      </c>
      <c r="W447" s="14" t="s">
        <v>1207</v>
      </c>
      <c r="X447" t="s">
        <v>1208</v>
      </c>
      <c r="Y447" t="s">
        <v>213</v>
      </c>
      <c r="Z447" t="s">
        <v>1209</v>
      </c>
      <c r="AA447" s="18" t="s">
        <v>1208</v>
      </c>
      <c r="AB447" s="18" t="s">
        <v>1210</v>
      </c>
      <c r="AC447" s="18" t="s">
        <v>1211</v>
      </c>
      <c r="AD447" s="18" t="s">
        <v>1212</v>
      </c>
      <c r="AE447" s="18" t="s">
        <v>1208</v>
      </c>
      <c r="AF447" s="18" t="s">
        <v>1210</v>
      </c>
      <c r="AG447" s="18" t="s">
        <v>1211</v>
      </c>
      <c r="AH447" s="29" t="s">
        <v>219</v>
      </c>
      <c r="AL447" s="29" t="s">
        <v>220</v>
      </c>
      <c r="AM447" s="29" t="s">
        <v>221</v>
      </c>
      <c r="AQ447" s="29" t="s">
        <v>221</v>
      </c>
      <c r="AR447" t="s">
        <v>613</v>
      </c>
      <c r="AS447" s="32" t="s">
        <v>1213</v>
      </c>
      <c r="AT447" s="32">
        <v>950000</v>
      </c>
      <c r="AU447" t="s">
        <v>1137</v>
      </c>
      <c r="AV447" s="32" t="s">
        <v>1214</v>
      </c>
      <c r="AW447" s="32">
        <v>790000</v>
      </c>
      <c r="AX447" t="s">
        <v>222</v>
      </c>
      <c r="AY447" s="32" t="s">
        <v>1215</v>
      </c>
      <c r="AZ447" s="32">
        <v>400000</v>
      </c>
      <c r="BA447" t="s">
        <v>1142</v>
      </c>
      <c r="BB447" s="32" t="s">
        <v>1216</v>
      </c>
      <c r="BC447" s="32">
        <v>395000</v>
      </c>
      <c r="BL447" s="15"/>
      <c r="BO447" s="15"/>
      <c r="BR447" s="15"/>
      <c r="BU447" s="15"/>
      <c r="BW447" s="11"/>
      <c r="BX447" s="11"/>
      <c r="BZ447" s="11"/>
      <c r="CA447" s="11"/>
      <c r="CC447" s="11"/>
      <c r="CD447" s="11"/>
      <c r="CF447" s="11"/>
      <c r="CG447" s="11"/>
      <c r="CI447" s="11"/>
      <c r="CJ447" s="11"/>
      <c r="GC447" s="12">
        <v>2135000</v>
      </c>
      <c r="GD447" t="s">
        <v>238</v>
      </c>
      <c r="GE447">
        <v>50</v>
      </c>
      <c r="GF447">
        <v>55</v>
      </c>
      <c r="GG447">
        <v>55</v>
      </c>
      <c r="GH447">
        <v>55</v>
      </c>
      <c r="GI447" s="13">
        <v>1423333.3333333333</v>
      </c>
      <c r="GK447" t="str">
        <f t="shared" si="108"/>
        <v>LE TISSOT</v>
      </c>
      <c r="GL447">
        <f t="shared" si="109"/>
        <v>42530</v>
      </c>
      <c r="GM447" t="str">
        <f t="shared" si="110"/>
        <v>SAINT-GENEST-LERPT</v>
      </c>
      <c r="GO447">
        <f t="shared" si="99"/>
        <v>12</v>
      </c>
      <c r="GP447">
        <f t="shared" si="100"/>
        <v>4</v>
      </c>
      <c r="GQ447" t="e">
        <f>VLOOKUP(A447,'[1]Nbr FR_lot'!$A$6:$I$501,8,FALSE)</f>
        <v>#N/A</v>
      </c>
      <c r="GR447" t="e">
        <f t="shared" si="101"/>
        <v>#N/A</v>
      </c>
      <c r="GS447" t="e">
        <f>VLOOKUP(C447,'[1]Nbr FR_lot'!$B$6:$I$501,8,FALSE)</f>
        <v>#N/A</v>
      </c>
      <c r="GT447" t="e">
        <f t="shared" si="111"/>
        <v>#N/A</v>
      </c>
    </row>
    <row r="448" spans="1:202" x14ac:dyDescent="0.35">
      <c r="A448" t="s">
        <v>9923</v>
      </c>
      <c r="B448" t="s">
        <v>9924</v>
      </c>
      <c r="C448" t="s">
        <v>9925</v>
      </c>
      <c r="D448" t="e">
        <f>VLOOKUP(C448,#REF!,1,FALSE)</f>
        <v>#REF!</v>
      </c>
      <c r="E448" s="19" t="s">
        <v>9926</v>
      </c>
      <c r="F448" s="17" t="s">
        <v>9925</v>
      </c>
      <c r="G448" s="17" t="s">
        <v>9927</v>
      </c>
      <c r="H448" s="17" t="str">
        <f t="shared" si="98"/>
        <v>ko</v>
      </c>
      <c r="I448" s="24" t="s">
        <v>9928</v>
      </c>
      <c r="J448" s="17">
        <v>20005290</v>
      </c>
      <c r="K448" s="17">
        <v>672907</v>
      </c>
      <c r="L448" s="17" t="s">
        <v>5608</v>
      </c>
      <c r="M448" t="s">
        <v>203</v>
      </c>
      <c r="N448" s="14" t="s">
        <v>9923</v>
      </c>
      <c r="O448" s="14" t="s">
        <v>1022</v>
      </c>
      <c r="P448" s="14" t="s">
        <v>9929</v>
      </c>
      <c r="Q448" s="14">
        <v>83260</v>
      </c>
      <c r="R448" s="14" t="s">
        <v>9930</v>
      </c>
      <c r="S448" s="14" t="s">
        <v>531</v>
      </c>
      <c r="T448" s="15">
        <v>100000</v>
      </c>
      <c r="U448" s="14" t="s">
        <v>9931</v>
      </c>
      <c r="V448" s="14" t="s">
        <v>6296</v>
      </c>
      <c r="W448" s="14" t="s">
        <v>9926</v>
      </c>
      <c r="X448" t="s">
        <v>9932</v>
      </c>
      <c r="Y448" t="s">
        <v>213</v>
      </c>
      <c r="Z448" t="s">
        <v>9933</v>
      </c>
      <c r="AA448" s="18" t="s">
        <v>9932</v>
      </c>
      <c r="AB448" s="18" t="s">
        <v>9934</v>
      </c>
      <c r="AC448" s="18" t="s">
        <v>9935</v>
      </c>
      <c r="AD448" s="18" t="s">
        <v>9936</v>
      </c>
      <c r="AE448" s="18" t="s">
        <v>9932</v>
      </c>
      <c r="AF448" s="18" t="s">
        <v>9934</v>
      </c>
      <c r="AG448" s="18" t="s">
        <v>9935</v>
      </c>
      <c r="AH448" s="29" t="s">
        <v>219</v>
      </c>
      <c r="AL448" s="29" t="s">
        <v>220</v>
      </c>
      <c r="AM448" s="29" t="s">
        <v>221</v>
      </c>
      <c r="AQ448" s="29" t="s">
        <v>221</v>
      </c>
      <c r="AR448" t="s">
        <v>806</v>
      </c>
      <c r="AS448" s="32" t="s">
        <v>9937</v>
      </c>
      <c r="AT448" s="32">
        <v>100000</v>
      </c>
      <c r="AU448" t="s">
        <v>783</v>
      </c>
      <c r="AV448" s="32" t="s">
        <v>9938</v>
      </c>
      <c r="AW448" s="32">
        <v>100000</v>
      </c>
      <c r="AX448" t="s">
        <v>230</v>
      </c>
      <c r="AY448" s="32" t="s">
        <v>9939</v>
      </c>
      <c r="AZ448" s="32">
        <v>100000</v>
      </c>
      <c r="BA448" t="s">
        <v>917</v>
      </c>
      <c r="BB448" s="32" t="s">
        <v>9940</v>
      </c>
      <c r="BC448" s="32">
        <v>100000</v>
      </c>
      <c r="BD448" t="s">
        <v>236</v>
      </c>
      <c r="BE448" s="32" t="s">
        <v>9941</v>
      </c>
      <c r="BF448" s="32">
        <v>630000</v>
      </c>
      <c r="BL448" s="15"/>
      <c r="BO448" s="15"/>
      <c r="BR448" s="15"/>
      <c r="BU448" s="15"/>
      <c r="BW448" s="11"/>
      <c r="BX448" s="11"/>
      <c r="BZ448" s="11"/>
      <c r="CA448" s="11"/>
      <c r="CC448" s="11"/>
      <c r="CD448" s="11"/>
      <c r="CF448" s="11"/>
      <c r="CG448" s="11"/>
      <c r="CI448" s="11"/>
      <c r="CJ448" s="11"/>
      <c r="GC448" s="12">
        <v>930000</v>
      </c>
      <c r="GD448" t="s">
        <v>238</v>
      </c>
      <c r="GE448">
        <v>52</v>
      </c>
      <c r="GF448">
        <v>58</v>
      </c>
      <c r="GG448">
        <v>64</v>
      </c>
      <c r="GH448">
        <v>56</v>
      </c>
      <c r="GI448" s="13">
        <v>620000</v>
      </c>
      <c r="GK448" t="str">
        <f t="shared" si="108"/>
        <v xml:space="preserve">371 rue Jean Bart  </v>
      </c>
      <c r="GL448">
        <f t="shared" si="109"/>
        <v>83260</v>
      </c>
      <c r="GM448" t="str">
        <f t="shared" si="110"/>
        <v>La Crau</v>
      </c>
      <c r="GO448">
        <f t="shared" si="99"/>
        <v>15</v>
      </c>
      <c r="GP448">
        <f t="shared" si="100"/>
        <v>5</v>
      </c>
      <c r="GQ448" t="e">
        <f>VLOOKUP(A448,'[1]Nbr FR_lot'!$A$6:$I$501,8,FALSE)</f>
        <v>#N/A</v>
      </c>
      <c r="GR448" t="e">
        <f t="shared" si="101"/>
        <v>#N/A</v>
      </c>
      <c r="GS448" t="e">
        <f>VLOOKUP(C448,'[1]Nbr FR_lot'!$B$6:$I$501,8,FALSE)</f>
        <v>#N/A</v>
      </c>
      <c r="GT448" t="e">
        <f t="shared" si="111"/>
        <v>#N/A</v>
      </c>
    </row>
    <row r="449" spans="1:202" x14ac:dyDescent="0.35">
      <c r="A449" t="s">
        <v>2718</v>
      </c>
      <c r="B449" t="s">
        <v>2719</v>
      </c>
      <c r="C449" t="s">
        <v>2720</v>
      </c>
      <c r="D449" t="e">
        <f>VLOOKUP(C449,#REF!,1,FALSE)</f>
        <v>#REF!</v>
      </c>
      <c r="E449" s="16" t="s">
        <v>2721</v>
      </c>
      <c r="F449" s="17" t="s">
        <v>2720</v>
      </c>
      <c r="G449" s="17" t="s">
        <v>2722</v>
      </c>
      <c r="H449" s="17" t="str">
        <f t="shared" si="98"/>
        <v>ko</v>
      </c>
      <c r="I449" s="17" t="s">
        <v>2721</v>
      </c>
      <c r="J449" s="17">
        <v>613051</v>
      </c>
      <c r="K449" s="17">
        <v>434345</v>
      </c>
      <c r="L449" s="17" t="s">
        <v>202</v>
      </c>
      <c r="M449" t="s">
        <v>203</v>
      </c>
      <c r="N449" s="14" t="s">
        <v>2723</v>
      </c>
      <c r="O449" s="14" t="s">
        <v>838</v>
      </c>
      <c r="P449" s="14" t="s">
        <v>2724</v>
      </c>
      <c r="Q449" s="14">
        <v>62220</v>
      </c>
      <c r="R449" s="14" t="s">
        <v>2725</v>
      </c>
      <c r="S449" s="14" t="s">
        <v>1431</v>
      </c>
      <c r="T449" s="15">
        <v>1500000</v>
      </c>
      <c r="U449" s="14" t="s">
        <v>2726</v>
      </c>
      <c r="V449" s="14" t="s">
        <v>2727</v>
      </c>
      <c r="W449" s="14" t="s">
        <v>2728</v>
      </c>
      <c r="X449" t="s">
        <v>2729</v>
      </c>
      <c r="Y449" t="s">
        <v>213</v>
      </c>
      <c r="Z449" t="s">
        <v>2730</v>
      </c>
      <c r="AA449" s="18" t="s">
        <v>2730</v>
      </c>
      <c r="AB449" s="18" t="s">
        <v>2731</v>
      </c>
      <c r="AC449" s="18" t="s">
        <v>2732</v>
      </c>
      <c r="AD449" s="18" t="s">
        <v>2733</v>
      </c>
      <c r="AE449" s="18" t="s">
        <v>2730</v>
      </c>
      <c r="AF449" s="18" t="s">
        <v>2731</v>
      </c>
      <c r="AG449" s="18" t="s">
        <v>2734</v>
      </c>
      <c r="AH449" s="29" t="s">
        <v>310</v>
      </c>
      <c r="AL449" s="29" t="s">
        <v>311</v>
      </c>
      <c r="AM449" s="29" t="s">
        <v>312</v>
      </c>
      <c r="AQ449" s="29" t="s">
        <v>312</v>
      </c>
      <c r="AR449" t="s">
        <v>1443</v>
      </c>
      <c r="AS449" s="32" t="s">
        <v>2735</v>
      </c>
      <c r="AT449" s="32">
        <v>185000</v>
      </c>
      <c r="AU449" t="s">
        <v>657</v>
      </c>
      <c r="AV449" s="32" t="s">
        <v>2736</v>
      </c>
      <c r="AW449" s="32">
        <v>100000</v>
      </c>
      <c r="AX449" t="s">
        <v>1447</v>
      </c>
      <c r="AY449" s="32" t="s">
        <v>2737</v>
      </c>
      <c r="AZ449" s="32">
        <v>455000</v>
      </c>
      <c r="BA449" t="s">
        <v>659</v>
      </c>
      <c r="BB449" s="32" t="s">
        <v>2738</v>
      </c>
      <c r="BC449" s="32">
        <v>185000</v>
      </c>
      <c r="BD449" t="s">
        <v>1451</v>
      </c>
      <c r="BE449" s="32" t="s">
        <v>2739</v>
      </c>
      <c r="BF449" s="32">
        <v>182000</v>
      </c>
      <c r="BG449" t="s">
        <v>661</v>
      </c>
      <c r="BH449" s="32" t="s">
        <v>2740</v>
      </c>
      <c r="BI449" s="32">
        <v>100000</v>
      </c>
      <c r="BJ449" t="s">
        <v>1455</v>
      </c>
      <c r="BK449" s="14" t="s">
        <v>2741</v>
      </c>
      <c r="BL449" s="15">
        <v>230000</v>
      </c>
      <c r="BM449" t="s">
        <v>663</v>
      </c>
      <c r="BN449" s="14" t="s">
        <v>2742</v>
      </c>
      <c r="BO449" s="15">
        <v>100000</v>
      </c>
      <c r="BP449" t="s">
        <v>1459</v>
      </c>
      <c r="BQ449" s="14" t="s">
        <v>2743</v>
      </c>
      <c r="BR449" s="15">
        <v>300000</v>
      </c>
      <c r="BS449" t="s">
        <v>665</v>
      </c>
      <c r="BT449" s="14" t="s">
        <v>2744</v>
      </c>
      <c r="BU449" s="15">
        <v>123000</v>
      </c>
      <c r="BW449" s="11"/>
      <c r="BX449" s="11"/>
      <c r="BZ449" s="11"/>
      <c r="CA449" s="11"/>
      <c r="CC449" s="11"/>
      <c r="CD449" s="11"/>
      <c r="CF449" s="11"/>
      <c r="CG449" s="11"/>
      <c r="CI449" s="11"/>
      <c r="CJ449" s="11"/>
      <c r="GC449" s="12">
        <v>1505000</v>
      </c>
      <c r="GD449" t="s">
        <v>238</v>
      </c>
      <c r="GE449">
        <v>94</v>
      </c>
      <c r="GF449">
        <v>94</v>
      </c>
      <c r="GG449">
        <v>94</v>
      </c>
      <c r="GH449">
        <v>94</v>
      </c>
      <c r="GI449" s="13">
        <v>1003333.3333333333</v>
      </c>
      <c r="GK449" t="str">
        <f t="shared" si="108"/>
        <v>ZI DU CHÂTEAU - RUE ALBERT EINSTEIN</v>
      </c>
      <c r="GL449">
        <f t="shared" si="109"/>
        <v>62220</v>
      </c>
      <c r="GM449" t="str">
        <f t="shared" si="110"/>
        <v>CARVIN</v>
      </c>
      <c r="GO449">
        <f t="shared" si="99"/>
        <v>30</v>
      </c>
      <c r="GP449">
        <f t="shared" si="100"/>
        <v>10</v>
      </c>
      <c r="GQ449" t="e">
        <f>VLOOKUP(A449,'[1]Nbr FR_lot'!$A$6:$I$501,8,FALSE)</f>
        <v>#N/A</v>
      </c>
      <c r="GR449" t="e">
        <f t="shared" si="101"/>
        <v>#N/A</v>
      </c>
      <c r="GS449" t="e">
        <f>VLOOKUP(C449,'[1]Nbr FR_lot'!$B$6:$I$501,8,FALSE)</f>
        <v>#N/A</v>
      </c>
      <c r="GT449" t="e">
        <f t="shared" si="111"/>
        <v>#N/A</v>
      </c>
    </row>
    <row r="450" spans="1:202" x14ac:dyDescent="0.35">
      <c r="A450" t="s">
        <v>11111</v>
      </c>
      <c r="B450" t="s">
        <v>11112</v>
      </c>
      <c r="C450" t="s">
        <v>11113</v>
      </c>
      <c r="D450" t="e">
        <f>VLOOKUP(C450,#REF!,1,FALSE)</f>
        <v>#REF!</v>
      </c>
      <c r="E450" s="17" t="s">
        <v>11114</v>
      </c>
      <c r="F450" s="17" t="s">
        <v>11113</v>
      </c>
      <c r="G450" s="17" t="s">
        <v>11114</v>
      </c>
      <c r="H450" s="17" t="str">
        <f t="shared" ref="H450:H476" si="112">IF(E450=G450,"ok","ko")</f>
        <v>ok</v>
      </c>
      <c r="I450" s="17" t="s">
        <v>11114</v>
      </c>
      <c r="J450" s="17" t="e">
        <v>#N/A</v>
      </c>
      <c r="K450" s="17" t="s">
        <v>5298</v>
      </c>
      <c r="L450" s="17" t="e">
        <v>#N/A</v>
      </c>
      <c r="M450" t="s">
        <v>203</v>
      </c>
      <c r="N450" s="14" t="s">
        <v>11111</v>
      </c>
      <c r="O450" s="14" t="s">
        <v>205</v>
      </c>
      <c r="P450" s="14" t="s">
        <v>6365</v>
      </c>
      <c r="Q450" s="14">
        <v>13110</v>
      </c>
      <c r="R450" s="14" t="s">
        <v>6366</v>
      </c>
      <c r="S450" s="14" t="s">
        <v>4205</v>
      </c>
      <c r="T450" s="15">
        <v>100000</v>
      </c>
      <c r="U450" s="14" t="s">
        <v>11115</v>
      </c>
      <c r="V450" s="14" t="s">
        <v>6368</v>
      </c>
      <c r="W450" s="14" t="s">
        <v>11116</v>
      </c>
      <c r="X450" t="s">
        <v>11117</v>
      </c>
      <c r="Y450" t="s">
        <v>213</v>
      </c>
      <c r="Z450" t="s">
        <v>11118</v>
      </c>
      <c r="AA450" s="18" t="s">
        <v>11119</v>
      </c>
      <c r="AB450" s="18" t="s">
        <v>11120</v>
      </c>
      <c r="AC450" s="18" t="s">
        <v>11121</v>
      </c>
      <c r="AD450" s="18" t="s">
        <v>11122</v>
      </c>
      <c r="AE450" s="18" t="s">
        <v>11123</v>
      </c>
      <c r="AF450" s="18" t="s">
        <v>11120</v>
      </c>
      <c r="AG450" s="18" t="s">
        <v>11124</v>
      </c>
      <c r="AH450" s="29" t="s">
        <v>261</v>
      </c>
      <c r="AL450" s="29" t="s">
        <v>262</v>
      </c>
      <c r="AM450" s="29" t="s">
        <v>263</v>
      </c>
      <c r="AQ450" s="29" t="s">
        <v>263</v>
      </c>
      <c r="AR450" s="31" t="s">
        <v>3398</v>
      </c>
      <c r="AS450" s="32" t="s">
        <v>11125</v>
      </c>
      <c r="AT450" s="32">
        <v>100000</v>
      </c>
      <c r="AU450" s="31" t="s">
        <v>974</v>
      </c>
      <c r="AV450" s="32" t="s">
        <v>11126</v>
      </c>
      <c r="AW450" s="32">
        <v>100000</v>
      </c>
      <c r="AX450" t="s">
        <v>414</v>
      </c>
      <c r="AY450" s="32" t="s">
        <v>11127</v>
      </c>
      <c r="AZ450" s="32">
        <v>100000</v>
      </c>
      <c r="BA450" t="s">
        <v>353</v>
      </c>
      <c r="BB450" s="32" t="s">
        <v>11128</v>
      </c>
      <c r="BC450" s="32">
        <v>200000</v>
      </c>
      <c r="BD450" t="s">
        <v>355</v>
      </c>
      <c r="BE450" s="32" t="s">
        <v>11129</v>
      </c>
      <c r="BF450" s="32">
        <v>200000</v>
      </c>
      <c r="BG450" t="s">
        <v>979</v>
      </c>
      <c r="BH450" s="32" t="s">
        <v>11130</v>
      </c>
      <c r="BI450" s="32">
        <v>100000</v>
      </c>
      <c r="BJ450" t="s">
        <v>11131</v>
      </c>
      <c r="BK450" s="14" t="s">
        <v>11132</v>
      </c>
      <c r="BL450" s="14">
        <v>125000</v>
      </c>
      <c r="BM450" t="s">
        <v>266</v>
      </c>
      <c r="BN450" s="14" t="s">
        <v>11133</v>
      </c>
      <c r="BO450" s="14">
        <v>745000</v>
      </c>
      <c r="BP450" t="s">
        <v>268</v>
      </c>
      <c r="BQ450" s="14" t="s">
        <v>11134</v>
      </c>
      <c r="BR450" s="14">
        <v>125000</v>
      </c>
      <c r="BS450" t="s">
        <v>270</v>
      </c>
      <c r="BT450" s="14" t="s">
        <v>11135</v>
      </c>
      <c r="BU450" s="14">
        <v>125000</v>
      </c>
      <c r="BV450" t="s">
        <v>272</v>
      </c>
      <c r="BW450" s="31" t="s">
        <v>11136</v>
      </c>
      <c r="BX450" s="31">
        <v>495000</v>
      </c>
      <c r="BY450" t="s">
        <v>274</v>
      </c>
      <c r="BZ450" s="31" t="s">
        <v>11137</v>
      </c>
      <c r="CA450" s="31">
        <v>495000</v>
      </c>
      <c r="CB450" t="s">
        <v>276</v>
      </c>
      <c r="CC450" s="31" t="s">
        <v>11138</v>
      </c>
      <c r="CD450" s="31">
        <v>125000</v>
      </c>
      <c r="CE450" t="s">
        <v>11043</v>
      </c>
      <c r="CF450" s="31" t="s">
        <v>11139</v>
      </c>
      <c r="CG450" s="31">
        <v>100000</v>
      </c>
      <c r="CH450" t="s">
        <v>712</v>
      </c>
      <c r="CI450" s="31" t="s">
        <v>11140</v>
      </c>
      <c r="CJ450" s="31">
        <v>495000</v>
      </c>
      <c r="CK450" t="s">
        <v>2620</v>
      </c>
      <c r="CL450" s="32" t="s">
        <v>11141</v>
      </c>
      <c r="CM450" s="32">
        <v>100000</v>
      </c>
      <c r="CN450" t="s">
        <v>714</v>
      </c>
      <c r="CO450" s="32" t="s">
        <v>11142</v>
      </c>
      <c r="CP450" s="32">
        <v>100000</v>
      </c>
      <c r="CQ450" t="s">
        <v>365</v>
      </c>
      <c r="CR450" s="32" t="s">
        <v>11143</v>
      </c>
      <c r="CS450" s="32">
        <v>330000</v>
      </c>
      <c r="CT450" t="s">
        <v>367</v>
      </c>
      <c r="CU450" s="32" t="s">
        <v>11144</v>
      </c>
      <c r="CV450" s="32">
        <v>330000</v>
      </c>
      <c r="CW450" t="s">
        <v>1190</v>
      </c>
      <c r="CX450" s="32" t="s">
        <v>11145</v>
      </c>
      <c r="CY450" s="32">
        <v>100000</v>
      </c>
      <c r="CZ450" t="s">
        <v>687</v>
      </c>
      <c r="DA450" s="32" t="s">
        <v>11146</v>
      </c>
      <c r="DB450" s="32">
        <v>300000</v>
      </c>
      <c r="GC450">
        <v>4490000</v>
      </c>
      <c r="GD450" s="13" t="s">
        <v>238</v>
      </c>
      <c r="GE450">
        <v>43</v>
      </c>
      <c r="GF450">
        <v>48</v>
      </c>
      <c r="GG450">
        <v>55</v>
      </c>
      <c r="GH450">
        <v>65</v>
      </c>
      <c r="GI450">
        <f>(2/3)*GC450</f>
        <v>2993333.333333333</v>
      </c>
      <c r="GK450" t="str">
        <f t="shared" si="108"/>
        <v>AV AUGUSTE MARIUS PEYRE</v>
      </c>
      <c r="GL450">
        <f t="shared" si="109"/>
        <v>13110</v>
      </c>
      <c r="GM450" t="str">
        <f t="shared" si="110"/>
        <v>PORT-DE-BOUC</v>
      </c>
      <c r="GO450">
        <f t="shared" ref="GO450:GO476" si="113">COUNTA(AR450:GB450)</f>
        <v>63</v>
      </c>
      <c r="GP450">
        <f t="shared" ref="GP450:GP476" si="114">GO450/3</f>
        <v>21</v>
      </c>
      <c r="GQ450" t="e">
        <f>VLOOKUP(A450,'[1]Nbr FR_lot'!$A$6:$I$501,8,FALSE)</f>
        <v>#N/A</v>
      </c>
      <c r="GR450" t="e">
        <f t="shared" ref="GR450:GR476" si="115">IF(GP450=GQ450,"ok","ko")</f>
        <v>#N/A</v>
      </c>
      <c r="GS450" t="e">
        <f>VLOOKUP(C450,'[1]Nbr FR_lot'!$B$6:$I$501,8,FALSE)</f>
        <v>#N/A</v>
      </c>
      <c r="GT450" t="e">
        <f t="shared" si="111"/>
        <v>#N/A</v>
      </c>
    </row>
    <row r="451" spans="1:202" x14ac:dyDescent="0.35">
      <c r="A451" t="s">
        <v>8624</v>
      </c>
      <c r="B451" t="s">
        <v>8625</v>
      </c>
      <c r="C451" t="s">
        <v>8626</v>
      </c>
      <c r="D451" t="e">
        <f>VLOOKUP(C451,#REF!,1,FALSE)</f>
        <v>#REF!</v>
      </c>
      <c r="E451" s="16" t="s">
        <v>8627</v>
      </c>
      <c r="F451" s="17" t="s">
        <v>8626</v>
      </c>
      <c r="G451" s="17" t="s">
        <v>8627</v>
      </c>
      <c r="H451" s="17" t="str">
        <f t="shared" si="112"/>
        <v>ok</v>
      </c>
      <c r="I451" s="17" t="s">
        <v>8627</v>
      </c>
      <c r="J451" s="17">
        <v>749681</v>
      </c>
      <c r="K451" s="17">
        <v>749681</v>
      </c>
      <c r="L451" s="17" t="s">
        <v>202</v>
      </c>
      <c r="M451" t="s">
        <v>203</v>
      </c>
      <c r="N451" s="14" t="s">
        <v>8624</v>
      </c>
      <c r="O451" s="14" t="s">
        <v>205</v>
      </c>
      <c r="P451" s="14" t="s">
        <v>8628</v>
      </c>
      <c r="Q451" s="14">
        <v>62950</v>
      </c>
      <c r="R451" s="14" t="s">
        <v>8629</v>
      </c>
      <c r="S451" s="14" t="s">
        <v>298</v>
      </c>
      <c r="T451" s="15">
        <v>240000</v>
      </c>
      <c r="U451" s="14" t="s">
        <v>8630</v>
      </c>
      <c r="V451" s="14" t="s">
        <v>2727</v>
      </c>
      <c r="W451" s="14" t="s">
        <v>8631</v>
      </c>
      <c r="X451" t="s">
        <v>8632</v>
      </c>
      <c r="Y451" t="s">
        <v>213</v>
      </c>
      <c r="Z451" t="s">
        <v>7450</v>
      </c>
      <c r="AA451" s="18" t="s">
        <v>8633</v>
      </c>
      <c r="AB451" s="18" t="s">
        <v>8634</v>
      </c>
      <c r="AC451" s="18" t="s">
        <v>8635</v>
      </c>
      <c r="AD451" s="18" t="s">
        <v>8636</v>
      </c>
      <c r="AE451" s="18" t="s">
        <v>8637</v>
      </c>
      <c r="AF451" s="18" t="s">
        <v>8638</v>
      </c>
      <c r="AG451" s="18" t="s">
        <v>8639</v>
      </c>
      <c r="AH451" s="29" t="s">
        <v>310</v>
      </c>
      <c r="AL451" s="29" t="s">
        <v>311</v>
      </c>
      <c r="AM451" s="29" t="s">
        <v>312</v>
      </c>
      <c r="AQ451" s="29" t="s">
        <v>312</v>
      </c>
      <c r="AR451" t="s">
        <v>1443</v>
      </c>
      <c r="AS451" s="32" t="s">
        <v>8640</v>
      </c>
      <c r="AT451" s="32">
        <v>185000</v>
      </c>
      <c r="AU451" t="s">
        <v>1447</v>
      </c>
      <c r="AV451" s="32" t="s">
        <v>8641</v>
      </c>
      <c r="AW451" s="32">
        <v>455000</v>
      </c>
      <c r="AX451" t="s">
        <v>1451</v>
      </c>
      <c r="AY451" s="32" t="s">
        <v>8642</v>
      </c>
      <c r="AZ451" s="32">
        <v>182000</v>
      </c>
      <c r="BA451" t="s">
        <v>1455</v>
      </c>
      <c r="BB451" s="32" t="s">
        <v>8643</v>
      </c>
      <c r="BC451" s="32">
        <v>230000</v>
      </c>
      <c r="BD451" t="s">
        <v>1459</v>
      </c>
      <c r="BE451" s="32" t="s">
        <v>8644</v>
      </c>
      <c r="BF451" s="32">
        <v>300000</v>
      </c>
      <c r="BL451" s="15"/>
      <c r="BO451" s="15"/>
      <c r="BR451" s="15"/>
      <c r="BU451" s="15"/>
      <c r="BW451" s="11"/>
      <c r="BX451" s="11"/>
      <c r="BZ451" s="11"/>
      <c r="CA451" s="11"/>
      <c r="CC451" s="11"/>
      <c r="CD451" s="11"/>
      <c r="CF451" s="11"/>
      <c r="CG451" s="11"/>
      <c r="CI451" s="11"/>
      <c r="CJ451" s="11"/>
      <c r="GC451" s="12">
        <v>1170000</v>
      </c>
      <c r="GD451" t="s">
        <v>238</v>
      </c>
      <c r="GE451">
        <v>60.04</v>
      </c>
      <c r="GF451">
        <v>66.09</v>
      </c>
      <c r="GG451">
        <v>75.05</v>
      </c>
      <c r="GH451">
        <v>85</v>
      </c>
      <c r="GI451" s="13">
        <v>780000</v>
      </c>
      <c r="GK451" t="str">
        <f t="shared" si="108"/>
        <v>1 RUE DE MALFIDANO</v>
      </c>
      <c r="GL451">
        <f t="shared" si="109"/>
        <v>62950</v>
      </c>
      <c r="GM451" t="str">
        <f t="shared" si="110"/>
        <v>NOYELLES-GODAULT</v>
      </c>
      <c r="GO451">
        <f t="shared" si="113"/>
        <v>15</v>
      </c>
      <c r="GP451">
        <f t="shared" si="114"/>
        <v>5</v>
      </c>
      <c r="GQ451" t="e">
        <f>VLOOKUP(A451,'[1]Nbr FR_lot'!$A$6:$I$501,8,FALSE)</f>
        <v>#N/A</v>
      </c>
      <c r="GR451" t="e">
        <f t="shared" si="115"/>
        <v>#N/A</v>
      </c>
      <c r="GS451" t="e">
        <f>VLOOKUP(C451,'[1]Nbr FR_lot'!$B$6:$I$501,8,FALSE)</f>
        <v>#N/A</v>
      </c>
      <c r="GT451" t="e">
        <f t="shared" si="111"/>
        <v>#N/A</v>
      </c>
    </row>
    <row r="452" spans="1:202" x14ac:dyDescent="0.35">
      <c r="A452" t="s">
        <v>6113</v>
      </c>
      <c r="B452" t="s">
        <v>6114</v>
      </c>
      <c r="C452" t="s">
        <v>6115</v>
      </c>
      <c r="D452" t="e">
        <f>VLOOKUP(C452,#REF!,1,FALSE)</f>
        <v>#REF!</v>
      </c>
      <c r="E452" s="19" t="s">
        <v>6116</v>
      </c>
      <c r="F452" s="17" t="s">
        <v>6115</v>
      </c>
      <c r="G452" s="17" t="s">
        <v>6117</v>
      </c>
      <c r="H452" s="17" t="str">
        <f t="shared" si="112"/>
        <v>ko</v>
      </c>
      <c r="I452" s="17" t="s">
        <v>6117</v>
      </c>
      <c r="J452" s="17">
        <v>707861</v>
      </c>
      <c r="K452" s="17">
        <v>707861</v>
      </c>
      <c r="L452" s="17" t="s">
        <v>202</v>
      </c>
      <c r="M452">
        <v>0</v>
      </c>
      <c r="N452" s="14" t="s">
        <v>6113</v>
      </c>
      <c r="O452" s="14" t="s">
        <v>1022</v>
      </c>
      <c r="P452" s="14" t="s">
        <v>6118</v>
      </c>
      <c r="Q452" s="14">
        <v>26300</v>
      </c>
      <c r="R452" s="14" t="s">
        <v>6119</v>
      </c>
      <c r="S452" s="14" t="s">
        <v>724</v>
      </c>
      <c r="T452" s="15">
        <v>50000</v>
      </c>
      <c r="U452" s="14" t="s">
        <v>6120</v>
      </c>
      <c r="V452" s="14" t="s">
        <v>816</v>
      </c>
      <c r="W452" s="14">
        <v>443780580</v>
      </c>
      <c r="X452">
        <v>0</v>
      </c>
      <c r="Y452" t="s">
        <v>213</v>
      </c>
      <c r="Z452" t="s">
        <v>6121</v>
      </c>
      <c r="AA452" s="18" t="s">
        <v>6122</v>
      </c>
      <c r="AB452" s="18" t="s">
        <v>6123</v>
      </c>
      <c r="AC452" s="18" t="s">
        <v>6124</v>
      </c>
      <c r="AD452" s="18" t="s">
        <v>6125</v>
      </c>
      <c r="AE452" s="18" t="s">
        <v>6122</v>
      </c>
      <c r="AF452" s="18" t="s">
        <v>6123</v>
      </c>
      <c r="AG452" s="18" t="s">
        <v>6124</v>
      </c>
      <c r="AH452" s="29" t="s">
        <v>772</v>
      </c>
      <c r="AI452" s="29" t="s">
        <v>219</v>
      </c>
      <c r="AL452" s="29" t="s">
        <v>773</v>
      </c>
      <c r="AM452" s="29" t="s">
        <v>312</v>
      </c>
      <c r="AN452" s="29" t="s">
        <v>774</v>
      </c>
      <c r="AQ452" s="29" t="s">
        <v>775</v>
      </c>
      <c r="AR452" t="s">
        <v>313</v>
      </c>
      <c r="AS452" s="32" t="s">
        <v>6126</v>
      </c>
      <c r="AT452" s="32">
        <v>375000</v>
      </c>
      <c r="AU452" t="s">
        <v>317</v>
      </c>
      <c r="AV452" s="32" t="s">
        <v>6127</v>
      </c>
      <c r="AW452" s="32">
        <v>935000</v>
      </c>
      <c r="AX452" t="s">
        <v>325</v>
      </c>
      <c r="AY452" s="32" t="s">
        <v>6128</v>
      </c>
      <c r="AZ452" s="32">
        <v>470000</v>
      </c>
      <c r="BA452" t="s">
        <v>541</v>
      </c>
      <c r="BB452" s="32" t="s">
        <v>6129</v>
      </c>
      <c r="BC452" s="32">
        <v>630000</v>
      </c>
      <c r="BD452" t="s">
        <v>543</v>
      </c>
      <c r="BE452" s="32" t="s">
        <v>6130</v>
      </c>
      <c r="BF452" s="32">
        <v>240000</v>
      </c>
      <c r="BG452" t="s">
        <v>545</v>
      </c>
      <c r="BH452" s="32" t="s">
        <v>6131</v>
      </c>
      <c r="BI452" s="32">
        <v>235000</v>
      </c>
      <c r="BJ452" t="s">
        <v>549</v>
      </c>
      <c r="BK452" s="14" t="s">
        <v>6132</v>
      </c>
      <c r="BL452" s="15">
        <v>100000</v>
      </c>
      <c r="BM452" t="s">
        <v>778</v>
      </c>
      <c r="BN452" s="14" t="s">
        <v>6133</v>
      </c>
      <c r="BO452" s="15">
        <v>230000</v>
      </c>
      <c r="BP452" t="s">
        <v>551</v>
      </c>
      <c r="BQ452" s="14" t="s">
        <v>6134</v>
      </c>
      <c r="BR452" s="15">
        <v>100000</v>
      </c>
      <c r="BS452" t="s">
        <v>1291</v>
      </c>
      <c r="BT452" s="14" t="s">
        <v>6135</v>
      </c>
      <c r="BU452" s="15">
        <v>100000</v>
      </c>
      <c r="BV452" t="s">
        <v>553</v>
      </c>
      <c r="BW452" s="11" t="s">
        <v>6136</v>
      </c>
      <c r="BX452" s="11">
        <v>315000</v>
      </c>
      <c r="BY452" t="s">
        <v>555</v>
      </c>
      <c r="BZ452" s="11" t="s">
        <v>6137</v>
      </c>
      <c r="CA452" s="11">
        <v>120000</v>
      </c>
      <c r="CB452" t="s">
        <v>557</v>
      </c>
      <c r="CC452" s="11" t="s">
        <v>6138</v>
      </c>
      <c r="CD452" s="11">
        <v>120000</v>
      </c>
      <c r="CE452" t="s">
        <v>560</v>
      </c>
      <c r="CF452" s="11" t="s">
        <v>6139</v>
      </c>
      <c r="CG452" s="11">
        <v>100000</v>
      </c>
      <c r="CH452" t="s">
        <v>226</v>
      </c>
      <c r="CI452" s="11" t="s">
        <v>6140</v>
      </c>
      <c r="CJ452" s="11">
        <v>115000</v>
      </c>
      <c r="CK452" t="s">
        <v>562</v>
      </c>
      <c r="CL452" s="32" t="s">
        <v>6141</v>
      </c>
      <c r="CM452" s="32">
        <v>100000</v>
      </c>
      <c r="CN452" t="s">
        <v>228</v>
      </c>
      <c r="CO452" s="32" t="s">
        <v>6142</v>
      </c>
      <c r="CP452" s="32">
        <v>100000</v>
      </c>
      <c r="CQ452" t="s">
        <v>826</v>
      </c>
      <c r="CR452" s="32" t="s">
        <v>6143</v>
      </c>
      <c r="CS452" s="32">
        <v>250000</v>
      </c>
      <c r="CT452" t="s">
        <v>828</v>
      </c>
      <c r="CU452" s="32" t="s">
        <v>6144</v>
      </c>
      <c r="CV452" s="32">
        <v>100000</v>
      </c>
      <c r="CW452" t="s">
        <v>1156</v>
      </c>
      <c r="CX452" s="32" t="s">
        <v>6145</v>
      </c>
      <c r="CY452" s="32">
        <v>100000</v>
      </c>
      <c r="CZ452" t="s">
        <v>3890</v>
      </c>
      <c r="DA452" s="32" t="s">
        <v>6146</v>
      </c>
      <c r="DB452" s="32">
        <v>100000</v>
      </c>
      <c r="DC452" t="s">
        <v>781</v>
      </c>
      <c r="DD452" s="32" t="s">
        <v>6147</v>
      </c>
      <c r="DE452" s="32">
        <v>100000</v>
      </c>
      <c r="DF452" t="s">
        <v>783</v>
      </c>
      <c r="DG452" s="32" t="s">
        <v>6148</v>
      </c>
      <c r="DH452" s="32">
        <v>100000</v>
      </c>
      <c r="GC452" s="12">
        <v>4665000</v>
      </c>
      <c r="GD452" t="s">
        <v>238</v>
      </c>
      <c r="GE452">
        <v>65</v>
      </c>
      <c r="GF452">
        <v>85</v>
      </c>
      <c r="GG452">
        <v>90</v>
      </c>
      <c r="GH452">
        <v>70</v>
      </c>
      <c r="GI452" s="13">
        <v>3110000</v>
      </c>
      <c r="GK452" t="str">
        <f t="shared" si="108"/>
        <v>500 ALL DU ROYANS</v>
      </c>
      <c r="GL452">
        <f t="shared" si="109"/>
        <v>26300</v>
      </c>
      <c r="GM452" t="str">
        <f t="shared" si="110"/>
        <v>BOURG-DE-PEAGE</v>
      </c>
      <c r="GO452">
        <f t="shared" si="113"/>
        <v>69</v>
      </c>
      <c r="GP452">
        <f t="shared" si="114"/>
        <v>23</v>
      </c>
      <c r="GQ452" t="e">
        <f>VLOOKUP(A452,'[1]Nbr FR_lot'!$A$6:$I$501,8,FALSE)</f>
        <v>#N/A</v>
      </c>
      <c r="GR452" t="e">
        <f t="shared" si="115"/>
        <v>#N/A</v>
      </c>
      <c r="GS452" t="e">
        <f>VLOOKUP(C452,'[1]Nbr FR_lot'!$B$6:$I$501,8,FALSE)</f>
        <v>#N/A</v>
      </c>
      <c r="GT452" t="e">
        <f t="shared" si="111"/>
        <v>#N/A</v>
      </c>
    </row>
    <row r="453" spans="1:202" x14ac:dyDescent="0.35">
      <c r="A453" s="26" t="s">
        <v>9731</v>
      </c>
      <c r="B453" t="s">
        <v>9732</v>
      </c>
      <c r="C453" t="s">
        <v>9733</v>
      </c>
      <c r="D453" t="e">
        <f>VLOOKUP(C453,#REF!,1,FALSE)</f>
        <v>#REF!</v>
      </c>
      <c r="E453" s="19" t="s">
        <v>9734</v>
      </c>
      <c r="F453" s="17" t="s">
        <v>9733</v>
      </c>
      <c r="G453" s="17" t="s">
        <v>9735</v>
      </c>
      <c r="H453" s="17" t="str">
        <f t="shared" si="112"/>
        <v>ko</v>
      </c>
      <c r="I453" s="17" t="s">
        <v>9734</v>
      </c>
      <c r="J453" s="17" t="e">
        <v>#N/A</v>
      </c>
      <c r="K453" s="17">
        <v>698227</v>
      </c>
      <c r="L453" s="17" t="s">
        <v>202</v>
      </c>
      <c r="M453" t="s">
        <v>203</v>
      </c>
      <c r="N453" s="14" t="s">
        <v>9731</v>
      </c>
      <c r="O453" s="14" t="s">
        <v>9736</v>
      </c>
      <c r="P453" s="14" t="s">
        <v>9737</v>
      </c>
      <c r="Q453" s="14">
        <v>73420</v>
      </c>
      <c r="R453" s="14" t="s">
        <v>9738</v>
      </c>
      <c r="S453" s="14" t="s">
        <v>1226</v>
      </c>
      <c r="T453" s="15">
        <v>40000</v>
      </c>
      <c r="U453" s="14" t="s">
        <v>9739</v>
      </c>
      <c r="V453" s="14" t="s">
        <v>1354</v>
      </c>
      <c r="W453" s="14" t="s">
        <v>9740</v>
      </c>
      <c r="X453" t="s">
        <v>9741</v>
      </c>
      <c r="Y453" t="s">
        <v>213</v>
      </c>
      <c r="Z453" t="s">
        <v>9742</v>
      </c>
      <c r="AA453" s="18" t="s">
        <v>9741</v>
      </c>
      <c r="AB453" s="18" t="s">
        <v>9743</v>
      </c>
      <c r="AC453" s="18" t="s">
        <v>9744</v>
      </c>
      <c r="AD453" s="18" t="s">
        <v>9745</v>
      </c>
      <c r="AE453" s="18" t="s">
        <v>9741</v>
      </c>
      <c r="AF453" s="18" t="s">
        <v>9743</v>
      </c>
      <c r="AG453" s="18" t="s">
        <v>9744</v>
      </c>
      <c r="AH453" s="29" t="s">
        <v>310</v>
      </c>
      <c r="AL453" s="29" t="s">
        <v>311</v>
      </c>
      <c r="AM453" s="29" t="s">
        <v>312</v>
      </c>
      <c r="AQ453" s="29" t="s">
        <v>312</v>
      </c>
      <c r="AR453" t="s">
        <v>315</v>
      </c>
      <c r="AS453" s="32" t="s">
        <v>9746</v>
      </c>
      <c r="AT453" s="32">
        <v>100000</v>
      </c>
      <c r="AU453" t="s">
        <v>319</v>
      </c>
      <c r="AV453" s="32" t="s">
        <v>9747</v>
      </c>
      <c r="AW453" s="32">
        <v>185000</v>
      </c>
      <c r="AX453" t="s">
        <v>323</v>
      </c>
      <c r="AY453" s="32" t="s">
        <v>9748</v>
      </c>
      <c r="AZ453" s="32">
        <v>100000</v>
      </c>
      <c r="BA453" t="s">
        <v>327</v>
      </c>
      <c r="BB453" s="32" t="s">
        <v>9749</v>
      </c>
      <c r="BC453" s="32">
        <v>100000</v>
      </c>
      <c r="BD453" t="s">
        <v>331</v>
      </c>
      <c r="BE453" s="32" t="s">
        <v>9750</v>
      </c>
      <c r="BF453" s="32">
        <v>123000</v>
      </c>
      <c r="BG453" t="s">
        <v>1067</v>
      </c>
      <c r="BH453" s="32" t="s">
        <v>9751</v>
      </c>
      <c r="BI453" s="32">
        <v>3430000</v>
      </c>
      <c r="BJ453" t="s">
        <v>523</v>
      </c>
      <c r="BK453" s="14" t="s">
        <v>9752</v>
      </c>
      <c r="BL453" s="15">
        <v>100000</v>
      </c>
      <c r="BO453" s="15"/>
      <c r="BR453" s="15"/>
      <c r="BU453" s="15"/>
      <c r="BW453" s="11"/>
      <c r="BX453" s="11"/>
      <c r="BZ453" s="11"/>
      <c r="CA453" s="11"/>
      <c r="CC453" s="11"/>
      <c r="CD453" s="11"/>
      <c r="CF453" s="11"/>
      <c r="CG453" s="11"/>
      <c r="CI453" s="11"/>
      <c r="CJ453" s="11"/>
      <c r="GC453" s="12">
        <v>4038000</v>
      </c>
      <c r="GD453" t="s">
        <v>1344</v>
      </c>
      <c r="GE453" t="s">
        <v>333</v>
      </c>
      <c r="GF453" t="s">
        <v>333</v>
      </c>
      <c r="GG453" t="s">
        <v>333</v>
      </c>
      <c r="GH453" t="s">
        <v>333</v>
      </c>
      <c r="GI453" s="13">
        <v>2692000</v>
      </c>
      <c r="GK453" t="str">
        <f t="shared" si="108"/>
        <v xml:space="preserve"> 155 RUE LOUIS ARMAND</v>
      </c>
      <c r="GL453">
        <f t="shared" si="109"/>
        <v>73420</v>
      </c>
      <c r="GM453" t="str">
        <f t="shared" si="110"/>
        <v>CORBASMERY</v>
      </c>
      <c r="GO453">
        <f t="shared" si="113"/>
        <v>21</v>
      </c>
      <c r="GP453">
        <f t="shared" si="114"/>
        <v>7</v>
      </c>
      <c r="GQ453">
        <f>GP453-1</f>
        <v>6</v>
      </c>
      <c r="GR453" s="28" t="str">
        <f t="shared" si="115"/>
        <v>ko</v>
      </c>
      <c r="GS453">
        <f>VLOOKUP(C453,'[1]Nbr FR_lot'!$B$6:$I$501,8,FALSE)</f>
        <v>6</v>
      </c>
      <c r="GT453" t="str">
        <f>IF(GQ453=GS453,"ok","ko")</f>
        <v>ok</v>
      </c>
    </row>
    <row r="454" spans="1:202" x14ac:dyDescent="0.35">
      <c r="A454" t="s">
        <v>8986</v>
      </c>
      <c r="B454" t="s">
        <v>8987</v>
      </c>
      <c r="C454" t="s">
        <v>8988</v>
      </c>
      <c r="D454" t="e">
        <f>VLOOKUP(C454,#REF!,1,FALSE)</f>
        <v>#REF!</v>
      </c>
      <c r="E454" s="16" t="s">
        <v>8989</v>
      </c>
      <c r="F454" s="17" t="s">
        <v>8988</v>
      </c>
      <c r="G454" s="17" t="s">
        <v>8989</v>
      </c>
      <c r="H454" s="17" t="str">
        <f t="shared" si="112"/>
        <v>ok</v>
      </c>
      <c r="I454" s="17" t="s">
        <v>8989</v>
      </c>
      <c r="J454" s="17">
        <v>673465</v>
      </c>
      <c r="K454" s="17">
        <v>673465</v>
      </c>
      <c r="L454" s="17" t="s">
        <v>202</v>
      </c>
      <c r="M454" t="s">
        <v>203</v>
      </c>
      <c r="N454" s="14" t="s">
        <v>8986</v>
      </c>
      <c r="O454" s="14" t="s">
        <v>838</v>
      </c>
      <c r="P454" s="14" t="s">
        <v>8990</v>
      </c>
      <c r="Q454" s="14">
        <v>25600</v>
      </c>
      <c r="R454" s="14" t="s">
        <v>8991</v>
      </c>
      <c r="S454" s="14" t="s">
        <v>1002</v>
      </c>
      <c r="T454" s="15">
        <v>100000</v>
      </c>
      <c r="U454" s="14" t="s">
        <v>8992</v>
      </c>
      <c r="V454" s="14" t="s">
        <v>6630</v>
      </c>
      <c r="W454" s="14" t="s">
        <v>8993</v>
      </c>
      <c r="X454" t="s">
        <v>8994</v>
      </c>
      <c r="Y454" t="s">
        <v>213</v>
      </c>
      <c r="Z454" t="s">
        <v>8995</v>
      </c>
      <c r="AA454" s="18" t="s">
        <v>8994</v>
      </c>
      <c r="AB454" s="18" t="s">
        <v>8996</v>
      </c>
      <c r="AC454" s="18" t="s">
        <v>8997</v>
      </c>
      <c r="AD454" s="18" t="s">
        <v>8998</v>
      </c>
      <c r="AE454" s="18" t="s">
        <v>8999</v>
      </c>
      <c r="AF454" s="18" t="s">
        <v>9000</v>
      </c>
      <c r="AG454" s="18" t="s">
        <v>9001</v>
      </c>
      <c r="AH454" s="29" t="s">
        <v>219</v>
      </c>
      <c r="AL454" s="29" t="s">
        <v>220</v>
      </c>
      <c r="AM454" s="29" t="s">
        <v>221</v>
      </c>
      <c r="AQ454" s="29" t="s">
        <v>221</v>
      </c>
      <c r="AR454" t="s">
        <v>463</v>
      </c>
      <c r="AS454" s="32" t="s">
        <v>9002</v>
      </c>
      <c r="AT454" s="32">
        <v>380000</v>
      </c>
      <c r="AU454" t="s">
        <v>568</v>
      </c>
      <c r="AV454" s="32" t="s">
        <v>9003</v>
      </c>
      <c r="AW454" s="32">
        <v>100000</v>
      </c>
      <c r="BL454" s="15"/>
      <c r="BO454" s="15"/>
      <c r="BR454" s="15"/>
      <c r="BU454" s="15"/>
      <c r="BW454" s="11"/>
      <c r="BX454" s="11"/>
      <c r="BZ454" s="11"/>
      <c r="CA454" s="11"/>
      <c r="CC454" s="11"/>
      <c r="CD454" s="11"/>
      <c r="CF454" s="11"/>
      <c r="CG454" s="11"/>
      <c r="CI454" s="11"/>
      <c r="CJ454" s="11"/>
      <c r="GC454" s="12">
        <v>480000</v>
      </c>
      <c r="GD454" t="s">
        <v>238</v>
      </c>
      <c r="GE454">
        <v>67</v>
      </c>
      <c r="GF454">
        <v>69</v>
      </c>
      <c r="GG454">
        <v>70</v>
      </c>
      <c r="GH454">
        <v>67</v>
      </c>
      <c r="GI454" s="13">
        <v>320000</v>
      </c>
      <c r="GK454" t="str">
        <f t="shared" si="108"/>
        <v>29 RUE DE PONTARLIER</v>
      </c>
      <c r="GL454">
        <f t="shared" si="109"/>
        <v>25600</v>
      </c>
      <c r="GM454" t="str">
        <f t="shared" si="110"/>
        <v>SOCHAUX</v>
      </c>
      <c r="GO454">
        <f t="shared" si="113"/>
        <v>6</v>
      </c>
      <c r="GP454">
        <f t="shared" si="114"/>
        <v>2</v>
      </c>
      <c r="GQ454" t="e">
        <f>VLOOKUP(A454,'[1]Nbr FR_lot'!$A$6:$I$501,8,FALSE)</f>
        <v>#N/A</v>
      </c>
      <c r="GR454" t="e">
        <f t="shared" si="115"/>
        <v>#N/A</v>
      </c>
      <c r="GS454" t="e">
        <f>VLOOKUP(C454,'[1]Nbr FR_lot'!$B$6:$I$501,8,FALSE)</f>
        <v>#N/A</v>
      </c>
      <c r="GT454" t="e">
        <f t="shared" ref="GT454:GT469" si="116">IF(GP454=GS454,"ok","ko")</f>
        <v>#N/A</v>
      </c>
    </row>
    <row r="455" spans="1:202" x14ac:dyDescent="0.35">
      <c r="A455" t="s">
        <v>4389</v>
      </c>
      <c r="B455" t="s">
        <v>4390</v>
      </c>
      <c r="C455" t="s">
        <v>4391</v>
      </c>
      <c r="D455" t="e">
        <f>VLOOKUP(C455,#REF!,1,FALSE)</f>
        <v>#REF!</v>
      </c>
      <c r="E455" s="19" t="s">
        <v>4392</v>
      </c>
      <c r="F455" s="17" t="s">
        <v>4391</v>
      </c>
      <c r="G455" s="17" t="s">
        <v>4393</v>
      </c>
      <c r="H455" s="17" t="str">
        <f t="shared" si="112"/>
        <v>ko</v>
      </c>
      <c r="I455" s="17" t="s">
        <v>4392</v>
      </c>
      <c r="J455" s="17">
        <v>655002</v>
      </c>
      <c r="K455" s="17">
        <v>655002</v>
      </c>
      <c r="L455" s="17" t="s">
        <v>202</v>
      </c>
      <c r="M455" t="s">
        <v>203</v>
      </c>
      <c r="N455" s="14" t="s">
        <v>4394</v>
      </c>
      <c r="O455" s="14" t="s">
        <v>205</v>
      </c>
      <c r="P455" s="14" t="s">
        <v>4395</v>
      </c>
      <c r="Q455" s="14">
        <v>78920</v>
      </c>
      <c r="R455" s="14" t="s">
        <v>4396</v>
      </c>
      <c r="S455" s="14" t="s">
        <v>1204</v>
      </c>
      <c r="T455" s="15">
        <v>1600000</v>
      </c>
      <c r="U455" s="14" t="s">
        <v>4397</v>
      </c>
      <c r="V455" s="14" t="s">
        <v>2495</v>
      </c>
      <c r="W455" s="14" t="s">
        <v>4398</v>
      </c>
      <c r="X455" t="s">
        <v>4399</v>
      </c>
      <c r="Y455" t="s">
        <v>213</v>
      </c>
      <c r="Z455" t="s">
        <v>4400</v>
      </c>
      <c r="AA455" s="18" t="s">
        <v>4399</v>
      </c>
      <c r="AB455" s="18" t="s">
        <v>4401</v>
      </c>
      <c r="AC455" s="18" t="s">
        <v>4402</v>
      </c>
      <c r="AD455" s="18" t="s">
        <v>4403</v>
      </c>
      <c r="AE455" s="18" t="s">
        <v>4404</v>
      </c>
      <c r="AF455" s="18" t="s">
        <v>4405</v>
      </c>
      <c r="AG455" s="18" t="s">
        <v>4406</v>
      </c>
      <c r="AH455" s="29" t="s">
        <v>219</v>
      </c>
      <c r="AL455" s="29" t="s">
        <v>220</v>
      </c>
      <c r="AM455" s="29" t="s">
        <v>221</v>
      </c>
      <c r="AQ455" s="29" t="s">
        <v>221</v>
      </c>
      <c r="AR455" t="s">
        <v>613</v>
      </c>
      <c r="AS455" s="32" t="s">
        <v>4407</v>
      </c>
      <c r="AT455" s="32">
        <v>950000</v>
      </c>
      <c r="AU455" t="s">
        <v>222</v>
      </c>
      <c r="AV455" s="32" t="s">
        <v>4408</v>
      </c>
      <c r="AW455" s="32">
        <v>400000</v>
      </c>
      <c r="AX455" t="s">
        <v>463</v>
      </c>
      <c r="AY455" s="32" t="s">
        <v>4409</v>
      </c>
      <c r="AZ455" s="32">
        <v>380000</v>
      </c>
      <c r="BA455" t="s">
        <v>236</v>
      </c>
      <c r="BB455" s="32" t="s">
        <v>4410</v>
      </c>
      <c r="BC455" s="32">
        <v>630000</v>
      </c>
      <c r="BL455" s="15"/>
      <c r="BO455" s="15"/>
      <c r="BR455" s="15"/>
      <c r="BU455" s="15"/>
      <c r="BW455" s="11"/>
      <c r="BX455" s="11"/>
      <c r="BZ455" s="11"/>
      <c r="CA455" s="11"/>
      <c r="CC455" s="11"/>
      <c r="CD455" s="11"/>
      <c r="CF455" s="11"/>
      <c r="CG455" s="11"/>
      <c r="CI455" s="11"/>
      <c r="CJ455" s="11"/>
      <c r="GC455" s="12">
        <v>1980000</v>
      </c>
      <c r="GD455" t="s">
        <v>238</v>
      </c>
      <c r="GE455">
        <v>53</v>
      </c>
      <c r="GF455">
        <v>60</v>
      </c>
      <c r="GG455">
        <v>75</v>
      </c>
      <c r="GH455">
        <v>55</v>
      </c>
      <c r="GI455" s="13">
        <v>1320000</v>
      </c>
      <c r="GK455" t="s">
        <v>4411</v>
      </c>
      <c r="GL455">
        <v>83140</v>
      </c>
      <c r="GM455" t="s">
        <v>4412</v>
      </c>
      <c r="GO455">
        <f t="shared" si="113"/>
        <v>12</v>
      </c>
      <c r="GP455">
        <f t="shared" si="114"/>
        <v>4</v>
      </c>
      <c r="GQ455" t="e">
        <f>VLOOKUP(A455,'[1]Nbr FR_lot'!$A$6:$I$501,8,FALSE)</f>
        <v>#N/A</v>
      </c>
      <c r="GR455" t="e">
        <f t="shared" si="115"/>
        <v>#N/A</v>
      </c>
      <c r="GS455" t="e">
        <f>VLOOKUP(C455,'[1]Nbr FR_lot'!$B$6:$I$501,8,FALSE)</f>
        <v>#N/A</v>
      </c>
      <c r="GT455" t="e">
        <f t="shared" si="116"/>
        <v>#N/A</v>
      </c>
    </row>
    <row r="456" spans="1:202" x14ac:dyDescent="0.35">
      <c r="A456" t="s">
        <v>10874</v>
      </c>
      <c r="B456" t="s">
        <v>10875</v>
      </c>
      <c r="C456" t="s">
        <v>10876</v>
      </c>
      <c r="D456" t="e">
        <f>VLOOKUP(C456,#REF!,1,FALSE)</f>
        <v>#REF!</v>
      </c>
      <c r="E456" s="17" t="s">
        <v>10877</v>
      </c>
      <c r="F456" s="17" t="s">
        <v>10876</v>
      </c>
      <c r="G456" s="17" t="s">
        <v>10877</v>
      </c>
      <c r="H456" s="17" t="str">
        <f t="shared" si="112"/>
        <v>ok</v>
      </c>
      <c r="I456" s="17" t="s">
        <v>10877</v>
      </c>
      <c r="J456" s="17">
        <v>725977</v>
      </c>
      <c r="K456" s="17">
        <v>725977</v>
      </c>
      <c r="L456" s="17" t="s">
        <v>202</v>
      </c>
      <c r="M456" t="s">
        <v>203</v>
      </c>
      <c r="N456" s="14" t="s">
        <v>10874</v>
      </c>
      <c r="O456" s="14" t="s">
        <v>1022</v>
      </c>
      <c r="P456" s="14" t="s">
        <v>10878</v>
      </c>
      <c r="Q456" s="14">
        <v>17180</v>
      </c>
      <c r="R456" s="14" t="s">
        <v>10879</v>
      </c>
      <c r="S456" s="14" t="s">
        <v>646</v>
      </c>
      <c r="T456" s="15">
        <v>8000</v>
      </c>
      <c r="U456" s="14" t="s">
        <v>10880</v>
      </c>
      <c r="V456" s="14" t="s">
        <v>10881</v>
      </c>
      <c r="W456" s="14" t="s">
        <v>10882</v>
      </c>
      <c r="X456" t="s">
        <v>10883</v>
      </c>
      <c r="Y456" t="s">
        <v>213</v>
      </c>
      <c r="Z456" t="s">
        <v>10883</v>
      </c>
      <c r="AA456" s="18" t="s">
        <v>10883</v>
      </c>
      <c r="AB456" s="18" t="s">
        <v>10884</v>
      </c>
      <c r="AC456" s="18" t="s">
        <v>10885</v>
      </c>
      <c r="AD456" s="18" t="s">
        <v>10886</v>
      </c>
      <c r="AE456" s="18" t="s">
        <v>10883</v>
      </c>
      <c r="AF456" s="18" t="s">
        <v>10884</v>
      </c>
      <c r="AG456" s="18" t="s">
        <v>10885</v>
      </c>
      <c r="AH456" s="29" t="s">
        <v>310</v>
      </c>
      <c r="AL456" s="29" t="s">
        <v>311</v>
      </c>
      <c r="AM456" s="29" t="s">
        <v>312</v>
      </c>
      <c r="AQ456" s="29" t="s">
        <v>312</v>
      </c>
      <c r="AR456" s="31" t="s">
        <v>657</v>
      </c>
      <c r="AS456" s="32" t="s">
        <v>10887</v>
      </c>
      <c r="AT456" s="32">
        <v>100000</v>
      </c>
      <c r="AU456" s="25" t="s">
        <v>659</v>
      </c>
      <c r="AV456" s="32" t="s">
        <v>10888</v>
      </c>
      <c r="AW456" s="32">
        <v>185000</v>
      </c>
      <c r="AX456" t="s">
        <v>661</v>
      </c>
      <c r="AY456" s="32" t="s">
        <v>10889</v>
      </c>
      <c r="AZ456" s="32">
        <v>100000</v>
      </c>
      <c r="BA456" t="s">
        <v>663</v>
      </c>
      <c r="BB456" s="32" t="s">
        <v>10890</v>
      </c>
      <c r="BC456" s="32">
        <v>100000</v>
      </c>
      <c r="BD456" t="s">
        <v>665</v>
      </c>
      <c r="BE456" s="32" t="s">
        <v>10891</v>
      </c>
      <c r="BF456" s="32">
        <v>123000</v>
      </c>
      <c r="GC456">
        <v>508000</v>
      </c>
      <c r="GD456" s="13" t="s">
        <v>238</v>
      </c>
      <c r="GE456">
        <v>0</v>
      </c>
      <c r="GF456">
        <v>0</v>
      </c>
      <c r="GG456">
        <v>45</v>
      </c>
      <c r="GH456" t="s">
        <v>333</v>
      </c>
      <c r="GI456">
        <f>(2/3)*GC456</f>
        <v>338666.66666666663</v>
      </c>
      <c r="GK456" t="str">
        <f t="shared" ref="GK456:GM462" si="117">P456</f>
        <v>48 RUE JACQUES DE VAUCANSON</v>
      </c>
      <c r="GL456">
        <f t="shared" si="117"/>
        <v>17180</v>
      </c>
      <c r="GM456" t="str">
        <f t="shared" si="117"/>
        <v>PERIGNY</v>
      </c>
      <c r="GO456">
        <f t="shared" si="113"/>
        <v>15</v>
      </c>
      <c r="GP456">
        <f t="shared" si="114"/>
        <v>5</v>
      </c>
      <c r="GQ456" t="e">
        <f>VLOOKUP(A456,'[1]Nbr FR_lot'!$A$6:$I$501,8,FALSE)</f>
        <v>#N/A</v>
      </c>
      <c r="GR456" t="e">
        <f t="shared" si="115"/>
        <v>#N/A</v>
      </c>
      <c r="GS456" t="e">
        <f>VLOOKUP(C456,'[1]Nbr FR_lot'!$B$6:$I$501,8,FALSE)</f>
        <v>#N/A</v>
      </c>
      <c r="GT456" t="e">
        <f t="shared" si="116"/>
        <v>#N/A</v>
      </c>
    </row>
    <row r="457" spans="1:202" x14ac:dyDescent="0.35">
      <c r="A457" s="26" t="s">
        <v>5282</v>
      </c>
      <c r="B457" t="s">
        <v>5283</v>
      </c>
      <c r="C457" t="s">
        <v>5284</v>
      </c>
      <c r="D457" t="e">
        <f>VLOOKUP(C457,#REF!,1,FALSE)</f>
        <v>#REF!</v>
      </c>
      <c r="E457" s="16" t="s">
        <v>5285</v>
      </c>
      <c r="F457" s="17" t="s">
        <v>5284</v>
      </c>
      <c r="G457" s="17" t="s">
        <v>5285</v>
      </c>
      <c r="H457" s="17" t="str">
        <f t="shared" si="112"/>
        <v>ok</v>
      </c>
      <c r="I457" s="17" t="s">
        <v>5285</v>
      </c>
      <c r="J457" s="17">
        <v>597230</v>
      </c>
      <c r="K457" s="17">
        <v>597230</v>
      </c>
      <c r="L457" s="17" t="s">
        <v>202</v>
      </c>
      <c r="M457" t="s">
        <v>203</v>
      </c>
      <c r="N457" s="14" t="s">
        <v>5286</v>
      </c>
      <c r="O457" s="14" t="s">
        <v>1022</v>
      </c>
      <c r="P457" s="14" t="s">
        <v>5287</v>
      </c>
      <c r="Q457" s="14">
        <v>73000</v>
      </c>
      <c r="R457" s="14" t="s">
        <v>1354</v>
      </c>
      <c r="S457" s="14" t="s">
        <v>475</v>
      </c>
      <c r="T457" s="15">
        <v>150000</v>
      </c>
      <c r="U457" s="14" t="s">
        <v>5288</v>
      </c>
      <c r="V457" s="14" t="s">
        <v>4207</v>
      </c>
      <c r="W457" s="14" t="s">
        <v>5289</v>
      </c>
      <c r="X457" t="s">
        <v>5290</v>
      </c>
      <c r="Y457" t="s">
        <v>213</v>
      </c>
      <c r="Z457" t="s">
        <v>5290</v>
      </c>
      <c r="AA457" s="18" t="s">
        <v>5290</v>
      </c>
      <c r="AB457" s="18" t="s">
        <v>5291</v>
      </c>
      <c r="AC457" s="18" t="s">
        <v>5292</v>
      </c>
      <c r="AD457" s="18" t="s">
        <v>5293</v>
      </c>
      <c r="AE457" s="18" t="s">
        <v>5290</v>
      </c>
      <c r="AF457" s="18" t="s">
        <v>5291</v>
      </c>
      <c r="AG457" s="18" t="s">
        <v>5292</v>
      </c>
      <c r="AH457" s="29" t="s">
        <v>310</v>
      </c>
      <c r="AL457" s="29" t="s">
        <v>311</v>
      </c>
      <c r="AM457" s="29" t="s">
        <v>312</v>
      </c>
      <c r="AQ457" s="29" t="s">
        <v>312</v>
      </c>
      <c r="AR457" t="s">
        <v>389</v>
      </c>
      <c r="AS457" s="32" t="s">
        <v>5294</v>
      </c>
      <c r="AT457" s="32">
        <v>575000</v>
      </c>
      <c r="AU457" t="s">
        <v>315</v>
      </c>
      <c r="AV457" s="32" t="s">
        <v>5295</v>
      </c>
      <c r="AW457" s="32">
        <v>100000</v>
      </c>
      <c r="AX457" t="s">
        <v>391</v>
      </c>
      <c r="AY457" s="32" t="s">
        <v>5296</v>
      </c>
      <c r="AZ457" s="32">
        <v>1430000</v>
      </c>
      <c r="BA457" t="s">
        <v>319</v>
      </c>
      <c r="BB457" s="32" t="s">
        <v>5297</v>
      </c>
      <c r="BC457" s="32">
        <v>185000</v>
      </c>
      <c r="BL457" s="15"/>
      <c r="BO457" s="15"/>
      <c r="BR457" s="15"/>
      <c r="BU457" s="15"/>
      <c r="BW457" s="11"/>
      <c r="BX457" s="11"/>
      <c r="BZ457" s="11"/>
      <c r="CA457" s="11"/>
      <c r="CC457" s="11"/>
      <c r="CD457" s="11"/>
      <c r="CF457" s="11"/>
      <c r="CG457" s="11"/>
      <c r="CI457" s="11"/>
      <c r="CJ457" s="11"/>
      <c r="GC457" s="12">
        <v>860000</v>
      </c>
      <c r="GD457" t="s">
        <v>238</v>
      </c>
      <c r="GE457">
        <v>55</v>
      </c>
      <c r="GF457">
        <v>56</v>
      </c>
      <c r="GG457">
        <v>57</v>
      </c>
      <c r="GH457">
        <v>57</v>
      </c>
      <c r="GI457" s="13">
        <v>573333.33333333326</v>
      </c>
      <c r="GK457" t="str">
        <f t="shared" si="117"/>
        <v>1 RUE DE L ARCLUSAZ</v>
      </c>
      <c r="GL457">
        <f t="shared" si="117"/>
        <v>73000</v>
      </c>
      <c r="GM457" t="str">
        <f t="shared" si="117"/>
        <v>CHAMBERY</v>
      </c>
      <c r="GO457">
        <f t="shared" si="113"/>
        <v>12</v>
      </c>
      <c r="GP457">
        <f t="shared" si="114"/>
        <v>4</v>
      </c>
      <c r="GQ457">
        <f>VLOOKUP(A457,'[1]Nbr FR_lot'!$A$6:$I$501,8,FALSE)</f>
        <v>0</v>
      </c>
      <c r="GR457" t="str">
        <f t="shared" si="115"/>
        <v>ko</v>
      </c>
      <c r="GS457">
        <f>VLOOKUP(C457,'[1]Nbr FR_lot'!$B$6:$I$501,8,FALSE)</f>
        <v>2</v>
      </c>
      <c r="GT457" t="str">
        <f t="shared" si="116"/>
        <v>ko</v>
      </c>
    </row>
    <row r="458" spans="1:202" x14ac:dyDescent="0.35">
      <c r="A458" t="s">
        <v>11586</v>
      </c>
      <c r="B458" t="s">
        <v>11587</v>
      </c>
      <c r="C458" t="s">
        <v>11588</v>
      </c>
      <c r="D458" t="e">
        <f>VLOOKUP(C458,#REF!,1,FALSE)</f>
        <v>#REF!</v>
      </c>
      <c r="E458" s="24" t="s">
        <v>11589</v>
      </c>
      <c r="F458" s="17" t="s">
        <v>11588</v>
      </c>
      <c r="G458" s="17" t="s">
        <v>11590</v>
      </c>
      <c r="H458" s="17" t="str">
        <f t="shared" si="112"/>
        <v>ko</v>
      </c>
      <c r="I458" s="17" t="s">
        <v>11589</v>
      </c>
      <c r="J458" s="17">
        <v>567657</v>
      </c>
      <c r="K458" s="17">
        <v>567657</v>
      </c>
      <c r="L458" s="17" t="s">
        <v>202</v>
      </c>
      <c r="M458" t="s">
        <v>203</v>
      </c>
      <c r="N458" s="14" t="s">
        <v>11586</v>
      </c>
      <c r="O458" s="14" t="s">
        <v>205</v>
      </c>
      <c r="P458" s="14" t="s">
        <v>11591</v>
      </c>
      <c r="Q458" s="14">
        <v>83480</v>
      </c>
      <c r="R458" s="14" t="s">
        <v>11592</v>
      </c>
      <c r="S458" s="14" t="s">
        <v>11593</v>
      </c>
      <c r="T458" s="15">
        <v>40000</v>
      </c>
      <c r="U458" s="14" t="s">
        <v>11594</v>
      </c>
      <c r="V458" s="14" t="s">
        <v>11595</v>
      </c>
      <c r="W458" s="14" t="s">
        <v>11596</v>
      </c>
      <c r="X458" t="s">
        <v>11597</v>
      </c>
      <c r="Y458" t="s">
        <v>213</v>
      </c>
      <c r="Z458" t="s">
        <v>11598</v>
      </c>
      <c r="AA458" s="18" t="s">
        <v>11597</v>
      </c>
      <c r="AB458" s="18" t="s">
        <v>11599</v>
      </c>
      <c r="AC458" s="18" t="s">
        <v>11600</v>
      </c>
      <c r="AD458" s="18" t="s">
        <v>11601</v>
      </c>
      <c r="AE458" s="18" t="s">
        <v>11602</v>
      </c>
      <c r="AF458" s="18" t="s">
        <v>11603</v>
      </c>
      <c r="AG458" s="18" t="s">
        <v>11604</v>
      </c>
      <c r="AH458" s="29" t="s">
        <v>261</v>
      </c>
      <c r="AL458" s="29" t="s">
        <v>262</v>
      </c>
      <c r="AM458" s="29" t="s">
        <v>263</v>
      </c>
      <c r="AQ458" s="29" t="s">
        <v>263</v>
      </c>
      <c r="AR458" s="31" t="s">
        <v>3398</v>
      </c>
      <c r="AS458" s="32" t="s">
        <v>11605</v>
      </c>
      <c r="AT458" s="32">
        <v>100000</v>
      </c>
      <c r="AU458" s="25" t="s">
        <v>11131</v>
      </c>
      <c r="AV458" s="32" t="s">
        <v>11606</v>
      </c>
      <c r="AW458" s="32">
        <v>125000</v>
      </c>
      <c r="AX458" t="s">
        <v>11607</v>
      </c>
      <c r="AY458" s="32" t="s">
        <v>11608</v>
      </c>
      <c r="AZ458" s="32">
        <v>100000</v>
      </c>
      <c r="GC458">
        <v>225000</v>
      </c>
      <c r="GD458" s="13" t="s">
        <v>238</v>
      </c>
      <c r="GE458">
        <v>70</v>
      </c>
      <c r="GF458">
        <v>70</v>
      </c>
      <c r="GG458">
        <v>70</v>
      </c>
      <c r="GH458">
        <v>90</v>
      </c>
      <c r="GI458">
        <f>(2/3)*GC458</f>
        <v>150000</v>
      </c>
      <c r="GK458" t="str">
        <f t="shared" si="117"/>
        <v xml:space="preserve">54 Chemin du Carréou
Parc d’Activités du Carréou
</v>
      </c>
      <c r="GL458">
        <f t="shared" si="117"/>
        <v>83480</v>
      </c>
      <c r="GM458" t="str">
        <f t="shared" si="117"/>
        <v xml:space="preserve"> PUGET-S/-ARGENS</v>
      </c>
      <c r="GO458">
        <f t="shared" si="113"/>
        <v>9</v>
      </c>
      <c r="GP458">
        <f t="shared" si="114"/>
        <v>3</v>
      </c>
      <c r="GQ458" t="e">
        <f>VLOOKUP(A458,'[1]Nbr FR_lot'!$A$6:$I$501,8,FALSE)</f>
        <v>#N/A</v>
      </c>
      <c r="GR458" t="e">
        <f t="shared" si="115"/>
        <v>#N/A</v>
      </c>
      <c r="GS458" t="e">
        <f>VLOOKUP(C458,'[1]Nbr FR_lot'!$B$6:$I$501,8,FALSE)</f>
        <v>#N/A</v>
      </c>
      <c r="GT458" t="e">
        <f t="shared" si="116"/>
        <v>#N/A</v>
      </c>
    </row>
    <row r="459" spans="1:202" x14ac:dyDescent="0.35">
      <c r="A459" t="s">
        <v>11725</v>
      </c>
      <c r="B459" t="s">
        <v>11726</v>
      </c>
      <c r="C459" t="s">
        <v>11727</v>
      </c>
      <c r="D459" t="e">
        <f>VLOOKUP(C459,#REF!,1,FALSE)</f>
        <v>#REF!</v>
      </c>
      <c r="E459" s="17" t="s">
        <v>11728</v>
      </c>
      <c r="F459" s="17" t="s">
        <v>11727</v>
      </c>
      <c r="G459" s="17" t="s">
        <v>11728</v>
      </c>
      <c r="H459" s="17" t="str">
        <f t="shared" si="112"/>
        <v>ok</v>
      </c>
      <c r="I459" s="17" t="s">
        <v>11728</v>
      </c>
      <c r="J459" s="17">
        <v>20003736</v>
      </c>
      <c r="K459" s="17">
        <v>20003736</v>
      </c>
      <c r="L459" s="17" t="s">
        <v>202</v>
      </c>
      <c r="M459" t="s">
        <v>203</v>
      </c>
      <c r="N459" s="14" t="s">
        <v>11725</v>
      </c>
      <c r="O459" s="14" t="s">
        <v>205</v>
      </c>
      <c r="P459" s="14" t="s">
        <v>11729</v>
      </c>
      <c r="Q459" s="14">
        <v>42700</v>
      </c>
      <c r="R459" s="14" t="s">
        <v>11730</v>
      </c>
      <c r="S459" s="14" t="s">
        <v>404</v>
      </c>
      <c r="T459" s="15">
        <v>548800</v>
      </c>
      <c r="U459" s="14" t="s">
        <v>11731</v>
      </c>
      <c r="V459" s="14" t="s">
        <v>5120</v>
      </c>
      <c r="W459" s="14" t="s">
        <v>11732</v>
      </c>
      <c r="X459" t="s">
        <v>11733</v>
      </c>
      <c r="Y459" t="s">
        <v>213</v>
      </c>
      <c r="Z459" t="s">
        <v>11733</v>
      </c>
      <c r="AA459" s="18" t="s">
        <v>11733</v>
      </c>
      <c r="AB459" s="18" t="s">
        <v>11734</v>
      </c>
      <c r="AC459" s="18" t="s">
        <v>11735</v>
      </c>
      <c r="AD459" s="18" t="s">
        <v>11736</v>
      </c>
      <c r="AE459" s="18" t="s">
        <v>11733</v>
      </c>
      <c r="AF459" s="18" t="s">
        <v>11734</v>
      </c>
      <c r="AG459" s="18" t="s">
        <v>11735</v>
      </c>
      <c r="AH459" s="29" t="s">
        <v>310</v>
      </c>
      <c r="AL459" s="29" t="s">
        <v>311</v>
      </c>
      <c r="AM459" s="29" t="s">
        <v>312</v>
      </c>
      <c r="AQ459" s="29" t="s">
        <v>312</v>
      </c>
      <c r="AR459" s="31" t="s">
        <v>490</v>
      </c>
      <c r="AS459" s="32" t="s">
        <v>11737</v>
      </c>
      <c r="AT459" s="32">
        <v>100000</v>
      </c>
      <c r="AU459" s="25" t="s">
        <v>497</v>
      </c>
      <c r="AV459" s="32" t="s">
        <v>11738</v>
      </c>
      <c r="AW459" s="32">
        <v>125000</v>
      </c>
      <c r="AX459" t="s">
        <v>504</v>
      </c>
      <c r="AY459" s="32" t="s">
        <v>11739</v>
      </c>
      <c r="AZ459" s="32">
        <v>100000</v>
      </c>
      <c r="BA459" t="s">
        <v>511</v>
      </c>
      <c r="BB459" s="32" t="s">
        <v>11740</v>
      </c>
      <c r="BC459" s="32">
        <v>100000</v>
      </c>
      <c r="BD459" t="s">
        <v>518</v>
      </c>
      <c r="BE459" s="32" t="s">
        <v>11741</v>
      </c>
      <c r="BF459" s="32">
        <v>100000</v>
      </c>
      <c r="GC459">
        <v>425000</v>
      </c>
      <c r="GD459" s="13" t="s">
        <v>238</v>
      </c>
      <c r="GE459">
        <v>80</v>
      </c>
      <c r="GF459">
        <v>80</v>
      </c>
      <c r="GG459">
        <v>80</v>
      </c>
      <c r="GH459">
        <v>80</v>
      </c>
      <c r="GI459">
        <f>(2/3)*GC459</f>
        <v>283333.33333333331</v>
      </c>
      <c r="GK459" t="str">
        <f t="shared" si="117"/>
        <v>CHE DU VAL</v>
      </c>
      <c r="GL459">
        <f t="shared" si="117"/>
        <v>42700</v>
      </c>
      <c r="GM459" t="str">
        <f t="shared" si="117"/>
        <v>FIRMINY</v>
      </c>
      <c r="GO459">
        <f t="shared" si="113"/>
        <v>15</v>
      </c>
      <c r="GP459">
        <f t="shared" si="114"/>
        <v>5</v>
      </c>
      <c r="GQ459" t="e">
        <f>VLOOKUP(A459,'[1]Nbr FR_lot'!$A$6:$I$501,8,FALSE)</f>
        <v>#N/A</v>
      </c>
      <c r="GR459" t="e">
        <f t="shared" si="115"/>
        <v>#N/A</v>
      </c>
      <c r="GS459" t="e">
        <f>VLOOKUP(C459,'[1]Nbr FR_lot'!$B$6:$I$501,8,FALSE)</f>
        <v>#N/A</v>
      </c>
      <c r="GT459" t="e">
        <f t="shared" si="116"/>
        <v>#N/A</v>
      </c>
    </row>
    <row r="460" spans="1:202" x14ac:dyDescent="0.35">
      <c r="A460" t="s">
        <v>1663</v>
      </c>
      <c r="B460" t="s">
        <v>1664</v>
      </c>
      <c r="C460" t="s">
        <v>1665</v>
      </c>
      <c r="D460" t="e">
        <f>VLOOKUP(C460,#REF!,1,FALSE)</f>
        <v>#REF!</v>
      </c>
      <c r="E460" s="19" t="s">
        <v>1666</v>
      </c>
      <c r="F460" s="17" t="s">
        <v>1665</v>
      </c>
      <c r="G460" s="17" t="s">
        <v>1667</v>
      </c>
      <c r="H460" s="17" t="str">
        <f t="shared" si="112"/>
        <v>ko</v>
      </c>
      <c r="I460" s="17" t="s">
        <v>1666</v>
      </c>
      <c r="J460" s="17">
        <v>757261</v>
      </c>
      <c r="K460" s="17">
        <v>300980</v>
      </c>
      <c r="L460" s="17" t="s">
        <v>5608</v>
      </c>
      <c r="M460" t="s">
        <v>203</v>
      </c>
      <c r="N460" s="14" t="s">
        <v>1668</v>
      </c>
      <c r="O460" s="14" t="s">
        <v>205</v>
      </c>
      <c r="P460" s="14" t="s">
        <v>1669</v>
      </c>
      <c r="Q460" s="14">
        <v>13120</v>
      </c>
      <c r="R460" s="14" t="s">
        <v>1670</v>
      </c>
      <c r="S460" s="14" t="s">
        <v>1226</v>
      </c>
      <c r="T460" s="15">
        <v>1845000</v>
      </c>
      <c r="U460" s="14" t="s">
        <v>1671</v>
      </c>
      <c r="V460" s="14" t="s">
        <v>1672</v>
      </c>
      <c r="W460" s="14" t="s">
        <v>1673</v>
      </c>
      <c r="X460" t="s">
        <v>1674</v>
      </c>
      <c r="Y460" t="s">
        <v>213</v>
      </c>
      <c r="Z460" t="s">
        <v>1675</v>
      </c>
      <c r="AA460" s="18" t="s">
        <v>1674</v>
      </c>
      <c r="AB460" s="18" t="s">
        <v>1676</v>
      </c>
      <c r="AC460" s="18" t="s">
        <v>1677</v>
      </c>
      <c r="AD460" s="18" t="s">
        <v>1678</v>
      </c>
      <c r="AE460" s="18" t="s">
        <v>1679</v>
      </c>
      <c r="AF460" s="18" t="s">
        <v>1680</v>
      </c>
      <c r="AG460" s="18" t="s">
        <v>1681</v>
      </c>
      <c r="AH460" s="29" t="s">
        <v>310</v>
      </c>
      <c r="AL460" s="29" t="s">
        <v>311</v>
      </c>
      <c r="AM460" s="29" t="s">
        <v>312</v>
      </c>
      <c r="AQ460" s="29" t="s">
        <v>312</v>
      </c>
      <c r="AR460" t="s">
        <v>389</v>
      </c>
      <c r="AS460" s="32" t="s">
        <v>1682</v>
      </c>
      <c r="AT460" s="32">
        <v>575000</v>
      </c>
      <c r="AU460" t="s">
        <v>657</v>
      </c>
      <c r="AV460" s="32" t="s">
        <v>1683</v>
      </c>
      <c r="AW460" s="32">
        <v>100000</v>
      </c>
      <c r="AX460" t="s">
        <v>391</v>
      </c>
      <c r="AY460" s="32" t="s">
        <v>1684</v>
      </c>
      <c r="AZ460" s="32">
        <v>1430000</v>
      </c>
      <c r="BA460" t="s">
        <v>659</v>
      </c>
      <c r="BB460" s="32" t="s">
        <v>1685</v>
      </c>
      <c r="BC460" s="32">
        <v>185000</v>
      </c>
      <c r="BD460" t="s">
        <v>393</v>
      </c>
      <c r="BE460" s="32" t="s">
        <v>1686</v>
      </c>
      <c r="BF460" s="32">
        <v>575000</v>
      </c>
      <c r="BG460" t="s">
        <v>661</v>
      </c>
      <c r="BH460" s="32" t="s">
        <v>1687</v>
      </c>
      <c r="BI460" s="32">
        <v>100000</v>
      </c>
      <c r="BJ460" t="s">
        <v>395</v>
      </c>
      <c r="BK460" s="14" t="s">
        <v>1688</v>
      </c>
      <c r="BL460" s="15">
        <v>715000</v>
      </c>
      <c r="BM460" t="s">
        <v>663</v>
      </c>
      <c r="BN460" s="14" t="s">
        <v>1689</v>
      </c>
      <c r="BO460" s="15">
        <v>100000</v>
      </c>
      <c r="BP460" t="s">
        <v>1065</v>
      </c>
      <c r="BQ460" s="14" t="s">
        <v>1690</v>
      </c>
      <c r="BR460" s="15">
        <v>960000</v>
      </c>
      <c r="BS460" t="s">
        <v>665</v>
      </c>
      <c r="BT460" s="14" t="s">
        <v>1691</v>
      </c>
      <c r="BU460" s="15">
        <v>123000</v>
      </c>
      <c r="BW460" s="11"/>
      <c r="BX460" s="11"/>
      <c r="BZ460" s="11"/>
      <c r="CA460" s="11"/>
      <c r="CC460" s="11"/>
      <c r="CD460" s="11"/>
      <c r="CF460" s="11"/>
      <c r="CG460" s="11"/>
      <c r="CI460" s="11"/>
      <c r="CJ460" s="11"/>
      <c r="GC460" s="12">
        <v>3433000</v>
      </c>
      <c r="GD460" t="s">
        <v>238</v>
      </c>
      <c r="GE460">
        <v>50</v>
      </c>
      <c r="GF460">
        <v>80</v>
      </c>
      <c r="GG460">
        <v>80</v>
      </c>
      <c r="GH460">
        <v>50</v>
      </c>
      <c r="GI460" s="13">
        <v>2288666.6666666665</v>
      </c>
      <c r="GK460" t="str">
        <f t="shared" si="117"/>
        <v>7 Rue Emmanuel Vitria</v>
      </c>
      <c r="GL460">
        <f t="shared" si="117"/>
        <v>13120</v>
      </c>
      <c r="GM460" t="str">
        <f t="shared" si="117"/>
        <v>Gardanne</v>
      </c>
      <c r="GO460">
        <f t="shared" si="113"/>
        <v>30</v>
      </c>
      <c r="GP460">
        <f t="shared" si="114"/>
        <v>10</v>
      </c>
      <c r="GQ460" t="e">
        <f>VLOOKUP(A460,'[1]Nbr FR_lot'!$A$6:$I$501,8,FALSE)</f>
        <v>#N/A</v>
      </c>
      <c r="GR460" t="e">
        <f t="shared" si="115"/>
        <v>#N/A</v>
      </c>
      <c r="GS460" t="e">
        <f>VLOOKUP(C460,'[1]Nbr FR_lot'!$B$6:$I$501,8,FALSE)</f>
        <v>#N/A</v>
      </c>
      <c r="GT460" t="e">
        <f t="shared" si="116"/>
        <v>#N/A</v>
      </c>
    </row>
    <row r="461" spans="1:202" x14ac:dyDescent="0.35">
      <c r="A461" t="s">
        <v>397</v>
      </c>
      <c r="B461" t="s">
        <v>398</v>
      </c>
      <c r="C461" t="s">
        <v>399</v>
      </c>
      <c r="D461" t="e">
        <f>VLOOKUP(C461,#REF!,1,FALSE)</f>
        <v>#REF!</v>
      </c>
      <c r="E461" s="16" t="s">
        <v>400</v>
      </c>
      <c r="F461" s="17" t="s">
        <v>399</v>
      </c>
      <c r="G461" s="17" t="s">
        <v>400</v>
      </c>
      <c r="H461" s="17" t="str">
        <f t="shared" si="112"/>
        <v>ok</v>
      </c>
      <c r="I461" s="17" t="s">
        <v>400</v>
      </c>
      <c r="J461" s="17">
        <v>458183</v>
      </c>
      <c r="K461" s="17">
        <v>458183</v>
      </c>
      <c r="L461" s="17" t="s">
        <v>202</v>
      </c>
      <c r="M461" t="s">
        <v>203</v>
      </c>
      <c r="N461" s="14" t="s">
        <v>401</v>
      </c>
      <c r="O461" s="14" t="s">
        <v>246</v>
      </c>
      <c r="P461" s="14" t="s">
        <v>402</v>
      </c>
      <c r="Q461" s="14">
        <v>69200</v>
      </c>
      <c r="R461" s="14" t="s">
        <v>403</v>
      </c>
      <c r="S461" s="14" t="s">
        <v>404</v>
      </c>
      <c r="T461" s="15">
        <v>1472860</v>
      </c>
      <c r="U461" s="14" t="s">
        <v>405</v>
      </c>
      <c r="V461" s="14" t="s">
        <v>406</v>
      </c>
      <c r="W461" s="14" t="s">
        <v>407</v>
      </c>
      <c r="X461" t="s">
        <v>408</v>
      </c>
      <c r="Y461" t="s">
        <v>213</v>
      </c>
      <c r="Z461" t="s">
        <v>409</v>
      </c>
      <c r="AA461" s="18" t="s">
        <v>410</v>
      </c>
      <c r="AB461" s="18" t="s">
        <v>411</v>
      </c>
      <c r="AC461" s="18" t="s">
        <v>412</v>
      </c>
      <c r="AD461" s="18" t="s">
        <v>413</v>
      </c>
      <c r="AE461" s="18" t="s">
        <v>410</v>
      </c>
      <c r="AF461" s="18" t="s">
        <v>411</v>
      </c>
      <c r="AG461" s="18" t="s">
        <v>412</v>
      </c>
      <c r="AH461" s="29" t="s">
        <v>261</v>
      </c>
      <c r="AL461" s="29" t="s">
        <v>262</v>
      </c>
      <c r="AM461" s="29" t="s">
        <v>263</v>
      </c>
      <c r="AQ461" s="29" t="s">
        <v>263</v>
      </c>
      <c r="AR461" t="s">
        <v>414</v>
      </c>
      <c r="AS461" s="32" t="s">
        <v>415</v>
      </c>
      <c r="AT461" s="32">
        <v>100000</v>
      </c>
      <c r="AU461" t="s">
        <v>355</v>
      </c>
      <c r="AV461" s="32" t="s">
        <v>416</v>
      </c>
      <c r="AW461" s="32">
        <v>200000</v>
      </c>
      <c r="AX461" t="s">
        <v>270</v>
      </c>
      <c r="AY461" s="32" t="s">
        <v>417</v>
      </c>
      <c r="AZ461" s="32">
        <v>125000</v>
      </c>
      <c r="BA461" t="s">
        <v>274</v>
      </c>
      <c r="BB461" s="32" t="s">
        <v>418</v>
      </c>
      <c r="BC461" s="32">
        <v>495000</v>
      </c>
      <c r="BD461" t="s">
        <v>284</v>
      </c>
      <c r="BE461" s="32" t="s">
        <v>419</v>
      </c>
      <c r="BF461" s="32">
        <v>100000</v>
      </c>
      <c r="BG461" t="s">
        <v>288</v>
      </c>
      <c r="BH461" s="32" t="s">
        <v>420</v>
      </c>
      <c r="BI461" s="32">
        <v>200000</v>
      </c>
      <c r="BJ461" t="s">
        <v>421</v>
      </c>
      <c r="BK461" s="14" t="s">
        <v>422</v>
      </c>
      <c r="BL461" s="15">
        <v>100000</v>
      </c>
      <c r="BM461" t="s">
        <v>363</v>
      </c>
      <c r="BN461" s="14" t="s">
        <v>423</v>
      </c>
      <c r="BO461" s="15">
        <v>250000</v>
      </c>
      <c r="BR461" s="15"/>
      <c r="BU461" s="15"/>
      <c r="BW461" s="11"/>
      <c r="BX461" s="11"/>
      <c r="BZ461" s="11"/>
      <c r="CA461" s="11"/>
      <c r="CC461" s="11"/>
      <c r="CD461" s="11"/>
      <c r="CF461" s="11"/>
      <c r="CG461" s="11"/>
      <c r="CI461" s="11"/>
      <c r="CJ461" s="11"/>
      <c r="GC461" s="12">
        <v>1445000</v>
      </c>
      <c r="GD461" t="s">
        <v>238</v>
      </c>
      <c r="GE461">
        <v>100</v>
      </c>
      <c r="GF461">
        <v>120</v>
      </c>
      <c r="GG461">
        <v>120</v>
      </c>
      <c r="GH461">
        <v>100</v>
      </c>
      <c r="GI461" s="13">
        <v>963333.33333333326</v>
      </c>
      <c r="GK461" t="str">
        <f t="shared" si="117"/>
        <v>225 AV FRANCIS DE PRESSENSE</v>
      </c>
      <c r="GL461">
        <f t="shared" si="117"/>
        <v>69200</v>
      </c>
      <c r="GM461" t="str">
        <f t="shared" si="117"/>
        <v>VENISSIEUX</v>
      </c>
      <c r="GO461">
        <f t="shared" si="113"/>
        <v>24</v>
      </c>
      <c r="GP461">
        <f t="shared" si="114"/>
        <v>8</v>
      </c>
      <c r="GQ461" t="e">
        <f>VLOOKUP(A461,'[1]Nbr FR_lot'!$A$6:$I$501,8,FALSE)</f>
        <v>#N/A</v>
      </c>
      <c r="GR461" t="e">
        <f t="shared" si="115"/>
        <v>#N/A</v>
      </c>
      <c r="GS461" t="e">
        <f>VLOOKUP(C461,'[1]Nbr FR_lot'!$B$6:$I$501,8,FALSE)</f>
        <v>#N/A</v>
      </c>
      <c r="GT461" t="e">
        <f t="shared" si="116"/>
        <v>#N/A</v>
      </c>
    </row>
    <row r="462" spans="1:202" x14ac:dyDescent="0.35">
      <c r="A462" t="s">
        <v>3020</v>
      </c>
      <c r="B462" t="s">
        <v>3021</v>
      </c>
      <c r="C462" t="s">
        <v>3022</v>
      </c>
      <c r="D462" t="e">
        <f>VLOOKUP(C462,#REF!,1,FALSE)</f>
        <v>#REF!</v>
      </c>
      <c r="E462" s="16" t="s">
        <v>3023</v>
      </c>
      <c r="F462" s="17" t="s">
        <v>3022</v>
      </c>
      <c r="G462" s="17" t="s">
        <v>3024</v>
      </c>
      <c r="H462" s="17" t="str">
        <f t="shared" si="112"/>
        <v>ko</v>
      </c>
      <c r="I462" s="17" t="s">
        <v>3024</v>
      </c>
      <c r="J462" s="17" t="e">
        <v>#N/A</v>
      </c>
      <c r="K462" s="17">
        <v>300500</v>
      </c>
      <c r="L462" s="17" t="s">
        <v>202</v>
      </c>
      <c r="M462" t="s">
        <v>203</v>
      </c>
      <c r="N462" s="14" t="s">
        <v>3020</v>
      </c>
      <c r="O462" s="14" t="s">
        <v>205</v>
      </c>
      <c r="P462" s="14" t="s">
        <v>3025</v>
      </c>
      <c r="Q462" s="14">
        <v>73300</v>
      </c>
      <c r="R462" s="14" t="s">
        <v>3026</v>
      </c>
      <c r="S462" s="14" t="s">
        <v>2923</v>
      </c>
      <c r="T462" s="15">
        <v>200000</v>
      </c>
      <c r="U462" s="14" t="s">
        <v>3027</v>
      </c>
      <c r="V462" s="14" t="s">
        <v>1354</v>
      </c>
      <c r="W462" s="14" t="s">
        <v>3028</v>
      </c>
      <c r="X462" t="s">
        <v>3029</v>
      </c>
      <c r="Y462" t="s">
        <v>213</v>
      </c>
      <c r="Z462" t="s">
        <v>3020</v>
      </c>
      <c r="AA462" s="18" t="s">
        <v>3030</v>
      </c>
      <c r="AB462" s="18" t="s">
        <v>3031</v>
      </c>
      <c r="AC462" s="18" t="s">
        <v>3032</v>
      </c>
      <c r="AD462" s="18" t="s">
        <v>3033</v>
      </c>
      <c r="AE462" s="18" t="s">
        <v>3034</v>
      </c>
      <c r="AF462" s="18" t="s">
        <v>3031</v>
      </c>
      <c r="AG462" s="18" t="s">
        <v>3035</v>
      </c>
      <c r="AH462" s="29" t="s">
        <v>310</v>
      </c>
      <c r="AL462" s="29" t="s">
        <v>311</v>
      </c>
      <c r="AM462" s="29" t="s">
        <v>312</v>
      </c>
      <c r="AQ462" s="29" t="s">
        <v>312</v>
      </c>
      <c r="AR462" t="s">
        <v>427</v>
      </c>
      <c r="AS462" s="32" t="s">
        <v>3036</v>
      </c>
      <c r="AT462" s="32">
        <v>360000</v>
      </c>
      <c r="AU462" t="s">
        <v>389</v>
      </c>
      <c r="AV462" s="32" t="s">
        <v>3037</v>
      </c>
      <c r="AW462" s="32">
        <v>575000</v>
      </c>
      <c r="AX462" t="s">
        <v>313</v>
      </c>
      <c r="AY462" s="32" t="s">
        <v>3038</v>
      </c>
      <c r="AZ462" s="32">
        <v>375000</v>
      </c>
      <c r="BA462" t="s">
        <v>1443</v>
      </c>
      <c r="BB462" s="32" t="s">
        <v>3039</v>
      </c>
      <c r="BC462" s="32">
        <v>185000</v>
      </c>
      <c r="BD462" t="s">
        <v>431</v>
      </c>
      <c r="BE462" s="32" t="s">
        <v>3040</v>
      </c>
      <c r="BF462" s="32">
        <v>895000</v>
      </c>
      <c r="BG462" t="s">
        <v>391</v>
      </c>
      <c r="BH462" s="32" t="s">
        <v>3041</v>
      </c>
      <c r="BI462" s="32">
        <v>1430000</v>
      </c>
      <c r="BJ462" t="s">
        <v>317</v>
      </c>
      <c r="BK462" s="14" t="s">
        <v>3042</v>
      </c>
      <c r="BL462" s="15">
        <v>935000</v>
      </c>
      <c r="BM462" t="s">
        <v>1447</v>
      </c>
      <c r="BN462" s="14" t="s">
        <v>3043</v>
      </c>
      <c r="BO462" s="15">
        <v>455000</v>
      </c>
      <c r="BP462" t="s">
        <v>435</v>
      </c>
      <c r="BQ462" s="14" t="s">
        <v>3044</v>
      </c>
      <c r="BR462" s="15">
        <v>360000</v>
      </c>
      <c r="BS462" t="s">
        <v>393</v>
      </c>
      <c r="BT462" s="14" t="s">
        <v>3045</v>
      </c>
      <c r="BU462" s="15">
        <v>575000</v>
      </c>
      <c r="BV462" t="s">
        <v>321</v>
      </c>
      <c r="BW462" s="11" t="s">
        <v>3046</v>
      </c>
      <c r="BX462" s="11">
        <v>375000</v>
      </c>
      <c r="BY462" t="s">
        <v>1451</v>
      </c>
      <c r="BZ462" s="11" t="s">
        <v>3047</v>
      </c>
      <c r="CA462" s="11">
        <v>182000</v>
      </c>
      <c r="CB462" t="s">
        <v>439</v>
      </c>
      <c r="CC462" s="11" t="s">
        <v>3048</v>
      </c>
      <c r="CD462" s="11">
        <v>445000</v>
      </c>
      <c r="CE462" t="s">
        <v>395</v>
      </c>
      <c r="CF462" s="11" t="s">
        <v>3049</v>
      </c>
      <c r="CG462" s="11">
        <v>715000</v>
      </c>
      <c r="CH462" t="s">
        <v>325</v>
      </c>
      <c r="CI462" s="11" t="s">
        <v>3050</v>
      </c>
      <c r="CJ462" s="11">
        <v>470000</v>
      </c>
      <c r="CK462" t="s">
        <v>1455</v>
      </c>
      <c r="CL462" s="32" t="s">
        <v>3051</v>
      </c>
      <c r="CM462" s="32">
        <v>230000</v>
      </c>
      <c r="CN462" t="s">
        <v>443</v>
      </c>
      <c r="CO462" s="32" t="s">
        <v>3052</v>
      </c>
      <c r="CP462" s="32">
        <v>595000</v>
      </c>
      <c r="CQ462" t="s">
        <v>1065</v>
      </c>
      <c r="CR462" s="32" t="s">
        <v>3053</v>
      </c>
      <c r="CS462" s="32">
        <v>960000</v>
      </c>
      <c r="CT462" t="s">
        <v>329</v>
      </c>
      <c r="CU462" s="32" t="s">
        <v>3054</v>
      </c>
      <c r="CV462" s="32">
        <v>625000</v>
      </c>
      <c r="CW462" t="s">
        <v>1459</v>
      </c>
      <c r="CX462" s="32" t="s">
        <v>3055</v>
      </c>
      <c r="CY462" s="32">
        <v>300000</v>
      </c>
      <c r="GC462" s="12">
        <v>10667000</v>
      </c>
      <c r="GD462" t="s">
        <v>238</v>
      </c>
      <c r="GE462">
        <v>60</v>
      </c>
      <c r="GF462">
        <v>70</v>
      </c>
      <c r="GG462">
        <v>70</v>
      </c>
      <c r="GH462">
        <v>80</v>
      </c>
      <c r="GI462" s="13">
        <v>7111333.333333333</v>
      </c>
      <c r="GK462" t="str">
        <f t="shared" si="117"/>
        <v>RUE DES CHAUDANNES</v>
      </c>
      <c r="GL462">
        <f t="shared" si="117"/>
        <v>73300</v>
      </c>
      <c r="GM462" t="str">
        <f t="shared" si="117"/>
        <v>SAINT-JEAN-DE-MAURIENNE</v>
      </c>
      <c r="GO462">
        <f t="shared" si="113"/>
        <v>60</v>
      </c>
      <c r="GP462">
        <f t="shared" si="114"/>
        <v>20</v>
      </c>
      <c r="GQ462" t="e">
        <f>VLOOKUP(A462,'[1]Nbr FR_lot'!$A$6:$I$501,8,FALSE)</f>
        <v>#N/A</v>
      </c>
      <c r="GR462" t="e">
        <f t="shared" si="115"/>
        <v>#N/A</v>
      </c>
      <c r="GS462" t="e">
        <f>VLOOKUP(C462,'[1]Nbr FR_lot'!$B$6:$I$501,8,FALSE)</f>
        <v>#N/A</v>
      </c>
      <c r="GT462" t="e">
        <f t="shared" si="116"/>
        <v>#N/A</v>
      </c>
    </row>
    <row r="463" spans="1:202" ht="43.5" x14ac:dyDescent="0.35">
      <c r="A463" t="s">
        <v>3261</v>
      </c>
      <c r="B463" t="s">
        <v>3262</v>
      </c>
      <c r="C463" t="s">
        <v>3263</v>
      </c>
      <c r="D463" t="e">
        <f>VLOOKUP(C463,#REF!,1,FALSE)</f>
        <v>#REF!</v>
      </c>
      <c r="E463" s="16" t="s">
        <v>3264</v>
      </c>
      <c r="F463" s="17" t="s">
        <v>3263</v>
      </c>
      <c r="G463" s="17" t="s">
        <v>3264</v>
      </c>
      <c r="H463" s="17" t="str">
        <f t="shared" si="112"/>
        <v>ok</v>
      </c>
      <c r="I463" s="24" t="s">
        <v>3265</v>
      </c>
      <c r="J463" s="17">
        <v>305648</v>
      </c>
      <c r="K463" s="17">
        <v>305648</v>
      </c>
      <c r="L463" s="17" t="s">
        <v>202</v>
      </c>
      <c r="M463" t="s">
        <v>203</v>
      </c>
      <c r="N463" s="14" t="s">
        <v>3266</v>
      </c>
      <c r="O463" s="14" t="s">
        <v>838</v>
      </c>
      <c r="P463" s="14" t="s">
        <v>3267</v>
      </c>
      <c r="Q463" s="14">
        <v>74650</v>
      </c>
      <c r="R463" s="14" t="s">
        <v>3268</v>
      </c>
      <c r="S463" s="14" t="s">
        <v>2030</v>
      </c>
      <c r="T463" s="15">
        <v>1000000</v>
      </c>
      <c r="U463" s="14" t="s">
        <v>3269</v>
      </c>
      <c r="V463" s="14" t="s">
        <v>3270</v>
      </c>
      <c r="W463" s="14" t="s">
        <v>3271</v>
      </c>
      <c r="X463" t="s">
        <v>3272</v>
      </c>
      <c r="Y463" t="s">
        <v>213</v>
      </c>
      <c r="Z463" t="s">
        <v>3273</v>
      </c>
      <c r="AA463" s="18" t="s">
        <v>3273</v>
      </c>
      <c r="AB463" s="18" t="s">
        <v>3274</v>
      </c>
      <c r="AC463" s="18" t="s">
        <v>3275</v>
      </c>
      <c r="AD463" s="45" t="s">
        <v>3276</v>
      </c>
      <c r="AE463" s="18" t="s">
        <v>3273</v>
      </c>
      <c r="AF463" s="18" t="s">
        <v>3274</v>
      </c>
      <c r="AG463" s="18" t="s">
        <v>3275</v>
      </c>
      <c r="AH463" s="29" t="s">
        <v>219</v>
      </c>
      <c r="AL463" s="29" t="s">
        <v>220</v>
      </c>
      <c r="AM463" s="29" t="s">
        <v>221</v>
      </c>
      <c r="AQ463" s="29" t="s">
        <v>221</v>
      </c>
      <c r="AR463" t="s">
        <v>613</v>
      </c>
      <c r="AS463" s="32" t="s">
        <v>3277</v>
      </c>
      <c r="AT463" s="32">
        <v>950000</v>
      </c>
      <c r="AU463" t="s">
        <v>615</v>
      </c>
      <c r="AV463" s="32" t="s">
        <v>3278</v>
      </c>
      <c r="AW463" s="32">
        <v>750000</v>
      </c>
      <c r="AX463" t="s">
        <v>1291</v>
      </c>
      <c r="AY463" s="32" t="s">
        <v>3279</v>
      </c>
      <c r="AZ463" s="32">
        <v>100000</v>
      </c>
      <c r="BL463" s="15"/>
      <c r="BO463" s="15"/>
      <c r="BR463" s="15"/>
      <c r="BU463" s="15"/>
      <c r="BW463" s="11"/>
      <c r="BX463" s="11"/>
      <c r="BZ463" s="11"/>
      <c r="CA463" s="11"/>
      <c r="CC463" s="11"/>
      <c r="CD463" s="11"/>
      <c r="CF463" s="11"/>
      <c r="CG463" s="11"/>
      <c r="CI463" s="11"/>
      <c r="CJ463" s="11"/>
      <c r="GC463" s="12">
        <v>1700000</v>
      </c>
      <c r="GD463" t="s">
        <v>238</v>
      </c>
      <c r="GE463">
        <v>36</v>
      </c>
      <c r="GF463">
        <v>50</v>
      </c>
      <c r="GG463">
        <v>65</v>
      </c>
      <c r="GH463">
        <v>65</v>
      </c>
      <c r="GI463" s="13">
        <v>1133333.3333333333</v>
      </c>
      <c r="GK463" s="41" t="s">
        <v>3280</v>
      </c>
      <c r="GL463">
        <v>73300</v>
      </c>
      <c r="GM463" t="s">
        <v>3281</v>
      </c>
      <c r="GO463">
        <f t="shared" si="113"/>
        <v>9</v>
      </c>
      <c r="GP463">
        <f t="shared" si="114"/>
        <v>3</v>
      </c>
      <c r="GQ463" t="e">
        <f>VLOOKUP(A463,'[1]Nbr FR_lot'!$A$6:$I$501,8,FALSE)</f>
        <v>#N/A</v>
      </c>
      <c r="GR463" t="e">
        <f t="shared" si="115"/>
        <v>#N/A</v>
      </c>
      <c r="GS463" t="e">
        <f>VLOOKUP(C463,'[1]Nbr FR_lot'!$B$6:$I$501,8,FALSE)</f>
        <v>#N/A</v>
      </c>
      <c r="GT463" t="e">
        <f t="shared" si="116"/>
        <v>#N/A</v>
      </c>
    </row>
    <row r="464" spans="1:202" x14ac:dyDescent="0.35">
      <c r="A464" t="s">
        <v>10064</v>
      </c>
      <c r="B464" t="s">
        <v>10065</v>
      </c>
      <c r="C464" t="s">
        <v>10066</v>
      </c>
      <c r="D464" t="e">
        <f>VLOOKUP(C464,#REF!,1,FALSE)</f>
        <v>#REF!</v>
      </c>
      <c r="E464" s="19" t="s">
        <v>10067</v>
      </c>
      <c r="F464" s="17" t="s">
        <v>10066</v>
      </c>
      <c r="G464" s="17" t="s">
        <v>10068</v>
      </c>
      <c r="H464" s="17" t="str">
        <f t="shared" si="112"/>
        <v>ko</v>
      </c>
      <c r="I464" s="17" t="s">
        <v>10067</v>
      </c>
      <c r="J464" s="17">
        <v>582527</v>
      </c>
      <c r="K464" s="17">
        <v>721568</v>
      </c>
      <c r="L464" s="17" t="s">
        <v>202</v>
      </c>
      <c r="M464" t="s">
        <v>203</v>
      </c>
      <c r="N464" s="14" t="s">
        <v>10069</v>
      </c>
      <c r="O464" s="14" t="s">
        <v>1022</v>
      </c>
      <c r="P464" s="14" t="s">
        <v>10070</v>
      </c>
      <c r="Q464" s="14">
        <v>67300</v>
      </c>
      <c r="R464" s="14" t="s">
        <v>10071</v>
      </c>
      <c r="S464" s="14" t="s">
        <v>646</v>
      </c>
      <c r="T464" s="15">
        <v>50000</v>
      </c>
      <c r="U464" s="14" t="s">
        <v>10072</v>
      </c>
      <c r="V464" s="14" t="s">
        <v>2881</v>
      </c>
      <c r="W464" s="14" t="s">
        <v>10073</v>
      </c>
      <c r="X464" t="s">
        <v>10074</v>
      </c>
      <c r="Y464" t="s">
        <v>1253</v>
      </c>
      <c r="Z464" t="s">
        <v>10074</v>
      </c>
      <c r="AA464" s="18" t="s">
        <v>10075</v>
      </c>
      <c r="AB464" s="18" t="s">
        <v>10076</v>
      </c>
      <c r="AC464" s="18" t="s">
        <v>10077</v>
      </c>
      <c r="AD464" s="18" t="s">
        <v>10078</v>
      </c>
      <c r="AE464" s="18" t="s">
        <v>10075</v>
      </c>
      <c r="AF464" s="18" t="s">
        <v>10076</v>
      </c>
      <c r="AG464" s="18" t="s">
        <v>10077</v>
      </c>
      <c r="AH464" s="29" t="s">
        <v>854</v>
      </c>
      <c r="AL464" s="29" t="s">
        <v>855</v>
      </c>
      <c r="AM464" s="29" t="s">
        <v>738</v>
      </c>
      <c r="AQ464" s="29" t="s">
        <v>738</v>
      </c>
      <c r="AR464" t="s">
        <v>945</v>
      </c>
      <c r="AS464" s="32" t="s">
        <v>10079</v>
      </c>
      <c r="AT464" s="32">
        <v>100000</v>
      </c>
      <c r="AU464" t="s">
        <v>750</v>
      </c>
      <c r="AV464" s="32" t="s">
        <v>10080</v>
      </c>
      <c r="AW464" s="32">
        <v>150000</v>
      </c>
      <c r="AX464" t="s">
        <v>863</v>
      </c>
      <c r="AY464" s="32" t="s">
        <v>10081</v>
      </c>
      <c r="AZ464" s="32">
        <v>145000</v>
      </c>
      <c r="BL464" s="15"/>
      <c r="BO464" s="15"/>
      <c r="BR464" s="15"/>
      <c r="BU464" s="15"/>
      <c r="BW464" s="11"/>
      <c r="BX464" s="11"/>
      <c r="BZ464" s="11"/>
      <c r="CA464" s="11"/>
      <c r="CC464" s="11"/>
      <c r="CD464" s="11"/>
      <c r="CF464" s="11"/>
      <c r="CG464" s="11"/>
      <c r="CI464" s="11"/>
      <c r="CJ464" s="11"/>
      <c r="GC464" s="12">
        <v>250000</v>
      </c>
      <c r="GD464" t="s">
        <v>238</v>
      </c>
      <c r="GE464">
        <v>35</v>
      </c>
      <c r="GF464">
        <v>40</v>
      </c>
      <c r="GG464">
        <v>52</v>
      </c>
      <c r="GH464">
        <v>62.5</v>
      </c>
      <c r="GI464" s="13">
        <v>166666.66666666666</v>
      </c>
      <c r="GK464" t="str">
        <f t="shared" ref="GK464:GK476" si="118">P464</f>
        <v>11 RUE DU MARTIN PECHEUR</v>
      </c>
      <c r="GL464">
        <f t="shared" ref="GL464:GL476" si="119">Q464</f>
        <v>67300</v>
      </c>
      <c r="GM464" t="str">
        <f t="shared" ref="GM464:GM476" si="120">R464</f>
        <v>SCHILTIGHEIM</v>
      </c>
      <c r="GO464">
        <f t="shared" si="113"/>
        <v>9</v>
      </c>
      <c r="GP464">
        <f t="shared" si="114"/>
        <v>3</v>
      </c>
      <c r="GQ464">
        <v>3</v>
      </c>
      <c r="GR464" t="str">
        <f t="shared" si="115"/>
        <v>ok</v>
      </c>
      <c r="GS464" t="e">
        <f>VLOOKUP(C464,'[1]Nbr FR_lot'!$B$6:$I$501,8,FALSE)</f>
        <v>#N/A</v>
      </c>
      <c r="GT464" t="e">
        <f t="shared" si="116"/>
        <v>#N/A</v>
      </c>
    </row>
    <row r="465" spans="1:202" x14ac:dyDescent="0.35">
      <c r="A465" t="s">
        <v>6644</v>
      </c>
      <c r="B465" t="s">
        <v>6645</v>
      </c>
      <c r="C465" t="s">
        <v>6646</v>
      </c>
      <c r="D465" t="e">
        <f>VLOOKUP(C465,#REF!,1,FALSE)</f>
        <v>#REF!</v>
      </c>
      <c r="E465" s="19" t="s">
        <v>6647</v>
      </c>
      <c r="F465" s="17" t="s">
        <v>6646</v>
      </c>
      <c r="G465" s="17" t="s">
        <v>6648</v>
      </c>
      <c r="H465" s="17" t="str">
        <f t="shared" si="112"/>
        <v>ko</v>
      </c>
      <c r="I465" s="17" t="s">
        <v>6648</v>
      </c>
      <c r="J465" s="17">
        <v>338346</v>
      </c>
      <c r="K465" s="17">
        <v>338346</v>
      </c>
      <c r="L465" s="17" t="s">
        <v>202</v>
      </c>
      <c r="M465" t="s">
        <v>203</v>
      </c>
      <c r="N465" s="14" t="s">
        <v>6644</v>
      </c>
      <c r="O465" s="14" t="s">
        <v>205</v>
      </c>
      <c r="P465" s="14" t="s">
        <v>6649</v>
      </c>
      <c r="Q465" s="14">
        <v>64230</v>
      </c>
      <c r="R465" s="14" t="s">
        <v>6650</v>
      </c>
      <c r="S465" s="14" t="s">
        <v>1431</v>
      </c>
      <c r="T465" s="15">
        <v>330000</v>
      </c>
      <c r="U465" s="14" t="s">
        <v>6651</v>
      </c>
      <c r="V465" s="14" t="s">
        <v>1004</v>
      </c>
      <c r="W465" s="14" t="s">
        <v>6652</v>
      </c>
      <c r="X465" t="s">
        <v>6653</v>
      </c>
      <c r="Y465" t="s">
        <v>213</v>
      </c>
      <c r="Z465" t="s">
        <v>6654</v>
      </c>
      <c r="AA465" s="18" t="s">
        <v>6655</v>
      </c>
      <c r="AB465" s="18" t="s">
        <v>6656</v>
      </c>
      <c r="AC465" s="18" t="s">
        <v>6657</v>
      </c>
      <c r="AD465" s="18" t="s">
        <v>6658</v>
      </c>
      <c r="AE465" s="18" t="s">
        <v>6653</v>
      </c>
      <c r="AF465" s="18" t="s">
        <v>6656</v>
      </c>
      <c r="AG465" s="18" t="s">
        <v>6657</v>
      </c>
      <c r="AH465" s="29" t="s">
        <v>310</v>
      </c>
      <c r="AL465" s="29" t="s">
        <v>311</v>
      </c>
      <c r="AM465" s="29" t="s">
        <v>312</v>
      </c>
      <c r="AQ465" s="29" t="s">
        <v>312</v>
      </c>
      <c r="AR465" t="s">
        <v>427</v>
      </c>
      <c r="AS465" s="32" t="s">
        <v>6659</v>
      </c>
      <c r="AT465" s="32">
        <v>360000</v>
      </c>
      <c r="AU465" t="s">
        <v>1443</v>
      </c>
      <c r="AV465" s="32" t="s">
        <v>6660</v>
      </c>
      <c r="AW465" s="32">
        <v>185000</v>
      </c>
      <c r="AX465" t="s">
        <v>431</v>
      </c>
      <c r="AY465" s="32" t="s">
        <v>6661</v>
      </c>
      <c r="AZ465" s="32">
        <v>895000</v>
      </c>
      <c r="BA465" t="s">
        <v>1447</v>
      </c>
      <c r="BB465" s="32" t="s">
        <v>6662</v>
      </c>
      <c r="BC465" s="32">
        <v>455000</v>
      </c>
      <c r="BD465" t="s">
        <v>435</v>
      </c>
      <c r="BE465" s="32" t="s">
        <v>6663</v>
      </c>
      <c r="BF465" s="32">
        <v>360000</v>
      </c>
      <c r="BG465" t="s">
        <v>1451</v>
      </c>
      <c r="BH465" s="32" t="s">
        <v>6664</v>
      </c>
      <c r="BI465" s="32">
        <v>182000</v>
      </c>
      <c r="BJ465" t="s">
        <v>439</v>
      </c>
      <c r="BK465" s="14" t="s">
        <v>6665</v>
      </c>
      <c r="BL465" s="15">
        <v>445000</v>
      </c>
      <c r="BM465" t="s">
        <v>1455</v>
      </c>
      <c r="BN465" s="14" t="s">
        <v>6666</v>
      </c>
      <c r="BO465" s="15">
        <v>230000</v>
      </c>
      <c r="BP465" t="s">
        <v>443</v>
      </c>
      <c r="BQ465" s="14" t="s">
        <v>6667</v>
      </c>
      <c r="BR465" s="15">
        <v>595000</v>
      </c>
      <c r="BS465" t="s">
        <v>1459</v>
      </c>
      <c r="BT465" s="14" t="s">
        <v>6668</v>
      </c>
      <c r="BU465" s="15">
        <v>300000</v>
      </c>
      <c r="BW465" s="11"/>
      <c r="BX465" s="11"/>
      <c r="BZ465" s="11"/>
      <c r="CA465" s="11"/>
      <c r="CC465" s="11"/>
      <c r="CD465" s="11"/>
      <c r="CF465" s="11"/>
      <c r="CG465" s="11"/>
      <c r="CI465" s="11"/>
      <c r="CJ465" s="11"/>
      <c r="GC465" s="12">
        <v>3112000</v>
      </c>
      <c r="GD465" t="s">
        <v>1344</v>
      </c>
      <c r="GE465" t="s">
        <v>333</v>
      </c>
      <c r="GF465" t="s">
        <v>333</v>
      </c>
      <c r="GG465" t="s">
        <v>333</v>
      </c>
      <c r="GH465" t="s">
        <v>333</v>
      </c>
      <c r="GI465" s="13">
        <v>2074666.6666666665</v>
      </c>
      <c r="GK465" t="str">
        <f t="shared" si="118"/>
        <v>7 RUE DE BRUSCOS</v>
      </c>
      <c r="GL465">
        <f t="shared" si="119"/>
        <v>64230</v>
      </c>
      <c r="GM465" t="str">
        <f t="shared" si="120"/>
        <v>SAUVAGNON</v>
      </c>
      <c r="GO465">
        <f t="shared" si="113"/>
        <v>30</v>
      </c>
      <c r="GP465">
        <f t="shared" si="114"/>
        <v>10</v>
      </c>
      <c r="GQ465" t="e">
        <f>VLOOKUP(A465,'[1]Nbr FR_lot'!$A$6:$I$501,8,FALSE)</f>
        <v>#N/A</v>
      </c>
      <c r="GR465" t="e">
        <f t="shared" si="115"/>
        <v>#N/A</v>
      </c>
      <c r="GS465" t="e">
        <f>VLOOKUP(C465,'[1]Nbr FR_lot'!$B$6:$I$501,8,FALSE)</f>
        <v>#N/A</v>
      </c>
      <c r="GT465" t="e">
        <f t="shared" si="116"/>
        <v>#N/A</v>
      </c>
    </row>
    <row r="466" spans="1:202" x14ac:dyDescent="0.35">
      <c r="A466" t="s">
        <v>1424</v>
      </c>
      <c r="B466" t="s">
        <v>1425</v>
      </c>
      <c r="C466" t="s">
        <v>1426</v>
      </c>
      <c r="D466" t="e">
        <f>VLOOKUP(C466,#REF!,1,FALSE)</f>
        <v>#REF!</v>
      </c>
      <c r="E466" s="19" t="s">
        <v>1427</v>
      </c>
      <c r="F466" s="17" t="s">
        <v>1426</v>
      </c>
      <c r="G466" s="17" t="s">
        <v>1427</v>
      </c>
      <c r="H466" s="17" t="str">
        <f t="shared" si="112"/>
        <v>ok</v>
      </c>
      <c r="I466" s="17" t="s">
        <v>1427</v>
      </c>
      <c r="J466" s="17">
        <v>513664</v>
      </c>
      <c r="K466" s="17">
        <v>513664</v>
      </c>
      <c r="L466" s="17" t="s">
        <v>202</v>
      </c>
      <c r="M466" t="s">
        <v>203</v>
      </c>
      <c r="N466" s="14" t="s">
        <v>1424</v>
      </c>
      <c r="O466" s="14" t="s">
        <v>1428</v>
      </c>
      <c r="P466" s="14" t="s">
        <v>1429</v>
      </c>
      <c r="Q466" s="14">
        <v>13150</v>
      </c>
      <c r="R466" s="14" t="s">
        <v>1430</v>
      </c>
      <c r="S466" s="14" t="s">
        <v>1431</v>
      </c>
      <c r="T466" s="15">
        <v>200000</v>
      </c>
      <c r="U466" s="14" t="s">
        <v>1432</v>
      </c>
      <c r="V466" s="14" t="s">
        <v>1430</v>
      </c>
      <c r="W466" s="14" t="s">
        <v>1427</v>
      </c>
      <c r="X466" t="s">
        <v>1433</v>
      </c>
      <c r="Y466" t="s">
        <v>1253</v>
      </c>
      <c r="Z466" t="s">
        <v>1434</v>
      </c>
      <c r="AA466" s="18" t="s">
        <v>1433</v>
      </c>
      <c r="AB466" s="18" t="s">
        <v>1435</v>
      </c>
      <c r="AC466" s="18" t="s">
        <v>1436</v>
      </c>
      <c r="AD466" s="18" t="s">
        <v>1437</v>
      </c>
      <c r="AE466" s="18" t="s">
        <v>1438</v>
      </c>
      <c r="AF466" s="18" t="s">
        <v>1439</v>
      </c>
      <c r="AG466" s="18" t="s">
        <v>1440</v>
      </c>
      <c r="AH466" s="29" t="s">
        <v>310</v>
      </c>
      <c r="AL466" s="29" t="s">
        <v>311</v>
      </c>
      <c r="AM466" s="29" t="s">
        <v>312</v>
      </c>
      <c r="AQ466" s="29" t="s">
        <v>312</v>
      </c>
      <c r="AR466" t="s">
        <v>427</v>
      </c>
      <c r="AS466" s="32" t="s">
        <v>1441</v>
      </c>
      <c r="AT466" s="32">
        <v>360000</v>
      </c>
      <c r="AU466" t="s">
        <v>313</v>
      </c>
      <c r="AV466" s="32" t="s">
        <v>1442</v>
      </c>
      <c r="AW466" s="32">
        <v>375000</v>
      </c>
      <c r="AX466" t="s">
        <v>1443</v>
      </c>
      <c r="AY466" s="32" t="s">
        <v>1444</v>
      </c>
      <c r="AZ466" s="32">
        <v>185000</v>
      </c>
      <c r="BA466" t="s">
        <v>431</v>
      </c>
      <c r="BB466" s="32" t="s">
        <v>1445</v>
      </c>
      <c r="BC466" s="32">
        <v>895000</v>
      </c>
      <c r="BD466" t="s">
        <v>317</v>
      </c>
      <c r="BE466" s="32" t="s">
        <v>1446</v>
      </c>
      <c r="BF466" s="32">
        <v>935000</v>
      </c>
      <c r="BG466" t="s">
        <v>1447</v>
      </c>
      <c r="BH466" s="32" t="s">
        <v>1448</v>
      </c>
      <c r="BI466" s="32">
        <v>455000</v>
      </c>
      <c r="BJ466" t="s">
        <v>435</v>
      </c>
      <c r="BK466" s="14" t="s">
        <v>1449</v>
      </c>
      <c r="BL466" s="15">
        <v>360000</v>
      </c>
      <c r="BM466" t="s">
        <v>321</v>
      </c>
      <c r="BN466" s="14" t="s">
        <v>1450</v>
      </c>
      <c r="BO466" s="15">
        <v>375000</v>
      </c>
      <c r="BP466" t="s">
        <v>1451</v>
      </c>
      <c r="BQ466" s="14" t="s">
        <v>1452</v>
      </c>
      <c r="BR466" s="15">
        <v>182000</v>
      </c>
      <c r="BS466" t="s">
        <v>439</v>
      </c>
      <c r="BT466" s="14" t="s">
        <v>1453</v>
      </c>
      <c r="BU466" s="15">
        <v>445000</v>
      </c>
      <c r="BV466" t="s">
        <v>325</v>
      </c>
      <c r="BW466" s="11" t="s">
        <v>1454</v>
      </c>
      <c r="BX466" s="11">
        <v>470000</v>
      </c>
      <c r="BY466" t="s">
        <v>1455</v>
      </c>
      <c r="BZ466" s="11" t="s">
        <v>1456</v>
      </c>
      <c r="CA466" s="11">
        <v>230000</v>
      </c>
      <c r="CB466" t="s">
        <v>443</v>
      </c>
      <c r="CC466" s="11" t="s">
        <v>1457</v>
      </c>
      <c r="CD466" s="11">
        <v>595000</v>
      </c>
      <c r="CE466" t="s">
        <v>329</v>
      </c>
      <c r="CF466" s="11" t="s">
        <v>1458</v>
      </c>
      <c r="CG466" s="11">
        <v>625000</v>
      </c>
      <c r="CH466" t="s">
        <v>1459</v>
      </c>
      <c r="CI466" s="11" t="s">
        <v>1460</v>
      </c>
      <c r="CJ466" s="11">
        <v>300000</v>
      </c>
      <c r="GC466" s="12">
        <v>6602000</v>
      </c>
      <c r="GD466" t="s">
        <v>1344</v>
      </c>
      <c r="GE466" t="s">
        <v>333</v>
      </c>
      <c r="GF466" t="s">
        <v>333</v>
      </c>
      <c r="GG466" t="s">
        <v>333</v>
      </c>
      <c r="GH466" t="s">
        <v>333</v>
      </c>
      <c r="GI466" s="13">
        <v>4401333.333333333</v>
      </c>
      <c r="GK466" t="str">
        <f t="shared" si="118"/>
        <v>RUE DES BERGERS</v>
      </c>
      <c r="GL466">
        <f t="shared" si="119"/>
        <v>13150</v>
      </c>
      <c r="GM466" t="str">
        <f t="shared" si="120"/>
        <v>TARASCON</v>
      </c>
      <c r="GO466">
        <f t="shared" si="113"/>
        <v>45</v>
      </c>
      <c r="GP466">
        <f t="shared" si="114"/>
        <v>15</v>
      </c>
      <c r="GQ466" t="e">
        <f>VLOOKUP(A466,'[1]Nbr FR_lot'!$A$6:$I$501,8,FALSE)</f>
        <v>#N/A</v>
      </c>
      <c r="GR466" t="e">
        <f t="shared" si="115"/>
        <v>#N/A</v>
      </c>
      <c r="GS466" t="e">
        <f>VLOOKUP(C466,'[1]Nbr FR_lot'!$B$6:$I$501,8,FALSE)</f>
        <v>#N/A</v>
      </c>
      <c r="GT466" t="e">
        <f t="shared" si="116"/>
        <v>#N/A</v>
      </c>
    </row>
    <row r="467" spans="1:202" x14ac:dyDescent="0.35">
      <c r="A467" t="s">
        <v>4483</v>
      </c>
      <c r="B467" t="s">
        <v>4484</v>
      </c>
      <c r="C467" t="s">
        <v>4485</v>
      </c>
      <c r="D467" t="e">
        <f>VLOOKUP(C467,#REF!,1,FALSE)</f>
        <v>#REF!</v>
      </c>
      <c r="E467" s="16" t="s">
        <v>4486</v>
      </c>
      <c r="F467" s="17" t="s">
        <v>4485</v>
      </c>
      <c r="G467" s="17" t="s">
        <v>4486</v>
      </c>
      <c r="H467" s="17" t="str">
        <f t="shared" si="112"/>
        <v>ok</v>
      </c>
      <c r="I467" s="17" t="s">
        <v>4486</v>
      </c>
      <c r="J467" s="17">
        <v>328751</v>
      </c>
      <c r="K467" s="17">
        <v>328751</v>
      </c>
      <c r="L467" s="17" t="s">
        <v>202</v>
      </c>
      <c r="M467" t="s">
        <v>203</v>
      </c>
      <c r="N467" s="14" t="s">
        <v>4483</v>
      </c>
      <c r="O467" s="14" t="s">
        <v>1022</v>
      </c>
      <c r="P467" s="14" t="s">
        <v>4487</v>
      </c>
      <c r="Q467" s="14">
        <v>26120</v>
      </c>
      <c r="R467" s="14" t="s">
        <v>4488</v>
      </c>
      <c r="S467" s="14" t="s">
        <v>1310</v>
      </c>
      <c r="T467" s="15">
        <v>40000</v>
      </c>
      <c r="U467" s="14" t="s">
        <v>4489</v>
      </c>
      <c r="V467" s="14" t="s">
        <v>4490</v>
      </c>
      <c r="W467" s="14" t="s">
        <v>4491</v>
      </c>
      <c r="X467" t="s">
        <v>4492</v>
      </c>
      <c r="Y467" t="s">
        <v>213</v>
      </c>
      <c r="Z467" t="s">
        <v>4493</v>
      </c>
      <c r="AA467" s="18" t="s">
        <v>4492</v>
      </c>
      <c r="AB467" s="18" t="s">
        <v>4494</v>
      </c>
      <c r="AC467" s="18" t="s">
        <v>4495</v>
      </c>
      <c r="AD467" s="18" t="s">
        <v>4496</v>
      </c>
      <c r="AE467" s="18" t="s">
        <v>4492</v>
      </c>
      <c r="AF467" s="18" t="s">
        <v>4494</v>
      </c>
      <c r="AG467" s="18" t="s">
        <v>4495</v>
      </c>
      <c r="AH467" s="29" t="s">
        <v>310</v>
      </c>
      <c r="AL467" s="29" t="s">
        <v>311</v>
      </c>
      <c r="AM467" s="29" t="s">
        <v>312</v>
      </c>
      <c r="AQ467" s="29" t="s">
        <v>312</v>
      </c>
      <c r="AR467" t="s">
        <v>1443</v>
      </c>
      <c r="AS467" s="32" t="s">
        <v>4497</v>
      </c>
      <c r="AT467" s="32">
        <v>185000</v>
      </c>
      <c r="AU467" t="s">
        <v>1447</v>
      </c>
      <c r="AV467" s="32" t="s">
        <v>4498</v>
      </c>
      <c r="AW467" s="32">
        <v>455000</v>
      </c>
      <c r="AX467" t="s">
        <v>1451</v>
      </c>
      <c r="AY467" s="32" t="s">
        <v>4499</v>
      </c>
      <c r="AZ467" s="32">
        <v>182000</v>
      </c>
      <c r="BA467" t="s">
        <v>1455</v>
      </c>
      <c r="BB467" s="32" t="s">
        <v>4500</v>
      </c>
      <c r="BC467" s="32">
        <v>230000</v>
      </c>
      <c r="BD467" t="s">
        <v>1459</v>
      </c>
      <c r="BE467" s="32" t="s">
        <v>4501</v>
      </c>
      <c r="BF467" s="32">
        <v>300000</v>
      </c>
      <c r="BL467" s="15"/>
      <c r="BO467" s="15"/>
      <c r="BR467" s="15"/>
      <c r="BU467" s="15"/>
      <c r="BW467" s="11"/>
      <c r="BX467" s="11"/>
      <c r="BZ467" s="11"/>
      <c r="CA467" s="11"/>
      <c r="CC467" s="11"/>
      <c r="CD467" s="11"/>
      <c r="CF467" s="11"/>
      <c r="CG467" s="11"/>
      <c r="CI467" s="11"/>
      <c r="CJ467" s="11"/>
      <c r="GC467" s="12">
        <v>1170000</v>
      </c>
      <c r="GD467" t="s">
        <v>238</v>
      </c>
      <c r="GE467">
        <v>75</v>
      </c>
      <c r="GF467">
        <v>75</v>
      </c>
      <c r="GG467">
        <v>75</v>
      </c>
      <c r="GH467">
        <v>75</v>
      </c>
      <c r="GI467" s="13">
        <v>780000</v>
      </c>
      <c r="GK467" t="str">
        <f t="shared" si="118"/>
        <v>RTE VALENCE</v>
      </c>
      <c r="GL467">
        <f t="shared" si="119"/>
        <v>26120</v>
      </c>
      <c r="GM467" t="str">
        <f t="shared" si="120"/>
        <v>CHABEUIL</v>
      </c>
      <c r="GO467">
        <f t="shared" si="113"/>
        <v>15</v>
      </c>
      <c r="GP467">
        <f t="shared" si="114"/>
        <v>5</v>
      </c>
      <c r="GQ467" t="e">
        <f>VLOOKUP(A467,'[1]Nbr FR_lot'!$A$6:$I$501,8,FALSE)</f>
        <v>#N/A</v>
      </c>
      <c r="GR467" t="e">
        <f t="shared" si="115"/>
        <v>#N/A</v>
      </c>
      <c r="GS467" t="e">
        <f>VLOOKUP(C467,'[1]Nbr FR_lot'!$B$6:$I$501,8,FALSE)</f>
        <v>#N/A</v>
      </c>
      <c r="GT467" t="e">
        <f t="shared" si="116"/>
        <v>#N/A</v>
      </c>
    </row>
    <row r="468" spans="1:202" x14ac:dyDescent="0.35">
      <c r="A468" t="s">
        <v>956</v>
      </c>
      <c r="B468" t="s">
        <v>957</v>
      </c>
      <c r="C468" t="s">
        <v>958</v>
      </c>
      <c r="D468" t="e">
        <f>VLOOKUP(C468,#REF!,1,FALSE)</f>
        <v>#REF!</v>
      </c>
      <c r="E468" s="19" t="s">
        <v>959</v>
      </c>
      <c r="F468" s="17" t="s">
        <v>958</v>
      </c>
      <c r="G468" s="17" t="s">
        <v>960</v>
      </c>
      <c r="H468" s="17" t="str">
        <f t="shared" si="112"/>
        <v>ko</v>
      </c>
      <c r="I468" s="17" t="s">
        <v>959</v>
      </c>
      <c r="J468" s="17">
        <v>20009845</v>
      </c>
      <c r="K468" s="17">
        <v>311387</v>
      </c>
      <c r="L468" s="17" t="s">
        <v>202</v>
      </c>
      <c r="M468" t="s">
        <v>203</v>
      </c>
      <c r="N468" s="14" t="s">
        <v>956</v>
      </c>
      <c r="O468" s="14" t="s">
        <v>205</v>
      </c>
      <c r="P468" s="14" t="s">
        <v>961</v>
      </c>
      <c r="Q468" s="14">
        <v>69740</v>
      </c>
      <c r="R468" s="14" t="s">
        <v>962</v>
      </c>
      <c r="S468" s="14" t="s">
        <v>404</v>
      </c>
      <c r="T468" s="15">
        <v>150000</v>
      </c>
      <c r="U468" s="14" t="s">
        <v>963</v>
      </c>
      <c r="V468" s="14" t="s">
        <v>406</v>
      </c>
      <c r="W468" s="14" t="s">
        <v>964</v>
      </c>
      <c r="X468" t="s">
        <v>965</v>
      </c>
      <c r="Y468" t="s">
        <v>213</v>
      </c>
      <c r="Z468" t="s">
        <v>966</v>
      </c>
      <c r="AA468" s="18" t="s">
        <v>965</v>
      </c>
      <c r="AB468" s="18" t="s">
        <v>967</v>
      </c>
      <c r="AC468" s="18" t="s">
        <v>968</v>
      </c>
      <c r="AD468" s="18" t="s">
        <v>969</v>
      </c>
      <c r="AE468" s="18" t="s">
        <v>970</v>
      </c>
      <c r="AF468" s="18" t="s">
        <v>971</v>
      </c>
      <c r="AG468" s="18" t="s">
        <v>972</v>
      </c>
      <c r="AH468" s="29" t="s">
        <v>261</v>
      </c>
      <c r="AL468" s="29" t="s">
        <v>262</v>
      </c>
      <c r="AM468" s="29" t="s">
        <v>263</v>
      </c>
      <c r="AQ468" s="29" t="s">
        <v>263</v>
      </c>
      <c r="AR468" t="s">
        <v>685</v>
      </c>
      <c r="AS468" s="32" t="s">
        <v>973</v>
      </c>
      <c r="AT468" s="32">
        <v>100000</v>
      </c>
      <c r="AU468" t="s">
        <v>974</v>
      </c>
      <c r="AV468" s="32" t="s">
        <v>975</v>
      </c>
      <c r="AW468" s="32">
        <v>100000</v>
      </c>
      <c r="AX468" t="s">
        <v>414</v>
      </c>
      <c r="AY468" s="32" t="s">
        <v>976</v>
      </c>
      <c r="AZ468" s="32">
        <v>100000</v>
      </c>
      <c r="BA468" t="s">
        <v>353</v>
      </c>
      <c r="BB468" s="32" t="s">
        <v>977</v>
      </c>
      <c r="BC468" s="32">
        <v>200000</v>
      </c>
      <c r="BD468" t="s">
        <v>355</v>
      </c>
      <c r="BE468" s="32" t="s">
        <v>978</v>
      </c>
      <c r="BF468" s="32">
        <v>200000</v>
      </c>
      <c r="BG468" t="s">
        <v>979</v>
      </c>
      <c r="BH468" s="32" t="s">
        <v>980</v>
      </c>
      <c r="BI468" s="32">
        <v>100000</v>
      </c>
      <c r="BJ468" t="s">
        <v>692</v>
      </c>
      <c r="BK468" s="14" t="s">
        <v>981</v>
      </c>
      <c r="BL468" s="15">
        <v>125000</v>
      </c>
      <c r="BM468" t="s">
        <v>266</v>
      </c>
      <c r="BN468" s="14" t="s">
        <v>982</v>
      </c>
      <c r="BO468" s="15">
        <v>745000</v>
      </c>
      <c r="BP468" t="s">
        <v>268</v>
      </c>
      <c r="BQ468" s="14" t="s">
        <v>983</v>
      </c>
      <c r="BR468" s="15">
        <v>125000</v>
      </c>
      <c r="BS468" t="s">
        <v>270</v>
      </c>
      <c r="BT468" s="14" t="s">
        <v>984</v>
      </c>
      <c r="BU468" s="15">
        <v>125000</v>
      </c>
      <c r="BV468" t="s">
        <v>272</v>
      </c>
      <c r="BW468" s="31" t="s">
        <v>985</v>
      </c>
      <c r="BX468" s="31">
        <v>495000</v>
      </c>
      <c r="BY468" t="s">
        <v>274</v>
      </c>
      <c r="BZ468" s="31" t="s">
        <v>986</v>
      </c>
      <c r="CA468" s="31">
        <v>495000</v>
      </c>
      <c r="CB468" t="s">
        <v>276</v>
      </c>
      <c r="CC468" s="31" t="s">
        <v>987</v>
      </c>
      <c r="CD468" s="31">
        <v>125000</v>
      </c>
      <c r="CE468" t="s">
        <v>278</v>
      </c>
      <c r="CF468" s="31" t="s">
        <v>988</v>
      </c>
      <c r="CG468" s="31">
        <v>100000</v>
      </c>
      <c r="CH468" t="s">
        <v>280</v>
      </c>
      <c r="CI468" s="31" t="s">
        <v>989</v>
      </c>
      <c r="CJ468" s="31">
        <v>300000</v>
      </c>
      <c r="CK468" t="s">
        <v>282</v>
      </c>
      <c r="CL468" s="32" t="s">
        <v>990</v>
      </c>
      <c r="CM468" s="32">
        <v>100000</v>
      </c>
      <c r="CN468" t="s">
        <v>284</v>
      </c>
      <c r="CO468" s="32" t="s">
        <v>991</v>
      </c>
      <c r="CP468" s="32">
        <v>100000</v>
      </c>
      <c r="CQ468" t="s">
        <v>286</v>
      </c>
      <c r="CR468" s="32" t="s">
        <v>992</v>
      </c>
      <c r="CS468" s="32">
        <v>200000</v>
      </c>
      <c r="CT468" t="s">
        <v>288</v>
      </c>
      <c r="CU468" s="32" t="s">
        <v>993</v>
      </c>
      <c r="CV468" s="32">
        <v>200000</v>
      </c>
      <c r="CW468" t="s">
        <v>290</v>
      </c>
      <c r="CX468" s="32" t="s">
        <v>994</v>
      </c>
      <c r="CY468" s="32">
        <v>100000</v>
      </c>
      <c r="CZ468" t="s">
        <v>687</v>
      </c>
      <c r="DA468" s="32" t="s">
        <v>995</v>
      </c>
      <c r="DB468" s="32">
        <v>300000</v>
      </c>
      <c r="GC468" s="30">
        <v>4035000</v>
      </c>
      <c r="GD468" t="s">
        <v>238</v>
      </c>
      <c r="GE468">
        <v>44</v>
      </c>
      <c r="GF468">
        <v>49</v>
      </c>
      <c r="GG468">
        <v>52</v>
      </c>
      <c r="GH468">
        <v>57.6</v>
      </c>
      <c r="GI468" s="13">
        <v>2690000</v>
      </c>
      <c r="GK468" t="str">
        <f t="shared" si="118"/>
        <v xml:space="preserve">ZAC Everest-8 rue Joseph Nicéphore Niepce </v>
      </c>
      <c r="GL468">
        <f t="shared" si="119"/>
        <v>69740</v>
      </c>
      <c r="GM468" t="str">
        <f t="shared" si="120"/>
        <v>GENAS</v>
      </c>
      <c r="GO468">
        <f t="shared" si="113"/>
        <v>63</v>
      </c>
      <c r="GP468">
        <f t="shared" si="114"/>
        <v>21</v>
      </c>
      <c r="GQ468" t="e">
        <f>VLOOKUP(A468,'[1]Nbr FR_lot'!$A$6:$I$501,8,FALSE)</f>
        <v>#N/A</v>
      </c>
      <c r="GR468" t="e">
        <f t="shared" si="115"/>
        <v>#N/A</v>
      </c>
      <c r="GS468" t="e">
        <f>VLOOKUP(C468,'[1]Nbr FR_lot'!$B$6:$I$501,8,FALSE)</f>
        <v>#N/A</v>
      </c>
      <c r="GT468" t="e">
        <f t="shared" si="116"/>
        <v>#N/A</v>
      </c>
    </row>
    <row r="469" spans="1:202" x14ac:dyDescent="0.35">
      <c r="A469" t="s">
        <v>1990</v>
      </c>
      <c r="B469" t="s">
        <v>1991</v>
      </c>
      <c r="C469" t="s">
        <v>1992</v>
      </c>
      <c r="D469" t="e">
        <f>VLOOKUP(C469,#REF!,1,FALSE)</f>
        <v>#REF!</v>
      </c>
      <c r="E469" s="16" t="s">
        <v>1993</v>
      </c>
      <c r="F469" s="17" t="s">
        <v>1992</v>
      </c>
      <c r="G469" s="17" t="s">
        <v>1994</v>
      </c>
      <c r="H469" s="17" t="str">
        <f t="shared" si="112"/>
        <v>ko</v>
      </c>
      <c r="I469" s="24" t="s">
        <v>1994</v>
      </c>
      <c r="J469" s="24">
        <v>339289</v>
      </c>
      <c r="K469" s="17">
        <v>339289</v>
      </c>
      <c r="L469" s="17" t="s">
        <v>202</v>
      </c>
      <c r="M469" t="s">
        <v>203</v>
      </c>
      <c r="N469" s="14" t="s">
        <v>1990</v>
      </c>
      <c r="O469" s="14" t="s">
        <v>246</v>
      </c>
      <c r="P469" s="14" t="s">
        <v>1995</v>
      </c>
      <c r="Q469" s="14">
        <v>57360</v>
      </c>
      <c r="R469" s="14" t="s">
        <v>1996</v>
      </c>
      <c r="S469" s="14" t="s">
        <v>1431</v>
      </c>
      <c r="T469" s="15">
        <v>500000</v>
      </c>
      <c r="U469" s="14" t="s">
        <v>1997</v>
      </c>
      <c r="V469" s="14" t="s">
        <v>456</v>
      </c>
      <c r="W469" s="14" t="s">
        <v>1998</v>
      </c>
      <c r="X469" t="s">
        <v>1999</v>
      </c>
      <c r="Y469" t="s">
        <v>213</v>
      </c>
      <c r="Z469" t="s">
        <v>2000</v>
      </c>
      <c r="AA469" s="18" t="s">
        <v>2001</v>
      </c>
      <c r="AB469" s="18" t="s">
        <v>2002</v>
      </c>
      <c r="AC469" s="18" t="s">
        <v>2003</v>
      </c>
      <c r="AD469" s="18" t="s">
        <v>2004</v>
      </c>
      <c r="AE469" s="18" t="s">
        <v>2005</v>
      </c>
      <c r="AF469" s="18" t="s">
        <v>2006</v>
      </c>
      <c r="AG469" s="18" t="s">
        <v>2003</v>
      </c>
      <c r="AH469" s="29" t="s">
        <v>310</v>
      </c>
      <c r="AL469" s="29" t="s">
        <v>311</v>
      </c>
      <c r="AM469" s="29" t="s">
        <v>312</v>
      </c>
      <c r="AQ469" s="29" t="s">
        <v>312</v>
      </c>
      <c r="AR469" t="s">
        <v>427</v>
      </c>
      <c r="AS469" s="32" t="s">
        <v>2007</v>
      </c>
      <c r="AT469" s="32">
        <v>360000</v>
      </c>
      <c r="AU469" t="s">
        <v>313</v>
      </c>
      <c r="AV469" s="32" t="s">
        <v>2008</v>
      </c>
      <c r="AW469" s="32">
        <v>375000</v>
      </c>
      <c r="AX469" t="s">
        <v>1443</v>
      </c>
      <c r="AY469" s="32" t="s">
        <v>2009</v>
      </c>
      <c r="AZ469" s="32">
        <v>185000</v>
      </c>
      <c r="BA469" t="s">
        <v>431</v>
      </c>
      <c r="BB469" s="32" t="s">
        <v>2010</v>
      </c>
      <c r="BC469" s="32">
        <v>895000</v>
      </c>
      <c r="BD469" t="s">
        <v>317</v>
      </c>
      <c r="BE469" s="32" t="s">
        <v>2011</v>
      </c>
      <c r="BF469" s="32">
        <v>935000</v>
      </c>
      <c r="BG469" t="s">
        <v>1447</v>
      </c>
      <c r="BH469" s="32" t="s">
        <v>2012</v>
      </c>
      <c r="BI469" s="32">
        <v>455000</v>
      </c>
      <c r="BJ469" t="s">
        <v>435</v>
      </c>
      <c r="BK469" s="14" t="s">
        <v>2013</v>
      </c>
      <c r="BL469" s="15">
        <v>360000</v>
      </c>
      <c r="BM469" t="s">
        <v>321</v>
      </c>
      <c r="BN469" s="14" t="s">
        <v>2014</v>
      </c>
      <c r="BO469" s="15">
        <v>375000</v>
      </c>
      <c r="BP469" t="s">
        <v>1451</v>
      </c>
      <c r="BQ469" s="14" t="s">
        <v>2015</v>
      </c>
      <c r="BR469" s="15">
        <v>182000</v>
      </c>
      <c r="BS469" t="s">
        <v>439</v>
      </c>
      <c r="BT469" s="14" t="s">
        <v>2016</v>
      </c>
      <c r="BU469" s="15">
        <v>445000</v>
      </c>
      <c r="BV469" t="s">
        <v>325</v>
      </c>
      <c r="BW469" s="11" t="s">
        <v>2017</v>
      </c>
      <c r="BX469" s="11">
        <v>470000</v>
      </c>
      <c r="BY469" t="s">
        <v>1455</v>
      </c>
      <c r="BZ469" s="11" t="s">
        <v>2018</v>
      </c>
      <c r="CA469" s="11">
        <v>230000</v>
      </c>
      <c r="CB469" t="s">
        <v>443</v>
      </c>
      <c r="CC469" s="11" t="s">
        <v>2019</v>
      </c>
      <c r="CD469" s="11">
        <v>595000</v>
      </c>
      <c r="CE469" t="s">
        <v>329</v>
      </c>
      <c r="CF469" s="11" t="s">
        <v>2020</v>
      </c>
      <c r="CG469" s="11">
        <v>625000</v>
      </c>
      <c r="CH469" t="s">
        <v>1459</v>
      </c>
      <c r="CI469" s="11" t="s">
        <v>2021</v>
      </c>
      <c r="CJ469" s="11">
        <v>300000</v>
      </c>
      <c r="GC469" s="12">
        <v>6602000</v>
      </c>
      <c r="GD469" t="s">
        <v>1344</v>
      </c>
      <c r="GE469" t="s">
        <v>333</v>
      </c>
      <c r="GF469" t="s">
        <v>333</v>
      </c>
      <c r="GG469" t="s">
        <v>333</v>
      </c>
      <c r="GH469" t="s">
        <v>333</v>
      </c>
      <c r="GI469" s="13">
        <v>4401333.333333333</v>
      </c>
      <c r="GK469" t="str">
        <f t="shared" si="118"/>
        <v>RUE DE LA CIMENTERIE</v>
      </c>
      <c r="GL469">
        <f t="shared" si="119"/>
        <v>57360</v>
      </c>
      <c r="GM469" t="str">
        <f t="shared" si="120"/>
        <v>AMNEVILLE</v>
      </c>
      <c r="GO469">
        <f t="shared" si="113"/>
        <v>45</v>
      </c>
      <c r="GP469">
        <f t="shared" si="114"/>
        <v>15</v>
      </c>
      <c r="GQ469" t="e">
        <f>VLOOKUP(A469,'[1]Nbr FR_lot'!$A$6:$I$501,8,FALSE)</f>
        <v>#N/A</v>
      </c>
      <c r="GR469" t="e">
        <f t="shared" si="115"/>
        <v>#N/A</v>
      </c>
      <c r="GS469" t="e">
        <f>VLOOKUP(C469,'[1]Nbr FR_lot'!$B$6:$I$501,8,FALSE)</f>
        <v>#N/A</v>
      </c>
      <c r="GT469" t="e">
        <f t="shared" si="116"/>
        <v>#N/A</v>
      </c>
    </row>
    <row r="470" spans="1:202" x14ac:dyDescent="0.35">
      <c r="A470" s="26" t="s">
        <v>10504</v>
      </c>
      <c r="B470" t="s">
        <v>10505</v>
      </c>
      <c r="C470" t="s">
        <v>10506</v>
      </c>
      <c r="D470" t="e">
        <f>VLOOKUP(C470,#REF!,1,FALSE)</f>
        <v>#REF!</v>
      </c>
      <c r="E470" s="16" t="s">
        <v>10507</v>
      </c>
      <c r="F470" s="17" t="s">
        <v>10506</v>
      </c>
      <c r="G470" s="17" t="s">
        <v>10507</v>
      </c>
      <c r="H470" s="17" t="str">
        <f t="shared" si="112"/>
        <v>ok</v>
      </c>
      <c r="I470" s="17" t="s">
        <v>10507</v>
      </c>
      <c r="J470" s="17">
        <v>20006381</v>
      </c>
      <c r="K470" s="17">
        <v>20006381</v>
      </c>
      <c r="L470" s="17" t="s">
        <v>202</v>
      </c>
      <c r="M470" t="s">
        <v>203</v>
      </c>
      <c r="N470" s="14" t="s">
        <v>10508</v>
      </c>
      <c r="O470" s="14" t="s">
        <v>205</v>
      </c>
      <c r="P470" s="14" t="s">
        <v>10509</v>
      </c>
      <c r="Q470" s="14">
        <v>68000</v>
      </c>
      <c r="R470" s="14" t="s">
        <v>5510</v>
      </c>
      <c r="S470" s="14" t="s">
        <v>298</v>
      </c>
      <c r="T470" s="15">
        <v>100000</v>
      </c>
      <c r="U470" s="14" t="s">
        <v>10510</v>
      </c>
      <c r="V470" s="14" t="s">
        <v>5510</v>
      </c>
      <c r="W470" s="14" t="s">
        <v>10511</v>
      </c>
      <c r="X470" t="s">
        <v>10512</v>
      </c>
      <c r="Y470" t="s">
        <v>213</v>
      </c>
      <c r="Z470" t="s">
        <v>10513</v>
      </c>
      <c r="AA470" s="18" t="s">
        <v>10514</v>
      </c>
      <c r="AB470" s="18" t="s">
        <v>10515</v>
      </c>
      <c r="AC470" s="18" t="s">
        <v>10516</v>
      </c>
      <c r="AD470" s="18" t="s">
        <v>10517</v>
      </c>
      <c r="AE470" s="18" t="s">
        <v>10514</v>
      </c>
      <c r="AF470" s="18" t="s">
        <v>10515</v>
      </c>
      <c r="AG470" s="18" t="s">
        <v>10516</v>
      </c>
      <c r="AH470" s="29" t="s">
        <v>310</v>
      </c>
      <c r="AL470" s="29" t="s">
        <v>311</v>
      </c>
      <c r="AM470" s="29" t="s">
        <v>312</v>
      </c>
      <c r="AQ470" s="29" t="s">
        <v>312</v>
      </c>
      <c r="AR470" t="s">
        <v>389</v>
      </c>
      <c r="AS470" s="32" t="s">
        <v>10518</v>
      </c>
      <c r="AT470" s="32">
        <v>575000</v>
      </c>
      <c r="AU470" t="s">
        <v>313</v>
      </c>
      <c r="AV470" s="32" t="s">
        <v>10519</v>
      </c>
      <c r="AW470" s="32">
        <v>375000</v>
      </c>
      <c r="AX470" t="s">
        <v>315</v>
      </c>
      <c r="AY470" s="32" t="s">
        <v>10520</v>
      </c>
      <c r="AZ470" s="32">
        <v>100000</v>
      </c>
      <c r="BA470" t="s">
        <v>391</v>
      </c>
      <c r="BB470" s="32" t="s">
        <v>10521</v>
      </c>
      <c r="BC470" s="32">
        <v>1430000</v>
      </c>
      <c r="BD470" t="s">
        <v>317</v>
      </c>
      <c r="BE470" s="32" t="s">
        <v>10522</v>
      </c>
      <c r="BF470" s="32">
        <v>935000</v>
      </c>
      <c r="BG470" t="s">
        <v>319</v>
      </c>
      <c r="BH470" s="32" t="s">
        <v>10523</v>
      </c>
      <c r="BI470" s="32">
        <v>185000</v>
      </c>
      <c r="BJ470" t="s">
        <v>393</v>
      </c>
      <c r="BK470" s="14" t="s">
        <v>10524</v>
      </c>
      <c r="BL470" s="15">
        <v>575000</v>
      </c>
      <c r="BM470" t="s">
        <v>321</v>
      </c>
      <c r="BN470" s="14" t="s">
        <v>10525</v>
      </c>
      <c r="BO470" s="15">
        <v>375000</v>
      </c>
      <c r="BP470" t="s">
        <v>323</v>
      </c>
      <c r="BQ470" s="14" t="s">
        <v>10526</v>
      </c>
      <c r="BR470" s="15">
        <v>100000</v>
      </c>
      <c r="BS470" t="s">
        <v>395</v>
      </c>
      <c r="BT470" s="14" t="s">
        <v>10527</v>
      </c>
      <c r="BU470" s="15">
        <v>715000</v>
      </c>
      <c r="BV470" t="s">
        <v>325</v>
      </c>
      <c r="BW470" s="11" t="s">
        <v>10528</v>
      </c>
      <c r="BX470" s="11">
        <v>470000</v>
      </c>
      <c r="BY470" t="s">
        <v>327</v>
      </c>
      <c r="BZ470" s="11" t="s">
        <v>10529</v>
      </c>
      <c r="CA470" s="11">
        <v>100000</v>
      </c>
      <c r="CB470" t="s">
        <v>1067</v>
      </c>
      <c r="CC470" s="11" t="s">
        <v>10530</v>
      </c>
      <c r="CD470" s="11">
        <v>3430000</v>
      </c>
      <c r="CE470" t="s">
        <v>523</v>
      </c>
      <c r="CF470" s="11" t="s">
        <v>10531</v>
      </c>
      <c r="CG470" s="11">
        <v>100000</v>
      </c>
      <c r="GC470" s="12">
        <v>9488000</v>
      </c>
      <c r="GD470" t="s">
        <v>238</v>
      </c>
      <c r="GE470">
        <v>55</v>
      </c>
      <c r="GF470">
        <v>60</v>
      </c>
      <c r="GG470">
        <v>70</v>
      </c>
      <c r="GH470">
        <v>120</v>
      </c>
      <c r="GI470" s="13">
        <v>6325333.333333333</v>
      </c>
      <c r="GK470" t="str">
        <f t="shared" si="118"/>
        <v>1 RUE ANDRE KIENER</v>
      </c>
      <c r="GL470">
        <f t="shared" si="119"/>
        <v>68000</v>
      </c>
      <c r="GM470" t="str">
        <f t="shared" si="120"/>
        <v>COLMAR</v>
      </c>
      <c r="GO470">
        <f t="shared" si="113"/>
        <v>42</v>
      </c>
      <c r="GP470">
        <f t="shared" si="114"/>
        <v>14</v>
      </c>
      <c r="GQ470">
        <f>GP470-1</f>
        <v>13</v>
      </c>
      <c r="GR470" s="28" t="str">
        <f t="shared" si="115"/>
        <v>ko</v>
      </c>
      <c r="GS470">
        <f>VLOOKUP(C470,'[1]Nbr FR_lot'!$B$6:$I$501,8,FALSE)</f>
        <v>5</v>
      </c>
      <c r="GT470" t="str">
        <f>IF(GQ470=GS470,"ok","ko")</f>
        <v>ko</v>
      </c>
    </row>
    <row r="471" spans="1:202" x14ac:dyDescent="0.35">
      <c r="A471" t="s">
        <v>197</v>
      </c>
      <c r="B471" t="s">
        <v>198</v>
      </c>
      <c r="C471" t="s">
        <v>199</v>
      </c>
      <c r="D471" t="e">
        <f>VLOOKUP(C471,#REF!,1,FALSE)</f>
        <v>#REF!</v>
      </c>
      <c r="E471" s="16" t="s">
        <v>200</v>
      </c>
      <c r="F471" s="17" t="s">
        <v>199</v>
      </c>
      <c r="G471" s="17" t="s">
        <v>200</v>
      </c>
      <c r="H471" s="17" t="str">
        <f t="shared" si="112"/>
        <v>ok</v>
      </c>
      <c r="I471" s="17" t="s">
        <v>200</v>
      </c>
      <c r="J471" s="17">
        <v>480006</v>
      </c>
      <c r="K471" s="17">
        <v>480006</v>
      </c>
      <c r="L471" s="17" t="s">
        <v>202</v>
      </c>
      <c r="M471" t="s">
        <v>203</v>
      </c>
      <c r="N471" s="14" t="s">
        <v>204</v>
      </c>
      <c r="O471" s="14" t="s">
        <v>205</v>
      </c>
      <c r="P471" s="14" t="s">
        <v>206</v>
      </c>
      <c r="Q471" s="14">
        <v>94550</v>
      </c>
      <c r="R471" s="14" t="s">
        <v>207</v>
      </c>
      <c r="S471" s="14" t="s">
        <v>208</v>
      </c>
      <c r="T471" s="15">
        <v>4200000</v>
      </c>
      <c r="U471" s="14" t="s">
        <v>209</v>
      </c>
      <c r="V471" s="14" t="s">
        <v>210</v>
      </c>
      <c r="W471" s="14" t="s">
        <v>211</v>
      </c>
      <c r="X471" t="s">
        <v>212</v>
      </c>
      <c r="Y471" t="s">
        <v>213</v>
      </c>
      <c r="Z471" t="s">
        <v>214</v>
      </c>
      <c r="AA471" s="18" t="s">
        <v>212</v>
      </c>
      <c r="AB471" s="18" t="s">
        <v>215</v>
      </c>
      <c r="AC471" s="18" t="s">
        <v>216</v>
      </c>
      <c r="AD471" s="18" t="s">
        <v>217</v>
      </c>
      <c r="AE471" s="18" t="s">
        <v>212</v>
      </c>
      <c r="AF471" s="18" t="s">
        <v>215</v>
      </c>
      <c r="AG471" s="18" t="s">
        <v>218</v>
      </c>
      <c r="AH471" s="29" t="s">
        <v>219</v>
      </c>
      <c r="AL471" s="29" t="s">
        <v>220</v>
      </c>
      <c r="AM471" s="29" t="s">
        <v>221</v>
      </c>
      <c r="AQ471" s="29" t="s">
        <v>221</v>
      </c>
      <c r="AR471" t="s">
        <v>222</v>
      </c>
      <c r="AS471" s="32" t="s">
        <v>223</v>
      </c>
      <c r="AT471" s="32">
        <v>400000</v>
      </c>
      <c r="AU471" t="s">
        <v>224</v>
      </c>
      <c r="AV471" s="32" t="s">
        <v>225</v>
      </c>
      <c r="AW471" s="32">
        <v>100000</v>
      </c>
      <c r="AX471" t="s">
        <v>226</v>
      </c>
      <c r="AY471" s="32" t="s">
        <v>227</v>
      </c>
      <c r="AZ471" s="32">
        <v>115000</v>
      </c>
      <c r="BA471" t="s">
        <v>228</v>
      </c>
      <c r="BB471" s="32" t="s">
        <v>229</v>
      </c>
      <c r="BC471" s="32">
        <v>100000</v>
      </c>
      <c r="BD471" t="s">
        <v>230</v>
      </c>
      <c r="BE471" s="32" t="s">
        <v>231</v>
      </c>
      <c r="BF471" s="32">
        <v>100000</v>
      </c>
      <c r="BG471" t="s">
        <v>232</v>
      </c>
      <c r="BH471" s="32" t="s">
        <v>233</v>
      </c>
      <c r="BI471" s="32">
        <v>160000</v>
      </c>
      <c r="BJ471" t="s">
        <v>234</v>
      </c>
      <c r="BK471" s="14" t="s">
        <v>235</v>
      </c>
      <c r="BL471" s="15">
        <v>100000</v>
      </c>
      <c r="BM471" t="s">
        <v>236</v>
      </c>
      <c r="BN471" s="14" t="s">
        <v>237</v>
      </c>
      <c r="BO471" s="15">
        <v>630000</v>
      </c>
      <c r="BR471" s="15"/>
      <c r="BU471" s="15"/>
      <c r="BW471" s="11"/>
      <c r="BX471" s="11"/>
      <c r="BZ471" s="11"/>
      <c r="CA471" s="11"/>
      <c r="CC471" s="11"/>
      <c r="CD471" s="11"/>
      <c r="CF471" s="11"/>
      <c r="CG471" s="11"/>
      <c r="CI471" s="11"/>
      <c r="CJ471" s="11"/>
      <c r="GC471" s="12">
        <v>1705000</v>
      </c>
      <c r="GD471" t="s">
        <v>238</v>
      </c>
      <c r="GE471">
        <v>55</v>
      </c>
      <c r="GF471">
        <v>57</v>
      </c>
      <c r="GG471">
        <v>75</v>
      </c>
      <c r="GH471">
        <v>57</v>
      </c>
      <c r="GI471" s="13">
        <v>1136666.6666666665</v>
      </c>
      <c r="GK471" t="str">
        <f t="shared" si="118"/>
        <v>7 RUE ERNEST FLAMMARION</v>
      </c>
      <c r="GL471">
        <f t="shared" si="119"/>
        <v>94550</v>
      </c>
      <c r="GM471" t="str">
        <f t="shared" si="120"/>
        <v>CHEVILLY-LARUE</v>
      </c>
      <c r="GO471">
        <f t="shared" si="113"/>
        <v>24</v>
      </c>
      <c r="GP471">
        <f t="shared" si="114"/>
        <v>8</v>
      </c>
      <c r="GQ471" t="e">
        <f>VLOOKUP(A471,'[1]Nbr FR_lot'!$A$6:$I$501,8,FALSE)</f>
        <v>#N/A</v>
      </c>
      <c r="GR471" t="e">
        <f t="shared" si="115"/>
        <v>#N/A</v>
      </c>
      <c r="GS471" t="e">
        <f>VLOOKUP(C471,'[1]Nbr FR_lot'!$B$6:$I$501,8,FALSE)</f>
        <v>#N/A</v>
      </c>
      <c r="GT471" t="e">
        <f t="shared" ref="GT471:GT476" si="121">IF(GP471=GS471,"ok","ko")</f>
        <v>#N/A</v>
      </c>
    </row>
    <row r="472" spans="1:202" x14ac:dyDescent="0.35">
      <c r="A472" t="s">
        <v>1764</v>
      </c>
      <c r="B472" t="s">
        <v>1765</v>
      </c>
      <c r="C472" t="s">
        <v>1766</v>
      </c>
      <c r="D472" t="e">
        <f>VLOOKUP(C472,#REF!,1,FALSE)</f>
        <v>#REF!</v>
      </c>
      <c r="E472" s="19" t="s">
        <v>1767</v>
      </c>
      <c r="F472" s="17" t="s">
        <v>1766</v>
      </c>
      <c r="G472" s="17" t="s">
        <v>1768</v>
      </c>
      <c r="H472" s="17" t="str">
        <f t="shared" si="112"/>
        <v>ko</v>
      </c>
      <c r="I472" s="17" t="s">
        <v>1767</v>
      </c>
      <c r="J472" s="17" t="e">
        <v>#N/A</v>
      </c>
      <c r="K472" s="17">
        <v>338652</v>
      </c>
      <c r="L472" s="17" t="s">
        <v>5608</v>
      </c>
      <c r="M472" t="s">
        <v>203</v>
      </c>
      <c r="N472" s="14" t="s">
        <v>1764</v>
      </c>
      <c r="O472" s="14" t="s">
        <v>205</v>
      </c>
      <c r="P472" s="14" t="s">
        <v>1770</v>
      </c>
      <c r="Q472" s="14">
        <v>92500</v>
      </c>
      <c r="R472" s="14" t="s">
        <v>1771</v>
      </c>
      <c r="S472" s="14" t="s">
        <v>1700</v>
      </c>
      <c r="T472" s="15">
        <v>31700000</v>
      </c>
      <c r="U472" s="14" t="s">
        <v>1772</v>
      </c>
      <c r="V472" s="14" t="s">
        <v>1773</v>
      </c>
      <c r="W472" s="14" t="s">
        <v>1774</v>
      </c>
      <c r="X472" t="s">
        <v>1775</v>
      </c>
      <c r="Y472" t="s">
        <v>213</v>
      </c>
      <c r="Z472" t="s">
        <v>1776</v>
      </c>
      <c r="AA472" s="18" t="s">
        <v>1776</v>
      </c>
      <c r="AB472" s="18" t="s">
        <v>1777</v>
      </c>
      <c r="AC472" s="18" t="s">
        <v>1778</v>
      </c>
      <c r="AD472" s="18" t="s">
        <v>1779</v>
      </c>
      <c r="AE472" s="18" t="s">
        <v>1780</v>
      </c>
      <c r="AF472" s="18" t="s">
        <v>1777</v>
      </c>
      <c r="AG472" s="18" t="s">
        <v>1778</v>
      </c>
      <c r="AH472" s="29" t="s">
        <v>219</v>
      </c>
      <c r="AL472" s="29" t="s">
        <v>220</v>
      </c>
      <c r="AM472" s="29" t="s">
        <v>221</v>
      </c>
      <c r="AQ472" s="29" t="s">
        <v>221</v>
      </c>
      <c r="AR472" t="s">
        <v>222</v>
      </c>
      <c r="AS472" s="32" t="s">
        <v>1781</v>
      </c>
      <c r="AT472" s="32">
        <v>400000</v>
      </c>
      <c r="AU472" t="s">
        <v>1732</v>
      </c>
      <c r="AV472" s="32" t="s">
        <v>1782</v>
      </c>
      <c r="AW472" s="32">
        <v>375000</v>
      </c>
      <c r="AX472" t="s">
        <v>224</v>
      </c>
      <c r="AY472" s="32" t="s">
        <v>1783</v>
      </c>
      <c r="AZ472" s="32">
        <v>100000</v>
      </c>
      <c r="BA472" t="s">
        <v>560</v>
      </c>
      <c r="BB472" s="32" t="s">
        <v>1784</v>
      </c>
      <c r="BC472" s="32">
        <v>100000</v>
      </c>
      <c r="BD472" t="s">
        <v>226</v>
      </c>
      <c r="BE472" s="32" t="s">
        <v>1785</v>
      </c>
      <c r="BF472" s="32">
        <v>115000</v>
      </c>
      <c r="BG472" t="s">
        <v>228</v>
      </c>
      <c r="BH472" s="32" t="s">
        <v>1786</v>
      </c>
      <c r="BI472" s="32">
        <v>100000</v>
      </c>
      <c r="BJ472" t="s">
        <v>230</v>
      </c>
      <c r="BK472" s="14" t="s">
        <v>1787</v>
      </c>
      <c r="BL472" s="15">
        <v>100000</v>
      </c>
      <c r="BM472" t="s">
        <v>1737</v>
      </c>
      <c r="BN472" s="14" t="s">
        <v>1788</v>
      </c>
      <c r="BO472" s="15">
        <v>100000</v>
      </c>
      <c r="BP472" t="s">
        <v>232</v>
      </c>
      <c r="BQ472" s="14" t="s">
        <v>1789</v>
      </c>
      <c r="BR472" s="15">
        <v>160000</v>
      </c>
      <c r="BS472" t="s">
        <v>234</v>
      </c>
      <c r="BT472" s="14" t="s">
        <v>1790</v>
      </c>
      <c r="BU472" s="15">
        <v>100000</v>
      </c>
      <c r="BV472" t="s">
        <v>236</v>
      </c>
      <c r="BW472" s="11" t="s">
        <v>1791</v>
      </c>
      <c r="BX472" s="11">
        <v>630000</v>
      </c>
      <c r="BY472" t="s">
        <v>1016</v>
      </c>
      <c r="BZ472" s="11" t="s">
        <v>1792</v>
      </c>
      <c r="CA472" s="11">
        <v>500000</v>
      </c>
      <c r="CC472" s="11"/>
      <c r="CD472" s="11"/>
      <c r="CF472" s="11"/>
      <c r="CG472" s="11"/>
      <c r="CI472" s="11"/>
      <c r="CJ472" s="11"/>
      <c r="GC472" s="12">
        <v>2680000</v>
      </c>
      <c r="GD472" t="s">
        <v>238</v>
      </c>
      <c r="GE472">
        <v>27</v>
      </c>
      <c r="GF472">
        <v>29</v>
      </c>
      <c r="GG472">
        <v>32</v>
      </c>
      <c r="GH472">
        <v>27</v>
      </c>
      <c r="GI472" s="13">
        <v>1786666.6666666665</v>
      </c>
      <c r="GK472" t="str">
        <f t="shared" si="118"/>
        <v xml:space="preserve">12 RUE LOUIS BLERIOT  </v>
      </c>
      <c r="GL472">
        <f t="shared" si="119"/>
        <v>92500</v>
      </c>
      <c r="GM472" t="str">
        <f t="shared" si="120"/>
        <v xml:space="preserve"> RUEIL-MALMAISON</v>
      </c>
      <c r="GO472">
        <f t="shared" si="113"/>
        <v>36</v>
      </c>
      <c r="GP472">
        <f t="shared" si="114"/>
        <v>12</v>
      </c>
      <c r="GQ472" t="e">
        <f>VLOOKUP(A472,'[1]Nbr FR_lot'!$A$6:$I$501,8,FALSE)</f>
        <v>#N/A</v>
      </c>
      <c r="GR472" t="e">
        <f t="shared" si="115"/>
        <v>#N/A</v>
      </c>
      <c r="GS472" t="e">
        <f>VLOOKUP(C472,'[1]Nbr FR_lot'!$B$6:$I$501,8,FALSE)</f>
        <v>#N/A</v>
      </c>
      <c r="GT472" t="e">
        <f t="shared" si="121"/>
        <v>#N/A</v>
      </c>
    </row>
    <row r="473" spans="1:202" x14ac:dyDescent="0.35">
      <c r="A473" t="s">
        <v>6470</v>
      </c>
      <c r="B473" t="s">
        <v>6471</v>
      </c>
      <c r="C473" t="s">
        <v>6472</v>
      </c>
      <c r="D473" t="e">
        <f>VLOOKUP(C473,#REF!,1,FALSE)</f>
        <v>#REF!</v>
      </c>
      <c r="E473" s="19" t="s">
        <v>6473</v>
      </c>
      <c r="F473" s="17" t="s">
        <v>6472</v>
      </c>
      <c r="G473" s="17" t="s">
        <v>6473</v>
      </c>
      <c r="H473" s="17" t="str">
        <f t="shared" si="112"/>
        <v>ok</v>
      </c>
      <c r="I473" s="17" t="s">
        <v>6473</v>
      </c>
      <c r="J473" s="17">
        <v>488070</v>
      </c>
      <c r="K473" s="17">
        <v>488070</v>
      </c>
      <c r="L473" s="17" t="s">
        <v>202</v>
      </c>
      <c r="M473" t="s">
        <v>203</v>
      </c>
      <c r="N473" s="14" t="s">
        <v>6470</v>
      </c>
      <c r="O473" s="14" t="s">
        <v>205</v>
      </c>
      <c r="P473" s="14" t="s">
        <v>6474</v>
      </c>
      <c r="Q473" s="14">
        <v>67750</v>
      </c>
      <c r="R473" s="14" t="s">
        <v>6475</v>
      </c>
      <c r="S473" s="14" t="s">
        <v>454</v>
      </c>
      <c r="T473" s="15">
        <v>328790</v>
      </c>
      <c r="U473" s="14" t="s">
        <v>6476</v>
      </c>
      <c r="V473" s="14" t="s">
        <v>5510</v>
      </c>
      <c r="W473" s="14" t="s">
        <v>6477</v>
      </c>
      <c r="X473" t="s">
        <v>6478</v>
      </c>
      <c r="Y473" t="s">
        <v>213</v>
      </c>
      <c r="Z473" t="s">
        <v>6479</v>
      </c>
      <c r="AA473" s="18" t="s">
        <v>6478</v>
      </c>
      <c r="AB473" s="18" t="s">
        <v>6480</v>
      </c>
      <c r="AC473" s="18" t="s">
        <v>6481</v>
      </c>
      <c r="AD473" s="18" t="s">
        <v>6482</v>
      </c>
      <c r="AE473" s="18" t="s">
        <v>6483</v>
      </c>
      <c r="AF473" s="18" t="s">
        <v>6480</v>
      </c>
      <c r="AG473" s="18" t="s">
        <v>6484</v>
      </c>
      <c r="AH473" s="29" t="s">
        <v>219</v>
      </c>
      <c r="AL473" s="29" t="s">
        <v>220</v>
      </c>
      <c r="AM473" s="29" t="s">
        <v>221</v>
      </c>
      <c r="AQ473" s="29" t="s">
        <v>221</v>
      </c>
      <c r="AR473" t="s">
        <v>463</v>
      </c>
      <c r="AS473" s="32" t="s">
        <v>6485</v>
      </c>
      <c r="AT473" s="32">
        <v>380000</v>
      </c>
      <c r="AU473" t="s">
        <v>465</v>
      </c>
      <c r="AV473" s="32" t="s">
        <v>6486</v>
      </c>
      <c r="AW473" s="32">
        <v>300000</v>
      </c>
      <c r="AX473" t="s">
        <v>570</v>
      </c>
      <c r="AY473" s="32" t="s">
        <v>6487</v>
      </c>
      <c r="AZ473" s="32">
        <v>100000</v>
      </c>
      <c r="BA473" t="s">
        <v>572</v>
      </c>
      <c r="BB473" s="32" t="s">
        <v>6488</v>
      </c>
      <c r="BC473" s="32">
        <v>100000</v>
      </c>
      <c r="BD473" t="s">
        <v>909</v>
      </c>
      <c r="BE473" s="32" t="s">
        <v>6489</v>
      </c>
      <c r="BF473" s="32">
        <v>100000</v>
      </c>
      <c r="BG473" t="s">
        <v>574</v>
      </c>
      <c r="BH473" s="32" t="s">
        <v>6490</v>
      </c>
      <c r="BI473" s="32">
        <v>100000</v>
      </c>
      <c r="BJ473" t="s">
        <v>467</v>
      </c>
      <c r="BK473" s="14" t="s">
        <v>6491</v>
      </c>
      <c r="BL473" s="15">
        <v>100000</v>
      </c>
      <c r="BO473" s="15"/>
      <c r="BR473" s="15"/>
      <c r="BU473" s="15"/>
      <c r="BW473" s="11"/>
      <c r="BX473" s="11"/>
      <c r="BZ473" s="11"/>
      <c r="CA473" s="11"/>
      <c r="CC473" s="11"/>
      <c r="CD473" s="11"/>
      <c r="CF473" s="11"/>
      <c r="CG473" s="11"/>
      <c r="CI473" s="11"/>
      <c r="CJ473" s="11"/>
      <c r="GC473" s="12">
        <v>1080000</v>
      </c>
      <c r="GD473" t="s">
        <v>238</v>
      </c>
      <c r="GE473">
        <v>52.4</v>
      </c>
      <c r="GF473">
        <v>52.4</v>
      </c>
      <c r="GG473">
        <v>65.5</v>
      </c>
      <c r="GH473">
        <v>65.5</v>
      </c>
      <c r="GI473" s="13">
        <v>720000</v>
      </c>
      <c r="GK473" t="str">
        <f t="shared" si="118"/>
        <v>2 RUE DE FAUTENBACH</v>
      </c>
      <c r="GL473">
        <f t="shared" si="119"/>
        <v>67750</v>
      </c>
      <c r="GM473" t="str">
        <f t="shared" si="120"/>
        <v>SCHERWILLER</v>
      </c>
      <c r="GO473">
        <f t="shared" si="113"/>
        <v>21</v>
      </c>
      <c r="GP473">
        <f t="shared" si="114"/>
        <v>7</v>
      </c>
      <c r="GQ473" t="e">
        <f>VLOOKUP(A473,'[1]Nbr FR_lot'!$A$6:$I$501,8,FALSE)</f>
        <v>#N/A</v>
      </c>
      <c r="GR473" t="e">
        <f t="shared" si="115"/>
        <v>#N/A</v>
      </c>
      <c r="GS473" t="e">
        <f>VLOOKUP(C473,'[1]Nbr FR_lot'!$B$6:$I$501,8,FALSE)</f>
        <v>#N/A</v>
      </c>
      <c r="GT473" t="e">
        <f t="shared" si="121"/>
        <v>#N/A</v>
      </c>
    </row>
    <row r="474" spans="1:202" x14ac:dyDescent="0.35">
      <c r="A474" t="s">
        <v>5547</v>
      </c>
      <c r="B474" t="s">
        <v>5548</v>
      </c>
      <c r="C474" t="s">
        <v>5549</v>
      </c>
      <c r="D474" t="e">
        <f>VLOOKUP(C474,#REF!,1,FALSE)</f>
        <v>#REF!</v>
      </c>
      <c r="E474" s="16" t="s">
        <v>5550</v>
      </c>
      <c r="F474" s="17" t="s">
        <v>5549</v>
      </c>
      <c r="G474" s="17" t="s">
        <v>5550</v>
      </c>
      <c r="H474" s="17" t="str">
        <f t="shared" si="112"/>
        <v>ok</v>
      </c>
      <c r="I474" s="17" t="s">
        <v>5550</v>
      </c>
      <c r="J474" s="17">
        <v>479142</v>
      </c>
      <c r="K474" s="17">
        <v>479142</v>
      </c>
      <c r="L474" s="17" t="s">
        <v>202</v>
      </c>
      <c r="M474" t="s">
        <v>203</v>
      </c>
      <c r="N474" s="14" t="s">
        <v>5547</v>
      </c>
      <c r="O474" s="14" t="s">
        <v>205</v>
      </c>
      <c r="P474" s="14" t="s">
        <v>5551</v>
      </c>
      <c r="Q474" s="14">
        <v>54200</v>
      </c>
      <c r="R474" s="14" t="s">
        <v>5552</v>
      </c>
      <c r="S474" s="14" t="s">
        <v>887</v>
      </c>
      <c r="T474" s="15">
        <v>1000000</v>
      </c>
      <c r="U474" s="14" t="s">
        <v>5553</v>
      </c>
      <c r="V474" s="14" t="s">
        <v>583</v>
      </c>
      <c r="W474" s="14" t="s">
        <v>5554</v>
      </c>
      <c r="X474" t="s">
        <v>5555</v>
      </c>
      <c r="Y474" t="s">
        <v>213</v>
      </c>
      <c r="Z474" t="s">
        <v>5556</v>
      </c>
      <c r="AA474" s="18" t="s">
        <v>5557</v>
      </c>
      <c r="AB474" s="18" t="s">
        <v>5558</v>
      </c>
      <c r="AC474" s="18" t="s">
        <v>5559</v>
      </c>
      <c r="AD474" s="18" t="s">
        <v>5560</v>
      </c>
      <c r="AE474" s="18" t="s">
        <v>5561</v>
      </c>
      <c r="AF474" s="18" t="s">
        <v>5558</v>
      </c>
      <c r="AG474" s="18" t="s">
        <v>5559</v>
      </c>
      <c r="AH474" s="29" t="s">
        <v>219</v>
      </c>
      <c r="AL474" s="29" t="s">
        <v>220</v>
      </c>
      <c r="AM474" s="29" t="s">
        <v>221</v>
      </c>
      <c r="AQ474" s="29" t="s">
        <v>221</v>
      </c>
      <c r="AR474" t="s">
        <v>545</v>
      </c>
      <c r="AS474" s="32" t="s">
        <v>5562</v>
      </c>
      <c r="AT474" s="32">
        <v>235000</v>
      </c>
      <c r="AU474" t="s">
        <v>557</v>
      </c>
      <c r="AV474" s="32" t="s">
        <v>5563</v>
      </c>
      <c r="AW474" s="32">
        <v>120000</v>
      </c>
      <c r="AX474" t="s">
        <v>568</v>
      </c>
      <c r="AY474" s="32" t="s">
        <v>5564</v>
      </c>
      <c r="AZ474" s="32">
        <v>100000</v>
      </c>
      <c r="BL474" s="15"/>
      <c r="BO474" s="15"/>
      <c r="BR474" s="15"/>
      <c r="BU474" s="15"/>
      <c r="BW474" s="11"/>
      <c r="BX474" s="11"/>
      <c r="BZ474" s="11"/>
      <c r="CA474" s="11"/>
      <c r="CC474" s="11"/>
      <c r="CD474" s="11"/>
      <c r="CF474" s="11"/>
      <c r="CG474" s="11"/>
      <c r="CI474" s="11"/>
      <c r="CJ474" s="11"/>
      <c r="GC474" s="12">
        <v>355000</v>
      </c>
      <c r="GD474" t="s">
        <v>238</v>
      </c>
      <c r="GE474">
        <v>65</v>
      </c>
      <c r="GF474">
        <v>87</v>
      </c>
      <c r="GG474">
        <v>105</v>
      </c>
      <c r="GH474">
        <v>90</v>
      </c>
      <c r="GI474" s="13">
        <v>236666.66666666666</v>
      </c>
      <c r="GK474" t="str">
        <f t="shared" si="118"/>
        <v>175 RUE MARIE MARVINGT</v>
      </c>
      <c r="GL474">
        <f t="shared" si="119"/>
        <v>54200</v>
      </c>
      <c r="GM474" t="str">
        <f t="shared" si="120"/>
        <v>TOUL</v>
      </c>
      <c r="GO474">
        <f t="shared" si="113"/>
        <v>9</v>
      </c>
      <c r="GP474">
        <f t="shared" si="114"/>
        <v>3</v>
      </c>
      <c r="GQ474" t="e">
        <f>VLOOKUP(A474,'[1]Nbr FR_lot'!$A$6:$I$501,8,FALSE)</f>
        <v>#N/A</v>
      </c>
      <c r="GR474" t="e">
        <f t="shared" si="115"/>
        <v>#N/A</v>
      </c>
      <c r="GS474" t="e">
        <f>VLOOKUP(C474,'[1]Nbr FR_lot'!$B$6:$I$501,8,FALSE)</f>
        <v>#N/A</v>
      </c>
      <c r="GT474" t="e">
        <f t="shared" si="121"/>
        <v>#N/A</v>
      </c>
    </row>
    <row r="475" spans="1:202" x14ac:dyDescent="0.35">
      <c r="A475" t="s">
        <v>7309</v>
      </c>
      <c r="B475" t="s">
        <v>7310</v>
      </c>
      <c r="C475" t="s">
        <v>7311</v>
      </c>
      <c r="D475" t="e">
        <f>VLOOKUP(C475,#REF!,1,FALSE)</f>
        <v>#REF!</v>
      </c>
      <c r="E475" s="16" t="s">
        <v>7312</v>
      </c>
      <c r="F475" s="17" t="s">
        <v>7311</v>
      </c>
      <c r="G475" s="17" t="s">
        <v>7312</v>
      </c>
      <c r="H475" s="17" t="str">
        <f t="shared" si="112"/>
        <v>ok</v>
      </c>
      <c r="I475" s="17" t="s">
        <v>7312</v>
      </c>
      <c r="J475" s="17">
        <v>540658</v>
      </c>
      <c r="K475" s="17">
        <v>540658</v>
      </c>
      <c r="L475" s="17" t="s">
        <v>202</v>
      </c>
      <c r="M475" t="s">
        <v>203</v>
      </c>
      <c r="N475" s="14" t="s">
        <v>7309</v>
      </c>
      <c r="O475" s="14" t="s">
        <v>1022</v>
      </c>
      <c r="P475" s="14" t="s">
        <v>7313</v>
      </c>
      <c r="Q475" s="14">
        <v>73800</v>
      </c>
      <c r="R475" s="14" t="s">
        <v>7314</v>
      </c>
      <c r="S475" s="14" t="s">
        <v>7315</v>
      </c>
      <c r="T475" s="15">
        <v>40000</v>
      </c>
      <c r="U475" s="14" t="s">
        <v>7316</v>
      </c>
      <c r="V475" s="14" t="s">
        <v>1354</v>
      </c>
      <c r="W475" s="14" t="s">
        <v>7317</v>
      </c>
      <c r="X475" t="s">
        <v>7318</v>
      </c>
      <c r="Y475" t="s">
        <v>213</v>
      </c>
      <c r="Z475" t="s">
        <v>7319</v>
      </c>
      <c r="AA475" s="18" t="s">
        <v>7318</v>
      </c>
      <c r="AB475" s="18" t="s">
        <v>7320</v>
      </c>
      <c r="AC475" s="33" t="s">
        <v>7321</v>
      </c>
      <c r="AD475" s="18" t="s">
        <v>7322</v>
      </c>
      <c r="AE475" s="18" t="s">
        <v>7318</v>
      </c>
      <c r="AF475" s="18" t="s">
        <v>7320</v>
      </c>
      <c r="AG475" s="18" t="s">
        <v>7321</v>
      </c>
      <c r="AH475" s="29" t="s">
        <v>772</v>
      </c>
      <c r="AI475" s="29" t="s">
        <v>219</v>
      </c>
      <c r="AL475" s="29" t="s">
        <v>773</v>
      </c>
      <c r="AM475" s="29" t="s">
        <v>312</v>
      </c>
      <c r="AN475" s="29" t="s">
        <v>774</v>
      </c>
      <c r="AQ475" s="29" t="s">
        <v>775</v>
      </c>
      <c r="AR475" t="s">
        <v>657</v>
      </c>
      <c r="AS475" s="32" t="s">
        <v>7323</v>
      </c>
      <c r="AT475" s="32">
        <v>100000</v>
      </c>
      <c r="AU475" t="s">
        <v>659</v>
      </c>
      <c r="AV475" s="32" t="s">
        <v>7324</v>
      </c>
      <c r="AW475" s="32">
        <v>185000</v>
      </c>
      <c r="AX475" t="s">
        <v>661</v>
      </c>
      <c r="AY475" s="32" t="s">
        <v>7325</v>
      </c>
      <c r="AZ475" s="32">
        <v>100000</v>
      </c>
      <c r="BA475" t="s">
        <v>663</v>
      </c>
      <c r="BB475" s="32" t="s">
        <v>7326</v>
      </c>
      <c r="BC475" s="32">
        <v>100000</v>
      </c>
      <c r="BD475" t="s">
        <v>665</v>
      </c>
      <c r="BE475" s="32" t="s">
        <v>7327</v>
      </c>
      <c r="BF475" s="32">
        <v>123000</v>
      </c>
      <c r="BG475" t="s">
        <v>778</v>
      </c>
      <c r="BH475" s="32" t="s">
        <v>7328</v>
      </c>
      <c r="BI475" s="32">
        <v>230000</v>
      </c>
      <c r="BJ475" t="s">
        <v>226</v>
      </c>
      <c r="BK475" s="14" t="s">
        <v>7329</v>
      </c>
      <c r="BL475" s="15">
        <v>115000</v>
      </c>
      <c r="BM475" t="s">
        <v>909</v>
      </c>
      <c r="BN475" s="14" t="s">
        <v>7330</v>
      </c>
      <c r="BO475" s="15">
        <v>100000</v>
      </c>
      <c r="BP475" t="s">
        <v>781</v>
      </c>
      <c r="BQ475" s="14" t="s">
        <v>7331</v>
      </c>
      <c r="BR475" s="15">
        <v>100000</v>
      </c>
      <c r="BS475" t="s">
        <v>232</v>
      </c>
      <c r="BT475" s="14" t="s">
        <v>7332</v>
      </c>
      <c r="BU475" s="15">
        <v>160000</v>
      </c>
      <c r="BW475" s="11"/>
      <c r="BX475" s="11"/>
      <c r="BZ475" s="11"/>
      <c r="CA475" s="11"/>
      <c r="CC475" s="11"/>
      <c r="CD475" s="11"/>
      <c r="CF475" s="11"/>
      <c r="CG475" s="11"/>
      <c r="CI475" s="11"/>
      <c r="CJ475" s="11"/>
      <c r="GC475" s="12">
        <v>1213000</v>
      </c>
      <c r="GD475" t="s">
        <v>238</v>
      </c>
      <c r="GE475">
        <v>60</v>
      </c>
      <c r="GF475">
        <v>65</v>
      </c>
      <c r="GG475">
        <v>70</v>
      </c>
      <c r="GH475">
        <v>65</v>
      </c>
      <c r="GI475" s="13">
        <v>808666.66666666663</v>
      </c>
      <c r="GK475" t="str">
        <f t="shared" si="118"/>
        <v>218  VOIE ARISTIDE BERGES</v>
      </c>
      <c r="GL475">
        <f t="shared" si="119"/>
        <v>73800</v>
      </c>
      <c r="GM475" t="str">
        <f t="shared" si="120"/>
        <v>SAINTE-HELENE-DU-LAC</v>
      </c>
      <c r="GO475">
        <f t="shared" si="113"/>
        <v>30</v>
      </c>
      <c r="GP475">
        <f t="shared" si="114"/>
        <v>10</v>
      </c>
      <c r="GQ475" t="e">
        <f>VLOOKUP(A475,'[1]Nbr FR_lot'!$A$6:$I$501,8,FALSE)</f>
        <v>#N/A</v>
      </c>
      <c r="GR475" t="e">
        <f t="shared" si="115"/>
        <v>#N/A</v>
      </c>
      <c r="GS475" t="e">
        <f>VLOOKUP(C475,'[1]Nbr FR_lot'!$B$6:$I$501,8,FALSE)</f>
        <v>#N/A</v>
      </c>
      <c r="GT475" t="e">
        <f t="shared" si="121"/>
        <v>#N/A</v>
      </c>
    </row>
    <row r="476" spans="1:202" x14ac:dyDescent="0.35">
      <c r="A476" t="s">
        <v>9846</v>
      </c>
      <c r="B476" t="s">
        <v>9847</v>
      </c>
      <c r="C476" t="s">
        <v>9848</v>
      </c>
      <c r="D476" t="e">
        <f>VLOOKUP(C476,#REF!,1,FALSE)</f>
        <v>#REF!</v>
      </c>
      <c r="E476" s="19" t="s">
        <v>9849</v>
      </c>
      <c r="F476" s="17" t="s">
        <v>9848</v>
      </c>
      <c r="G476" s="17" t="s">
        <v>9849</v>
      </c>
      <c r="H476" s="17" t="str">
        <f t="shared" si="112"/>
        <v>ok</v>
      </c>
      <c r="I476" s="17" t="s">
        <v>9849</v>
      </c>
      <c r="J476" s="17">
        <v>727185</v>
      </c>
      <c r="K476" s="17">
        <v>727185</v>
      </c>
      <c r="L476" s="17" t="s">
        <v>202</v>
      </c>
      <c r="M476" t="s">
        <v>203</v>
      </c>
      <c r="N476" s="14" t="s">
        <v>9846</v>
      </c>
      <c r="O476" s="14" t="s">
        <v>3143</v>
      </c>
      <c r="P476" s="14" t="s">
        <v>9850</v>
      </c>
      <c r="Q476" s="14">
        <v>38400</v>
      </c>
      <c r="R476" s="14" t="s">
        <v>9851</v>
      </c>
      <c r="S476" s="14" t="s">
        <v>646</v>
      </c>
      <c r="T476" s="15">
        <v>2000</v>
      </c>
      <c r="U476" s="14" t="s">
        <v>9852</v>
      </c>
      <c r="V476" s="14" t="s">
        <v>764</v>
      </c>
      <c r="W476" s="14" t="s">
        <v>9853</v>
      </c>
      <c r="X476" t="s">
        <v>9854</v>
      </c>
      <c r="Y476" t="s">
        <v>213</v>
      </c>
      <c r="Z476" t="s">
        <v>9855</v>
      </c>
      <c r="AA476" s="18" t="s">
        <v>9854</v>
      </c>
      <c r="AB476" s="18" t="s">
        <v>9856</v>
      </c>
      <c r="AC476" s="18" t="s">
        <v>9857</v>
      </c>
      <c r="AD476" s="18" t="s">
        <v>9858</v>
      </c>
      <c r="AE476" s="18" t="s">
        <v>9859</v>
      </c>
      <c r="AF476" s="18" t="s">
        <v>9856</v>
      </c>
      <c r="AG476" s="18" t="s">
        <v>9860</v>
      </c>
      <c r="AH476" s="29" t="s">
        <v>736</v>
      </c>
      <c r="AI476" s="29" t="s">
        <v>310</v>
      </c>
      <c r="AL476" s="29" t="s">
        <v>737</v>
      </c>
      <c r="AM476" s="29" t="s">
        <v>738</v>
      </c>
      <c r="AN476" s="29" t="s">
        <v>739</v>
      </c>
      <c r="AQ476" s="29" t="s">
        <v>740</v>
      </c>
      <c r="AR476" t="s">
        <v>657</v>
      </c>
      <c r="AS476" s="32" t="s">
        <v>9861</v>
      </c>
      <c r="AT476" s="32">
        <v>100000</v>
      </c>
      <c r="AU476" t="s">
        <v>659</v>
      </c>
      <c r="AV476" s="32" t="s">
        <v>9862</v>
      </c>
      <c r="AW476" s="32">
        <v>185000</v>
      </c>
      <c r="AX476" t="s">
        <v>661</v>
      </c>
      <c r="AY476" s="32" t="s">
        <v>9863</v>
      </c>
      <c r="AZ476" s="32">
        <v>100000</v>
      </c>
      <c r="BA476" t="s">
        <v>663</v>
      </c>
      <c r="BB476" s="32" t="s">
        <v>9864</v>
      </c>
      <c r="BC476" s="32">
        <v>100000</v>
      </c>
      <c r="BD476" t="s">
        <v>665</v>
      </c>
      <c r="BE476" s="32" t="s">
        <v>9865</v>
      </c>
      <c r="BF476" s="32">
        <v>123000</v>
      </c>
      <c r="BG476" t="s">
        <v>746</v>
      </c>
      <c r="BH476" s="32" t="s">
        <v>9866</v>
      </c>
      <c r="BI476" s="32">
        <v>150000</v>
      </c>
      <c r="BJ476" t="s">
        <v>857</v>
      </c>
      <c r="BK476" s="14" t="s">
        <v>9867</v>
      </c>
      <c r="BL476" s="15">
        <v>145000</v>
      </c>
      <c r="BM476" t="s">
        <v>748</v>
      </c>
      <c r="BN476" s="14" t="s">
        <v>9868</v>
      </c>
      <c r="BO476" s="15">
        <v>380000</v>
      </c>
      <c r="BP476" t="s">
        <v>860</v>
      </c>
      <c r="BQ476" s="14" t="s">
        <v>9869</v>
      </c>
      <c r="BR476" s="15">
        <v>365000</v>
      </c>
      <c r="BS476" t="s">
        <v>750</v>
      </c>
      <c r="BT476" s="14" t="s">
        <v>9870</v>
      </c>
      <c r="BU476" s="15">
        <v>150000</v>
      </c>
      <c r="BV476" t="s">
        <v>863</v>
      </c>
      <c r="BW476" s="11" t="s">
        <v>9871</v>
      </c>
      <c r="BX476" s="11">
        <v>145000</v>
      </c>
      <c r="BY476" t="s">
        <v>752</v>
      </c>
      <c r="BZ476" s="11" t="s">
        <v>9872</v>
      </c>
      <c r="CA476" s="11">
        <v>190000</v>
      </c>
      <c r="CB476" t="s">
        <v>866</v>
      </c>
      <c r="CC476" s="11" t="s">
        <v>9873</v>
      </c>
      <c r="CD476" s="11">
        <v>180000</v>
      </c>
      <c r="CE476" t="s">
        <v>754</v>
      </c>
      <c r="CF476" s="11" t="s">
        <v>9874</v>
      </c>
      <c r="CG476" s="11">
        <v>250000</v>
      </c>
      <c r="CH476" t="s">
        <v>869</v>
      </c>
      <c r="CI476" s="11" t="s">
        <v>9875</v>
      </c>
      <c r="CJ476" s="11">
        <v>245000</v>
      </c>
      <c r="GC476" s="12">
        <v>2708000</v>
      </c>
      <c r="GD476" t="s">
        <v>238</v>
      </c>
      <c r="GE476">
        <v>0</v>
      </c>
      <c r="GF476">
        <v>107</v>
      </c>
      <c r="GG476">
        <v>121</v>
      </c>
      <c r="GH476" t="s">
        <v>333</v>
      </c>
      <c r="GI476" s="13">
        <v>1805333.3333333333</v>
      </c>
      <c r="GK476" t="str">
        <f t="shared" si="118"/>
        <v>9 RUE MARCEL CHABLOZ</v>
      </c>
      <c r="GL476">
        <f t="shared" si="119"/>
        <v>38400</v>
      </c>
      <c r="GM476" t="str">
        <f t="shared" si="120"/>
        <v>SAINT MARTIN D'HERES</v>
      </c>
      <c r="GO476">
        <f t="shared" si="113"/>
        <v>45</v>
      </c>
      <c r="GP476">
        <f t="shared" si="114"/>
        <v>15</v>
      </c>
      <c r="GQ476" t="e">
        <f>VLOOKUP(A476,'[1]Nbr FR_lot'!$A$6:$I$501,8,FALSE)</f>
        <v>#N/A</v>
      </c>
      <c r="GR476" t="e">
        <f t="shared" si="115"/>
        <v>#N/A</v>
      </c>
      <c r="GS476" t="e">
        <f>VLOOKUP(C476,'[1]Nbr FR_lot'!$B$6:$I$501,8,FALSE)</f>
        <v>#N/A</v>
      </c>
      <c r="GT476" t="e">
        <f t="shared" si="121"/>
        <v>#N/A</v>
      </c>
    </row>
    <row r="477" spans="1:202" x14ac:dyDescent="0.35">
      <c r="AT477" s="32" t="e">
        <f>SUM(#REF!)</f>
        <v>#REF!</v>
      </c>
      <c r="AU477" s="25" t="e">
        <f>SUM(#REF!)</f>
        <v>#REF!</v>
      </c>
      <c r="AV477" s="32" t="e">
        <f>SUM(#REF!)</f>
        <v>#REF!</v>
      </c>
      <c r="AW477" s="32" t="e">
        <f>SUM(#REF!)</f>
        <v>#REF!</v>
      </c>
      <c r="AX477" s="25" t="e">
        <f>SUM(#REF!)</f>
        <v>#REF!</v>
      </c>
      <c r="AY477" s="32" t="e">
        <f>SUM(#REF!)</f>
        <v>#REF!</v>
      </c>
      <c r="AZ477" s="32" t="e">
        <f>SUM(#REF!)</f>
        <v>#REF!</v>
      </c>
      <c r="BA477" s="25" t="e">
        <f>SUM(#REF!)</f>
        <v>#REF!</v>
      </c>
      <c r="BB477" s="32" t="e">
        <f>SUM(#REF!)</f>
        <v>#REF!</v>
      </c>
      <c r="BC477" s="32" t="e">
        <f>SUM(#REF!)</f>
        <v>#REF!</v>
      </c>
      <c r="BD477" s="25" t="e">
        <f>SUM(#REF!)</f>
        <v>#REF!</v>
      </c>
      <c r="BE477" s="32" t="e">
        <f>SUM(#REF!)</f>
        <v>#REF!</v>
      </c>
      <c r="BF477" s="32" t="e">
        <f>SUM(#REF!)</f>
        <v>#REF!</v>
      </c>
      <c r="BG477" s="25" t="e">
        <f>SUM(#REF!)</f>
        <v>#REF!</v>
      </c>
      <c r="BH477" s="32" t="e">
        <f>SUM(#REF!)</f>
        <v>#REF!</v>
      </c>
      <c r="BI477" s="32" t="e">
        <f>SUM(#REF!)</f>
        <v>#REF!</v>
      </c>
      <c r="BJ477" s="25" t="e">
        <f>SUM(#REF!)</f>
        <v>#REF!</v>
      </c>
      <c r="BK477" s="32" t="e">
        <f>SUM(#REF!)</f>
        <v>#REF!</v>
      </c>
      <c r="BL477" s="32" t="e">
        <f>SUM(#REF!)</f>
        <v>#REF!</v>
      </c>
      <c r="BM477" s="25" t="e">
        <f>SUM(#REF!)</f>
        <v>#REF!</v>
      </c>
      <c r="BN477" s="32" t="e">
        <f>SUM(#REF!)</f>
        <v>#REF!</v>
      </c>
      <c r="BO477" s="32" t="e">
        <f>SUM(#REF!)</f>
        <v>#REF!</v>
      </c>
      <c r="BP477" s="25" t="e">
        <f>SUM(#REF!)</f>
        <v>#REF!</v>
      </c>
      <c r="BQ477" s="32" t="e">
        <f>SUM(#REF!)</f>
        <v>#REF!</v>
      </c>
      <c r="BR477" s="32" t="e">
        <f>SUM(#REF!)</f>
        <v>#REF!</v>
      </c>
      <c r="BS477" s="25" t="e">
        <f>SUM(#REF!)</f>
        <v>#REF!</v>
      </c>
      <c r="BT477" s="32" t="e">
        <f>SUM(#REF!)</f>
        <v>#REF!</v>
      </c>
      <c r="BU477" s="32" t="e">
        <f>SUM(#REF!)</f>
        <v>#REF!</v>
      </c>
      <c r="BV477" s="25" t="e">
        <f>SUM(#REF!)</f>
        <v>#REF!</v>
      </c>
      <c r="BW477" s="25" t="e">
        <f>SUM(#REF!)</f>
        <v>#REF!</v>
      </c>
      <c r="BX477" s="25" t="e">
        <f>SUM(#REF!)</f>
        <v>#REF!</v>
      </c>
      <c r="BY477" s="25" t="e">
        <f>SUM(#REF!)</f>
        <v>#REF!</v>
      </c>
      <c r="BZ477" s="25" t="e">
        <f>SUM(#REF!)</f>
        <v>#REF!</v>
      </c>
      <c r="CA477" s="25" t="e">
        <f>SUM(#REF!)</f>
        <v>#REF!</v>
      </c>
      <c r="CB477" s="25" t="e">
        <f>SUM(#REF!)</f>
        <v>#REF!</v>
      </c>
      <c r="CC477" s="25" t="e">
        <f>SUM(#REF!)</f>
        <v>#REF!</v>
      </c>
      <c r="CD477" s="25" t="e">
        <f>SUM(#REF!)</f>
        <v>#REF!</v>
      </c>
      <c r="CE477" s="25" t="e">
        <f>SUM(#REF!)</f>
        <v>#REF!</v>
      </c>
      <c r="CF477" s="25" t="e">
        <f>SUM(#REF!)</f>
        <v>#REF!</v>
      </c>
      <c r="CG477" s="25" t="e">
        <f>SUM(#REF!)</f>
        <v>#REF!</v>
      </c>
      <c r="CH477" s="25" t="e">
        <f>SUM(#REF!)</f>
        <v>#REF!</v>
      </c>
      <c r="CI477" s="25" t="e">
        <f>SUM(#REF!)</f>
        <v>#REF!</v>
      </c>
      <c r="CJ477" s="25" t="e">
        <f>SUM(#REF!)</f>
        <v>#REF!</v>
      </c>
      <c r="CK477" s="25" t="e">
        <f>SUM(#REF!)</f>
        <v>#REF!</v>
      </c>
      <c r="CL477" s="32" t="e">
        <f>SUM(#REF!)</f>
        <v>#REF!</v>
      </c>
      <c r="CM477" s="32" t="e">
        <f>SUM(#REF!)</f>
        <v>#REF!</v>
      </c>
      <c r="CN477" s="25" t="e">
        <f>SUM(#REF!)</f>
        <v>#REF!</v>
      </c>
      <c r="CO477" s="32" t="e">
        <f>SUM(#REF!)</f>
        <v>#REF!</v>
      </c>
      <c r="CP477" s="32" t="e">
        <f>SUM(#REF!)</f>
        <v>#REF!</v>
      </c>
      <c r="CQ477" s="25" t="e">
        <f>SUM(#REF!)</f>
        <v>#REF!</v>
      </c>
      <c r="CR477" s="32" t="e">
        <f>SUM(#REF!)</f>
        <v>#REF!</v>
      </c>
      <c r="CS477" s="32" t="e">
        <f>SUM(#REF!)</f>
        <v>#REF!</v>
      </c>
      <c r="CT477" s="25" t="e">
        <f>SUM(#REF!)</f>
        <v>#REF!</v>
      </c>
      <c r="CU477" s="32" t="e">
        <f>SUM(#REF!)</f>
        <v>#REF!</v>
      </c>
      <c r="CV477" s="32" t="e">
        <f>SUM(#REF!)</f>
        <v>#REF!</v>
      </c>
      <c r="CW477" s="25" t="e">
        <f>SUM(#REF!)</f>
        <v>#REF!</v>
      </c>
      <c r="CX477" s="32" t="e">
        <f>SUM(#REF!)</f>
        <v>#REF!</v>
      </c>
      <c r="CY477" s="32" t="e">
        <f>SUM(#REF!)</f>
        <v>#REF!</v>
      </c>
      <c r="CZ477" s="25" t="e">
        <f>SUM(#REF!)</f>
        <v>#REF!</v>
      </c>
      <c r="DA477" s="32" t="e">
        <f>SUM(#REF!)</f>
        <v>#REF!</v>
      </c>
      <c r="DB477" s="32" t="e">
        <f>SUM(#REF!)</f>
        <v>#REF!</v>
      </c>
      <c r="DC477" s="25" t="e">
        <f>SUM(#REF!)</f>
        <v>#REF!</v>
      </c>
      <c r="DD477" s="32" t="e">
        <f>SUM(#REF!)</f>
        <v>#REF!</v>
      </c>
      <c r="DE477" s="32" t="e">
        <f>SUM(#REF!)</f>
        <v>#REF!</v>
      </c>
      <c r="DF477" s="25" t="e">
        <f>SUM(#REF!)</f>
        <v>#REF!</v>
      </c>
      <c r="DG477" s="32" t="e">
        <f>SUM(#REF!)</f>
        <v>#REF!</v>
      </c>
      <c r="DH477" s="32" t="e">
        <f>SUM(#REF!)</f>
        <v>#REF!</v>
      </c>
      <c r="DI477" s="25" t="e">
        <f>SUM(#REF!)</f>
        <v>#REF!</v>
      </c>
      <c r="DJ477" s="32" t="e">
        <f>SUM(#REF!)</f>
        <v>#REF!</v>
      </c>
      <c r="DK477" s="32" t="e">
        <f>SUM(#REF!)</f>
        <v>#REF!</v>
      </c>
      <c r="DL477" s="25" t="e">
        <f>SUM(#REF!)</f>
        <v>#REF!</v>
      </c>
      <c r="DM477" s="32" t="e">
        <f>SUM(#REF!)</f>
        <v>#REF!</v>
      </c>
      <c r="DN477" s="32" t="e">
        <f>SUM(#REF!)</f>
        <v>#REF!</v>
      </c>
      <c r="DO477" s="25" t="e">
        <f>SUM(#REF!)</f>
        <v>#REF!</v>
      </c>
      <c r="DP477" s="32" t="e">
        <f>SUM(#REF!)</f>
        <v>#REF!</v>
      </c>
      <c r="DQ477" s="32" t="e">
        <f>SUM(#REF!)</f>
        <v>#REF!</v>
      </c>
      <c r="DR477" s="25" t="e">
        <f>SUM(#REF!)</f>
        <v>#REF!</v>
      </c>
      <c r="DS477" s="32" t="e">
        <f>SUM(#REF!)</f>
        <v>#REF!</v>
      </c>
      <c r="DT477" s="32" t="e">
        <f>SUM(#REF!)</f>
        <v>#REF!</v>
      </c>
      <c r="DU477" s="25" t="e">
        <f>SUM(#REF!)</f>
        <v>#REF!</v>
      </c>
      <c r="DV477" s="32" t="e">
        <f>SUM(#REF!)</f>
        <v>#REF!</v>
      </c>
      <c r="DW477" s="32" t="e">
        <f>SUM(#REF!)</f>
        <v>#REF!</v>
      </c>
      <c r="DX477" s="25" t="e">
        <f>SUM(#REF!)</f>
        <v>#REF!</v>
      </c>
      <c r="DY477" s="32" t="e">
        <f>SUM(#REF!)</f>
        <v>#REF!</v>
      </c>
      <c r="DZ477" s="32" t="e">
        <f>SUM(#REF!)</f>
        <v>#REF!</v>
      </c>
      <c r="EA477" s="25" t="e">
        <f>SUM(#REF!)</f>
        <v>#REF!</v>
      </c>
      <c r="EB477" s="32" t="e">
        <f>SUM(#REF!)</f>
        <v>#REF!</v>
      </c>
      <c r="EC477" s="32" t="e">
        <f>SUM(#REF!)</f>
        <v>#REF!</v>
      </c>
      <c r="ED477" s="25" t="e">
        <f>SUM(#REF!)</f>
        <v>#REF!</v>
      </c>
      <c r="EE477" s="32" t="e">
        <f>SUM(#REF!)</f>
        <v>#REF!</v>
      </c>
      <c r="EF477" s="32" t="e">
        <f>SUM(#REF!)</f>
        <v>#REF!</v>
      </c>
      <c r="EG477" s="25" t="e">
        <f>SUM(#REF!)</f>
        <v>#REF!</v>
      </c>
      <c r="EH477" s="32" t="e">
        <f>SUM(#REF!)</f>
        <v>#REF!</v>
      </c>
      <c r="EI477" s="32" t="e">
        <f>SUM(#REF!)</f>
        <v>#REF!</v>
      </c>
      <c r="EJ477" s="25" t="e">
        <f>SUM(#REF!)</f>
        <v>#REF!</v>
      </c>
      <c r="EK477" s="32" t="e">
        <f>SUM(#REF!)</f>
        <v>#REF!</v>
      </c>
      <c r="EL477" s="32" t="e">
        <f>SUM(#REF!)</f>
        <v>#REF!</v>
      </c>
      <c r="EM477" s="25" t="e">
        <f>SUM(#REF!)</f>
        <v>#REF!</v>
      </c>
      <c r="EN477" s="32" t="e">
        <f>SUM(#REF!)</f>
        <v>#REF!</v>
      </c>
      <c r="EO477" s="32" t="e">
        <f>SUM(#REF!)</f>
        <v>#REF!</v>
      </c>
      <c r="EP477" s="25" t="e">
        <f>SUM(#REF!)</f>
        <v>#REF!</v>
      </c>
      <c r="EQ477" s="32" t="e">
        <f>SUM(#REF!)</f>
        <v>#REF!</v>
      </c>
      <c r="ER477" s="32" t="e">
        <f>SUM(#REF!)</f>
        <v>#REF!</v>
      </c>
      <c r="ES477" s="25" t="e">
        <f>SUM(#REF!)</f>
        <v>#REF!</v>
      </c>
      <c r="ET477" s="32" t="e">
        <f>SUM(#REF!)</f>
        <v>#REF!</v>
      </c>
      <c r="EU477" s="32" t="e">
        <f>SUM(#REF!)</f>
        <v>#REF!</v>
      </c>
      <c r="EV477" s="25" t="e">
        <f>SUM(#REF!)</f>
        <v>#REF!</v>
      </c>
      <c r="EW477" s="32" t="e">
        <f>SUM(#REF!)</f>
        <v>#REF!</v>
      </c>
      <c r="EX477" s="32" t="e">
        <f>SUM(#REF!)</f>
        <v>#REF!</v>
      </c>
      <c r="EY477" s="25" t="e">
        <f>SUM(#REF!)</f>
        <v>#REF!</v>
      </c>
      <c r="EZ477" s="32" t="e">
        <f>SUM(#REF!)</f>
        <v>#REF!</v>
      </c>
      <c r="FA477" s="32" t="e">
        <f>SUM(#REF!)</f>
        <v>#REF!</v>
      </c>
      <c r="FB477" s="25" t="e">
        <f>SUM(#REF!)</f>
        <v>#REF!</v>
      </c>
      <c r="FC477" s="32" t="e">
        <f>SUM(#REF!)</f>
        <v>#REF!</v>
      </c>
      <c r="FD477" s="32" t="e">
        <f>SUM(#REF!)</f>
        <v>#REF!</v>
      </c>
      <c r="FE477" s="25" t="e">
        <f>SUM(#REF!)</f>
        <v>#REF!</v>
      </c>
      <c r="FF477" s="32" t="e">
        <f>SUM(#REF!)</f>
        <v>#REF!</v>
      </c>
      <c r="FG477" s="32" t="e">
        <f>SUM(#REF!)</f>
        <v>#REF!</v>
      </c>
      <c r="FH477" s="25" t="e">
        <f>SUM(#REF!)</f>
        <v>#REF!</v>
      </c>
      <c r="FI477" s="32" t="e">
        <f>SUM(#REF!)</f>
        <v>#REF!</v>
      </c>
      <c r="FJ477" s="32" t="e">
        <f>SUM(#REF!)</f>
        <v>#REF!</v>
      </c>
      <c r="FK477" s="25" t="e">
        <f>SUM(#REF!)</f>
        <v>#REF!</v>
      </c>
      <c r="FL477" s="32" t="e">
        <f>SUM(#REF!)</f>
        <v>#REF!</v>
      </c>
      <c r="FM477" s="32" t="e">
        <f>SUM(#REF!)</f>
        <v>#REF!</v>
      </c>
      <c r="FN477" s="25" t="e">
        <f>SUM(#REF!)</f>
        <v>#REF!</v>
      </c>
      <c r="FO477" s="32" t="e">
        <f>SUM(#REF!)</f>
        <v>#REF!</v>
      </c>
      <c r="FP477" s="32" t="e">
        <f>SUM(#REF!)</f>
        <v>#REF!</v>
      </c>
      <c r="FQ477" s="25" t="e">
        <f>SUM(#REF!)</f>
        <v>#REF!</v>
      </c>
      <c r="FR477" s="32" t="e">
        <f>SUM(#REF!)</f>
        <v>#REF!</v>
      </c>
      <c r="FS477" s="32" t="e">
        <f>SUM(#REF!)</f>
        <v>#REF!</v>
      </c>
      <c r="FT477" s="25" t="e">
        <f>SUM(#REF!)</f>
        <v>#REF!</v>
      </c>
      <c r="FU477" s="32" t="e">
        <f>SUM(#REF!)</f>
        <v>#REF!</v>
      </c>
      <c r="FV477" s="32" t="e">
        <f>SUM(#REF!)</f>
        <v>#REF!</v>
      </c>
      <c r="FW477" s="25" t="e">
        <f>SUM(#REF!)</f>
        <v>#REF!</v>
      </c>
      <c r="FX477" s="32" t="e">
        <f>SUM(#REF!)</f>
        <v>#REF!</v>
      </c>
      <c r="FY477" s="32" t="e">
        <f>SUM(#REF!)</f>
        <v>#REF!</v>
      </c>
      <c r="FZ477" s="25" t="e">
        <f>SUM(#REF!)</f>
        <v>#REF!</v>
      </c>
      <c r="GA477" s="32" t="e">
        <f>SUM(#REF!)</f>
        <v>#REF!</v>
      </c>
      <c r="GB477" s="32" t="e">
        <f>SUM(#REF!)</f>
        <v>#REF!</v>
      </c>
      <c r="GE477" s="12" t="e">
        <f>GB477+FY477+FV477+FS477+FP477+FM477+FJ477+FG477+FD477+FA477+EX477+EU477+ER477+EO477+EL477+EI477+EF477+EC477+DZ477+DW477+DT477+DQ477+DN477+DK477+DH477+DE477+DB477+CY477+CV477+CS477+CP477+CM477+CJ477+CG477+CD477+CA477+BX477+BU477+BR477+BO477+BL477+BI477+BF477+BC477+AZ477+AW477+AT477</f>
        <v>#REF!</v>
      </c>
    </row>
    <row r="478" spans="1:202" x14ac:dyDescent="0.35">
      <c r="Y478" t="e">
        <v>#N/A</v>
      </c>
      <c r="Z478" t="e">
        <v>#N/A</v>
      </c>
      <c r="AR478">
        <f t="shared" ref="AR478:BW478" si="122">COUNTA(AR476:AR477)</f>
        <v>1</v>
      </c>
      <c r="AS478" s="32">
        <f t="shared" si="122"/>
        <v>1</v>
      </c>
      <c r="AT478" s="32">
        <f t="shared" si="122"/>
        <v>2</v>
      </c>
      <c r="AU478">
        <f t="shared" si="122"/>
        <v>2</v>
      </c>
      <c r="AV478" s="32">
        <f t="shared" si="122"/>
        <v>2</v>
      </c>
      <c r="AW478" s="32">
        <f t="shared" si="122"/>
        <v>2</v>
      </c>
      <c r="AX478">
        <f t="shared" si="122"/>
        <v>2</v>
      </c>
      <c r="AY478" s="32">
        <f t="shared" si="122"/>
        <v>2</v>
      </c>
      <c r="AZ478" s="32">
        <f t="shared" si="122"/>
        <v>2</v>
      </c>
      <c r="BA478">
        <f t="shared" si="122"/>
        <v>2</v>
      </c>
      <c r="BB478" s="32">
        <f t="shared" si="122"/>
        <v>2</v>
      </c>
      <c r="BC478" s="32">
        <f t="shared" si="122"/>
        <v>2</v>
      </c>
      <c r="BD478">
        <f t="shared" si="122"/>
        <v>2</v>
      </c>
      <c r="BE478" s="32">
        <f t="shared" si="122"/>
        <v>2</v>
      </c>
      <c r="BF478" s="32">
        <f t="shared" si="122"/>
        <v>2</v>
      </c>
      <c r="BG478">
        <f t="shared" si="122"/>
        <v>2</v>
      </c>
      <c r="BH478" s="32">
        <f t="shared" si="122"/>
        <v>2</v>
      </c>
      <c r="BI478" s="32">
        <f t="shared" si="122"/>
        <v>2</v>
      </c>
      <c r="BJ478">
        <f t="shared" si="122"/>
        <v>2</v>
      </c>
      <c r="BK478" s="14">
        <f t="shared" si="122"/>
        <v>2</v>
      </c>
      <c r="BL478" s="14">
        <f t="shared" si="122"/>
        <v>2</v>
      </c>
      <c r="BM478">
        <f t="shared" si="122"/>
        <v>2</v>
      </c>
      <c r="BN478" s="14">
        <f t="shared" si="122"/>
        <v>2</v>
      </c>
      <c r="BO478" s="14">
        <f t="shared" si="122"/>
        <v>2</v>
      </c>
      <c r="BP478">
        <f t="shared" si="122"/>
        <v>2</v>
      </c>
      <c r="BQ478" s="14">
        <f t="shared" si="122"/>
        <v>2</v>
      </c>
      <c r="BR478" s="14">
        <f t="shared" si="122"/>
        <v>2</v>
      </c>
      <c r="BS478">
        <f t="shared" si="122"/>
        <v>2</v>
      </c>
      <c r="BT478" s="14">
        <f t="shared" si="122"/>
        <v>2</v>
      </c>
      <c r="BU478" s="14">
        <f t="shared" si="122"/>
        <v>2</v>
      </c>
      <c r="BV478">
        <f t="shared" si="122"/>
        <v>2</v>
      </c>
      <c r="BW478" s="25">
        <f t="shared" si="122"/>
        <v>2</v>
      </c>
      <c r="BX478" s="25">
        <f t="shared" ref="BX478:DC478" si="123">COUNTA(BX476:BX477)</f>
        <v>2</v>
      </c>
      <c r="BY478">
        <f t="shared" si="123"/>
        <v>2</v>
      </c>
      <c r="BZ478" s="25">
        <f t="shared" si="123"/>
        <v>2</v>
      </c>
      <c r="CA478" s="25">
        <f t="shared" si="123"/>
        <v>2</v>
      </c>
      <c r="CB478">
        <f t="shared" si="123"/>
        <v>2</v>
      </c>
      <c r="CC478" s="25">
        <f t="shared" si="123"/>
        <v>2</v>
      </c>
      <c r="CD478" s="25">
        <f t="shared" si="123"/>
        <v>2</v>
      </c>
      <c r="CE478">
        <f t="shared" si="123"/>
        <v>2</v>
      </c>
      <c r="CF478" s="25">
        <f t="shared" si="123"/>
        <v>2</v>
      </c>
      <c r="CG478" s="25">
        <f t="shared" si="123"/>
        <v>2</v>
      </c>
      <c r="CH478">
        <f t="shared" si="123"/>
        <v>2</v>
      </c>
      <c r="CI478" s="25">
        <f t="shared" si="123"/>
        <v>2</v>
      </c>
      <c r="CJ478" s="25">
        <f t="shared" si="123"/>
        <v>2</v>
      </c>
      <c r="CK478">
        <f t="shared" si="123"/>
        <v>1</v>
      </c>
      <c r="CL478" s="32">
        <f t="shared" si="123"/>
        <v>1</v>
      </c>
      <c r="CM478" s="32">
        <f t="shared" si="123"/>
        <v>1</v>
      </c>
      <c r="CN478">
        <f t="shared" si="123"/>
        <v>1</v>
      </c>
      <c r="CO478" s="32">
        <f t="shared" si="123"/>
        <v>1</v>
      </c>
      <c r="CP478" s="32">
        <f t="shared" si="123"/>
        <v>1</v>
      </c>
      <c r="CQ478">
        <f t="shared" si="123"/>
        <v>1</v>
      </c>
      <c r="CR478" s="32">
        <f t="shared" si="123"/>
        <v>1</v>
      </c>
      <c r="CS478" s="32">
        <f t="shared" si="123"/>
        <v>1</v>
      </c>
      <c r="CT478">
        <f t="shared" si="123"/>
        <v>1</v>
      </c>
      <c r="CU478" s="32">
        <f t="shared" si="123"/>
        <v>1</v>
      </c>
      <c r="CV478" s="32">
        <f t="shared" si="123"/>
        <v>1</v>
      </c>
      <c r="CW478">
        <f t="shared" si="123"/>
        <v>1</v>
      </c>
      <c r="CX478" s="32">
        <f t="shared" si="123"/>
        <v>1</v>
      </c>
      <c r="CY478" s="32">
        <f t="shared" si="123"/>
        <v>1</v>
      </c>
      <c r="CZ478">
        <f t="shared" si="123"/>
        <v>1</v>
      </c>
      <c r="DA478" s="32">
        <f t="shared" si="123"/>
        <v>1</v>
      </c>
      <c r="DB478" s="32">
        <f t="shared" si="123"/>
        <v>1</v>
      </c>
      <c r="DC478">
        <f t="shared" si="123"/>
        <v>1</v>
      </c>
      <c r="DD478" s="32">
        <f t="shared" ref="DD478:EI478" si="124">COUNTA(DD476:DD477)</f>
        <v>1</v>
      </c>
      <c r="DE478" s="32">
        <f t="shared" si="124"/>
        <v>1</v>
      </c>
      <c r="DF478">
        <f t="shared" si="124"/>
        <v>1</v>
      </c>
      <c r="DG478" s="32">
        <f t="shared" si="124"/>
        <v>1</v>
      </c>
      <c r="DH478" s="32">
        <f t="shared" si="124"/>
        <v>1</v>
      </c>
      <c r="DI478">
        <f t="shared" si="124"/>
        <v>1</v>
      </c>
      <c r="DJ478" s="32">
        <f t="shared" si="124"/>
        <v>1</v>
      </c>
      <c r="DK478" s="32">
        <f t="shared" si="124"/>
        <v>1</v>
      </c>
      <c r="DL478">
        <f t="shared" si="124"/>
        <v>1</v>
      </c>
      <c r="DM478" s="32">
        <f t="shared" si="124"/>
        <v>1</v>
      </c>
      <c r="DN478" s="32">
        <f t="shared" si="124"/>
        <v>1</v>
      </c>
      <c r="DO478">
        <f t="shared" si="124"/>
        <v>1</v>
      </c>
      <c r="DP478" s="32">
        <f t="shared" si="124"/>
        <v>1</v>
      </c>
      <c r="DQ478" s="32">
        <f t="shared" si="124"/>
        <v>1</v>
      </c>
      <c r="DR478">
        <f t="shared" si="124"/>
        <v>1</v>
      </c>
      <c r="DS478" s="32">
        <f t="shared" si="124"/>
        <v>1</v>
      </c>
      <c r="DT478" s="32">
        <f t="shared" si="124"/>
        <v>1</v>
      </c>
      <c r="DU478">
        <f t="shared" si="124"/>
        <v>1</v>
      </c>
      <c r="DV478" s="32">
        <f t="shared" si="124"/>
        <v>1</v>
      </c>
      <c r="DW478" s="32">
        <f t="shared" si="124"/>
        <v>1</v>
      </c>
      <c r="DX478">
        <f t="shared" si="124"/>
        <v>1</v>
      </c>
      <c r="DY478" s="32">
        <f t="shared" si="124"/>
        <v>1</v>
      </c>
      <c r="DZ478" s="32">
        <f t="shared" si="124"/>
        <v>1</v>
      </c>
      <c r="EA478">
        <f t="shared" si="124"/>
        <v>1</v>
      </c>
      <c r="EB478" s="32">
        <f t="shared" si="124"/>
        <v>1</v>
      </c>
      <c r="EC478" s="32">
        <f t="shared" si="124"/>
        <v>1</v>
      </c>
      <c r="ED478">
        <f t="shared" si="124"/>
        <v>1</v>
      </c>
      <c r="EE478" s="32">
        <f t="shared" si="124"/>
        <v>1</v>
      </c>
      <c r="EF478" s="32">
        <f t="shared" si="124"/>
        <v>1</v>
      </c>
      <c r="EG478">
        <f t="shared" si="124"/>
        <v>1</v>
      </c>
      <c r="EH478" s="32">
        <f t="shared" si="124"/>
        <v>1</v>
      </c>
      <c r="EI478" s="32">
        <f t="shared" si="124"/>
        <v>1</v>
      </c>
      <c r="EJ478">
        <f t="shared" ref="EJ478:FO478" si="125">COUNTA(EJ476:EJ477)</f>
        <v>1</v>
      </c>
      <c r="EK478" s="32">
        <f t="shared" si="125"/>
        <v>1</v>
      </c>
      <c r="EL478" s="32">
        <f t="shared" si="125"/>
        <v>1</v>
      </c>
      <c r="EM478">
        <f t="shared" si="125"/>
        <v>1</v>
      </c>
      <c r="EN478" s="32">
        <f t="shared" si="125"/>
        <v>1</v>
      </c>
      <c r="EO478" s="32">
        <f t="shared" si="125"/>
        <v>1</v>
      </c>
      <c r="EP478">
        <f t="shared" si="125"/>
        <v>1</v>
      </c>
      <c r="EQ478" s="32">
        <f t="shared" si="125"/>
        <v>1</v>
      </c>
      <c r="ER478" s="32">
        <f t="shared" si="125"/>
        <v>1</v>
      </c>
      <c r="ES478">
        <f t="shared" si="125"/>
        <v>1</v>
      </c>
      <c r="ET478" s="32">
        <f t="shared" si="125"/>
        <v>1</v>
      </c>
      <c r="EU478" s="32">
        <f t="shared" si="125"/>
        <v>1</v>
      </c>
      <c r="EV478">
        <f t="shared" si="125"/>
        <v>1</v>
      </c>
      <c r="EW478" s="32">
        <f t="shared" si="125"/>
        <v>1</v>
      </c>
      <c r="EX478" s="32">
        <f t="shared" si="125"/>
        <v>1</v>
      </c>
      <c r="EY478">
        <f t="shared" si="125"/>
        <v>1</v>
      </c>
      <c r="EZ478" s="32">
        <f t="shared" si="125"/>
        <v>1</v>
      </c>
      <c r="FA478" s="32">
        <f t="shared" si="125"/>
        <v>1</v>
      </c>
      <c r="FB478">
        <f t="shared" si="125"/>
        <v>1</v>
      </c>
      <c r="FC478" s="32">
        <f t="shared" si="125"/>
        <v>1</v>
      </c>
      <c r="FD478" s="32">
        <f t="shared" si="125"/>
        <v>1</v>
      </c>
      <c r="FE478">
        <f t="shared" si="125"/>
        <v>1</v>
      </c>
      <c r="FF478" s="32">
        <f t="shared" si="125"/>
        <v>1</v>
      </c>
      <c r="FG478" s="32">
        <f t="shared" si="125"/>
        <v>1</v>
      </c>
      <c r="FH478">
        <f t="shared" si="125"/>
        <v>1</v>
      </c>
      <c r="FI478" s="32">
        <f t="shared" si="125"/>
        <v>1</v>
      </c>
      <c r="FJ478" s="32">
        <f t="shared" si="125"/>
        <v>1</v>
      </c>
      <c r="FK478">
        <f t="shared" si="125"/>
        <v>1</v>
      </c>
      <c r="FL478" s="32">
        <f t="shared" si="125"/>
        <v>1</v>
      </c>
      <c r="FM478" s="32">
        <f t="shared" si="125"/>
        <v>1</v>
      </c>
      <c r="FN478">
        <f t="shared" si="125"/>
        <v>1</v>
      </c>
      <c r="FO478" s="32">
        <f t="shared" si="125"/>
        <v>1</v>
      </c>
      <c r="FP478" s="32">
        <f t="shared" ref="FP478:GB478" si="126">COUNTA(FP476:FP477)</f>
        <v>1</v>
      </c>
      <c r="FQ478">
        <f t="shared" si="126"/>
        <v>1</v>
      </c>
      <c r="FR478" s="32">
        <f t="shared" si="126"/>
        <v>1</v>
      </c>
      <c r="FS478" s="32">
        <f t="shared" si="126"/>
        <v>1</v>
      </c>
      <c r="FT478">
        <f t="shared" si="126"/>
        <v>1</v>
      </c>
      <c r="FU478" s="32">
        <f t="shared" si="126"/>
        <v>1</v>
      </c>
      <c r="FV478" s="32">
        <f t="shared" si="126"/>
        <v>1</v>
      </c>
      <c r="FW478">
        <f t="shared" si="126"/>
        <v>1</v>
      </c>
      <c r="FX478" s="32">
        <f t="shared" si="126"/>
        <v>1</v>
      </c>
      <c r="FY478" s="32">
        <f t="shared" si="126"/>
        <v>1</v>
      </c>
      <c r="FZ478">
        <f t="shared" si="126"/>
        <v>1</v>
      </c>
      <c r="GA478" s="32">
        <f t="shared" si="126"/>
        <v>1</v>
      </c>
      <c r="GB478" s="32">
        <f t="shared" si="126"/>
        <v>1</v>
      </c>
      <c r="GC478">
        <f>FZ478+FW478+FT478+FQ478+FN478+FK478+FH478+FE478+FB478+EY478+EV478+ES478+EP478+EM478+EJ478+EG478+ED478+EA478+DX478+DU478+DR478+DO478+DL478+DI478+DF478+DC478+CZ478+CW478+CT478+CQ478+CN478+CK478+CH478+CE478+CB478+BY478+BV478+BS478+BP478+BM478+BJ478+BG478+BD478+BA478+AX478+AU478+AR478</f>
        <v>61</v>
      </c>
      <c r="GD478">
        <f>GA478+FX478+FU478+FR478+FO478+FL478+FI478+FF478+FC478+EZ478+EW478+ET478+EQ478+EN478+EK478+EH478+EE478+EB478+DY478+DV478+DS478+DP478+DM478+DJ478+DG478+DD478+DA478+CX478+CU478+CR478+CO478+CL478+CI478+CF478+CC478+BZ478+BW478+BT478+BQ478+BN478+BK478+BH478+BE478+BB478+AY478+AV478+AS478</f>
        <v>61</v>
      </c>
      <c r="GE478">
        <f>GB478+FY478+FV478+FS478+FP478+FM478+FJ478+FG478+FD478+FA478+EX478+EU478+ER478+EO478+EL478+EI478+EF478+EC478+DZ478+DW478+DT478+DQ478+DN478+DK478+DH478+DE478+DB478+CY478+CV478+CS478+CP478+CM478+CJ478+CG478+CD478+CA478+BX478+BU478+BR478+BO478+BL478+BI478+BF478+BC478+AZ478+AW478+AT478</f>
        <v>62</v>
      </c>
      <c r="GO478">
        <f>COUNTA(AR478:GB478)</f>
        <v>141</v>
      </c>
      <c r="GP478">
        <f>SUM(GP476:GP477)</f>
        <v>15</v>
      </c>
      <c r="GQ478" t="e">
        <f>SUM(GQ476:GQ477)</f>
        <v>#N/A</v>
      </c>
      <c r="GR478" t="e">
        <f>SUM(GR476:GR477)</f>
        <v>#N/A</v>
      </c>
      <c r="GS478" t="e">
        <f>SUM(GS476:GS477)</f>
        <v>#N/A</v>
      </c>
      <c r="GT478" t="e">
        <f>IF(GP478=GS478,"ok","ko")</f>
        <v>#N/A</v>
      </c>
    </row>
  </sheetData>
  <autoFilter ref="A1:IH478" xr:uid="{00000000-0009-0000-0000-000001000000}"/>
  <hyperlinks>
    <hyperlink ref="AG164" r:id="rId1" xr:uid="{00000000-0004-0000-0100-000000000000}"/>
    <hyperlink ref="AC89" r:id="rId2" xr:uid="{00000000-0004-0000-0100-000001000000}"/>
    <hyperlink ref="AC164" r:id="rId3" xr:uid="{00000000-0004-0000-0100-000002000000}"/>
    <hyperlink ref="AC475" r:id="rId4" xr:uid="{00000000-0004-0000-0100-000003000000}"/>
    <hyperlink ref="AG223" r:id="rId5" xr:uid="{00000000-0004-0000-0100-000004000000}"/>
    <hyperlink ref="AC20" r:id="rId6" xr:uid="{00000000-0004-0000-0100-00000500000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U12"/>
  <sheetViews>
    <sheetView workbookViewId="0">
      <selection activeCell="F16" sqref="F16"/>
    </sheetView>
  </sheetViews>
  <sheetFormatPr baseColWidth="10" defaultColWidth="11.453125" defaultRowHeight="14.5" x14ac:dyDescent="0.35"/>
  <cols>
    <col min="1" max="1" width="47" bestFit="1" customWidth="1"/>
    <col min="2" max="6" width="10.90625" customWidth="1"/>
    <col min="7" max="7" width="11.90625" customWidth="1"/>
    <col min="8" max="18" width="10.90625" customWidth="1"/>
    <col min="19" max="19" width="14.54296875" customWidth="1"/>
    <col min="20" max="20" width="16.6328125" customWidth="1"/>
    <col min="21" max="30" width="14.54296875" customWidth="1"/>
    <col min="31" max="31" width="16.6328125" customWidth="1"/>
    <col min="32" max="64" width="14.54296875" customWidth="1"/>
    <col min="65" max="65" width="22.08984375" customWidth="1"/>
    <col min="66" max="90" width="10.90625" customWidth="1"/>
    <col min="145" max="145" width="12.453125" bestFit="1" customWidth="1"/>
    <col min="146" max="146" width="12.453125" customWidth="1"/>
    <col min="147" max="147" width="22.453125" bestFit="1" customWidth="1"/>
    <col min="148" max="148" width="30.36328125" customWidth="1"/>
    <col min="149" max="149" width="28.90625" customWidth="1"/>
    <col min="150" max="150" width="28.54296875" customWidth="1"/>
    <col min="151" max="151" width="65.90625" bestFit="1" customWidth="1"/>
  </cols>
  <sheetData>
    <row r="1" spans="1:203" x14ac:dyDescent="0.35">
      <c r="A1" t="s">
        <v>1</v>
      </c>
      <c r="B1" t="s">
        <v>2</v>
      </c>
      <c r="C1" t="s">
        <v>3</v>
      </c>
      <c r="D1" s="1" t="s">
        <v>5</v>
      </c>
      <c r="E1" t="s">
        <v>6</v>
      </c>
      <c r="F1" t="s">
        <v>7</v>
      </c>
      <c r="G1" t="s">
        <v>11836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11837</v>
      </c>
      <c r="T1" t="s">
        <v>11838</v>
      </c>
      <c r="U1" t="s">
        <v>11839</v>
      </c>
      <c r="V1" t="s">
        <v>11840</v>
      </c>
      <c r="W1" t="s">
        <v>11841</v>
      </c>
      <c r="X1" t="s">
        <v>20</v>
      </c>
      <c r="Y1" t="s">
        <v>11842</v>
      </c>
      <c r="Z1" t="s">
        <v>11843</v>
      </c>
      <c r="AA1" t="s">
        <v>11844</v>
      </c>
      <c r="AB1" t="s">
        <v>11845</v>
      </c>
      <c r="AC1" t="s">
        <v>11846</v>
      </c>
      <c r="AD1" t="s">
        <v>11847</v>
      </c>
      <c r="AE1" t="s">
        <v>11848</v>
      </c>
      <c r="AF1" t="s">
        <v>11849</v>
      </c>
      <c r="AG1" t="s">
        <v>11850</v>
      </c>
      <c r="AH1" t="s">
        <v>11851</v>
      </c>
      <c r="AI1" t="s">
        <v>11852</v>
      </c>
      <c r="AJ1" t="s">
        <v>11853</v>
      </c>
      <c r="AK1" t="s">
        <v>11854</v>
      </c>
      <c r="AL1" t="s">
        <v>11855</v>
      </c>
      <c r="AM1" t="s">
        <v>11845</v>
      </c>
      <c r="AN1" t="s">
        <v>11846</v>
      </c>
      <c r="AO1" t="s">
        <v>11856</v>
      </c>
      <c r="AP1" t="s">
        <v>11857</v>
      </c>
      <c r="AQ1" t="s">
        <v>11858</v>
      </c>
      <c r="AR1" t="s">
        <v>11859</v>
      </c>
      <c r="AS1" t="s">
        <v>11860</v>
      </c>
      <c r="AT1" t="s">
        <v>11861</v>
      </c>
      <c r="AU1" t="s">
        <v>11862</v>
      </c>
      <c r="AV1" t="s">
        <v>11863</v>
      </c>
      <c r="AW1" t="s">
        <v>11864</v>
      </c>
      <c r="AX1" t="s">
        <v>11845</v>
      </c>
      <c r="AY1" t="s">
        <v>11846</v>
      </c>
      <c r="AZ1" t="s">
        <v>11865</v>
      </c>
      <c r="BA1" t="s">
        <v>11866</v>
      </c>
      <c r="BB1" t="s">
        <v>11867</v>
      </c>
      <c r="BC1" t="s">
        <v>11868</v>
      </c>
      <c r="BD1" t="s">
        <v>11869</v>
      </c>
      <c r="BE1" t="s">
        <v>11870</v>
      </c>
      <c r="BF1" t="s">
        <v>11871</v>
      </c>
      <c r="BG1" t="s">
        <v>11872</v>
      </c>
      <c r="BH1" t="s">
        <v>11873</v>
      </c>
      <c r="BI1" t="s">
        <v>11845</v>
      </c>
      <c r="BJ1" t="s">
        <v>11846</v>
      </c>
      <c r="BK1" t="s">
        <v>11874</v>
      </c>
      <c r="BL1" t="s">
        <v>11875</v>
      </c>
      <c r="BM1" t="s">
        <v>29</v>
      </c>
      <c r="BN1" t="s">
        <v>30</v>
      </c>
      <c r="BO1" t="s">
        <v>31</v>
      </c>
      <c r="BP1" t="s">
        <v>32</v>
      </c>
      <c r="BQ1" t="s">
        <v>33</v>
      </c>
      <c r="BR1" t="s">
        <v>34</v>
      </c>
      <c r="BS1" t="s">
        <v>35</v>
      </c>
      <c r="BT1" t="s">
        <v>36</v>
      </c>
      <c r="BU1" t="s">
        <v>37</v>
      </c>
      <c r="BV1" t="s">
        <v>38</v>
      </c>
      <c r="BW1" t="s">
        <v>39</v>
      </c>
      <c r="BX1" t="s">
        <v>40</v>
      </c>
      <c r="BY1" t="s">
        <v>41</v>
      </c>
      <c r="CC1" t="s">
        <v>45</v>
      </c>
      <c r="CD1" t="s">
        <v>16</v>
      </c>
      <c r="CE1" t="s">
        <v>11761</v>
      </c>
      <c r="CF1" t="s">
        <v>11762</v>
      </c>
      <c r="CG1" t="s">
        <v>11763</v>
      </c>
      <c r="CH1" t="s">
        <v>11764</v>
      </c>
      <c r="CI1" t="s">
        <v>11765</v>
      </c>
      <c r="CJ1" t="s">
        <v>46</v>
      </c>
      <c r="CK1" s="6" t="s">
        <v>47</v>
      </c>
      <c r="CL1" s="10" t="s">
        <v>48</v>
      </c>
      <c r="CM1" t="s">
        <v>49</v>
      </c>
      <c r="CN1" s="6" t="s">
        <v>50</v>
      </c>
      <c r="CO1" s="10" t="s">
        <v>51</v>
      </c>
      <c r="CP1" t="s">
        <v>52</v>
      </c>
      <c r="CQ1" s="6" t="s">
        <v>53</v>
      </c>
      <c r="CR1" s="10" t="s">
        <v>54</v>
      </c>
      <c r="CS1" t="s">
        <v>55</v>
      </c>
      <c r="CT1" s="6" t="s">
        <v>56</v>
      </c>
      <c r="CU1" s="10" t="s">
        <v>57</v>
      </c>
      <c r="CV1" t="s">
        <v>58</v>
      </c>
      <c r="CW1" s="6" t="s">
        <v>59</v>
      </c>
      <c r="CX1" s="10" t="s">
        <v>60</v>
      </c>
      <c r="CY1" t="s">
        <v>61</v>
      </c>
      <c r="CZ1" s="6" t="s">
        <v>62</v>
      </c>
      <c r="DA1" s="10" t="s">
        <v>63</v>
      </c>
      <c r="DB1" t="s">
        <v>64</v>
      </c>
      <c r="DC1" s="6" t="s">
        <v>65</v>
      </c>
      <c r="DD1" s="10" t="s">
        <v>66</v>
      </c>
      <c r="DE1" t="s">
        <v>67</v>
      </c>
      <c r="DF1" s="6" t="s">
        <v>68</v>
      </c>
      <c r="DG1" s="10" t="s">
        <v>69</v>
      </c>
      <c r="DH1" t="s">
        <v>70</v>
      </c>
      <c r="DI1" s="6" t="s">
        <v>71</v>
      </c>
      <c r="DJ1" s="10" t="s">
        <v>72</v>
      </c>
      <c r="DK1" t="s">
        <v>73</v>
      </c>
      <c r="DL1" s="6" t="s">
        <v>74</v>
      </c>
      <c r="DM1" s="10" t="s">
        <v>75</v>
      </c>
      <c r="DN1" t="s">
        <v>76</v>
      </c>
      <c r="DO1" s="6" t="s">
        <v>77</v>
      </c>
      <c r="DP1" s="10" t="s">
        <v>78</v>
      </c>
      <c r="DQ1" t="s">
        <v>79</v>
      </c>
      <c r="DR1" s="6" t="s">
        <v>80</v>
      </c>
      <c r="DS1" s="10" t="s">
        <v>81</v>
      </c>
      <c r="DT1" t="s">
        <v>82</v>
      </c>
      <c r="DU1" s="6" t="s">
        <v>83</v>
      </c>
      <c r="DV1" s="10" t="s">
        <v>84</v>
      </c>
      <c r="DW1" t="s">
        <v>85</v>
      </c>
      <c r="DX1" s="6" t="s">
        <v>86</v>
      </c>
      <c r="DY1" s="10" t="s">
        <v>87</v>
      </c>
      <c r="DZ1" t="s">
        <v>88</v>
      </c>
      <c r="EA1" s="6" t="s">
        <v>89</v>
      </c>
      <c r="EB1" s="10" t="s">
        <v>90</v>
      </c>
      <c r="EC1" t="s">
        <v>91</v>
      </c>
      <c r="ED1" s="6" t="s">
        <v>92</v>
      </c>
      <c r="EE1" s="10" t="s">
        <v>93</v>
      </c>
      <c r="EF1" t="s">
        <v>94</v>
      </c>
      <c r="EG1" s="6" t="s">
        <v>95</v>
      </c>
      <c r="EH1" s="10" t="s">
        <v>96</v>
      </c>
      <c r="EI1" t="s">
        <v>97</v>
      </c>
      <c r="EJ1" s="6" t="s">
        <v>98</v>
      </c>
      <c r="EK1" s="10" t="s">
        <v>99</v>
      </c>
      <c r="EL1" t="s">
        <v>100</v>
      </c>
      <c r="EM1" s="6" t="s">
        <v>101</v>
      </c>
      <c r="EN1" s="10" t="s">
        <v>102</v>
      </c>
      <c r="EO1" s="8" t="s">
        <v>187</v>
      </c>
      <c r="EP1" s="8" t="s">
        <v>11876</v>
      </c>
      <c r="EQ1" s="8" t="s">
        <v>188</v>
      </c>
      <c r="ER1" s="3" t="s">
        <v>189</v>
      </c>
      <c r="ES1" s="3" t="s">
        <v>190</v>
      </c>
      <c r="ET1" s="3" t="s">
        <v>191</v>
      </c>
      <c r="EU1" s="3" t="s">
        <v>192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</row>
    <row r="2" spans="1:203" s="18" customFormat="1" x14ac:dyDescent="0.35">
      <c r="A2" s="18" t="s">
        <v>7764</v>
      </c>
      <c r="B2" s="18" t="s">
        <v>7765</v>
      </c>
      <c r="C2" s="18" t="s">
        <v>7766</v>
      </c>
      <c r="D2" s="34" t="s">
        <v>11877</v>
      </c>
      <c r="E2" s="18" t="s">
        <v>7766</v>
      </c>
      <c r="F2" s="18" t="s">
        <v>11877</v>
      </c>
      <c r="G2" s="18" t="s">
        <v>11877</v>
      </c>
      <c r="H2" s="18" t="s">
        <v>11878</v>
      </c>
      <c r="I2" s="18" t="s">
        <v>11879</v>
      </c>
      <c r="J2" s="18" t="s">
        <v>205</v>
      </c>
      <c r="K2" s="18" t="s">
        <v>11880</v>
      </c>
      <c r="L2" s="18">
        <v>33700</v>
      </c>
      <c r="M2" s="18" t="s">
        <v>10384</v>
      </c>
      <c r="N2" s="18" t="s">
        <v>5351</v>
      </c>
      <c r="O2" s="18" t="s">
        <v>11881</v>
      </c>
      <c r="P2" s="18" t="s">
        <v>11882</v>
      </c>
      <c r="Q2" s="18" t="s">
        <v>3671</v>
      </c>
      <c r="R2" s="18" t="s">
        <v>11883</v>
      </c>
      <c r="S2" s="18" t="s">
        <v>11884</v>
      </c>
      <c r="T2" s="35">
        <v>39940901000010</v>
      </c>
      <c r="U2" s="18" t="s">
        <v>205</v>
      </c>
      <c r="V2" s="18" t="s">
        <v>11885</v>
      </c>
      <c r="W2" s="18">
        <v>64100</v>
      </c>
      <c r="X2" s="18" t="s">
        <v>7656</v>
      </c>
      <c r="Y2" s="18" t="s">
        <v>1516</v>
      </c>
      <c r="Z2" s="36">
        <v>100000</v>
      </c>
      <c r="AA2" s="18" t="s">
        <v>11886</v>
      </c>
      <c r="AB2" s="18" t="s">
        <v>11887</v>
      </c>
      <c r="AC2" s="18" t="s">
        <v>11888</v>
      </c>
      <c r="AE2" s="35"/>
      <c r="AK2" s="36"/>
      <c r="BK2" s="18" t="s">
        <v>213</v>
      </c>
      <c r="BL2" s="18" t="s">
        <v>11889</v>
      </c>
      <c r="BM2" s="18" t="s">
        <v>11890</v>
      </c>
      <c r="BN2" s="18" t="s">
        <v>11891</v>
      </c>
      <c r="BO2" s="37" t="s">
        <v>11892</v>
      </c>
      <c r="BP2" s="18" t="s">
        <v>11893</v>
      </c>
      <c r="BQ2" s="18" t="s">
        <v>11890</v>
      </c>
      <c r="BR2" s="18" t="s">
        <v>11891</v>
      </c>
      <c r="BS2" s="18" t="s">
        <v>11892</v>
      </c>
      <c r="BT2" s="18" t="s">
        <v>11894</v>
      </c>
      <c r="BX2" s="18" t="s">
        <v>11895</v>
      </c>
      <c r="BY2" s="18" t="s">
        <v>221</v>
      </c>
      <c r="CC2" s="18" t="s">
        <v>221</v>
      </c>
      <c r="CD2" s="18" t="s">
        <v>11879</v>
      </c>
      <c r="CE2" s="18" t="s">
        <v>11881</v>
      </c>
      <c r="CF2" s="18" t="s">
        <v>11896</v>
      </c>
      <c r="CG2" s="18" t="s">
        <v>3671</v>
      </c>
      <c r="CH2" s="18" t="s">
        <v>11882</v>
      </c>
      <c r="CI2" s="18">
        <v>0</v>
      </c>
      <c r="CJ2" s="18" t="s">
        <v>236</v>
      </c>
      <c r="CK2" s="18" t="s">
        <v>7767</v>
      </c>
      <c r="CL2" s="38">
        <v>630000</v>
      </c>
      <c r="CO2" s="38"/>
      <c r="CR2" s="38"/>
      <c r="CU2" s="38"/>
      <c r="CX2" s="38"/>
      <c r="DA2" s="38"/>
      <c r="DD2" s="38"/>
      <c r="DG2" s="38"/>
      <c r="DJ2" s="38"/>
      <c r="DM2" s="38"/>
      <c r="DP2" s="38"/>
      <c r="DS2" s="38"/>
      <c r="DV2" s="38"/>
      <c r="DY2" s="38"/>
      <c r="EB2" s="38"/>
      <c r="EE2" s="38"/>
      <c r="EH2" s="38"/>
      <c r="EK2" s="38"/>
      <c r="EN2" s="38"/>
      <c r="EO2" s="38">
        <v>630000</v>
      </c>
      <c r="EP2" s="38">
        <f>EO2*(2/3)</f>
        <v>420000</v>
      </c>
      <c r="EQ2" s="18" t="s">
        <v>238</v>
      </c>
      <c r="ER2" s="18">
        <v>49.3</v>
      </c>
      <c r="ES2" s="18">
        <v>53.3</v>
      </c>
      <c r="ET2" s="18">
        <v>61.2</v>
      </c>
      <c r="EU2" s="18">
        <v>54.6</v>
      </c>
      <c r="EV2" s="18">
        <f>COUNTA(CJ2:EN2)</f>
        <v>3</v>
      </c>
      <c r="EW2" s="18">
        <f>EV2/3</f>
        <v>1</v>
      </c>
    </row>
    <row r="3" spans="1:203" s="18" customFormat="1" x14ac:dyDescent="0.35">
      <c r="A3" s="18" t="s">
        <v>3395</v>
      </c>
      <c r="B3" s="18" t="s">
        <v>3396</v>
      </c>
      <c r="C3" s="18" t="s">
        <v>3397</v>
      </c>
      <c r="D3" s="34" t="s">
        <v>11897</v>
      </c>
      <c r="E3" s="18" t="s">
        <v>3397</v>
      </c>
      <c r="F3" s="18" t="s">
        <v>11897</v>
      </c>
      <c r="G3" s="18" t="s">
        <v>11897</v>
      </c>
      <c r="H3" s="18" t="s">
        <v>11878</v>
      </c>
      <c r="I3" s="18" t="s">
        <v>11898</v>
      </c>
      <c r="J3" s="18" t="s">
        <v>838</v>
      </c>
      <c r="K3" s="18" t="s">
        <v>11899</v>
      </c>
      <c r="L3" s="18">
        <v>13115</v>
      </c>
      <c r="M3" s="18" t="s">
        <v>11900</v>
      </c>
      <c r="N3" s="18" t="s">
        <v>475</v>
      </c>
      <c r="O3" s="18" t="s">
        <v>11901</v>
      </c>
      <c r="P3" s="18" t="s">
        <v>11902</v>
      </c>
      <c r="Q3" s="18" t="s">
        <v>3883</v>
      </c>
      <c r="R3" s="18" t="s">
        <v>11903</v>
      </c>
      <c r="S3" s="18" t="s">
        <v>11904</v>
      </c>
      <c r="T3" s="39" t="s">
        <v>11905</v>
      </c>
      <c r="U3" s="18" t="s">
        <v>838</v>
      </c>
      <c r="V3" s="18" t="s">
        <v>11906</v>
      </c>
      <c r="W3" s="18">
        <v>6200</v>
      </c>
      <c r="X3" s="18" t="s">
        <v>9378</v>
      </c>
      <c r="Y3" s="18" t="s">
        <v>249</v>
      </c>
      <c r="Z3" s="18">
        <v>500000</v>
      </c>
      <c r="AA3" s="18" t="s">
        <v>11907</v>
      </c>
      <c r="AB3" s="18" t="s">
        <v>4753</v>
      </c>
      <c r="AC3" s="18" t="s">
        <v>11908</v>
      </c>
      <c r="BK3" s="18" t="s">
        <v>213</v>
      </c>
      <c r="BL3" s="18" t="s">
        <v>11909</v>
      </c>
      <c r="BM3" s="18" t="s">
        <v>11909</v>
      </c>
      <c r="BN3" s="18" t="s">
        <v>11910</v>
      </c>
      <c r="BO3" s="18" t="s">
        <v>11911</v>
      </c>
      <c r="BP3" s="18" t="s">
        <v>11912</v>
      </c>
      <c r="BQ3" s="18" t="s">
        <v>11909</v>
      </c>
      <c r="BR3" s="18" t="s">
        <v>11910</v>
      </c>
      <c r="BS3" s="18" t="s">
        <v>11911</v>
      </c>
      <c r="BT3" s="18" t="s">
        <v>261</v>
      </c>
      <c r="BX3" s="18" t="s">
        <v>262</v>
      </c>
      <c r="BY3" s="18" t="s">
        <v>263</v>
      </c>
      <c r="CC3" s="18" t="s">
        <v>263</v>
      </c>
      <c r="CD3" s="18" t="s">
        <v>11898</v>
      </c>
      <c r="CE3" s="18" t="s">
        <v>11901</v>
      </c>
      <c r="CF3" s="18" t="s">
        <v>11913</v>
      </c>
      <c r="CG3" s="18" t="s">
        <v>3883</v>
      </c>
      <c r="CH3" s="18" t="s">
        <v>11902</v>
      </c>
      <c r="CI3" s="18">
        <v>0</v>
      </c>
      <c r="CJ3" s="18" t="s">
        <v>3398</v>
      </c>
      <c r="CK3" s="18" t="s">
        <v>3399</v>
      </c>
      <c r="CL3" s="38">
        <v>100000</v>
      </c>
      <c r="CM3" s="18" t="s">
        <v>974</v>
      </c>
      <c r="CN3" s="18" t="s">
        <v>3400</v>
      </c>
      <c r="CO3" s="38">
        <v>100000</v>
      </c>
      <c r="CP3" s="18" t="s">
        <v>414</v>
      </c>
      <c r="CQ3" s="18" t="s">
        <v>3401</v>
      </c>
      <c r="CR3" s="38">
        <v>100000</v>
      </c>
      <c r="CS3" s="18" t="s">
        <v>353</v>
      </c>
      <c r="CT3" s="18" t="s">
        <v>3402</v>
      </c>
      <c r="CU3" s="38">
        <v>200000</v>
      </c>
      <c r="CV3" s="18" t="s">
        <v>355</v>
      </c>
      <c r="CW3" s="18" t="s">
        <v>3403</v>
      </c>
      <c r="CX3" s="38">
        <v>200000</v>
      </c>
      <c r="CY3" s="18" t="s">
        <v>979</v>
      </c>
      <c r="CZ3" s="18" t="s">
        <v>3404</v>
      </c>
      <c r="DA3" s="38">
        <v>100000</v>
      </c>
      <c r="DD3" s="38"/>
      <c r="DG3" s="38"/>
      <c r="DJ3" s="38"/>
      <c r="DM3" s="38"/>
      <c r="DP3" s="38"/>
      <c r="DS3" s="38"/>
      <c r="DV3" s="38"/>
      <c r="DY3" s="38"/>
      <c r="EB3" s="38"/>
      <c r="EE3" s="38"/>
      <c r="EH3" s="38"/>
      <c r="EK3" s="38"/>
      <c r="EN3" s="38"/>
      <c r="EO3" s="38">
        <f>CL3+CO3+CR3+CU3+CX3+DA3+DD3+DG3+DJ3+DM3+DP3+DS3+DV3+DY3+EB3+EE3+EH3+EK3+EN3</f>
        <v>800000</v>
      </c>
      <c r="EP3" s="38">
        <f>EO3*(2/3)</f>
        <v>533333.33333333326</v>
      </c>
      <c r="EQ3" s="18" t="s">
        <v>238</v>
      </c>
      <c r="ER3" s="18">
        <v>65</v>
      </c>
      <c r="ES3" s="18">
        <v>71</v>
      </c>
      <c r="ET3" s="18">
        <v>77</v>
      </c>
      <c r="EU3" s="18">
        <v>100</v>
      </c>
      <c r="EV3" s="18">
        <f t="shared" ref="EV3:EV11" si="0">COUNTA(CJ3:EN3)</f>
        <v>18</v>
      </c>
      <c r="EW3" s="18">
        <f t="shared" ref="EW3:EW11" si="1">EV3/3</f>
        <v>6</v>
      </c>
    </row>
    <row r="4" spans="1:203" s="18" customFormat="1" x14ac:dyDescent="0.35">
      <c r="A4" s="18" t="s">
        <v>3630</v>
      </c>
      <c r="B4" s="18" t="s">
        <v>3631</v>
      </c>
      <c r="C4" s="18" t="s">
        <v>3632</v>
      </c>
      <c r="D4" s="34" t="s">
        <v>11914</v>
      </c>
      <c r="E4" s="18" t="s">
        <v>3632</v>
      </c>
      <c r="F4" s="18" t="s">
        <v>11914</v>
      </c>
      <c r="G4" s="18" t="s">
        <v>11914</v>
      </c>
      <c r="H4" s="18" t="s">
        <v>11878</v>
      </c>
      <c r="I4" s="18" t="s">
        <v>3630</v>
      </c>
      <c r="J4" s="18" t="s">
        <v>205</v>
      </c>
      <c r="K4" s="18" t="s">
        <v>11915</v>
      </c>
      <c r="L4" s="18">
        <v>73290</v>
      </c>
      <c r="M4" s="18" t="s">
        <v>4095</v>
      </c>
      <c r="N4" s="18" t="s">
        <v>1516</v>
      </c>
      <c r="O4" s="18" t="s">
        <v>11916</v>
      </c>
      <c r="P4" s="18" t="s">
        <v>11917</v>
      </c>
      <c r="Q4" s="18" t="s">
        <v>4207</v>
      </c>
      <c r="R4" s="18" t="s">
        <v>11918</v>
      </c>
      <c r="S4" s="18" t="s">
        <v>11919</v>
      </c>
      <c r="T4" s="35">
        <v>88406251400010</v>
      </c>
      <c r="U4" s="18" t="s">
        <v>205</v>
      </c>
      <c r="V4" s="18" t="s">
        <v>11920</v>
      </c>
      <c r="W4" s="18">
        <v>73292</v>
      </c>
      <c r="X4" s="18" t="s">
        <v>11921</v>
      </c>
      <c r="Y4" s="18" t="s">
        <v>1002</v>
      </c>
      <c r="Z4" s="18">
        <v>85000</v>
      </c>
      <c r="AA4" s="18" t="s">
        <v>11922</v>
      </c>
      <c r="AB4" s="18" t="s">
        <v>1354</v>
      </c>
      <c r="AC4" s="18" t="s">
        <v>11923</v>
      </c>
      <c r="AD4" s="18" t="s">
        <v>11924</v>
      </c>
      <c r="AE4" s="35">
        <v>52822909900015</v>
      </c>
      <c r="AF4" s="18" t="s">
        <v>205</v>
      </c>
      <c r="AG4" s="18" t="s">
        <v>11920</v>
      </c>
      <c r="AH4" s="18">
        <v>73292</v>
      </c>
      <c r="AI4" s="18" t="s">
        <v>11921</v>
      </c>
      <c r="AJ4" s="18" t="s">
        <v>1516</v>
      </c>
      <c r="AK4" s="18">
        <v>85000</v>
      </c>
      <c r="AL4" s="18" t="s">
        <v>11925</v>
      </c>
      <c r="AM4" s="18" t="s">
        <v>1354</v>
      </c>
      <c r="AN4" s="18" t="s">
        <v>11926</v>
      </c>
      <c r="BK4" s="18" t="s">
        <v>213</v>
      </c>
      <c r="BL4" s="18" t="s">
        <v>11927</v>
      </c>
      <c r="BM4" s="18" t="s">
        <v>11928</v>
      </c>
      <c r="BN4" s="18" t="s">
        <v>11929</v>
      </c>
      <c r="BO4" s="18" t="s">
        <v>11930</v>
      </c>
      <c r="BP4" s="18" t="s">
        <v>11931</v>
      </c>
      <c r="BQ4" s="18" t="s">
        <v>11932</v>
      </c>
      <c r="BR4" s="18" t="s">
        <v>11933</v>
      </c>
      <c r="BS4" s="18" t="s">
        <v>11934</v>
      </c>
      <c r="BT4" s="18" t="s">
        <v>11894</v>
      </c>
      <c r="BX4" s="18" t="s">
        <v>11895</v>
      </c>
      <c r="BY4" s="18" t="s">
        <v>221</v>
      </c>
      <c r="CC4" s="18" t="s">
        <v>221</v>
      </c>
      <c r="CD4" s="18" t="s">
        <v>3630</v>
      </c>
      <c r="CE4" s="18" t="s">
        <v>11916</v>
      </c>
      <c r="CF4" s="18" t="s">
        <v>11931</v>
      </c>
      <c r="CG4" s="18" t="s">
        <v>4207</v>
      </c>
      <c r="CH4" s="18" t="s">
        <v>11917</v>
      </c>
      <c r="CI4" s="18">
        <v>0</v>
      </c>
      <c r="CJ4" s="18" t="s">
        <v>613</v>
      </c>
      <c r="CK4" s="18" t="s">
        <v>3633</v>
      </c>
      <c r="CL4" s="38">
        <v>950000</v>
      </c>
      <c r="CM4" s="18" t="s">
        <v>615</v>
      </c>
      <c r="CN4" s="18" t="s">
        <v>3634</v>
      </c>
      <c r="CO4" s="38">
        <v>750000</v>
      </c>
      <c r="CP4" s="18" t="s">
        <v>549</v>
      </c>
      <c r="CQ4" s="18" t="s">
        <v>3635</v>
      </c>
      <c r="CR4" s="38">
        <v>100000</v>
      </c>
      <c r="CS4" s="18" t="s">
        <v>551</v>
      </c>
      <c r="CT4" s="18" t="s">
        <v>3636</v>
      </c>
      <c r="CU4" s="38">
        <v>100000</v>
      </c>
      <c r="CV4" s="18" t="s">
        <v>1291</v>
      </c>
      <c r="CW4" s="18" t="s">
        <v>3637</v>
      </c>
      <c r="CX4" s="38">
        <v>100000</v>
      </c>
      <c r="CY4" s="18" t="s">
        <v>560</v>
      </c>
      <c r="CZ4" s="18" t="s">
        <v>3638</v>
      </c>
      <c r="DA4" s="38">
        <v>100000</v>
      </c>
      <c r="DD4" s="38"/>
      <c r="DG4" s="38"/>
      <c r="DJ4" s="38"/>
      <c r="DM4" s="38"/>
      <c r="DP4" s="38"/>
      <c r="DS4" s="38"/>
      <c r="DV4" s="38"/>
      <c r="DY4" s="38"/>
      <c r="EB4" s="38"/>
      <c r="EE4" s="38"/>
      <c r="EH4" s="38"/>
      <c r="EK4" s="38"/>
      <c r="EN4" s="38"/>
      <c r="EO4" s="38">
        <f t="shared" ref="EO4:EO11" si="2">CL4+CO4+CR4+CU4+CX4+DA4+DD4+DG4+DJ4+DM4+DP4+DS4+DV4+DY4+EB4+EE4+EH4+EK4+EN4</f>
        <v>2100000</v>
      </c>
      <c r="EP4" s="38">
        <f t="shared" ref="EP4:EP11" si="3">EO4*(2/3)</f>
        <v>1400000</v>
      </c>
      <c r="EQ4" s="18" t="s">
        <v>238</v>
      </c>
      <c r="ER4" s="18">
        <v>50</v>
      </c>
      <c r="ES4" s="18">
        <v>60</v>
      </c>
      <c r="ET4" s="18">
        <v>70</v>
      </c>
      <c r="EU4" s="18">
        <v>70</v>
      </c>
      <c r="EV4" s="18">
        <f t="shared" si="0"/>
        <v>18</v>
      </c>
      <c r="EW4" s="18">
        <f t="shared" si="1"/>
        <v>6</v>
      </c>
    </row>
    <row r="5" spans="1:203" s="18" customFormat="1" x14ac:dyDescent="0.35">
      <c r="A5" s="18" t="s">
        <v>3995</v>
      </c>
      <c r="B5" s="18" t="s">
        <v>3996</v>
      </c>
      <c r="C5" s="18" t="s">
        <v>3997</v>
      </c>
      <c r="D5" s="40" t="s">
        <v>11935</v>
      </c>
      <c r="E5" s="18" t="s">
        <v>3997</v>
      </c>
      <c r="F5" s="18" t="s">
        <v>11936</v>
      </c>
      <c r="G5" s="40" t="s">
        <v>11935</v>
      </c>
      <c r="H5" s="18" t="s">
        <v>11878</v>
      </c>
      <c r="I5" s="18" t="s">
        <v>3995</v>
      </c>
      <c r="J5" s="18" t="s">
        <v>205</v>
      </c>
      <c r="K5" s="18" t="s">
        <v>11937</v>
      </c>
      <c r="L5" s="18">
        <v>38570</v>
      </c>
      <c r="M5" s="18" t="s">
        <v>11938</v>
      </c>
      <c r="N5" s="18" t="s">
        <v>2030</v>
      </c>
      <c r="O5" s="18" t="s">
        <v>11939</v>
      </c>
      <c r="P5" s="18" t="s">
        <v>11940</v>
      </c>
      <c r="Q5" s="18" t="s">
        <v>764</v>
      </c>
      <c r="R5" s="18" t="s">
        <v>11941</v>
      </c>
      <c r="S5" s="18" t="s">
        <v>11942</v>
      </c>
      <c r="T5" s="39" t="s">
        <v>11943</v>
      </c>
      <c r="U5" s="18" t="s">
        <v>838</v>
      </c>
      <c r="V5" s="18" t="s">
        <v>11944</v>
      </c>
      <c r="W5" s="18">
        <v>38640</v>
      </c>
      <c r="X5" s="18" t="s">
        <v>11945</v>
      </c>
      <c r="Y5" s="18" t="s">
        <v>1516</v>
      </c>
      <c r="Z5" s="18">
        <v>100000</v>
      </c>
      <c r="AA5" s="18" t="s">
        <v>11946</v>
      </c>
      <c r="AB5" s="18" t="s">
        <v>625</v>
      </c>
      <c r="AC5" s="18" t="s">
        <v>11947</v>
      </c>
      <c r="BK5" s="18" t="s">
        <v>213</v>
      </c>
      <c r="BL5" s="18" t="s">
        <v>11948</v>
      </c>
      <c r="BM5" s="18" t="s">
        <v>11949</v>
      </c>
      <c r="BN5" s="18" t="s">
        <v>11950</v>
      </c>
      <c r="BO5" s="18" t="s">
        <v>11951</v>
      </c>
      <c r="BP5" s="18" t="s">
        <v>11952</v>
      </c>
      <c r="BQ5" s="18" t="s">
        <v>11949</v>
      </c>
      <c r="BR5" s="18" t="s">
        <v>11950</v>
      </c>
      <c r="BS5" s="18" t="s">
        <v>11951</v>
      </c>
      <c r="BT5" s="18" t="s">
        <v>11894</v>
      </c>
      <c r="BX5" s="18" t="s">
        <v>11895</v>
      </c>
      <c r="BY5" s="18" t="s">
        <v>221</v>
      </c>
      <c r="CC5" s="18" t="s">
        <v>221</v>
      </c>
      <c r="CD5" s="18" t="s">
        <v>3995</v>
      </c>
      <c r="CE5" s="18" t="s">
        <v>11939</v>
      </c>
      <c r="CF5" s="18" t="s">
        <v>11953</v>
      </c>
      <c r="CG5" s="18" t="s">
        <v>764</v>
      </c>
      <c r="CH5" s="18" t="s">
        <v>11940</v>
      </c>
      <c r="CI5" s="18">
        <v>0</v>
      </c>
      <c r="CJ5" s="18" t="s">
        <v>613</v>
      </c>
      <c r="CK5" s="18" t="s">
        <v>3998</v>
      </c>
      <c r="CL5" s="38">
        <v>950000</v>
      </c>
      <c r="CM5" s="18" t="s">
        <v>615</v>
      </c>
      <c r="CN5" s="18" t="s">
        <v>3999</v>
      </c>
      <c r="CO5" s="38">
        <v>750000</v>
      </c>
      <c r="CP5" s="18" t="s">
        <v>1291</v>
      </c>
      <c r="CQ5" s="18" t="s">
        <v>4000</v>
      </c>
      <c r="CR5" s="38">
        <v>100000</v>
      </c>
      <c r="CU5" s="38"/>
      <c r="CX5" s="38"/>
      <c r="DA5" s="38"/>
      <c r="DD5" s="38"/>
      <c r="DG5" s="38"/>
      <c r="DJ5" s="38"/>
      <c r="DM5" s="38"/>
      <c r="DP5" s="38"/>
      <c r="DS5" s="38"/>
      <c r="DV5" s="38"/>
      <c r="DY5" s="38"/>
      <c r="EB5" s="38"/>
      <c r="EE5" s="38"/>
      <c r="EH5" s="38"/>
      <c r="EK5" s="38"/>
      <c r="EN5" s="38"/>
      <c r="EO5" s="38">
        <f t="shared" si="2"/>
        <v>1800000</v>
      </c>
      <c r="EP5" s="38">
        <f t="shared" si="3"/>
        <v>1200000</v>
      </c>
      <c r="EQ5" s="18" t="s">
        <v>238</v>
      </c>
      <c r="ER5" s="18">
        <v>59.5</v>
      </c>
      <c r="ES5" s="18">
        <v>62.5</v>
      </c>
      <c r="ET5" s="18">
        <v>69</v>
      </c>
      <c r="EU5" s="18">
        <v>55</v>
      </c>
      <c r="EV5" s="18">
        <f t="shared" si="0"/>
        <v>9</v>
      </c>
      <c r="EW5" s="18">
        <f t="shared" si="1"/>
        <v>3</v>
      </c>
    </row>
    <row r="6" spans="1:203" s="18" customFormat="1" x14ac:dyDescent="0.35">
      <c r="A6" s="18" t="s">
        <v>5839</v>
      </c>
      <c r="B6" s="18" t="s">
        <v>5840</v>
      </c>
      <c r="C6" s="18" t="s">
        <v>5841</v>
      </c>
      <c r="D6" s="40" t="s">
        <v>11954</v>
      </c>
      <c r="E6" s="18" t="s">
        <v>5841</v>
      </c>
      <c r="F6" s="18" t="s">
        <v>11954</v>
      </c>
      <c r="G6" s="18" t="s">
        <v>11954</v>
      </c>
      <c r="H6" s="44" t="s">
        <v>11955</v>
      </c>
      <c r="I6" s="18" t="s">
        <v>5839</v>
      </c>
      <c r="J6" s="18" t="s">
        <v>246</v>
      </c>
      <c r="K6" s="18" t="s">
        <v>11956</v>
      </c>
      <c r="L6" s="18">
        <v>67980</v>
      </c>
      <c r="M6" s="18" t="s">
        <v>11957</v>
      </c>
      <c r="N6" s="18" t="s">
        <v>1431</v>
      </c>
      <c r="O6" s="18" t="s">
        <v>11958</v>
      </c>
      <c r="P6" s="18" t="s">
        <v>11959</v>
      </c>
      <c r="Q6" s="18" t="s">
        <v>2881</v>
      </c>
      <c r="R6" s="18" t="s">
        <v>11960</v>
      </c>
      <c r="S6" s="18" t="s">
        <v>11961</v>
      </c>
      <c r="T6" s="39" t="s">
        <v>11962</v>
      </c>
      <c r="U6" s="18" t="s">
        <v>1022</v>
      </c>
      <c r="V6" s="18" t="s">
        <v>11956</v>
      </c>
      <c r="W6" s="18">
        <v>67980</v>
      </c>
      <c r="X6" s="18" t="s">
        <v>11957</v>
      </c>
      <c r="Y6" s="18" t="s">
        <v>2923</v>
      </c>
      <c r="Z6" s="18">
        <v>18293</v>
      </c>
      <c r="AA6" s="18" t="s">
        <v>11963</v>
      </c>
      <c r="AB6" s="18" t="s">
        <v>2881</v>
      </c>
      <c r="AC6" s="18" t="s">
        <v>11964</v>
      </c>
      <c r="BK6" s="18" t="s">
        <v>213</v>
      </c>
      <c r="BL6" s="18" t="s">
        <v>11965</v>
      </c>
      <c r="BM6" s="18" t="s">
        <v>11966</v>
      </c>
      <c r="BN6" s="18" t="s">
        <v>11967</v>
      </c>
      <c r="BO6" s="18" t="s">
        <v>11968</v>
      </c>
      <c r="BP6" s="18" t="s">
        <v>11969</v>
      </c>
      <c r="BQ6" s="18" t="s">
        <v>11966</v>
      </c>
      <c r="BR6" s="18" t="s">
        <v>11967</v>
      </c>
      <c r="BS6" s="18" t="s">
        <v>11968</v>
      </c>
      <c r="BT6" s="18" t="s">
        <v>310</v>
      </c>
      <c r="BX6" s="18" t="s">
        <v>311</v>
      </c>
      <c r="BY6" s="18" t="s">
        <v>312</v>
      </c>
      <c r="CC6" s="18" t="s">
        <v>312</v>
      </c>
      <c r="CD6" s="18" t="s">
        <v>5839</v>
      </c>
      <c r="CE6" s="18" t="s">
        <v>11958</v>
      </c>
      <c r="CF6" s="18" t="s">
        <v>11970</v>
      </c>
      <c r="CG6" s="18" t="s">
        <v>2881</v>
      </c>
      <c r="CH6" s="18" t="s">
        <v>11959</v>
      </c>
      <c r="CI6" s="18">
        <v>0</v>
      </c>
      <c r="CJ6" s="18" t="s">
        <v>435</v>
      </c>
      <c r="CK6" s="18" t="s">
        <v>5842</v>
      </c>
      <c r="CL6" s="38">
        <v>360000</v>
      </c>
      <c r="CM6" s="18" t="s">
        <v>393</v>
      </c>
      <c r="CN6" s="18" t="s">
        <v>5843</v>
      </c>
      <c r="CO6" s="38">
        <v>575000</v>
      </c>
      <c r="CP6" s="18" t="s">
        <v>321</v>
      </c>
      <c r="CQ6" s="18" t="s">
        <v>5844</v>
      </c>
      <c r="CR6" s="38">
        <v>375000</v>
      </c>
      <c r="CS6" s="18" t="s">
        <v>323</v>
      </c>
      <c r="CT6" s="18" t="s">
        <v>5845</v>
      </c>
      <c r="CU6" s="38">
        <v>100000</v>
      </c>
      <c r="CX6" s="38"/>
      <c r="DA6" s="38"/>
      <c r="DD6" s="38"/>
      <c r="DG6" s="38"/>
      <c r="DJ6" s="38"/>
      <c r="DM6" s="38"/>
      <c r="DP6" s="38"/>
      <c r="DS6" s="38"/>
      <c r="DV6" s="38"/>
      <c r="DY6" s="38"/>
      <c r="EB6" s="38"/>
      <c r="EE6" s="38"/>
      <c r="EH6" s="38"/>
      <c r="EK6" s="38"/>
      <c r="EN6" s="38"/>
      <c r="EO6" s="38">
        <f t="shared" si="2"/>
        <v>1410000</v>
      </c>
      <c r="EP6" s="38">
        <f t="shared" si="3"/>
        <v>940000</v>
      </c>
      <c r="EQ6" s="18" t="s">
        <v>238</v>
      </c>
      <c r="ER6" s="18">
        <v>55</v>
      </c>
      <c r="ES6" s="18">
        <v>60</v>
      </c>
      <c r="ET6" s="18">
        <v>70</v>
      </c>
      <c r="EU6" s="18">
        <v>70</v>
      </c>
      <c r="EV6" s="18">
        <f t="shared" si="0"/>
        <v>12</v>
      </c>
      <c r="EW6" s="18">
        <f t="shared" si="1"/>
        <v>4</v>
      </c>
    </row>
    <row r="7" spans="1:203" s="18" customFormat="1" x14ac:dyDescent="0.35">
      <c r="A7" s="18" t="s">
        <v>10761</v>
      </c>
      <c r="B7" s="18" t="s">
        <v>10762</v>
      </c>
      <c r="C7" s="18" t="s">
        <v>10763</v>
      </c>
      <c r="D7" s="40" t="s">
        <v>11971</v>
      </c>
      <c r="E7" s="18" t="s">
        <v>10763</v>
      </c>
      <c r="F7" s="18" t="s">
        <v>11971</v>
      </c>
      <c r="G7" s="39" t="s">
        <v>11971</v>
      </c>
      <c r="H7" s="18" t="s">
        <v>11878</v>
      </c>
      <c r="I7" s="18" t="s">
        <v>10761</v>
      </c>
      <c r="J7" s="18" t="s">
        <v>205</v>
      </c>
      <c r="K7" s="18" t="s">
        <v>11972</v>
      </c>
      <c r="L7" s="18">
        <v>95500</v>
      </c>
      <c r="M7" s="18" t="s">
        <v>11973</v>
      </c>
      <c r="N7" s="18" t="s">
        <v>3646</v>
      </c>
      <c r="O7" s="18" t="s">
        <v>11974</v>
      </c>
      <c r="P7" s="18" t="s">
        <v>11975</v>
      </c>
      <c r="Q7" s="18" t="s">
        <v>7424</v>
      </c>
      <c r="R7" s="18" t="s">
        <v>11976</v>
      </c>
      <c r="S7" s="18" t="s">
        <v>11977</v>
      </c>
      <c r="T7" s="39" t="s">
        <v>11978</v>
      </c>
      <c r="U7" s="18" t="s">
        <v>205</v>
      </c>
      <c r="V7" s="18" t="s">
        <v>11979</v>
      </c>
      <c r="W7" s="18">
        <v>69630</v>
      </c>
      <c r="X7" s="18" t="s">
        <v>11980</v>
      </c>
      <c r="Y7" s="18" t="s">
        <v>4205</v>
      </c>
      <c r="Z7" s="18">
        <v>50000</v>
      </c>
      <c r="AA7" s="18" t="s">
        <v>11981</v>
      </c>
      <c r="AB7" s="18" t="s">
        <v>7424</v>
      </c>
      <c r="AC7" s="18" t="s">
        <v>11982</v>
      </c>
      <c r="AD7" s="18" t="s">
        <v>11983</v>
      </c>
      <c r="AE7" s="39" t="s">
        <v>11984</v>
      </c>
      <c r="AF7" s="18" t="s">
        <v>205</v>
      </c>
      <c r="AG7" s="18" t="s">
        <v>11972</v>
      </c>
      <c r="AH7" s="18">
        <v>95500</v>
      </c>
      <c r="AI7" s="18" t="s">
        <v>11973</v>
      </c>
      <c r="AJ7" s="18" t="s">
        <v>11985</v>
      </c>
      <c r="AK7" s="18">
        <v>40000</v>
      </c>
      <c r="AL7" s="18" t="s">
        <v>11986</v>
      </c>
      <c r="AM7" s="18" t="s">
        <v>7424</v>
      </c>
      <c r="AN7" s="18" t="s">
        <v>11987</v>
      </c>
      <c r="AO7" s="18" t="s">
        <v>11988</v>
      </c>
      <c r="AP7" s="39" t="s">
        <v>11989</v>
      </c>
      <c r="AQ7" s="18" t="s">
        <v>205</v>
      </c>
      <c r="AR7" s="18" t="s">
        <v>11972</v>
      </c>
      <c r="AS7" s="18">
        <v>95500</v>
      </c>
      <c r="AT7" s="18" t="s">
        <v>11973</v>
      </c>
      <c r="AU7" s="18" t="s">
        <v>11985</v>
      </c>
      <c r="AV7" s="18">
        <v>70000</v>
      </c>
      <c r="AW7" s="18" t="s">
        <v>11990</v>
      </c>
      <c r="AX7" s="18" t="s">
        <v>7424</v>
      </c>
      <c r="AY7" s="18" t="s">
        <v>11991</v>
      </c>
      <c r="BK7" s="18" t="s">
        <v>213</v>
      </c>
      <c r="BL7" s="18" t="s">
        <v>11992</v>
      </c>
      <c r="BM7" s="18" t="s">
        <v>11993</v>
      </c>
      <c r="BN7" s="18" t="s">
        <v>11994</v>
      </c>
      <c r="BO7" s="18" t="s">
        <v>11995</v>
      </c>
      <c r="BP7" s="18" t="s">
        <v>11996</v>
      </c>
      <c r="BQ7" s="18" t="s">
        <v>11997</v>
      </c>
      <c r="BR7" s="18" t="s">
        <v>11998</v>
      </c>
      <c r="BS7" s="18" t="s">
        <v>11999</v>
      </c>
      <c r="BT7" s="18" t="s">
        <v>11894</v>
      </c>
      <c r="BX7" s="18" t="s">
        <v>11895</v>
      </c>
      <c r="BY7" s="18" t="s">
        <v>221</v>
      </c>
      <c r="CC7" s="18" t="s">
        <v>221</v>
      </c>
      <c r="CD7" s="18" t="s">
        <v>10761</v>
      </c>
      <c r="CE7" s="18" t="s">
        <v>11974</v>
      </c>
      <c r="CF7" s="18" t="s">
        <v>12000</v>
      </c>
      <c r="CG7" s="18" t="s">
        <v>7424</v>
      </c>
      <c r="CH7" s="18" t="s">
        <v>11975</v>
      </c>
      <c r="CI7" s="18">
        <v>0</v>
      </c>
      <c r="CJ7" s="18" t="s">
        <v>541</v>
      </c>
      <c r="CK7" s="18" t="s">
        <v>10764</v>
      </c>
      <c r="CL7" s="38">
        <v>630000</v>
      </c>
      <c r="CM7" s="18" t="s">
        <v>551</v>
      </c>
      <c r="CN7" s="18" t="s">
        <v>10765</v>
      </c>
      <c r="CO7" s="38">
        <v>100000</v>
      </c>
      <c r="CP7" s="18" t="s">
        <v>1291</v>
      </c>
      <c r="CQ7" s="18" t="s">
        <v>10766</v>
      </c>
      <c r="CR7" s="38">
        <v>100000</v>
      </c>
      <c r="CS7" s="18" t="s">
        <v>553</v>
      </c>
      <c r="CT7" s="18" t="s">
        <v>10767</v>
      </c>
      <c r="CU7" s="38">
        <v>315000</v>
      </c>
      <c r="CV7" s="18" t="s">
        <v>562</v>
      </c>
      <c r="CW7" s="18" t="s">
        <v>10768</v>
      </c>
      <c r="CX7" s="38">
        <v>100000</v>
      </c>
      <c r="CY7" s="18" t="s">
        <v>228</v>
      </c>
      <c r="CZ7" s="18" t="s">
        <v>10769</v>
      </c>
      <c r="DA7" s="38">
        <v>100000</v>
      </c>
      <c r="DB7" s="18" t="s">
        <v>564</v>
      </c>
      <c r="DC7" s="18" t="s">
        <v>10770</v>
      </c>
      <c r="DD7" s="38">
        <v>250000</v>
      </c>
      <c r="DE7" s="18" t="s">
        <v>574</v>
      </c>
      <c r="DF7" s="18" t="s">
        <v>10771</v>
      </c>
      <c r="DG7" s="38">
        <v>100000</v>
      </c>
      <c r="DH7" s="18" t="s">
        <v>467</v>
      </c>
      <c r="DI7" s="18" t="s">
        <v>10772</v>
      </c>
      <c r="DJ7" s="38">
        <v>100000</v>
      </c>
      <c r="DK7" s="18" t="s">
        <v>826</v>
      </c>
      <c r="DL7" s="18" t="s">
        <v>10773</v>
      </c>
      <c r="DM7" s="38">
        <v>250000</v>
      </c>
      <c r="DN7" s="18" t="s">
        <v>783</v>
      </c>
      <c r="DO7" s="18" t="s">
        <v>10774</v>
      </c>
      <c r="DP7" s="38">
        <v>100000</v>
      </c>
      <c r="DQ7" s="18" t="s">
        <v>917</v>
      </c>
      <c r="DR7" s="18" t="s">
        <v>10775</v>
      </c>
      <c r="DS7" s="38">
        <v>100000</v>
      </c>
      <c r="DT7" s="18" t="s">
        <v>234</v>
      </c>
      <c r="DU7" s="18" t="s">
        <v>10776</v>
      </c>
      <c r="DV7" s="38">
        <v>100000</v>
      </c>
      <c r="DW7" s="18" t="s">
        <v>830</v>
      </c>
      <c r="DX7" s="18" t="s">
        <v>10777</v>
      </c>
      <c r="DY7" s="38">
        <v>420000</v>
      </c>
      <c r="EB7" s="38"/>
      <c r="EE7" s="38"/>
      <c r="EH7" s="38"/>
      <c r="EK7" s="38"/>
      <c r="EN7" s="38"/>
      <c r="EO7" s="38">
        <f t="shared" si="2"/>
        <v>2765000</v>
      </c>
      <c r="EP7" s="38">
        <f t="shared" si="3"/>
        <v>1843333.3333333333</v>
      </c>
      <c r="EQ7" s="18" t="s">
        <v>238</v>
      </c>
      <c r="ER7" s="18">
        <v>42</v>
      </c>
      <c r="ES7" s="18">
        <v>62</v>
      </c>
      <c r="ET7" s="18">
        <v>81</v>
      </c>
      <c r="EU7" s="18">
        <v>0</v>
      </c>
      <c r="EV7" s="18">
        <f t="shared" si="0"/>
        <v>42</v>
      </c>
      <c r="EW7" s="18">
        <f t="shared" si="1"/>
        <v>14</v>
      </c>
    </row>
    <row r="8" spans="1:203" s="18" customFormat="1" x14ac:dyDescent="0.35">
      <c r="A8" s="18" t="s">
        <v>10434</v>
      </c>
      <c r="B8" s="18" t="s">
        <v>10435</v>
      </c>
      <c r="C8" s="18" t="s">
        <v>10436</v>
      </c>
      <c r="D8" s="34" t="s">
        <v>12001</v>
      </c>
      <c r="E8" s="18" t="s">
        <v>10436</v>
      </c>
      <c r="F8" s="18" t="s">
        <v>12001</v>
      </c>
      <c r="G8" s="18" t="s">
        <v>12001</v>
      </c>
      <c r="H8" s="44" t="s">
        <v>11955</v>
      </c>
      <c r="I8" s="18" t="s">
        <v>10434</v>
      </c>
      <c r="J8" s="18" t="s">
        <v>838</v>
      </c>
      <c r="K8" s="18" t="s">
        <v>12002</v>
      </c>
      <c r="L8" s="18">
        <v>38000</v>
      </c>
      <c r="M8" s="18" t="s">
        <v>625</v>
      </c>
      <c r="N8" s="18" t="s">
        <v>12003</v>
      </c>
      <c r="O8" s="18" t="s">
        <v>12004</v>
      </c>
      <c r="P8" s="18" t="s">
        <v>12005</v>
      </c>
      <c r="Q8" s="18" t="s">
        <v>764</v>
      </c>
      <c r="R8" s="18" t="s">
        <v>12006</v>
      </c>
      <c r="S8" s="18" t="s">
        <v>12007</v>
      </c>
      <c r="T8" s="39" t="s">
        <v>12008</v>
      </c>
      <c r="U8" s="18" t="s">
        <v>838</v>
      </c>
      <c r="V8" s="18" t="s">
        <v>12002</v>
      </c>
      <c r="W8" s="18">
        <v>38000</v>
      </c>
      <c r="X8" s="18" t="s">
        <v>625</v>
      </c>
      <c r="Y8" s="18" t="s">
        <v>12003</v>
      </c>
      <c r="Z8" s="18" t="s">
        <v>12004</v>
      </c>
      <c r="AA8" s="18" t="s">
        <v>12005</v>
      </c>
      <c r="AB8" s="18" t="s">
        <v>764</v>
      </c>
      <c r="AC8" s="18" t="s">
        <v>12006</v>
      </c>
      <c r="AD8" s="18" t="s">
        <v>12009</v>
      </c>
      <c r="AE8" s="39" t="s">
        <v>12010</v>
      </c>
      <c r="AF8" s="18" t="s">
        <v>838</v>
      </c>
      <c r="AG8" s="18" t="s">
        <v>12002</v>
      </c>
      <c r="AH8" s="18">
        <v>38000</v>
      </c>
      <c r="AI8" s="18" t="s">
        <v>625</v>
      </c>
      <c r="AJ8" s="18" t="s">
        <v>12003</v>
      </c>
      <c r="AK8" s="18" t="s">
        <v>12004</v>
      </c>
      <c r="AL8" s="18" t="s">
        <v>12005</v>
      </c>
      <c r="AM8" s="18" t="s">
        <v>764</v>
      </c>
      <c r="AN8" s="18" t="s">
        <v>12006</v>
      </c>
      <c r="AO8" s="18" t="s">
        <v>12011</v>
      </c>
      <c r="AP8" s="39" t="s">
        <v>12012</v>
      </c>
      <c r="AQ8" s="18" t="s">
        <v>838</v>
      </c>
      <c r="AR8" s="18" t="s">
        <v>12013</v>
      </c>
      <c r="AS8" s="18">
        <v>95640</v>
      </c>
      <c r="AT8" s="18" t="s">
        <v>12014</v>
      </c>
      <c r="AU8" s="18" t="s">
        <v>404</v>
      </c>
      <c r="AV8" s="35">
        <v>350000</v>
      </c>
      <c r="AW8" s="18" t="s">
        <v>12015</v>
      </c>
      <c r="AX8" s="18" t="s">
        <v>7424</v>
      </c>
      <c r="AY8" s="18" t="s">
        <v>12016</v>
      </c>
      <c r="AZ8" s="18" t="s">
        <v>12017</v>
      </c>
      <c r="BA8" s="39" t="s">
        <v>12018</v>
      </c>
      <c r="BB8" s="18" t="s">
        <v>205</v>
      </c>
      <c r="BC8" s="18" t="s">
        <v>12019</v>
      </c>
      <c r="BD8" s="18">
        <v>57400</v>
      </c>
      <c r="BE8" s="18" t="s">
        <v>12020</v>
      </c>
      <c r="BF8" s="18" t="s">
        <v>404</v>
      </c>
      <c r="BG8" s="18">
        <v>50000</v>
      </c>
      <c r="BH8" s="18" t="s">
        <v>12021</v>
      </c>
      <c r="BI8" s="18" t="s">
        <v>456</v>
      </c>
      <c r="BJ8" s="18" t="s">
        <v>12022</v>
      </c>
      <c r="BK8" s="18" t="s">
        <v>213</v>
      </c>
      <c r="BL8" s="18" t="s">
        <v>12023</v>
      </c>
      <c r="BM8" s="18" t="s">
        <v>12024</v>
      </c>
      <c r="BN8" s="18" t="s">
        <v>12025</v>
      </c>
      <c r="BO8" s="18" t="s">
        <v>12026</v>
      </c>
      <c r="BP8" s="18" t="s">
        <v>12027</v>
      </c>
      <c r="BQ8" s="18" t="s">
        <v>12028</v>
      </c>
      <c r="BR8" s="18" t="s">
        <v>12029</v>
      </c>
      <c r="BS8" s="18" t="s">
        <v>12030</v>
      </c>
      <c r="BT8" s="18" t="s">
        <v>261</v>
      </c>
      <c r="BX8" s="18" t="s">
        <v>262</v>
      </c>
      <c r="BY8" s="18" t="s">
        <v>263</v>
      </c>
      <c r="CC8" s="18" t="s">
        <v>263</v>
      </c>
      <c r="CD8" s="18" t="s">
        <v>10434</v>
      </c>
      <c r="CE8" s="18" t="s">
        <v>12004</v>
      </c>
      <c r="CF8" s="18" t="s">
        <v>12031</v>
      </c>
      <c r="CG8" s="18" t="s">
        <v>764</v>
      </c>
      <c r="CH8" s="18" t="s">
        <v>12005</v>
      </c>
      <c r="CI8" s="18">
        <v>0</v>
      </c>
      <c r="CJ8" s="18" t="s">
        <v>414</v>
      </c>
      <c r="CK8" s="18" t="s">
        <v>10437</v>
      </c>
      <c r="CL8" s="38">
        <v>100000</v>
      </c>
      <c r="CM8" s="18" t="s">
        <v>353</v>
      </c>
      <c r="CN8" s="18" t="s">
        <v>10438</v>
      </c>
      <c r="CO8" s="38">
        <v>200000</v>
      </c>
      <c r="CP8" s="18" t="s">
        <v>355</v>
      </c>
      <c r="CQ8" s="18" t="s">
        <v>10439</v>
      </c>
      <c r="CR8" s="38">
        <v>200000</v>
      </c>
      <c r="CS8" s="18" t="s">
        <v>270</v>
      </c>
      <c r="CT8" s="18" t="s">
        <v>10440</v>
      </c>
      <c r="CU8" s="38">
        <v>125000</v>
      </c>
      <c r="CV8" s="18" t="s">
        <v>272</v>
      </c>
      <c r="CW8" s="18" t="s">
        <v>10441</v>
      </c>
      <c r="CX8" s="38">
        <v>495000</v>
      </c>
      <c r="CY8" s="18" t="s">
        <v>274</v>
      </c>
      <c r="CZ8" s="18" t="s">
        <v>10442</v>
      </c>
      <c r="DA8" s="38">
        <v>495000</v>
      </c>
      <c r="DB8" s="18" t="s">
        <v>284</v>
      </c>
      <c r="DC8" s="18" t="s">
        <v>10443</v>
      </c>
      <c r="DD8" s="38">
        <v>100000</v>
      </c>
      <c r="DE8" s="18" t="s">
        <v>286</v>
      </c>
      <c r="DF8" s="18" t="s">
        <v>10444</v>
      </c>
      <c r="DG8" s="38">
        <v>200000</v>
      </c>
      <c r="DH8" s="18" t="s">
        <v>288</v>
      </c>
      <c r="DI8" s="18" t="s">
        <v>10445</v>
      </c>
      <c r="DJ8" s="38">
        <v>200000</v>
      </c>
      <c r="DK8" s="18" t="s">
        <v>421</v>
      </c>
      <c r="DL8" s="18" t="s">
        <v>10446</v>
      </c>
      <c r="DM8" s="38">
        <v>100000</v>
      </c>
      <c r="DN8" s="18" t="s">
        <v>361</v>
      </c>
      <c r="DO8" s="18" t="s">
        <v>10447</v>
      </c>
      <c r="DP8" s="38">
        <v>250000</v>
      </c>
      <c r="DQ8" s="18" t="s">
        <v>363</v>
      </c>
      <c r="DR8" s="18" t="s">
        <v>10448</v>
      </c>
      <c r="DS8" s="38">
        <v>250000</v>
      </c>
      <c r="DT8" s="18" t="s">
        <v>714</v>
      </c>
      <c r="DU8" s="18" t="s">
        <v>10449</v>
      </c>
      <c r="DV8" s="38">
        <v>100000</v>
      </c>
      <c r="DW8" s="18" t="s">
        <v>365</v>
      </c>
      <c r="DX8" s="18" t="s">
        <v>10450</v>
      </c>
      <c r="DY8" s="38">
        <v>330000</v>
      </c>
      <c r="DZ8" s="18" t="s">
        <v>367</v>
      </c>
      <c r="EA8" s="18" t="s">
        <v>10451</v>
      </c>
      <c r="EB8" s="38">
        <v>330000</v>
      </c>
      <c r="EE8" s="38"/>
      <c r="EH8" s="38"/>
      <c r="EK8" s="38"/>
      <c r="EN8" s="38"/>
      <c r="EO8" s="38">
        <f t="shared" si="2"/>
        <v>3475000</v>
      </c>
      <c r="EP8" s="38">
        <f t="shared" si="3"/>
        <v>2316666.6666666665</v>
      </c>
      <c r="EQ8" s="18" t="s">
        <v>238</v>
      </c>
      <c r="ER8" s="18">
        <v>121</v>
      </c>
      <c r="ES8" s="18">
        <v>121</v>
      </c>
      <c r="ET8" s="18">
        <v>110</v>
      </c>
      <c r="EU8" s="18">
        <v>110</v>
      </c>
      <c r="EV8" s="18">
        <f t="shared" si="0"/>
        <v>45</v>
      </c>
      <c r="EW8" s="18">
        <f t="shared" si="1"/>
        <v>15</v>
      </c>
    </row>
    <row r="9" spans="1:203" s="18" customFormat="1" x14ac:dyDescent="0.35">
      <c r="A9" s="18" t="s">
        <v>896</v>
      </c>
      <c r="B9" s="18" t="s">
        <v>897</v>
      </c>
      <c r="C9" s="18" t="s">
        <v>898</v>
      </c>
      <c r="D9" s="40" t="s">
        <v>12032</v>
      </c>
      <c r="E9" s="18" t="s">
        <v>898</v>
      </c>
      <c r="F9" s="18" t="s">
        <v>12032</v>
      </c>
      <c r="G9" s="18" t="s">
        <v>12032</v>
      </c>
      <c r="H9" s="18" t="s">
        <v>11878</v>
      </c>
      <c r="I9" s="18" t="s">
        <v>896</v>
      </c>
      <c r="J9" s="18" t="s">
        <v>205</v>
      </c>
      <c r="K9" s="18" t="s">
        <v>12033</v>
      </c>
      <c r="L9" s="18">
        <v>69800</v>
      </c>
      <c r="M9" s="18" t="s">
        <v>7855</v>
      </c>
      <c r="N9" s="18" t="s">
        <v>1352</v>
      </c>
      <c r="O9" s="18" t="s">
        <v>12034</v>
      </c>
      <c r="P9" s="18" t="s">
        <v>12035</v>
      </c>
      <c r="Q9" s="18" t="s">
        <v>406</v>
      </c>
      <c r="R9" s="18" t="s">
        <v>12036</v>
      </c>
      <c r="S9" s="18" t="s">
        <v>12037</v>
      </c>
      <c r="T9" s="39" t="s">
        <v>12038</v>
      </c>
      <c r="U9" s="18" t="s">
        <v>205</v>
      </c>
      <c r="V9" s="18" t="s">
        <v>12039</v>
      </c>
      <c r="W9" s="18">
        <v>13103</v>
      </c>
      <c r="X9" s="18" t="s">
        <v>12040</v>
      </c>
      <c r="Y9" s="18" t="s">
        <v>5351</v>
      </c>
      <c r="Z9" s="18">
        <v>4000000</v>
      </c>
      <c r="AA9" s="18" t="s">
        <v>12041</v>
      </c>
      <c r="AB9" s="18" t="s">
        <v>12042</v>
      </c>
      <c r="AC9" s="18" t="s">
        <v>12043</v>
      </c>
      <c r="BK9" s="18" t="s">
        <v>213</v>
      </c>
      <c r="BL9" s="18" t="s">
        <v>12044</v>
      </c>
      <c r="BM9" s="18" t="s">
        <v>12045</v>
      </c>
      <c r="BN9" s="18" t="s">
        <v>12046</v>
      </c>
      <c r="BO9" s="18" t="s">
        <v>12047</v>
      </c>
      <c r="BP9" s="18" t="s">
        <v>12048</v>
      </c>
      <c r="BQ9" s="18" t="s">
        <v>12049</v>
      </c>
      <c r="BR9" s="18" t="s">
        <v>12046</v>
      </c>
      <c r="BS9" s="18" t="s">
        <v>12050</v>
      </c>
      <c r="BT9" s="18" t="s">
        <v>11894</v>
      </c>
      <c r="BX9" s="18" t="s">
        <v>11895</v>
      </c>
      <c r="BY9" s="18" t="s">
        <v>221</v>
      </c>
      <c r="CC9" s="18" t="s">
        <v>221</v>
      </c>
      <c r="CD9" s="18" t="s">
        <v>896</v>
      </c>
      <c r="CE9" s="18" t="s">
        <v>12034</v>
      </c>
      <c r="CF9" s="18" t="s">
        <v>12051</v>
      </c>
      <c r="CG9" s="18" t="s">
        <v>406</v>
      </c>
      <c r="CH9" s="18" t="s">
        <v>12035</v>
      </c>
      <c r="CI9" s="18">
        <v>0</v>
      </c>
      <c r="CJ9" s="18" t="s">
        <v>613</v>
      </c>
      <c r="CK9" s="18" t="s">
        <v>899</v>
      </c>
      <c r="CL9" s="38">
        <v>950000</v>
      </c>
      <c r="CM9" s="18" t="s">
        <v>547</v>
      </c>
      <c r="CN9" s="18" t="s">
        <v>900</v>
      </c>
      <c r="CO9" s="38">
        <v>100000</v>
      </c>
      <c r="CP9" s="18" t="s">
        <v>778</v>
      </c>
      <c r="CQ9" s="18" t="s">
        <v>901</v>
      </c>
      <c r="CR9" s="38">
        <v>230000</v>
      </c>
      <c r="CS9" s="18" t="s">
        <v>551</v>
      </c>
      <c r="CT9" s="18" t="s">
        <v>902</v>
      </c>
      <c r="CU9" s="38">
        <v>100000</v>
      </c>
      <c r="CV9" s="18" t="s">
        <v>222</v>
      </c>
      <c r="CW9" s="18" t="s">
        <v>903</v>
      </c>
      <c r="CX9" s="38">
        <v>400000</v>
      </c>
      <c r="CY9" s="18" t="s">
        <v>224</v>
      </c>
      <c r="CZ9" s="18" t="s">
        <v>904</v>
      </c>
      <c r="DA9" s="38">
        <v>100000</v>
      </c>
      <c r="DB9" s="18" t="s">
        <v>226</v>
      </c>
      <c r="DC9" s="18" t="s">
        <v>905</v>
      </c>
      <c r="DD9" s="38">
        <v>115000</v>
      </c>
      <c r="DE9" s="18" t="s">
        <v>562</v>
      </c>
      <c r="DF9" s="18" t="s">
        <v>906</v>
      </c>
      <c r="DG9" s="38">
        <v>100000</v>
      </c>
      <c r="DH9" s="18" t="s">
        <v>463</v>
      </c>
      <c r="DI9" s="18" t="s">
        <v>907</v>
      </c>
      <c r="DJ9" s="38">
        <v>380000</v>
      </c>
      <c r="DK9" s="18" t="s">
        <v>570</v>
      </c>
      <c r="DL9" s="18" t="s">
        <v>908</v>
      </c>
      <c r="DM9" s="38">
        <v>100000</v>
      </c>
      <c r="DN9" s="18" t="s">
        <v>909</v>
      </c>
      <c r="DO9" s="18" t="s">
        <v>910</v>
      </c>
      <c r="DP9" s="38">
        <v>100000</v>
      </c>
      <c r="DQ9" s="18" t="s">
        <v>574</v>
      </c>
      <c r="DR9" s="18" t="s">
        <v>911</v>
      </c>
      <c r="DS9" s="38">
        <v>100000</v>
      </c>
      <c r="DT9" s="18" t="s">
        <v>806</v>
      </c>
      <c r="DU9" s="18" t="s">
        <v>912</v>
      </c>
      <c r="DV9" s="38">
        <v>100000</v>
      </c>
      <c r="DW9" s="18" t="s">
        <v>781</v>
      </c>
      <c r="DX9" s="18" t="s">
        <v>913</v>
      </c>
      <c r="DY9" s="38">
        <v>100000</v>
      </c>
      <c r="DZ9" s="18" t="s">
        <v>783</v>
      </c>
      <c r="EA9" s="18" t="s">
        <v>914</v>
      </c>
      <c r="EB9" s="38">
        <v>100000</v>
      </c>
      <c r="EC9" s="18" t="s">
        <v>230</v>
      </c>
      <c r="ED9" s="18" t="s">
        <v>915</v>
      </c>
      <c r="EE9" s="38">
        <v>100000</v>
      </c>
      <c r="EF9" s="18" t="s">
        <v>232</v>
      </c>
      <c r="EG9" s="18" t="s">
        <v>916</v>
      </c>
      <c r="EH9" s="38">
        <v>160000</v>
      </c>
      <c r="EI9" s="18" t="s">
        <v>917</v>
      </c>
      <c r="EJ9" s="18" t="s">
        <v>918</v>
      </c>
      <c r="EK9" s="38">
        <v>100000</v>
      </c>
      <c r="EL9" s="18" t="s">
        <v>236</v>
      </c>
      <c r="EM9" s="18" t="s">
        <v>919</v>
      </c>
      <c r="EN9" s="38">
        <v>630000</v>
      </c>
      <c r="EO9" s="38">
        <f t="shared" si="2"/>
        <v>4065000</v>
      </c>
      <c r="EP9" s="38">
        <f t="shared" si="3"/>
        <v>2710000</v>
      </c>
      <c r="EQ9" s="18" t="s">
        <v>238</v>
      </c>
      <c r="ER9" s="18">
        <v>64</v>
      </c>
      <c r="ES9" s="18">
        <v>76</v>
      </c>
      <c r="ET9" s="18">
        <v>79</v>
      </c>
      <c r="EU9" s="18">
        <v>80</v>
      </c>
      <c r="EV9" s="18">
        <f t="shared" si="0"/>
        <v>57</v>
      </c>
      <c r="EW9" s="18">
        <f t="shared" si="1"/>
        <v>19</v>
      </c>
    </row>
    <row r="10" spans="1:203" s="18" customFormat="1" x14ac:dyDescent="0.35">
      <c r="A10" s="18" t="s">
        <v>3622</v>
      </c>
      <c r="B10" s="18" t="s">
        <v>3623</v>
      </c>
      <c r="C10" s="18" t="s">
        <v>3624</v>
      </c>
      <c r="D10" s="40" t="s">
        <v>12052</v>
      </c>
      <c r="E10" s="18" t="s">
        <v>3624</v>
      </c>
      <c r="F10" s="18" t="s">
        <v>12052</v>
      </c>
      <c r="G10" s="40" t="s">
        <v>12052</v>
      </c>
      <c r="H10" s="18" t="s">
        <v>11878</v>
      </c>
      <c r="I10" s="18" t="s">
        <v>3622</v>
      </c>
      <c r="J10" s="18" t="s">
        <v>3897</v>
      </c>
      <c r="K10" s="18" t="s">
        <v>12053</v>
      </c>
      <c r="L10" s="18">
        <v>83160</v>
      </c>
      <c r="M10" s="18" t="s">
        <v>12054</v>
      </c>
      <c r="N10" s="18" t="s">
        <v>3506</v>
      </c>
      <c r="O10" s="18" t="s">
        <v>12055</v>
      </c>
      <c r="P10" s="18" t="s">
        <v>12056</v>
      </c>
      <c r="Q10" s="18" t="s">
        <v>6296</v>
      </c>
      <c r="R10" s="18" t="s">
        <v>12057</v>
      </c>
      <c r="S10" s="42" t="s">
        <v>12058</v>
      </c>
      <c r="T10" s="35">
        <v>38377082300011</v>
      </c>
      <c r="U10" s="18" t="s">
        <v>1022</v>
      </c>
      <c r="V10" s="18" t="s">
        <v>12059</v>
      </c>
      <c r="W10" s="18">
        <v>83160</v>
      </c>
      <c r="X10" s="18" t="s">
        <v>12060</v>
      </c>
      <c r="Y10" s="18" t="s">
        <v>12061</v>
      </c>
      <c r="Z10" s="18">
        <v>80000</v>
      </c>
      <c r="AA10" s="18" t="s">
        <v>12062</v>
      </c>
      <c r="AB10" s="18" t="s">
        <v>6296</v>
      </c>
      <c r="AC10" s="18" t="s">
        <v>12063</v>
      </c>
      <c r="AD10" s="18" t="s">
        <v>12064</v>
      </c>
      <c r="AE10" s="35">
        <v>44932587700016</v>
      </c>
      <c r="AF10" s="18" t="s">
        <v>1022</v>
      </c>
      <c r="AG10" s="18" t="s">
        <v>12059</v>
      </c>
      <c r="AH10" s="18">
        <v>83160</v>
      </c>
      <c r="AI10" s="18" t="s">
        <v>12060</v>
      </c>
      <c r="AJ10" s="18" t="s">
        <v>12065</v>
      </c>
      <c r="AK10" s="35">
        <v>80000</v>
      </c>
      <c r="AL10" s="18" t="s">
        <v>12066</v>
      </c>
      <c r="AM10" s="18" t="s">
        <v>6296</v>
      </c>
      <c r="AN10" s="18" t="s">
        <v>12067</v>
      </c>
      <c r="BK10" s="18" t="s">
        <v>1253</v>
      </c>
      <c r="BL10" s="18" t="s">
        <v>12068</v>
      </c>
      <c r="BM10" s="18" t="s">
        <v>12069</v>
      </c>
      <c r="BN10" s="18" t="s">
        <v>12070</v>
      </c>
      <c r="BO10" s="18" t="s">
        <v>12071</v>
      </c>
      <c r="BP10" s="18" t="s">
        <v>12072</v>
      </c>
      <c r="BQ10" s="18" t="s">
        <v>12073</v>
      </c>
      <c r="BR10" s="18" t="s">
        <v>12070</v>
      </c>
      <c r="BS10" s="18" t="s">
        <v>12074</v>
      </c>
      <c r="BT10" s="18" t="s">
        <v>12075</v>
      </c>
      <c r="BX10" s="18" t="s">
        <v>12076</v>
      </c>
      <c r="BY10" s="18" t="s">
        <v>738</v>
      </c>
      <c r="CC10" s="18" t="s">
        <v>738</v>
      </c>
      <c r="CD10" s="18" t="s">
        <v>3622</v>
      </c>
      <c r="CE10" s="18" t="s">
        <v>12055</v>
      </c>
      <c r="CF10" s="18" t="s">
        <v>12077</v>
      </c>
      <c r="CG10" s="18" t="s">
        <v>6296</v>
      </c>
      <c r="CH10" s="18" t="s">
        <v>12056</v>
      </c>
      <c r="CI10" s="18">
        <v>0</v>
      </c>
      <c r="CJ10" s="18" t="s">
        <v>937</v>
      </c>
      <c r="CK10" s="18" t="s">
        <v>3625</v>
      </c>
      <c r="CL10" s="43">
        <v>100000</v>
      </c>
      <c r="CM10" s="18" t="s">
        <v>941</v>
      </c>
      <c r="CN10" s="18" t="s">
        <v>3626</v>
      </c>
      <c r="CO10" s="43">
        <v>250000</v>
      </c>
      <c r="CP10" s="18" t="s">
        <v>945</v>
      </c>
      <c r="CQ10" s="18" t="s">
        <v>3627</v>
      </c>
      <c r="CR10" s="43">
        <v>100000</v>
      </c>
      <c r="CS10" s="18" t="s">
        <v>879</v>
      </c>
      <c r="CT10" s="18" t="s">
        <v>3628</v>
      </c>
      <c r="CU10" s="43">
        <v>125000</v>
      </c>
      <c r="CV10" s="18" t="s">
        <v>952</v>
      </c>
      <c r="CW10" s="18" t="s">
        <v>3629</v>
      </c>
      <c r="CX10" s="43">
        <v>165000</v>
      </c>
      <c r="DA10" s="43"/>
      <c r="DD10" s="43"/>
      <c r="DG10" s="43"/>
      <c r="DJ10" s="43"/>
      <c r="DM10" s="43"/>
      <c r="DP10" s="43"/>
      <c r="DS10" s="43"/>
      <c r="DV10" s="43"/>
      <c r="DY10" s="43"/>
      <c r="EB10" s="43"/>
      <c r="EE10" s="43"/>
      <c r="EH10" s="43"/>
      <c r="EK10" s="43"/>
      <c r="EN10" s="43"/>
      <c r="EO10" s="43">
        <f t="shared" si="2"/>
        <v>740000</v>
      </c>
      <c r="EP10" s="43">
        <f t="shared" si="3"/>
        <v>493333.33333333331</v>
      </c>
      <c r="EQ10" s="18" t="s">
        <v>238</v>
      </c>
      <c r="ER10" s="18">
        <v>65</v>
      </c>
      <c r="ES10" s="18">
        <v>85</v>
      </c>
      <c r="ET10" s="18">
        <v>110</v>
      </c>
      <c r="EU10" s="18">
        <v>80</v>
      </c>
      <c r="EV10" s="18">
        <f t="shared" si="0"/>
        <v>15</v>
      </c>
      <c r="EW10" s="18">
        <f t="shared" si="1"/>
        <v>5</v>
      </c>
    </row>
    <row r="11" spans="1:203" s="18" customFormat="1" x14ac:dyDescent="0.35">
      <c r="A11" s="18" t="s">
        <v>3868</v>
      </c>
      <c r="B11" s="18" t="s">
        <v>3869</v>
      </c>
      <c r="C11" s="18" t="s">
        <v>3870</v>
      </c>
      <c r="D11" s="40" t="s">
        <v>12078</v>
      </c>
      <c r="E11" s="18" t="s">
        <v>3870</v>
      </c>
      <c r="F11" s="18" t="s">
        <v>12078</v>
      </c>
      <c r="G11" s="18" t="s">
        <v>12078</v>
      </c>
      <c r="H11" s="44" t="s">
        <v>11955</v>
      </c>
      <c r="I11" s="18" t="s">
        <v>3868</v>
      </c>
      <c r="J11" s="18" t="s">
        <v>205</v>
      </c>
      <c r="K11" s="18" t="s">
        <v>12079</v>
      </c>
      <c r="L11" s="18">
        <v>73290</v>
      </c>
      <c r="M11" s="18" t="s">
        <v>4095</v>
      </c>
      <c r="N11" s="18" t="s">
        <v>603</v>
      </c>
      <c r="O11" s="18" t="s">
        <v>12080</v>
      </c>
      <c r="P11" s="18" t="s">
        <v>12081</v>
      </c>
      <c r="Q11" s="18" t="s">
        <v>1354</v>
      </c>
      <c r="R11" s="18" t="s">
        <v>12082</v>
      </c>
      <c r="S11" s="18" t="s">
        <v>12083</v>
      </c>
      <c r="T11" s="39" t="s">
        <v>12084</v>
      </c>
      <c r="U11" s="18" t="s">
        <v>838</v>
      </c>
      <c r="V11" s="18" t="s">
        <v>12079</v>
      </c>
      <c r="W11" s="18">
        <v>73290</v>
      </c>
      <c r="X11" s="18" t="s">
        <v>4095</v>
      </c>
      <c r="Y11" s="18" t="s">
        <v>603</v>
      </c>
      <c r="Z11" s="18">
        <v>1033012</v>
      </c>
      <c r="AA11" s="18" t="s">
        <v>12085</v>
      </c>
      <c r="AB11" s="18" t="s">
        <v>1354</v>
      </c>
      <c r="AC11" s="18" t="s">
        <v>12086</v>
      </c>
      <c r="BK11" s="18" t="s">
        <v>213</v>
      </c>
      <c r="BL11" s="18" t="s">
        <v>12087</v>
      </c>
      <c r="BM11" s="18" t="s">
        <v>12088</v>
      </c>
      <c r="BN11" s="18" t="s">
        <v>12089</v>
      </c>
      <c r="BO11" s="18" t="s">
        <v>12090</v>
      </c>
      <c r="BP11" s="18" t="s">
        <v>12091</v>
      </c>
      <c r="BQ11" s="18" t="s">
        <v>12088</v>
      </c>
      <c r="BR11" s="18" t="s">
        <v>12089</v>
      </c>
      <c r="BS11" s="18" t="s">
        <v>12090</v>
      </c>
      <c r="BT11" s="18" t="s">
        <v>261</v>
      </c>
      <c r="BX11" s="18" t="s">
        <v>262</v>
      </c>
      <c r="BY11" s="18" t="s">
        <v>263</v>
      </c>
      <c r="CC11" s="18" t="s">
        <v>263</v>
      </c>
      <c r="CD11" s="18" t="s">
        <v>3868</v>
      </c>
      <c r="CE11" s="18" t="s">
        <v>12080</v>
      </c>
      <c r="CF11" s="18" t="s">
        <v>12092</v>
      </c>
      <c r="CG11" s="18" t="s">
        <v>1354</v>
      </c>
      <c r="CH11" s="18" t="s">
        <v>12081</v>
      </c>
      <c r="CI11" s="18">
        <v>0</v>
      </c>
      <c r="CJ11" s="18" t="s">
        <v>266</v>
      </c>
      <c r="CK11" s="18" t="s">
        <v>3871</v>
      </c>
      <c r="CL11" s="38">
        <v>745000</v>
      </c>
      <c r="CM11" s="18" t="s">
        <v>270</v>
      </c>
      <c r="CN11" s="18" t="s">
        <v>3872</v>
      </c>
      <c r="CO11" s="38">
        <v>125000</v>
      </c>
      <c r="CP11" s="18" t="s">
        <v>274</v>
      </c>
      <c r="CQ11" s="18" t="s">
        <v>3873</v>
      </c>
      <c r="CR11" s="38">
        <v>495000</v>
      </c>
      <c r="CU11" s="38"/>
      <c r="CX11" s="38"/>
      <c r="DA11" s="38"/>
      <c r="DD11" s="38"/>
      <c r="DG11" s="38"/>
      <c r="DJ11" s="38"/>
      <c r="DM11" s="38"/>
      <c r="DP11" s="38"/>
      <c r="DS11" s="38"/>
      <c r="DV11" s="38"/>
      <c r="DY11" s="38"/>
      <c r="EB11" s="38"/>
      <c r="EE11" s="38"/>
      <c r="EH11" s="38"/>
      <c r="EK11" s="38"/>
      <c r="EN11" s="38"/>
      <c r="EO11" s="38">
        <f t="shared" si="2"/>
        <v>1365000</v>
      </c>
      <c r="EP11" s="38">
        <f t="shared" si="3"/>
        <v>910000</v>
      </c>
      <c r="EQ11" s="18" t="s">
        <v>238</v>
      </c>
      <c r="ER11" s="18">
        <v>55</v>
      </c>
      <c r="ES11" s="18">
        <v>62</v>
      </c>
      <c r="ET11" s="18">
        <v>66</v>
      </c>
      <c r="EU11" s="18">
        <v>68</v>
      </c>
      <c r="EV11" s="18">
        <f t="shared" si="0"/>
        <v>9</v>
      </c>
      <c r="EW11" s="18">
        <f t="shared" si="1"/>
        <v>3</v>
      </c>
    </row>
    <row r="12" spans="1:203" x14ac:dyDescent="0.35">
      <c r="CJ12">
        <f>COUNTA(CJ2:CJ11)</f>
        <v>10</v>
      </c>
      <c r="CK12">
        <f t="shared" ref="CK12:EN12" si="4">COUNTA(CK2:CK11)</f>
        <v>10</v>
      </c>
      <c r="CL12">
        <f t="shared" si="4"/>
        <v>10</v>
      </c>
      <c r="CM12">
        <f t="shared" si="4"/>
        <v>9</v>
      </c>
      <c r="CN12">
        <f t="shared" si="4"/>
        <v>9</v>
      </c>
      <c r="CO12">
        <f t="shared" si="4"/>
        <v>9</v>
      </c>
      <c r="CP12">
        <f t="shared" si="4"/>
        <v>9</v>
      </c>
      <c r="CQ12">
        <f t="shared" si="4"/>
        <v>9</v>
      </c>
      <c r="CR12">
        <f t="shared" si="4"/>
        <v>9</v>
      </c>
      <c r="CS12">
        <f t="shared" si="4"/>
        <v>7</v>
      </c>
      <c r="CT12">
        <f t="shared" si="4"/>
        <v>7</v>
      </c>
      <c r="CU12">
        <f t="shared" si="4"/>
        <v>7</v>
      </c>
      <c r="CV12">
        <f t="shared" si="4"/>
        <v>6</v>
      </c>
      <c r="CW12">
        <f t="shared" si="4"/>
        <v>6</v>
      </c>
      <c r="CX12">
        <f t="shared" si="4"/>
        <v>6</v>
      </c>
      <c r="CY12">
        <f t="shared" si="4"/>
        <v>5</v>
      </c>
      <c r="CZ12">
        <f t="shared" si="4"/>
        <v>5</v>
      </c>
      <c r="DA12">
        <f t="shared" si="4"/>
        <v>5</v>
      </c>
      <c r="DB12">
        <f t="shared" si="4"/>
        <v>3</v>
      </c>
      <c r="DC12">
        <f t="shared" si="4"/>
        <v>3</v>
      </c>
      <c r="DD12">
        <f t="shared" si="4"/>
        <v>3</v>
      </c>
      <c r="DE12">
        <f t="shared" si="4"/>
        <v>3</v>
      </c>
      <c r="DF12">
        <f t="shared" si="4"/>
        <v>3</v>
      </c>
      <c r="DG12">
        <f t="shared" si="4"/>
        <v>3</v>
      </c>
      <c r="DH12">
        <f t="shared" si="4"/>
        <v>3</v>
      </c>
      <c r="DI12">
        <f t="shared" si="4"/>
        <v>3</v>
      </c>
      <c r="DJ12">
        <f t="shared" si="4"/>
        <v>3</v>
      </c>
      <c r="DK12">
        <f t="shared" si="4"/>
        <v>3</v>
      </c>
      <c r="DL12">
        <f t="shared" si="4"/>
        <v>3</v>
      </c>
      <c r="DM12">
        <f t="shared" si="4"/>
        <v>3</v>
      </c>
      <c r="DN12">
        <f t="shared" si="4"/>
        <v>3</v>
      </c>
      <c r="DO12">
        <f t="shared" si="4"/>
        <v>3</v>
      </c>
      <c r="DP12">
        <f t="shared" si="4"/>
        <v>3</v>
      </c>
      <c r="DQ12">
        <f t="shared" si="4"/>
        <v>3</v>
      </c>
      <c r="DR12">
        <f t="shared" si="4"/>
        <v>3</v>
      </c>
      <c r="DS12">
        <f t="shared" si="4"/>
        <v>3</v>
      </c>
      <c r="DT12">
        <f t="shared" si="4"/>
        <v>3</v>
      </c>
      <c r="DU12">
        <f t="shared" si="4"/>
        <v>3</v>
      </c>
      <c r="DV12">
        <f t="shared" si="4"/>
        <v>3</v>
      </c>
      <c r="DW12">
        <f t="shared" si="4"/>
        <v>3</v>
      </c>
      <c r="DX12">
        <f t="shared" si="4"/>
        <v>3</v>
      </c>
      <c r="DY12">
        <f t="shared" si="4"/>
        <v>3</v>
      </c>
      <c r="DZ12">
        <f t="shared" si="4"/>
        <v>2</v>
      </c>
      <c r="EA12">
        <f t="shared" si="4"/>
        <v>2</v>
      </c>
      <c r="EB12">
        <f t="shared" si="4"/>
        <v>2</v>
      </c>
      <c r="EC12">
        <f t="shared" si="4"/>
        <v>1</v>
      </c>
      <c r="ED12">
        <f t="shared" si="4"/>
        <v>1</v>
      </c>
      <c r="EE12">
        <f t="shared" si="4"/>
        <v>1</v>
      </c>
      <c r="EF12">
        <f t="shared" si="4"/>
        <v>1</v>
      </c>
      <c r="EG12">
        <f t="shared" si="4"/>
        <v>1</v>
      </c>
      <c r="EH12">
        <f t="shared" si="4"/>
        <v>1</v>
      </c>
      <c r="EI12">
        <f t="shared" si="4"/>
        <v>1</v>
      </c>
      <c r="EJ12">
        <f t="shared" si="4"/>
        <v>1</v>
      </c>
      <c r="EK12">
        <f t="shared" si="4"/>
        <v>1</v>
      </c>
      <c r="EL12">
        <f t="shared" si="4"/>
        <v>1</v>
      </c>
      <c r="EM12">
        <f t="shared" si="4"/>
        <v>1</v>
      </c>
      <c r="EN12">
        <f t="shared" si="4"/>
        <v>1</v>
      </c>
      <c r="EW12" s="18">
        <f>SUM(EW2:EW11)</f>
        <v>76</v>
      </c>
    </row>
  </sheetData>
  <autoFilter ref="A1:GU1" xr:uid="{00000000-0009-0000-0000-000003000000}"/>
  <phoneticPr fontId="1" type="noConversion"/>
  <hyperlinks>
    <hyperlink ref="BO2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3"/>
  <dimension ref="A1:HI503"/>
  <sheetViews>
    <sheetView topLeftCell="V31" workbookViewId="0">
      <selection activeCell="AH1" sqref="AH1"/>
    </sheetView>
  </sheetViews>
  <sheetFormatPr baseColWidth="10" defaultColWidth="11.453125" defaultRowHeight="14.5" x14ac:dyDescent="0.35"/>
  <sheetData>
    <row r="1" spans="1:188" x14ac:dyDescent="0.35">
      <c r="A1" t="s">
        <v>1</v>
      </c>
      <c r="B1" t="s">
        <v>3</v>
      </c>
      <c r="C1" t="s">
        <v>5</v>
      </c>
      <c r="D1" t="s">
        <v>6</v>
      </c>
      <c r="E1" t="s">
        <v>7</v>
      </c>
      <c r="F1" t="s">
        <v>15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W1" t="s">
        <v>45</v>
      </c>
      <c r="X1" t="s">
        <v>16</v>
      </c>
      <c r="Y1" t="s">
        <v>11761</v>
      </c>
      <c r="Z1" t="s">
        <v>11762</v>
      </c>
      <c r="AA1" t="s">
        <v>11763</v>
      </c>
      <c r="AB1" t="s">
        <v>11764</v>
      </c>
      <c r="AC1" t="s">
        <v>11765</v>
      </c>
      <c r="AD1" t="s">
        <v>3398</v>
      </c>
      <c r="AE1" t="s">
        <v>687</v>
      </c>
      <c r="AF1" t="s">
        <v>974</v>
      </c>
      <c r="AG1" t="s">
        <v>414</v>
      </c>
      <c r="AH1" t="s">
        <v>353</v>
      </c>
      <c r="AI1" t="s">
        <v>355</v>
      </c>
      <c r="AJ1" t="s">
        <v>979</v>
      </c>
      <c r="AK1" t="s">
        <v>11131</v>
      </c>
      <c r="AL1" t="s">
        <v>266</v>
      </c>
      <c r="AM1" t="s">
        <v>268</v>
      </c>
      <c r="AN1" t="s">
        <v>270</v>
      </c>
      <c r="AO1" t="s">
        <v>272</v>
      </c>
      <c r="AP1" t="s">
        <v>274</v>
      </c>
      <c r="AQ1" t="s">
        <v>276</v>
      </c>
      <c r="AR1" t="s">
        <v>11607</v>
      </c>
      <c r="AS1" t="s">
        <v>280</v>
      </c>
      <c r="AT1" t="s">
        <v>282</v>
      </c>
      <c r="AU1" t="s">
        <v>284</v>
      </c>
      <c r="AV1" t="s">
        <v>286</v>
      </c>
      <c r="AW1" t="s">
        <v>288</v>
      </c>
      <c r="AX1" t="s">
        <v>290</v>
      </c>
      <c r="AY1" t="s">
        <v>11038</v>
      </c>
      <c r="AZ1" t="s">
        <v>705</v>
      </c>
      <c r="BA1" t="s">
        <v>1111</v>
      </c>
      <c r="BB1" t="s">
        <v>421</v>
      </c>
      <c r="BC1" t="s">
        <v>361</v>
      </c>
      <c r="BD1" t="s">
        <v>363</v>
      </c>
      <c r="BE1" t="s">
        <v>1116</v>
      </c>
      <c r="BF1" t="s">
        <v>11043</v>
      </c>
      <c r="BG1" t="s">
        <v>712</v>
      </c>
      <c r="BH1" t="s">
        <v>2620</v>
      </c>
      <c r="BI1" t="s">
        <v>714</v>
      </c>
      <c r="BJ1" t="s">
        <v>365</v>
      </c>
      <c r="BK1" t="s">
        <v>367</v>
      </c>
      <c r="BL1" t="s">
        <v>1190</v>
      </c>
      <c r="BM1" t="s">
        <v>427</v>
      </c>
      <c r="BN1" t="s">
        <v>7349</v>
      </c>
      <c r="BO1" t="s">
        <v>488</v>
      </c>
      <c r="BP1" t="s">
        <v>389</v>
      </c>
      <c r="BQ1" t="s">
        <v>490</v>
      </c>
      <c r="BR1" t="s">
        <v>492</v>
      </c>
      <c r="BS1" t="s">
        <v>429</v>
      </c>
      <c r="BT1" t="s">
        <v>313</v>
      </c>
      <c r="BU1" t="s">
        <v>315</v>
      </c>
      <c r="BV1" t="s">
        <v>1443</v>
      </c>
      <c r="BW1" t="s">
        <v>657</v>
      </c>
      <c r="BX1" t="s">
        <v>431</v>
      </c>
      <c r="BY1" t="s">
        <v>7358</v>
      </c>
      <c r="BZ1" t="s">
        <v>495</v>
      </c>
      <c r="CA1" t="s">
        <v>391</v>
      </c>
      <c r="CB1" t="s">
        <v>497</v>
      </c>
      <c r="CC1" t="s">
        <v>499</v>
      </c>
      <c r="CD1" t="s">
        <v>433</v>
      </c>
      <c r="CE1" t="s">
        <v>317</v>
      </c>
      <c r="CF1" t="s">
        <v>319</v>
      </c>
      <c r="CG1" t="s">
        <v>1447</v>
      </c>
      <c r="CH1" t="s">
        <v>659</v>
      </c>
      <c r="CI1" t="s">
        <v>435</v>
      </c>
      <c r="CJ1" t="s">
        <v>7367</v>
      </c>
      <c r="CK1" t="s">
        <v>502</v>
      </c>
      <c r="CL1" t="s">
        <v>393</v>
      </c>
      <c r="CM1" t="s">
        <v>504</v>
      </c>
      <c r="CN1" t="s">
        <v>506</v>
      </c>
      <c r="CO1" t="s">
        <v>437</v>
      </c>
      <c r="CP1" t="s">
        <v>321</v>
      </c>
      <c r="CQ1" t="s">
        <v>323</v>
      </c>
      <c r="CR1" t="s">
        <v>1451</v>
      </c>
      <c r="CS1" t="s">
        <v>661</v>
      </c>
      <c r="CT1" t="s">
        <v>439</v>
      </c>
      <c r="CU1" t="s">
        <v>5597</v>
      </c>
      <c r="CV1" t="s">
        <v>509</v>
      </c>
      <c r="CW1" t="s">
        <v>395</v>
      </c>
      <c r="CX1" t="s">
        <v>511</v>
      </c>
      <c r="CY1" t="s">
        <v>513</v>
      </c>
      <c r="CZ1" t="s">
        <v>441</v>
      </c>
      <c r="DA1" t="s">
        <v>325</v>
      </c>
      <c r="DB1" t="s">
        <v>327</v>
      </c>
      <c r="DC1" t="s">
        <v>1455</v>
      </c>
      <c r="DD1" t="s">
        <v>663</v>
      </c>
      <c r="DE1" t="s">
        <v>443</v>
      </c>
      <c r="DF1" t="s">
        <v>7384</v>
      </c>
      <c r="DG1" t="s">
        <v>516</v>
      </c>
      <c r="DH1" t="s">
        <v>1065</v>
      </c>
      <c r="DI1" t="s">
        <v>518</v>
      </c>
      <c r="DJ1" t="s">
        <v>520</v>
      </c>
      <c r="DK1" t="s">
        <v>445</v>
      </c>
      <c r="DL1" t="s">
        <v>329</v>
      </c>
      <c r="DM1" t="s">
        <v>331</v>
      </c>
      <c r="DN1" t="s">
        <v>1459</v>
      </c>
      <c r="DO1" t="s">
        <v>665</v>
      </c>
      <c r="DP1" t="s">
        <v>1067</v>
      </c>
      <c r="DQ1" t="s">
        <v>937</v>
      </c>
      <c r="DR1" t="s">
        <v>746</v>
      </c>
      <c r="DS1" t="s">
        <v>857</v>
      </c>
      <c r="DT1" t="s">
        <v>941</v>
      </c>
      <c r="DU1" t="s">
        <v>748</v>
      </c>
      <c r="DV1" t="s">
        <v>860</v>
      </c>
      <c r="DW1" t="s">
        <v>945</v>
      </c>
      <c r="DX1" t="s">
        <v>750</v>
      </c>
      <c r="DY1" t="s">
        <v>863</v>
      </c>
      <c r="DZ1" t="s">
        <v>879</v>
      </c>
      <c r="EA1" t="s">
        <v>752</v>
      </c>
      <c r="EB1" t="s">
        <v>866</v>
      </c>
      <c r="EC1" t="s">
        <v>952</v>
      </c>
      <c r="ED1" t="s">
        <v>754</v>
      </c>
      <c r="EE1" t="s">
        <v>869</v>
      </c>
      <c r="EF1" t="s">
        <v>613</v>
      </c>
      <c r="EG1" t="s">
        <v>1137</v>
      </c>
      <c r="EH1" t="s">
        <v>541</v>
      </c>
      <c r="EI1" t="s">
        <v>543</v>
      </c>
      <c r="EJ1" t="s">
        <v>545</v>
      </c>
      <c r="EK1" t="s">
        <v>615</v>
      </c>
      <c r="EL1" t="s">
        <v>547</v>
      </c>
      <c r="EM1" t="s">
        <v>549</v>
      </c>
      <c r="EN1" t="s">
        <v>778</v>
      </c>
      <c r="EO1" t="s">
        <v>551</v>
      </c>
      <c r="EP1" t="s">
        <v>1291</v>
      </c>
      <c r="EQ1" t="s">
        <v>222</v>
      </c>
      <c r="ER1" t="s">
        <v>1142</v>
      </c>
      <c r="ES1" t="s">
        <v>553</v>
      </c>
      <c r="ET1" t="s">
        <v>555</v>
      </c>
      <c r="EU1" t="s">
        <v>557</v>
      </c>
      <c r="EV1" t="s">
        <v>1732</v>
      </c>
      <c r="EW1" t="s">
        <v>224</v>
      </c>
      <c r="EX1" t="s">
        <v>560</v>
      </c>
      <c r="EY1" t="s">
        <v>226</v>
      </c>
      <c r="EZ1" t="s">
        <v>562</v>
      </c>
      <c r="FA1" t="s">
        <v>228</v>
      </c>
      <c r="FB1" t="s">
        <v>463</v>
      </c>
      <c r="FC1" t="s">
        <v>1147</v>
      </c>
      <c r="FD1" t="s">
        <v>564</v>
      </c>
      <c r="FE1" t="s">
        <v>566</v>
      </c>
      <c r="FF1" t="s">
        <v>568</v>
      </c>
      <c r="FG1" t="s">
        <v>465</v>
      </c>
      <c r="FH1" t="s">
        <v>570</v>
      </c>
      <c r="FI1" t="s">
        <v>572</v>
      </c>
      <c r="FJ1" t="s">
        <v>909</v>
      </c>
      <c r="FK1" t="s">
        <v>574</v>
      </c>
      <c r="FL1" t="s">
        <v>467</v>
      </c>
      <c r="FM1" t="s">
        <v>1152</v>
      </c>
      <c r="FN1" t="s">
        <v>826</v>
      </c>
      <c r="FO1" t="s">
        <v>828</v>
      </c>
      <c r="FP1" t="s">
        <v>1156</v>
      </c>
      <c r="FQ1" t="s">
        <v>806</v>
      </c>
      <c r="FR1" t="s">
        <v>3890</v>
      </c>
      <c r="FS1" t="s">
        <v>781</v>
      </c>
      <c r="FT1" t="s">
        <v>783</v>
      </c>
      <c r="FU1" t="s">
        <v>230</v>
      </c>
      <c r="FV1" t="s">
        <v>1737</v>
      </c>
      <c r="FW1" t="s">
        <v>232</v>
      </c>
      <c r="FX1" t="s">
        <v>917</v>
      </c>
      <c r="FY1" t="s">
        <v>234</v>
      </c>
      <c r="FZ1" t="s">
        <v>236</v>
      </c>
      <c r="GA1" t="s">
        <v>1158</v>
      </c>
      <c r="GB1" t="s">
        <v>830</v>
      </c>
      <c r="GC1" t="s">
        <v>832</v>
      </c>
      <c r="GD1" t="s">
        <v>1162</v>
      </c>
      <c r="GE1" t="s">
        <v>1016</v>
      </c>
      <c r="GF1" t="s">
        <v>523</v>
      </c>
    </row>
    <row r="2" spans="1:188" x14ac:dyDescent="0.35">
      <c r="AD2" t="s">
        <v>12093</v>
      </c>
      <c r="AE2" t="s">
        <v>12096</v>
      </c>
      <c r="AF2" t="s">
        <v>12097</v>
      </c>
      <c r="AG2" t="s">
        <v>12098</v>
      </c>
      <c r="AH2" t="s">
        <v>12099</v>
      </c>
      <c r="AI2" t="s">
        <v>12100</v>
      </c>
      <c r="AJ2" t="s">
        <v>12103</v>
      </c>
      <c r="AK2" t="s">
        <v>12104</v>
      </c>
      <c r="AL2" t="s">
        <v>12105</v>
      </c>
      <c r="AM2" t="s">
        <v>12106</v>
      </c>
      <c r="AN2" t="s">
        <v>12107</v>
      </c>
      <c r="AO2" t="s">
        <v>12108</v>
      </c>
      <c r="AP2" t="s">
        <v>12109</v>
      </c>
      <c r="AQ2" t="s">
        <v>12112</v>
      </c>
      <c r="AR2" t="s">
        <v>12113</v>
      </c>
      <c r="AS2" t="s">
        <v>12114</v>
      </c>
      <c r="AT2" t="s">
        <v>12115</v>
      </c>
      <c r="AU2" t="s">
        <v>12116</v>
      </c>
      <c r="AV2" t="s">
        <v>12117</v>
      </c>
      <c r="AW2" t="s">
        <v>12118</v>
      </c>
      <c r="AX2" t="s">
        <v>12121</v>
      </c>
      <c r="AY2" t="s">
        <v>12122</v>
      </c>
      <c r="AZ2" t="s">
        <v>12123</v>
      </c>
      <c r="BA2" t="s">
        <v>12124</v>
      </c>
      <c r="BB2" t="s">
        <v>12125</v>
      </c>
      <c r="BC2" t="s">
        <v>12126</v>
      </c>
      <c r="BD2" t="s">
        <v>12127</v>
      </c>
      <c r="BE2" t="s">
        <v>12130</v>
      </c>
      <c r="BF2" t="s">
        <v>12131</v>
      </c>
      <c r="BG2" t="s">
        <v>12132</v>
      </c>
      <c r="BH2" t="s">
        <v>12133</v>
      </c>
      <c r="BI2" t="s">
        <v>12134</v>
      </c>
      <c r="BJ2" t="s">
        <v>12135</v>
      </c>
      <c r="BK2" t="s">
        <v>12136</v>
      </c>
      <c r="BL2" t="s">
        <v>12139</v>
      </c>
      <c r="BM2" t="s">
        <v>12208</v>
      </c>
      <c r="BN2" t="s">
        <v>12209</v>
      </c>
      <c r="BO2" t="s">
        <v>12210</v>
      </c>
      <c r="BP2" t="s">
        <v>12211</v>
      </c>
      <c r="BQ2" t="s">
        <v>12212</v>
      </c>
      <c r="BR2" t="s">
        <v>12213</v>
      </c>
      <c r="BS2" t="s">
        <v>12214</v>
      </c>
      <c r="BT2" t="s">
        <v>12215</v>
      </c>
      <c r="BU2" t="s">
        <v>12249</v>
      </c>
      <c r="BV2" t="s">
        <v>12217</v>
      </c>
      <c r="BW2" t="s">
        <v>12218</v>
      </c>
      <c r="BX2" t="s">
        <v>12219</v>
      </c>
      <c r="BY2" t="s">
        <v>12220</v>
      </c>
      <c r="BZ2" t="s">
        <v>12221</v>
      </c>
      <c r="CA2" t="s">
        <v>12222</v>
      </c>
      <c r="CB2" t="s">
        <v>12223</v>
      </c>
      <c r="CC2" t="s">
        <v>12224</v>
      </c>
      <c r="CD2" t="s">
        <v>12225</v>
      </c>
      <c r="CE2" t="s">
        <v>12226</v>
      </c>
      <c r="CF2" t="s">
        <v>12216</v>
      </c>
      <c r="CG2" t="s">
        <v>12228</v>
      </c>
      <c r="CH2" t="s">
        <v>12229</v>
      </c>
      <c r="CI2" t="s">
        <v>12230</v>
      </c>
      <c r="CJ2" t="s">
        <v>12231</v>
      </c>
      <c r="CK2" t="s">
        <v>12232</v>
      </c>
      <c r="CL2" t="s">
        <v>12233</v>
      </c>
      <c r="CM2" t="s">
        <v>12234</v>
      </c>
      <c r="CN2" t="s">
        <v>12235</v>
      </c>
      <c r="CO2" t="s">
        <v>12236</v>
      </c>
      <c r="CP2" t="s">
        <v>12237</v>
      </c>
      <c r="CQ2" t="s">
        <v>12238</v>
      </c>
      <c r="CR2" t="s">
        <v>12239</v>
      </c>
      <c r="CS2" t="s">
        <v>12240</v>
      </c>
      <c r="CT2" t="s">
        <v>12241</v>
      </c>
      <c r="CU2" t="s">
        <v>12242</v>
      </c>
      <c r="CV2" t="s">
        <v>12243</v>
      </c>
      <c r="CW2" t="s">
        <v>12244</v>
      </c>
      <c r="CX2" t="s">
        <v>12245</v>
      </c>
      <c r="CY2" t="s">
        <v>12246</v>
      </c>
      <c r="CZ2" t="s">
        <v>12247</v>
      </c>
      <c r="DA2" t="s">
        <v>12248</v>
      </c>
      <c r="DB2" t="s">
        <v>12227</v>
      </c>
      <c r="DC2" t="s">
        <v>12250</v>
      </c>
      <c r="DD2" t="s">
        <v>12251</v>
      </c>
      <c r="DE2" t="s">
        <v>12252</v>
      </c>
      <c r="DF2" t="s">
        <v>12253</v>
      </c>
      <c r="DG2" t="s">
        <v>12254</v>
      </c>
      <c r="DH2" t="s">
        <v>12255</v>
      </c>
      <c r="DI2" t="s">
        <v>12256</v>
      </c>
      <c r="DJ2" t="s">
        <v>12257</v>
      </c>
      <c r="DK2" t="s">
        <v>12258</v>
      </c>
      <c r="DL2" t="s">
        <v>12259</v>
      </c>
      <c r="DM2" t="s">
        <v>12260</v>
      </c>
      <c r="DN2" t="s">
        <v>12261</v>
      </c>
      <c r="DO2" t="s">
        <v>12262</v>
      </c>
      <c r="DP2" t="s">
        <v>12263</v>
      </c>
      <c r="DQ2" t="s">
        <v>12140</v>
      </c>
      <c r="DR2" t="s">
        <v>12141</v>
      </c>
      <c r="DS2" t="s">
        <v>12142</v>
      </c>
      <c r="DT2" t="s">
        <v>12143</v>
      </c>
      <c r="DU2" t="s">
        <v>12144</v>
      </c>
      <c r="DV2" t="s">
        <v>12145</v>
      </c>
      <c r="DW2" t="s">
        <v>12146</v>
      </c>
      <c r="DX2" t="s">
        <v>12147</v>
      </c>
      <c r="DY2" t="s">
        <v>12148</v>
      </c>
      <c r="DZ2" t="s">
        <v>12149</v>
      </c>
      <c r="EA2" t="s">
        <v>12150</v>
      </c>
      <c r="EB2" t="s">
        <v>12151</v>
      </c>
      <c r="EC2" t="s">
        <v>12152</v>
      </c>
      <c r="ED2" t="s">
        <v>12153</v>
      </c>
      <c r="EE2" t="s">
        <v>12154</v>
      </c>
      <c r="EF2" t="s">
        <v>12155</v>
      </c>
      <c r="EG2" t="s">
        <v>12156</v>
      </c>
      <c r="EH2" t="s">
        <v>12157</v>
      </c>
      <c r="EI2" t="s">
        <v>12158</v>
      </c>
      <c r="EJ2" t="s">
        <v>12159</v>
      </c>
      <c r="EK2" t="s">
        <v>12160</v>
      </c>
      <c r="EL2" t="s">
        <v>12161</v>
      </c>
      <c r="EM2" t="s">
        <v>12162</v>
      </c>
      <c r="EN2" t="s">
        <v>12163</v>
      </c>
      <c r="EO2" t="s">
        <v>12164</v>
      </c>
      <c r="EP2" t="s">
        <v>12165</v>
      </c>
      <c r="EQ2" t="s">
        <v>12166</v>
      </c>
      <c r="ER2" t="s">
        <v>12167</v>
      </c>
      <c r="ES2" t="s">
        <v>12168</v>
      </c>
      <c r="ET2" t="s">
        <v>12169</v>
      </c>
      <c r="EU2" t="s">
        <v>12170</v>
      </c>
      <c r="EV2" t="s">
        <v>12171</v>
      </c>
      <c r="EW2" t="s">
        <v>12172</v>
      </c>
      <c r="EX2" t="s">
        <v>12173</v>
      </c>
      <c r="EY2" t="s">
        <v>12174</v>
      </c>
      <c r="EZ2" t="s">
        <v>12175</v>
      </c>
      <c r="FA2" t="s">
        <v>12176</v>
      </c>
      <c r="FB2" t="s">
        <v>12177</v>
      </c>
      <c r="FC2" t="s">
        <v>12178</v>
      </c>
      <c r="FD2" t="s">
        <v>12179</v>
      </c>
      <c r="FE2" t="s">
        <v>12180</v>
      </c>
      <c r="FF2" t="s">
        <v>12181</v>
      </c>
      <c r="FG2" t="s">
        <v>12182</v>
      </c>
      <c r="FH2" t="s">
        <v>12183</v>
      </c>
      <c r="FI2" t="s">
        <v>12184</v>
      </c>
      <c r="FJ2" t="s">
        <v>12185</v>
      </c>
      <c r="FK2" t="s">
        <v>12186</v>
      </c>
      <c r="FL2" t="s">
        <v>12187</v>
      </c>
      <c r="FM2" t="s">
        <v>12188</v>
      </c>
      <c r="FN2" t="s">
        <v>12189</v>
      </c>
      <c r="FO2" t="s">
        <v>12190</v>
      </c>
      <c r="FP2" t="s">
        <v>12191</v>
      </c>
      <c r="FQ2" t="s">
        <v>12192</v>
      </c>
      <c r="FR2" t="s">
        <v>12193</v>
      </c>
      <c r="FS2" t="s">
        <v>12194</v>
      </c>
      <c r="FT2" t="s">
        <v>12195</v>
      </c>
      <c r="FU2" t="s">
        <v>12196</v>
      </c>
      <c r="FV2" t="s">
        <v>12197</v>
      </c>
      <c r="FW2" t="s">
        <v>12198</v>
      </c>
      <c r="FX2" t="s">
        <v>12199</v>
      </c>
      <c r="FY2" t="s">
        <v>12200</v>
      </c>
      <c r="FZ2" t="s">
        <v>12201</v>
      </c>
      <c r="GA2" t="s">
        <v>12202</v>
      </c>
      <c r="GB2" t="s">
        <v>12203</v>
      </c>
      <c r="GC2" t="s">
        <v>12204</v>
      </c>
      <c r="GD2" t="s">
        <v>12205</v>
      </c>
      <c r="GE2" t="s">
        <v>12206</v>
      </c>
      <c r="GF2" t="s">
        <v>12207</v>
      </c>
    </row>
    <row r="3" spans="1:188" x14ac:dyDescent="0.35">
      <c r="A3" t="s">
        <v>197</v>
      </c>
      <c r="B3" t="s">
        <v>199</v>
      </c>
      <c r="C3" t="s">
        <v>200</v>
      </c>
      <c r="D3" t="s">
        <v>199</v>
      </c>
      <c r="F3" t="s">
        <v>203</v>
      </c>
      <c r="G3" t="s">
        <v>212</v>
      </c>
      <c r="H3" t="s">
        <v>215</v>
      </c>
      <c r="I3" t="s">
        <v>216</v>
      </c>
      <c r="J3" t="s">
        <v>217</v>
      </c>
      <c r="K3" t="s">
        <v>212</v>
      </c>
      <c r="L3" t="s">
        <v>215</v>
      </c>
      <c r="M3" t="s">
        <v>218</v>
      </c>
      <c r="N3" t="s">
        <v>11894</v>
      </c>
      <c r="X3" t="s">
        <v>204</v>
      </c>
      <c r="Y3" t="s">
        <v>12268</v>
      </c>
      <c r="Z3" t="s">
        <v>12269</v>
      </c>
      <c r="AA3" t="s">
        <v>211</v>
      </c>
      <c r="AB3" t="s">
        <v>209</v>
      </c>
      <c r="AC3" t="s">
        <v>208</v>
      </c>
      <c r="EQ3" t="s">
        <v>222</v>
      </c>
      <c r="EW3" t="s">
        <v>224</v>
      </c>
      <c r="EY3" t="s">
        <v>226</v>
      </c>
      <c r="FA3" t="s">
        <v>228</v>
      </c>
      <c r="FU3" t="s">
        <v>230</v>
      </c>
      <c r="FW3" t="s">
        <v>232</v>
      </c>
      <c r="FY3" t="s">
        <v>234</v>
      </c>
      <c r="FZ3" t="s">
        <v>236</v>
      </c>
    </row>
    <row r="4" spans="1:188" x14ac:dyDescent="0.35">
      <c r="A4" t="s">
        <v>240</v>
      </c>
      <c r="B4" t="s">
        <v>242</v>
      </c>
      <c r="C4">
        <v>94575213700212</v>
      </c>
      <c r="D4" t="s">
        <v>242</v>
      </c>
      <c r="F4" t="s">
        <v>203</v>
      </c>
      <c r="G4" t="s">
        <v>254</v>
      </c>
      <c r="H4" t="s">
        <v>255</v>
      </c>
      <c r="I4" t="s">
        <v>256</v>
      </c>
      <c r="J4" t="s">
        <v>12270</v>
      </c>
      <c r="K4" t="s">
        <v>258</v>
      </c>
      <c r="L4" t="s">
        <v>259</v>
      </c>
      <c r="M4" t="s">
        <v>260</v>
      </c>
      <c r="N4" t="s">
        <v>261</v>
      </c>
      <c r="X4" t="s">
        <v>245</v>
      </c>
      <c r="Y4" t="s">
        <v>12271</v>
      </c>
      <c r="Z4" t="s">
        <v>12272</v>
      </c>
      <c r="AA4" t="s">
        <v>251</v>
      </c>
      <c r="AB4" t="s">
        <v>250</v>
      </c>
      <c r="AC4" t="s">
        <v>249</v>
      </c>
      <c r="AK4" t="s">
        <v>11131</v>
      </c>
      <c r="AL4" t="s">
        <v>266</v>
      </c>
      <c r="AM4" t="s">
        <v>268</v>
      </c>
      <c r="AN4" t="s">
        <v>270</v>
      </c>
      <c r="AO4" t="s">
        <v>272</v>
      </c>
      <c r="AP4" t="s">
        <v>274</v>
      </c>
      <c r="AQ4" t="s">
        <v>276</v>
      </c>
      <c r="AR4" t="s">
        <v>11607</v>
      </c>
      <c r="AS4" t="s">
        <v>280</v>
      </c>
      <c r="AT4" t="s">
        <v>282</v>
      </c>
      <c r="AU4" t="s">
        <v>284</v>
      </c>
      <c r="AV4" t="s">
        <v>286</v>
      </c>
      <c r="AW4" t="s">
        <v>288</v>
      </c>
      <c r="AX4" t="s">
        <v>290</v>
      </c>
    </row>
    <row r="5" spans="1:188" x14ac:dyDescent="0.35">
      <c r="A5" t="s">
        <v>292</v>
      </c>
      <c r="B5" t="s">
        <v>294</v>
      </c>
      <c r="C5" t="s">
        <v>295</v>
      </c>
      <c r="D5" t="s">
        <v>294</v>
      </c>
      <c r="F5" t="s">
        <v>203</v>
      </c>
      <c r="G5" t="s">
        <v>304</v>
      </c>
      <c r="H5" t="s">
        <v>305</v>
      </c>
      <c r="I5" t="s">
        <v>306</v>
      </c>
      <c r="J5" t="s">
        <v>307</v>
      </c>
      <c r="K5" t="s">
        <v>308</v>
      </c>
      <c r="L5" t="s">
        <v>305</v>
      </c>
      <c r="M5" t="s">
        <v>309</v>
      </c>
      <c r="N5" t="s">
        <v>310</v>
      </c>
      <c r="X5" t="s">
        <v>292</v>
      </c>
      <c r="Y5" t="s">
        <v>12273</v>
      </c>
      <c r="Z5" t="s">
        <v>12274</v>
      </c>
      <c r="AA5" t="s">
        <v>301</v>
      </c>
      <c r="AB5" t="s">
        <v>299</v>
      </c>
      <c r="AC5" t="s">
        <v>12275</v>
      </c>
      <c r="BT5" t="s">
        <v>313</v>
      </c>
      <c r="BU5" t="s">
        <v>315</v>
      </c>
      <c r="CE5" t="s">
        <v>317</v>
      </c>
      <c r="CF5" t="s">
        <v>327</v>
      </c>
      <c r="CP5" t="s">
        <v>321</v>
      </c>
      <c r="CQ5" t="s">
        <v>323</v>
      </c>
      <c r="DA5" t="s">
        <v>325</v>
      </c>
      <c r="DB5" t="s">
        <v>327</v>
      </c>
      <c r="DL5" t="s">
        <v>329</v>
      </c>
      <c r="DM5" t="s">
        <v>331</v>
      </c>
    </row>
    <row r="6" spans="1:188" x14ac:dyDescent="0.35">
      <c r="A6" t="s">
        <v>334</v>
      </c>
      <c r="B6" t="s">
        <v>336</v>
      </c>
      <c r="C6" t="s">
        <v>337</v>
      </c>
      <c r="D6" t="s">
        <v>336</v>
      </c>
      <c r="F6" t="e">
        <v>#N/A</v>
      </c>
      <c r="G6" t="s">
        <v>346</v>
      </c>
      <c r="H6" t="s">
        <v>347</v>
      </c>
      <c r="I6" t="s">
        <v>348</v>
      </c>
      <c r="J6" t="s">
        <v>349</v>
      </c>
      <c r="K6" t="s">
        <v>350</v>
      </c>
      <c r="L6" t="s">
        <v>351</v>
      </c>
      <c r="M6" t="s">
        <v>352</v>
      </c>
      <c r="N6" t="s">
        <v>261</v>
      </c>
      <c r="X6" t="s">
        <v>334</v>
      </c>
      <c r="Y6" t="s">
        <v>12276</v>
      </c>
      <c r="Z6" t="s">
        <v>12277</v>
      </c>
      <c r="AA6" t="s">
        <v>343</v>
      </c>
      <c r="AB6" t="s">
        <v>341</v>
      </c>
      <c r="AC6" t="s">
        <v>340</v>
      </c>
      <c r="AH6" t="s">
        <v>353</v>
      </c>
      <c r="AI6" t="s">
        <v>355</v>
      </c>
      <c r="AO6" t="s">
        <v>272</v>
      </c>
      <c r="AP6" t="s">
        <v>274</v>
      </c>
      <c r="AV6" t="s">
        <v>286</v>
      </c>
      <c r="AW6" t="s">
        <v>288</v>
      </c>
      <c r="BC6" t="s">
        <v>361</v>
      </c>
      <c r="BD6" t="s">
        <v>363</v>
      </c>
      <c r="BJ6" t="s">
        <v>365</v>
      </c>
      <c r="BK6" t="s">
        <v>367</v>
      </c>
    </row>
    <row r="7" spans="1:188" x14ac:dyDescent="0.35">
      <c r="A7" t="s">
        <v>369</v>
      </c>
      <c r="B7" t="s">
        <v>371</v>
      </c>
      <c r="C7" t="s">
        <v>372</v>
      </c>
      <c r="D7" t="s">
        <v>371</v>
      </c>
      <c r="F7" t="s">
        <v>203</v>
      </c>
      <c r="G7" t="s">
        <v>382</v>
      </c>
      <c r="H7" t="s">
        <v>383</v>
      </c>
      <c r="I7" t="s">
        <v>384</v>
      </c>
      <c r="J7" t="s">
        <v>385</v>
      </c>
      <c r="K7" t="s">
        <v>386</v>
      </c>
      <c r="L7" t="s">
        <v>387</v>
      </c>
      <c r="M7" t="s">
        <v>388</v>
      </c>
      <c r="N7" t="s">
        <v>310</v>
      </c>
      <c r="X7" t="s">
        <v>373</v>
      </c>
      <c r="Y7" t="s">
        <v>12278</v>
      </c>
      <c r="Z7" t="s">
        <v>12279</v>
      </c>
      <c r="AA7" t="s">
        <v>379</v>
      </c>
      <c r="AB7" t="s">
        <v>377</v>
      </c>
      <c r="AC7" t="s">
        <v>376</v>
      </c>
      <c r="BP7" t="s">
        <v>389</v>
      </c>
      <c r="CA7" t="s">
        <v>391</v>
      </c>
      <c r="CL7" t="s">
        <v>393</v>
      </c>
      <c r="CW7" t="s">
        <v>395</v>
      </c>
    </row>
    <row r="8" spans="1:188" x14ac:dyDescent="0.35">
      <c r="A8" t="s">
        <v>397</v>
      </c>
      <c r="B8" t="s">
        <v>399</v>
      </c>
      <c r="C8" t="s">
        <v>400</v>
      </c>
      <c r="D8" t="s">
        <v>399</v>
      </c>
      <c r="F8" t="s">
        <v>203</v>
      </c>
      <c r="G8" t="s">
        <v>410</v>
      </c>
      <c r="H8" t="s">
        <v>411</v>
      </c>
      <c r="I8" t="s">
        <v>412</v>
      </c>
      <c r="J8" t="s">
        <v>413</v>
      </c>
      <c r="K8" t="s">
        <v>410</v>
      </c>
      <c r="L8" t="s">
        <v>411</v>
      </c>
      <c r="M8" t="s">
        <v>412</v>
      </c>
      <c r="N8" t="s">
        <v>261</v>
      </c>
      <c r="X8" t="s">
        <v>401</v>
      </c>
      <c r="Y8" t="s">
        <v>12280</v>
      </c>
      <c r="Z8" t="s">
        <v>12281</v>
      </c>
      <c r="AA8" t="s">
        <v>407</v>
      </c>
      <c r="AB8" t="s">
        <v>405</v>
      </c>
      <c r="AC8" t="s">
        <v>12282</v>
      </c>
      <c r="AG8" t="s">
        <v>414</v>
      </c>
      <c r="AI8" t="s">
        <v>355</v>
      </c>
      <c r="AN8" t="s">
        <v>270</v>
      </c>
      <c r="AP8" t="s">
        <v>274</v>
      </c>
      <c r="AU8" t="s">
        <v>284</v>
      </c>
      <c r="AW8" t="s">
        <v>288</v>
      </c>
      <c r="BB8" t="s">
        <v>421</v>
      </c>
      <c r="BD8" t="s">
        <v>363</v>
      </c>
    </row>
    <row r="9" spans="1:188" x14ac:dyDescent="0.35">
      <c r="A9" t="s">
        <v>424</v>
      </c>
      <c r="B9" t="s">
        <v>426</v>
      </c>
      <c r="C9" t="s">
        <v>11766</v>
      </c>
      <c r="D9" t="s">
        <v>426</v>
      </c>
      <c r="F9" t="s">
        <v>203</v>
      </c>
      <c r="G9" t="s">
        <v>11773</v>
      </c>
      <c r="H9" t="s">
        <v>11774</v>
      </c>
      <c r="I9" t="s">
        <v>11775</v>
      </c>
      <c r="J9" t="s">
        <v>11776</v>
      </c>
      <c r="K9" t="s">
        <v>11773</v>
      </c>
      <c r="L9" t="s">
        <v>11774</v>
      </c>
      <c r="M9" t="s">
        <v>11775</v>
      </c>
      <c r="N9" t="s">
        <v>310</v>
      </c>
      <c r="X9" t="s">
        <v>11767</v>
      </c>
      <c r="Y9" t="s">
        <v>11770</v>
      </c>
      <c r="Z9" t="s">
        <v>11777</v>
      </c>
      <c r="AA9" t="s">
        <v>11772</v>
      </c>
      <c r="AB9" t="s">
        <v>11766</v>
      </c>
      <c r="AC9" t="s">
        <v>11766</v>
      </c>
      <c r="AE9" t="s">
        <v>687</v>
      </c>
      <c r="BM9" t="s">
        <v>427</v>
      </c>
      <c r="BS9" t="s">
        <v>429</v>
      </c>
      <c r="BX9" t="s">
        <v>431</v>
      </c>
      <c r="CD9" t="s">
        <v>433</v>
      </c>
      <c r="CI9" t="s">
        <v>435</v>
      </c>
      <c r="CO9" t="s">
        <v>437</v>
      </c>
      <c r="CT9" t="s">
        <v>439</v>
      </c>
      <c r="CZ9" t="s">
        <v>441</v>
      </c>
      <c r="DE9" t="s">
        <v>443</v>
      </c>
      <c r="DK9" t="s">
        <v>445</v>
      </c>
    </row>
    <row r="10" spans="1:188" x14ac:dyDescent="0.35">
      <c r="A10" t="s">
        <v>447</v>
      </c>
      <c r="B10" t="s">
        <v>449</v>
      </c>
      <c r="C10" t="s">
        <v>450</v>
      </c>
      <c r="D10" t="s">
        <v>449</v>
      </c>
      <c r="F10" t="s">
        <v>203</v>
      </c>
      <c r="G10" t="s">
        <v>458</v>
      </c>
      <c r="H10" t="s">
        <v>460</v>
      </c>
      <c r="I10" t="s">
        <v>461</v>
      </c>
      <c r="J10" t="s">
        <v>462</v>
      </c>
      <c r="K10" t="s">
        <v>458</v>
      </c>
      <c r="L10" t="s">
        <v>460</v>
      </c>
      <c r="M10" t="s">
        <v>461</v>
      </c>
      <c r="N10" t="s">
        <v>11894</v>
      </c>
      <c r="X10" t="s">
        <v>451</v>
      </c>
      <c r="Y10" t="s">
        <v>12283</v>
      </c>
      <c r="Z10" t="s">
        <v>12284</v>
      </c>
      <c r="AA10" t="s">
        <v>457</v>
      </c>
      <c r="AB10" t="s">
        <v>455</v>
      </c>
      <c r="AC10" t="s">
        <v>454</v>
      </c>
      <c r="FB10" t="s">
        <v>463</v>
      </c>
      <c r="FG10" t="s">
        <v>465</v>
      </c>
      <c r="FL10" t="s">
        <v>467</v>
      </c>
    </row>
    <row r="11" spans="1:188" x14ac:dyDescent="0.35">
      <c r="A11" t="s">
        <v>469</v>
      </c>
      <c r="B11" t="s">
        <v>471</v>
      </c>
      <c r="C11" t="s">
        <v>472</v>
      </c>
      <c r="D11" t="s">
        <v>471</v>
      </c>
      <c r="F11" t="s">
        <v>203</v>
      </c>
      <c r="G11" t="s">
        <v>481</v>
      </c>
      <c r="H11" t="s">
        <v>482</v>
      </c>
      <c r="I11" t="s">
        <v>483</v>
      </c>
      <c r="J11" t="s">
        <v>484</v>
      </c>
      <c r="K11" t="s">
        <v>485</v>
      </c>
      <c r="L11" t="s">
        <v>486</v>
      </c>
      <c r="M11" t="s">
        <v>487</v>
      </c>
      <c r="N11" t="s">
        <v>310</v>
      </c>
      <c r="X11" t="s">
        <v>469</v>
      </c>
      <c r="Y11" t="s">
        <v>12285</v>
      </c>
      <c r="Z11" t="s">
        <v>12286</v>
      </c>
      <c r="AA11" t="s">
        <v>12287</v>
      </c>
      <c r="AB11" t="s">
        <v>476</v>
      </c>
      <c r="AC11" t="s">
        <v>475</v>
      </c>
      <c r="BO11" t="s">
        <v>488</v>
      </c>
      <c r="BQ11" t="s">
        <v>490</v>
      </c>
      <c r="BR11" t="s">
        <v>492</v>
      </c>
      <c r="BU11" t="s">
        <v>315</v>
      </c>
      <c r="BZ11" t="s">
        <v>495</v>
      </c>
      <c r="CB11" t="s">
        <v>497</v>
      </c>
      <c r="CC11" t="s">
        <v>499</v>
      </c>
      <c r="CF11" t="s">
        <v>327</v>
      </c>
      <c r="CK11" t="s">
        <v>502</v>
      </c>
      <c r="CM11" t="s">
        <v>504</v>
      </c>
      <c r="CN11" t="s">
        <v>506</v>
      </c>
      <c r="CQ11" t="s">
        <v>323</v>
      </c>
      <c r="CV11" t="s">
        <v>509</v>
      </c>
      <c r="CX11" t="s">
        <v>511</v>
      </c>
      <c r="CY11" t="s">
        <v>513</v>
      </c>
      <c r="DB11" t="s">
        <v>327</v>
      </c>
      <c r="DG11" t="s">
        <v>516</v>
      </c>
      <c r="DI11" t="s">
        <v>518</v>
      </c>
      <c r="DJ11" t="s">
        <v>520</v>
      </c>
      <c r="DM11" t="s">
        <v>331</v>
      </c>
      <c r="GF11" t="s">
        <v>523</v>
      </c>
    </row>
    <row r="12" spans="1:188" x14ac:dyDescent="0.35">
      <c r="A12" t="s">
        <v>525</v>
      </c>
      <c r="B12" t="s">
        <v>527</v>
      </c>
      <c r="C12" t="s">
        <v>528</v>
      </c>
      <c r="D12" t="s">
        <v>527</v>
      </c>
      <c r="F12" t="s">
        <v>203</v>
      </c>
      <c r="G12" t="s">
        <v>537</v>
      </c>
      <c r="H12" t="s">
        <v>538</v>
      </c>
      <c r="I12" t="s">
        <v>539</v>
      </c>
      <c r="J12" t="s">
        <v>540</v>
      </c>
      <c r="K12" t="s">
        <v>537</v>
      </c>
      <c r="L12" t="s">
        <v>538</v>
      </c>
      <c r="M12" t="s">
        <v>539</v>
      </c>
      <c r="N12" t="s">
        <v>11894</v>
      </c>
      <c r="X12" t="s">
        <v>525</v>
      </c>
      <c r="Y12" t="s">
        <v>12288</v>
      </c>
      <c r="Z12" t="s">
        <v>12289</v>
      </c>
      <c r="AA12" t="s">
        <v>12290</v>
      </c>
      <c r="AB12" t="s">
        <v>532</v>
      </c>
      <c r="AC12" t="s">
        <v>531</v>
      </c>
      <c r="EH12" t="s">
        <v>541</v>
      </c>
      <c r="EI12" t="s">
        <v>543</v>
      </c>
      <c r="EJ12" t="s">
        <v>545</v>
      </c>
      <c r="EL12" t="s">
        <v>547</v>
      </c>
      <c r="EM12" t="s">
        <v>549</v>
      </c>
      <c r="EO12" t="s">
        <v>551</v>
      </c>
      <c r="ES12" t="s">
        <v>553</v>
      </c>
      <c r="ET12" t="s">
        <v>555</v>
      </c>
      <c r="EU12" t="s">
        <v>557</v>
      </c>
      <c r="EW12" t="s">
        <v>224</v>
      </c>
      <c r="EX12" t="s">
        <v>560</v>
      </c>
      <c r="EZ12" t="s">
        <v>562</v>
      </c>
      <c r="FD12" t="s">
        <v>564</v>
      </c>
      <c r="FE12" t="s">
        <v>566</v>
      </c>
      <c r="FF12" t="s">
        <v>568</v>
      </c>
      <c r="FH12" t="s">
        <v>570</v>
      </c>
      <c r="FI12" t="s">
        <v>572</v>
      </c>
      <c r="FK12" t="s">
        <v>574</v>
      </c>
    </row>
    <row r="13" spans="1:188" x14ac:dyDescent="0.35">
      <c r="A13" t="s">
        <v>576</v>
      </c>
      <c r="B13" t="s">
        <v>578</v>
      </c>
      <c r="C13" t="s">
        <v>579</v>
      </c>
      <c r="D13" t="s">
        <v>578</v>
      </c>
      <c r="F13" t="e">
        <v>#N/A</v>
      </c>
      <c r="G13" t="s">
        <v>585</v>
      </c>
      <c r="H13" t="s">
        <v>587</v>
      </c>
      <c r="I13" t="s">
        <v>588</v>
      </c>
      <c r="J13" t="s">
        <v>589</v>
      </c>
      <c r="K13" t="s">
        <v>590</v>
      </c>
      <c r="L13" t="s">
        <v>591</v>
      </c>
      <c r="M13" t="s">
        <v>592</v>
      </c>
      <c r="N13" t="s">
        <v>261</v>
      </c>
      <c r="X13" t="s">
        <v>576</v>
      </c>
      <c r="Y13" t="s">
        <v>12291</v>
      </c>
      <c r="Z13" t="s">
        <v>589</v>
      </c>
      <c r="AA13" t="s">
        <v>584</v>
      </c>
      <c r="AB13" t="s">
        <v>582</v>
      </c>
      <c r="AC13" t="s">
        <v>404</v>
      </c>
      <c r="AE13" t="s">
        <v>687</v>
      </c>
      <c r="AI13" t="s">
        <v>355</v>
      </c>
      <c r="AP13" t="s">
        <v>274</v>
      </c>
      <c r="AW13" t="s">
        <v>288</v>
      </c>
      <c r="BD13" t="s">
        <v>363</v>
      </c>
      <c r="BK13" t="s">
        <v>367</v>
      </c>
    </row>
    <row r="14" spans="1:188" x14ac:dyDescent="0.35">
      <c r="A14" t="s">
        <v>598</v>
      </c>
      <c r="B14" t="s">
        <v>600</v>
      </c>
      <c r="C14" t="s">
        <v>601</v>
      </c>
      <c r="D14" t="s">
        <v>600</v>
      </c>
      <c r="F14" t="s">
        <v>203</v>
      </c>
      <c r="G14" t="s">
        <v>607</v>
      </c>
      <c r="H14" t="s">
        <v>608</v>
      </c>
      <c r="I14" t="s">
        <v>609</v>
      </c>
      <c r="J14" t="s">
        <v>610</v>
      </c>
      <c r="K14" t="s">
        <v>611</v>
      </c>
      <c r="L14" t="s">
        <v>612</v>
      </c>
      <c r="M14" t="s">
        <v>609</v>
      </c>
      <c r="N14" t="s">
        <v>11894</v>
      </c>
      <c r="X14" t="s">
        <v>598</v>
      </c>
      <c r="Y14" t="s">
        <v>12292</v>
      </c>
      <c r="Z14" t="s">
        <v>12293</v>
      </c>
      <c r="AA14" t="s">
        <v>12294</v>
      </c>
      <c r="AB14" t="s">
        <v>604</v>
      </c>
      <c r="AC14" t="s">
        <v>603</v>
      </c>
      <c r="EF14" t="s">
        <v>613</v>
      </c>
      <c r="EK14" t="s">
        <v>615</v>
      </c>
    </row>
    <row r="15" spans="1:188" x14ac:dyDescent="0.35">
      <c r="A15" t="s">
        <v>617</v>
      </c>
      <c r="B15" t="s">
        <v>619</v>
      </c>
      <c r="C15" t="s">
        <v>620</v>
      </c>
      <c r="D15" t="s">
        <v>619</v>
      </c>
      <c r="F15" t="s">
        <v>203</v>
      </c>
      <c r="G15" t="s">
        <v>627</v>
      </c>
      <c r="H15" t="s">
        <v>628</v>
      </c>
      <c r="I15" t="s">
        <v>629</v>
      </c>
      <c r="J15" t="s">
        <v>630</v>
      </c>
      <c r="K15" t="s">
        <v>627</v>
      </c>
      <c r="L15" t="s">
        <v>628</v>
      </c>
      <c r="M15" t="s">
        <v>629</v>
      </c>
      <c r="N15" t="s">
        <v>310</v>
      </c>
      <c r="X15" t="s">
        <v>617</v>
      </c>
      <c r="Y15" t="s">
        <v>12295</v>
      </c>
      <c r="Z15" t="s">
        <v>12296</v>
      </c>
      <c r="AA15" t="s">
        <v>626</v>
      </c>
      <c r="AB15" t="s">
        <v>624</v>
      </c>
      <c r="AC15" t="s">
        <v>623</v>
      </c>
      <c r="BO15" t="s">
        <v>488</v>
      </c>
      <c r="BQ15" t="s">
        <v>490</v>
      </c>
      <c r="BR15" t="s">
        <v>492</v>
      </c>
      <c r="BU15" t="s">
        <v>315</v>
      </c>
      <c r="BZ15" t="s">
        <v>495</v>
      </c>
      <c r="CB15" t="s">
        <v>497</v>
      </c>
      <c r="CC15" t="s">
        <v>499</v>
      </c>
      <c r="CF15" t="s">
        <v>327</v>
      </c>
    </row>
    <row r="16" spans="1:188" x14ac:dyDescent="0.35">
      <c r="A16" t="s">
        <v>639</v>
      </c>
      <c r="B16" t="s">
        <v>641</v>
      </c>
      <c r="C16" t="s">
        <v>642</v>
      </c>
      <c r="D16" t="s">
        <v>641</v>
      </c>
      <c r="F16" t="s">
        <v>203</v>
      </c>
      <c r="G16" t="s">
        <v>649</v>
      </c>
      <c r="H16" t="s">
        <v>651</v>
      </c>
      <c r="I16" t="s">
        <v>652</v>
      </c>
      <c r="J16" t="s">
        <v>653</v>
      </c>
      <c r="K16" t="s">
        <v>654</v>
      </c>
      <c r="L16" t="s">
        <v>655</v>
      </c>
      <c r="M16" t="s">
        <v>656</v>
      </c>
      <c r="N16" t="s">
        <v>310</v>
      </c>
      <c r="X16" t="s">
        <v>643</v>
      </c>
      <c r="Y16" t="s">
        <v>12297</v>
      </c>
      <c r="Z16" t="s">
        <v>12298</v>
      </c>
      <c r="AA16" t="s">
        <v>648</v>
      </c>
      <c r="AB16" t="s">
        <v>647</v>
      </c>
      <c r="AC16" t="s">
        <v>646</v>
      </c>
      <c r="BW16" t="s">
        <v>657</v>
      </c>
      <c r="CH16" t="s">
        <v>659</v>
      </c>
      <c r="CS16" t="s">
        <v>661</v>
      </c>
      <c r="DD16" t="s">
        <v>663</v>
      </c>
      <c r="DO16" t="s">
        <v>665</v>
      </c>
    </row>
    <row r="17" spans="1:187" x14ac:dyDescent="0.35">
      <c r="A17" t="s">
        <v>667</v>
      </c>
      <c r="B17" t="s">
        <v>669</v>
      </c>
      <c r="C17" t="s">
        <v>670</v>
      </c>
      <c r="D17" t="s">
        <v>669</v>
      </c>
      <c r="F17" t="s">
        <v>203</v>
      </c>
      <c r="G17" t="s">
        <v>678</v>
      </c>
      <c r="H17" t="s">
        <v>679</v>
      </c>
      <c r="I17" t="s">
        <v>680</v>
      </c>
      <c r="J17" t="s">
        <v>681</v>
      </c>
      <c r="K17" t="s">
        <v>682</v>
      </c>
      <c r="L17" t="s">
        <v>683</v>
      </c>
      <c r="M17" t="s">
        <v>684</v>
      </c>
      <c r="N17" t="s">
        <v>261</v>
      </c>
      <c r="X17" t="s">
        <v>667</v>
      </c>
      <c r="Y17" t="s">
        <v>12299</v>
      </c>
      <c r="Z17" t="s">
        <v>12300</v>
      </c>
      <c r="AA17" t="s">
        <v>676</v>
      </c>
      <c r="AB17" t="s">
        <v>674</v>
      </c>
      <c r="AC17" t="s">
        <v>249</v>
      </c>
      <c r="AD17" t="s">
        <v>3398</v>
      </c>
      <c r="AE17" t="s">
        <v>687</v>
      </c>
      <c r="AG17" t="s">
        <v>414</v>
      </c>
      <c r="AH17" t="s">
        <v>353</v>
      </c>
      <c r="AI17" t="s">
        <v>355</v>
      </c>
      <c r="AK17" t="s">
        <v>11131</v>
      </c>
      <c r="AL17" t="s">
        <v>266</v>
      </c>
      <c r="AN17" t="s">
        <v>270</v>
      </c>
      <c r="AO17" t="s">
        <v>272</v>
      </c>
      <c r="AP17" t="s">
        <v>274</v>
      </c>
      <c r="AR17" t="s">
        <v>11607</v>
      </c>
      <c r="AS17" t="s">
        <v>280</v>
      </c>
      <c r="AU17" t="s">
        <v>284</v>
      </c>
      <c r="AV17" t="s">
        <v>286</v>
      </c>
      <c r="AW17" t="s">
        <v>288</v>
      </c>
      <c r="AY17" t="s">
        <v>11038</v>
      </c>
      <c r="AZ17" t="s">
        <v>705</v>
      </c>
      <c r="BB17" t="s">
        <v>421</v>
      </c>
      <c r="BC17" t="s">
        <v>361</v>
      </c>
      <c r="BD17" t="s">
        <v>363</v>
      </c>
      <c r="BF17" t="s">
        <v>11043</v>
      </c>
      <c r="BG17" t="s">
        <v>712</v>
      </c>
      <c r="BI17" t="s">
        <v>714</v>
      </c>
      <c r="BJ17" t="s">
        <v>365</v>
      </c>
      <c r="BK17" t="s">
        <v>367</v>
      </c>
    </row>
    <row r="18" spans="1:187" x14ac:dyDescent="0.35">
      <c r="A18" t="s">
        <v>718</v>
      </c>
      <c r="B18" t="s">
        <v>720</v>
      </c>
      <c r="C18" t="s">
        <v>721</v>
      </c>
      <c r="D18" t="s">
        <v>720</v>
      </c>
      <c r="F18" t="s">
        <v>203</v>
      </c>
      <c r="G18" t="s">
        <v>728</v>
      </c>
      <c r="H18" t="s">
        <v>730</v>
      </c>
      <c r="I18" t="s">
        <v>731</v>
      </c>
      <c r="J18" t="s">
        <v>732</v>
      </c>
      <c r="K18" t="s">
        <v>733</v>
      </c>
      <c r="L18" t="s">
        <v>734</v>
      </c>
      <c r="M18" t="s">
        <v>735</v>
      </c>
      <c r="N18" t="s">
        <v>12075</v>
      </c>
      <c r="O18" t="s">
        <v>310</v>
      </c>
      <c r="S18">
        <v>488</v>
      </c>
      <c r="T18" t="s">
        <v>12301</v>
      </c>
      <c r="X18" t="s">
        <v>718</v>
      </c>
      <c r="Y18" t="s">
        <v>12302</v>
      </c>
      <c r="Z18" t="s">
        <v>12303</v>
      </c>
      <c r="AA18" t="s">
        <v>727</v>
      </c>
      <c r="AB18" t="s">
        <v>725</v>
      </c>
      <c r="AC18" t="s">
        <v>724</v>
      </c>
      <c r="BW18" t="s">
        <v>657</v>
      </c>
      <c r="CH18" t="s">
        <v>659</v>
      </c>
      <c r="CS18" t="s">
        <v>661</v>
      </c>
      <c r="DD18" t="s">
        <v>663</v>
      </c>
      <c r="DO18" t="s">
        <v>665</v>
      </c>
      <c r="DR18" t="s">
        <v>746</v>
      </c>
      <c r="DU18" t="s">
        <v>748</v>
      </c>
      <c r="DX18" t="s">
        <v>750</v>
      </c>
      <c r="EA18" t="s">
        <v>752</v>
      </c>
      <c r="ED18" t="s">
        <v>754</v>
      </c>
    </row>
    <row r="19" spans="1:187" x14ac:dyDescent="0.35">
      <c r="A19" t="s">
        <v>756</v>
      </c>
      <c r="B19" t="s">
        <v>758</v>
      </c>
      <c r="C19" t="s">
        <v>759</v>
      </c>
      <c r="D19" t="s">
        <v>758</v>
      </c>
      <c r="F19" t="s">
        <v>203</v>
      </c>
      <c r="G19" t="s">
        <v>766</v>
      </c>
      <c r="H19" t="s">
        <v>768</v>
      </c>
      <c r="I19" t="s">
        <v>769</v>
      </c>
      <c r="J19" t="s">
        <v>770</v>
      </c>
      <c r="K19" t="s">
        <v>771</v>
      </c>
      <c r="L19" t="s">
        <v>768</v>
      </c>
      <c r="M19" t="s">
        <v>769</v>
      </c>
      <c r="N19" t="s">
        <v>310</v>
      </c>
      <c r="O19" t="s">
        <v>11894</v>
      </c>
      <c r="X19" t="s">
        <v>760</v>
      </c>
      <c r="Y19" t="s">
        <v>12304</v>
      </c>
      <c r="Z19" t="s">
        <v>12305</v>
      </c>
      <c r="AA19" t="s">
        <v>765</v>
      </c>
      <c r="AB19" t="s">
        <v>763</v>
      </c>
      <c r="AC19" t="s">
        <v>208</v>
      </c>
      <c r="BP19" t="s">
        <v>389</v>
      </c>
      <c r="CA19" t="s">
        <v>391</v>
      </c>
      <c r="EN19" t="s">
        <v>778</v>
      </c>
      <c r="EO19" t="s">
        <v>551</v>
      </c>
      <c r="FS19" t="s">
        <v>781</v>
      </c>
      <c r="FT19" t="s">
        <v>783</v>
      </c>
    </row>
    <row r="20" spans="1:187" x14ac:dyDescent="0.35">
      <c r="A20" t="s">
        <v>785</v>
      </c>
      <c r="B20" t="s">
        <v>787</v>
      </c>
      <c r="C20" t="s">
        <v>788</v>
      </c>
      <c r="D20" t="s">
        <v>787</v>
      </c>
      <c r="F20" t="s">
        <v>203</v>
      </c>
      <c r="G20" t="s">
        <v>795</v>
      </c>
      <c r="H20" t="s">
        <v>797</v>
      </c>
      <c r="I20" t="s">
        <v>798</v>
      </c>
      <c r="J20" t="s">
        <v>799</v>
      </c>
      <c r="K20" t="s">
        <v>800</v>
      </c>
      <c r="L20" t="s">
        <v>801</v>
      </c>
      <c r="M20" t="s">
        <v>802</v>
      </c>
      <c r="N20" t="s">
        <v>11894</v>
      </c>
      <c r="X20" t="s">
        <v>789</v>
      </c>
      <c r="Y20" t="s">
        <v>12306</v>
      </c>
      <c r="Z20" t="s">
        <v>799</v>
      </c>
      <c r="AA20" t="s">
        <v>794</v>
      </c>
      <c r="AB20" t="s">
        <v>792</v>
      </c>
      <c r="AC20" t="s">
        <v>12307</v>
      </c>
      <c r="EL20" t="s">
        <v>547</v>
      </c>
      <c r="EW20" t="s">
        <v>224</v>
      </c>
      <c r="FH20" t="s">
        <v>570</v>
      </c>
      <c r="FQ20" t="s">
        <v>806</v>
      </c>
      <c r="FU20" t="s">
        <v>230</v>
      </c>
    </row>
    <row r="21" spans="1:187" x14ac:dyDescent="0.35">
      <c r="A21" t="s">
        <v>809</v>
      </c>
      <c r="B21" t="s">
        <v>811</v>
      </c>
      <c r="C21" t="s">
        <v>812</v>
      </c>
      <c r="D21" t="s">
        <v>811</v>
      </c>
      <c r="F21" t="s">
        <v>203</v>
      </c>
      <c r="G21" t="s">
        <v>818</v>
      </c>
      <c r="H21" t="s">
        <v>820</v>
      </c>
      <c r="I21" t="s">
        <v>821</v>
      </c>
      <c r="J21" t="s">
        <v>822</v>
      </c>
      <c r="K21" t="s">
        <v>823</v>
      </c>
      <c r="L21" t="s">
        <v>820</v>
      </c>
      <c r="M21" t="s">
        <v>821</v>
      </c>
      <c r="N21" t="s">
        <v>11894</v>
      </c>
      <c r="X21" t="s">
        <v>809</v>
      </c>
      <c r="Y21" t="s">
        <v>12308</v>
      </c>
      <c r="Z21" t="s">
        <v>12309</v>
      </c>
      <c r="AA21" t="s">
        <v>817</v>
      </c>
      <c r="AB21" t="s">
        <v>815</v>
      </c>
      <c r="AC21" t="s">
        <v>531</v>
      </c>
      <c r="EH21" t="s">
        <v>541</v>
      </c>
      <c r="EI21" t="s">
        <v>543</v>
      </c>
      <c r="FN21" t="s">
        <v>826</v>
      </c>
      <c r="FO21" t="s">
        <v>828</v>
      </c>
      <c r="GB21" t="s">
        <v>830</v>
      </c>
      <c r="GC21" t="s">
        <v>832</v>
      </c>
    </row>
    <row r="22" spans="1:187" x14ac:dyDescent="0.35">
      <c r="A22" t="s">
        <v>834</v>
      </c>
      <c r="B22" t="s">
        <v>836</v>
      </c>
      <c r="C22" t="s">
        <v>12310</v>
      </c>
      <c r="D22" t="s">
        <v>836</v>
      </c>
      <c r="F22" t="s">
        <v>203</v>
      </c>
      <c r="G22" t="s">
        <v>847</v>
      </c>
      <c r="H22" t="s">
        <v>848</v>
      </c>
      <c r="I22" t="s">
        <v>849</v>
      </c>
      <c r="J22" t="s">
        <v>850</v>
      </c>
      <c r="K22" t="s">
        <v>851</v>
      </c>
      <c r="L22" t="s">
        <v>852</v>
      </c>
      <c r="M22" t="s">
        <v>853</v>
      </c>
      <c r="N22" t="s">
        <v>12075</v>
      </c>
      <c r="X22" t="s">
        <v>834</v>
      </c>
      <c r="Y22" t="s">
        <v>12311</v>
      </c>
      <c r="Z22" t="s">
        <v>12312</v>
      </c>
      <c r="AA22" t="s">
        <v>12313</v>
      </c>
      <c r="AB22" t="s">
        <v>877</v>
      </c>
      <c r="AC22" t="s">
        <v>646</v>
      </c>
      <c r="DR22" t="s">
        <v>746</v>
      </c>
      <c r="DS22" t="s">
        <v>857</v>
      </c>
      <c r="DU22" t="s">
        <v>748</v>
      </c>
      <c r="DV22" t="s">
        <v>860</v>
      </c>
      <c r="DX22" t="s">
        <v>750</v>
      </c>
      <c r="DY22" t="s">
        <v>863</v>
      </c>
      <c r="EA22" t="s">
        <v>752</v>
      </c>
      <c r="EB22" t="s">
        <v>866</v>
      </c>
      <c r="ED22" t="s">
        <v>754</v>
      </c>
      <c r="EE22" t="s">
        <v>869</v>
      </c>
    </row>
    <row r="23" spans="1:187" x14ac:dyDescent="0.35">
      <c r="A23" t="s">
        <v>871</v>
      </c>
      <c r="B23" t="s">
        <v>836</v>
      </c>
      <c r="C23" t="s">
        <v>873</v>
      </c>
      <c r="D23" t="s">
        <v>836</v>
      </c>
      <c r="F23" t="s">
        <v>203</v>
      </c>
      <c r="G23" t="s">
        <v>847</v>
      </c>
      <c r="H23" t="s">
        <v>848</v>
      </c>
      <c r="I23" t="s">
        <v>849</v>
      </c>
      <c r="J23" t="s">
        <v>850</v>
      </c>
      <c r="K23" t="s">
        <v>851</v>
      </c>
      <c r="L23" t="s">
        <v>852</v>
      </c>
      <c r="M23" t="s">
        <v>853</v>
      </c>
      <c r="N23" t="s">
        <v>12075</v>
      </c>
      <c r="X23" t="s">
        <v>834</v>
      </c>
      <c r="Y23" t="s">
        <v>12311</v>
      </c>
      <c r="Z23" t="s">
        <v>12312</v>
      </c>
      <c r="AA23" t="s">
        <v>12313</v>
      </c>
      <c r="AB23" t="s">
        <v>877</v>
      </c>
      <c r="AC23" t="s">
        <v>646</v>
      </c>
      <c r="DZ23" t="s">
        <v>879</v>
      </c>
    </row>
    <row r="24" spans="1:187" x14ac:dyDescent="0.35">
      <c r="A24" t="s">
        <v>881</v>
      </c>
      <c r="B24" t="s">
        <v>883</v>
      </c>
      <c r="C24" t="s">
        <v>884</v>
      </c>
      <c r="D24" t="s">
        <v>883</v>
      </c>
      <c r="F24" t="s">
        <v>203</v>
      </c>
      <c r="G24" t="s">
        <v>890</v>
      </c>
      <c r="H24" t="s">
        <v>891</v>
      </c>
      <c r="I24" t="s">
        <v>892</v>
      </c>
      <c r="J24" t="s">
        <v>893</v>
      </c>
      <c r="K24" t="s">
        <v>890</v>
      </c>
      <c r="L24" t="s">
        <v>891</v>
      </c>
      <c r="M24" t="s">
        <v>892</v>
      </c>
      <c r="N24" t="s">
        <v>11894</v>
      </c>
      <c r="X24" t="s">
        <v>881</v>
      </c>
      <c r="Y24" t="s">
        <v>12314</v>
      </c>
      <c r="Z24" t="s">
        <v>12315</v>
      </c>
      <c r="AA24" t="s">
        <v>889</v>
      </c>
      <c r="AB24" t="s">
        <v>888</v>
      </c>
      <c r="AC24" t="s">
        <v>887</v>
      </c>
      <c r="EJ24" t="s">
        <v>545</v>
      </c>
      <c r="EU24" t="s">
        <v>557</v>
      </c>
    </row>
    <row r="25" spans="1:187" x14ac:dyDescent="0.35">
      <c r="A25" t="s">
        <v>896</v>
      </c>
      <c r="B25" t="s">
        <v>898</v>
      </c>
      <c r="C25" t="s">
        <v>12032</v>
      </c>
      <c r="D25" t="s">
        <v>898</v>
      </c>
      <c r="F25" t="s">
        <v>11878</v>
      </c>
      <c r="G25" t="s">
        <v>12045</v>
      </c>
      <c r="H25" t="s">
        <v>12046</v>
      </c>
      <c r="I25" t="s">
        <v>12047</v>
      </c>
      <c r="J25" t="s">
        <v>12048</v>
      </c>
      <c r="K25" t="s">
        <v>12049</v>
      </c>
      <c r="L25" t="s">
        <v>12046</v>
      </c>
      <c r="M25" t="s">
        <v>12050</v>
      </c>
      <c r="N25" t="s">
        <v>11894</v>
      </c>
      <c r="X25" t="s">
        <v>896</v>
      </c>
      <c r="Y25" t="s">
        <v>12034</v>
      </c>
      <c r="Z25" t="s">
        <v>12051</v>
      </c>
      <c r="AA25" t="s">
        <v>12036</v>
      </c>
      <c r="AB25" t="s">
        <v>12035</v>
      </c>
      <c r="AC25" t="s">
        <v>12316</v>
      </c>
      <c r="EF25" t="s">
        <v>613</v>
      </c>
      <c r="EL25" t="s">
        <v>547</v>
      </c>
      <c r="EN25" t="s">
        <v>778</v>
      </c>
      <c r="EO25" t="s">
        <v>551</v>
      </c>
      <c r="EQ25" t="s">
        <v>222</v>
      </c>
      <c r="EW25" t="s">
        <v>224</v>
      </c>
      <c r="EY25" t="s">
        <v>226</v>
      </c>
      <c r="EZ25" t="s">
        <v>562</v>
      </c>
      <c r="FB25" t="s">
        <v>463</v>
      </c>
      <c r="FH25" t="s">
        <v>570</v>
      </c>
      <c r="FJ25" t="s">
        <v>909</v>
      </c>
      <c r="FK25" t="s">
        <v>574</v>
      </c>
      <c r="FQ25" t="s">
        <v>806</v>
      </c>
      <c r="FS25" t="s">
        <v>781</v>
      </c>
      <c r="FT25" t="s">
        <v>783</v>
      </c>
      <c r="FU25" t="s">
        <v>230</v>
      </c>
      <c r="FW25" t="s">
        <v>232</v>
      </c>
      <c r="FX25" t="s">
        <v>917</v>
      </c>
      <c r="FZ25" t="s">
        <v>236</v>
      </c>
    </row>
    <row r="26" spans="1:187" x14ac:dyDescent="0.35">
      <c r="A26" t="s">
        <v>920</v>
      </c>
      <c r="B26" t="s">
        <v>922</v>
      </c>
      <c r="C26" t="s">
        <v>923</v>
      </c>
      <c r="D26" t="s">
        <v>922</v>
      </c>
      <c r="F26" t="s">
        <v>203</v>
      </c>
      <c r="G26" t="s">
        <v>933</v>
      </c>
      <c r="H26" t="s">
        <v>934</v>
      </c>
      <c r="I26" t="s">
        <v>935</v>
      </c>
      <c r="J26" t="s">
        <v>936</v>
      </c>
      <c r="K26" t="s">
        <v>933</v>
      </c>
      <c r="L26" t="s">
        <v>934</v>
      </c>
      <c r="M26" t="s">
        <v>935</v>
      </c>
      <c r="N26" t="s">
        <v>12075</v>
      </c>
      <c r="X26" t="s">
        <v>925</v>
      </c>
      <c r="Y26" t="s">
        <v>12317</v>
      </c>
      <c r="Z26" t="s">
        <v>12318</v>
      </c>
      <c r="AA26" t="s">
        <v>930</v>
      </c>
      <c r="AB26" t="s">
        <v>928</v>
      </c>
      <c r="AC26" t="s">
        <v>724</v>
      </c>
      <c r="DQ26" t="s">
        <v>937</v>
      </c>
      <c r="DR26" t="s">
        <v>746</v>
      </c>
      <c r="DS26" t="s">
        <v>857</v>
      </c>
      <c r="DT26" t="s">
        <v>941</v>
      </c>
      <c r="DU26" t="s">
        <v>748</v>
      </c>
      <c r="DV26" t="s">
        <v>860</v>
      </c>
      <c r="DW26" t="s">
        <v>945</v>
      </c>
      <c r="DX26" t="s">
        <v>750</v>
      </c>
      <c r="DY26" t="s">
        <v>863</v>
      </c>
      <c r="DZ26" t="s">
        <v>879</v>
      </c>
      <c r="EA26" t="s">
        <v>752</v>
      </c>
      <c r="EB26" t="s">
        <v>866</v>
      </c>
      <c r="EC26" t="s">
        <v>952</v>
      </c>
      <c r="ED26" t="s">
        <v>754</v>
      </c>
      <c r="EE26" t="s">
        <v>869</v>
      </c>
    </row>
    <row r="27" spans="1:187" x14ac:dyDescent="0.35">
      <c r="A27" t="s">
        <v>956</v>
      </c>
      <c r="B27" t="s">
        <v>958</v>
      </c>
      <c r="C27" t="s">
        <v>959</v>
      </c>
      <c r="D27" t="s">
        <v>958</v>
      </c>
      <c r="F27" t="s">
        <v>203</v>
      </c>
      <c r="G27" t="s">
        <v>965</v>
      </c>
      <c r="H27" t="s">
        <v>967</v>
      </c>
      <c r="I27" t="s">
        <v>968</v>
      </c>
      <c r="J27" t="s">
        <v>969</v>
      </c>
      <c r="K27" t="s">
        <v>970</v>
      </c>
      <c r="L27" t="s">
        <v>971</v>
      </c>
      <c r="M27" t="s">
        <v>972</v>
      </c>
      <c r="N27" t="s">
        <v>261</v>
      </c>
      <c r="X27" t="s">
        <v>956</v>
      </c>
      <c r="Y27" t="s">
        <v>12319</v>
      </c>
      <c r="Z27" t="s">
        <v>12320</v>
      </c>
      <c r="AA27" t="s">
        <v>964</v>
      </c>
      <c r="AB27" t="s">
        <v>963</v>
      </c>
      <c r="AC27" t="s">
        <v>404</v>
      </c>
      <c r="AD27" t="s">
        <v>3398</v>
      </c>
      <c r="AF27" t="s">
        <v>974</v>
      </c>
      <c r="AG27" t="s">
        <v>414</v>
      </c>
      <c r="AH27" t="s">
        <v>353</v>
      </c>
      <c r="AI27" t="s">
        <v>355</v>
      </c>
      <c r="AJ27" t="s">
        <v>979</v>
      </c>
      <c r="AK27" t="s">
        <v>11131</v>
      </c>
      <c r="AL27" t="s">
        <v>266</v>
      </c>
      <c r="AM27" t="s">
        <v>268</v>
      </c>
      <c r="AN27" t="s">
        <v>270</v>
      </c>
      <c r="AO27" t="s">
        <v>272</v>
      </c>
      <c r="AP27" t="s">
        <v>274</v>
      </c>
      <c r="AQ27" t="s">
        <v>276</v>
      </c>
      <c r="AR27" t="s">
        <v>11607</v>
      </c>
      <c r="AS27" t="s">
        <v>280</v>
      </c>
      <c r="AT27" t="s">
        <v>282</v>
      </c>
      <c r="AU27" t="s">
        <v>284</v>
      </c>
      <c r="AV27" t="s">
        <v>286</v>
      </c>
      <c r="AW27" t="s">
        <v>288</v>
      </c>
      <c r="AX27" t="s">
        <v>290</v>
      </c>
    </row>
    <row r="28" spans="1:187" x14ac:dyDescent="0.35">
      <c r="A28" t="s">
        <v>996</v>
      </c>
      <c r="B28" t="s">
        <v>998</v>
      </c>
      <c r="C28" t="s">
        <v>999</v>
      </c>
      <c r="D28" t="s">
        <v>998</v>
      </c>
      <c r="F28" t="s">
        <v>203</v>
      </c>
      <c r="G28" t="s">
        <v>1006</v>
      </c>
      <c r="H28" t="s">
        <v>1008</v>
      </c>
      <c r="I28" t="s">
        <v>1009</v>
      </c>
      <c r="J28" t="s">
        <v>1010</v>
      </c>
      <c r="K28" t="s">
        <v>1011</v>
      </c>
      <c r="L28" t="s">
        <v>1012</v>
      </c>
      <c r="M28" t="s">
        <v>1013</v>
      </c>
      <c r="N28" t="s">
        <v>11894</v>
      </c>
      <c r="X28" t="s">
        <v>996</v>
      </c>
      <c r="Y28" t="s">
        <v>12321</v>
      </c>
      <c r="Z28" t="s">
        <v>12322</v>
      </c>
      <c r="AA28" t="s">
        <v>1005</v>
      </c>
      <c r="AB28" t="s">
        <v>1003</v>
      </c>
      <c r="AC28" t="s">
        <v>1002</v>
      </c>
      <c r="FX28" t="s">
        <v>917</v>
      </c>
      <c r="FZ28" t="s">
        <v>236</v>
      </c>
      <c r="GE28" t="s">
        <v>1016</v>
      </c>
    </row>
    <row r="29" spans="1:187" x14ac:dyDescent="0.35">
      <c r="A29" t="s">
        <v>1018</v>
      </c>
      <c r="B29" t="s">
        <v>1020</v>
      </c>
      <c r="C29" t="s">
        <v>1021</v>
      </c>
      <c r="D29" t="s">
        <v>1020</v>
      </c>
      <c r="F29" t="s">
        <v>203</v>
      </c>
      <c r="G29" t="s">
        <v>1028</v>
      </c>
      <c r="H29" t="s">
        <v>1030</v>
      </c>
      <c r="I29" t="s">
        <v>1031</v>
      </c>
      <c r="J29" t="s">
        <v>1032</v>
      </c>
      <c r="K29" t="s">
        <v>1028</v>
      </c>
      <c r="L29" t="s">
        <v>1033</v>
      </c>
      <c r="M29" t="s">
        <v>1031</v>
      </c>
      <c r="N29" t="s">
        <v>12075</v>
      </c>
      <c r="O29" t="s">
        <v>11894</v>
      </c>
      <c r="X29" t="s">
        <v>1018</v>
      </c>
      <c r="Y29" t="s">
        <v>12323</v>
      </c>
      <c r="Z29" t="s">
        <v>12324</v>
      </c>
      <c r="AA29" t="s">
        <v>1027</v>
      </c>
      <c r="AB29" t="s">
        <v>1025</v>
      </c>
      <c r="AC29" t="s">
        <v>12325</v>
      </c>
      <c r="DS29" t="s">
        <v>857</v>
      </c>
      <c r="DV29" t="s">
        <v>860</v>
      </c>
      <c r="DY29" t="s">
        <v>863</v>
      </c>
      <c r="EB29" t="s">
        <v>866</v>
      </c>
      <c r="EE29" t="s">
        <v>869</v>
      </c>
      <c r="EN29" t="s">
        <v>778</v>
      </c>
      <c r="EY29" t="s">
        <v>226</v>
      </c>
      <c r="FJ29" t="s">
        <v>909</v>
      </c>
      <c r="FS29" t="s">
        <v>781</v>
      </c>
      <c r="FW29" t="s">
        <v>232</v>
      </c>
    </row>
    <row r="30" spans="1:187" x14ac:dyDescent="0.35">
      <c r="A30" t="s">
        <v>1046</v>
      </c>
      <c r="B30" t="s">
        <v>1048</v>
      </c>
      <c r="C30" t="s">
        <v>1049</v>
      </c>
      <c r="D30" t="s">
        <v>1050</v>
      </c>
      <c r="F30" t="s">
        <v>203</v>
      </c>
      <c r="G30" t="s">
        <v>12326</v>
      </c>
      <c r="H30" t="s">
        <v>12327</v>
      </c>
      <c r="I30" t="s">
        <v>12328</v>
      </c>
      <c r="J30" t="s">
        <v>12329</v>
      </c>
      <c r="K30" t="s">
        <v>12326</v>
      </c>
      <c r="L30" t="s">
        <v>12327</v>
      </c>
      <c r="M30" t="s">
        <v>12328</v>
      </c>
      <c r="N30" t="s">
        <v>310</v>
      </c>
      <c r="X30" t="s">
        <v>1051</v>
      </c>
      <c r="Y30" t="s">
        <v>12330</v>
      </c>
      <c r="Z30" t="s">
        <v>1060</v>
      </c>
      <c r="AA30" t="s">
        <v>1055</v>
      </c>
      <c r="AB30" t="s">
        <v>1054</v>
      </c>
      <c r="AC30" t="s">
        <v>1053</v>
      </c>
      <c r="AE30" t="s">
        <v>687</v>
      </c>
      <c r="BP30" t="s">
        <v>389</v>
      </c>
      <c r="CA30" t="s">
        <v>391</v>
      </c>
      <c r="CL30" t="s">
        <v>393</v>
      </c>
      <c r="CW30" t="s">
        <v>395</v>
      </c>
      <c r="DH30" t="s">
        <v>1065</v>
      </c>
      <c r="DP30" t="s">
        <v>1067</v>
      </c>
    </row>
    <row r="31" spans="1:187" x14ac:dyDescent="0.35">
      <c r="A31" t="s">
        <v>1071</v>
      </c>
      <c r="B31" t="s">
        <v>1073</v>
      </c>
      <c r="C31" t="s">
        <v>1074</v>
      </c>
      <c r="D31" t="s">
        <v>1073</v>
      </c>
      <c r="F31" t="s">
        <v>203</v>
      </c>
      <c r="G31" t="s">
        <v>1081</v>
      </c>
      <c r="H31" t="s">
        <v>1083</v>
      </c>
      <c r="I31" t="s">
        <v>1084</v>
      </c>
      <c r="J31" t="s">
        <v>1085</v>
      </c>
      <c r="K31" t="s">
        <v>1086</v>
      </c>
      <c r="L31" t="s">
        <v>1087</v>
      </c>
      <c r="M31" t="s">
        <v>1088</v>
      </c>
      <c r="N31" t="s">
        <v>261</v>
      </c>
      <c r="X31" t="s">
        <v>1076</v>
      </c>
      <c r="Y31" t="s">
        <v>12331</v>
      </c>
      <c r="Z31" t="s">
        <v>12332</v>
      </c>
      <c r="AA31" t="s">
        <v>12333</v>
      </c>
      <c r="AB31" t="s">
        <v>1079</v>
      </c>
      <c r="AC31" t="s">
        <v>249</v>
      </c>
      <c r="AD31" t="s">
        <v>3398</v>
      </c>
      <c r="AF31" t="s">
        <v>974</v>
      </c>
      <c r="AG31" t="s">
        <v>414</v>
      </c>
      <c r="AH31" t="s">
        <v>353</v>
      </c>
      <c r="AI31" t="s">
        <v>355</v>
      </c>
      <c r="AJ31" t="s">
        <v>979</v>
      </c>
      <c r="AK31" t="s">
        <v>11131</v>
      </c>
      <c r="AL31" t="s">
        <v>266</v>
      </c>
      <c r="AM31" t="s">
        <v>268</v>
      </c>
      <c r="AN31" t="s">
        <v>270</v>
      </c>
      <c r="AO31" t="s">
        <v>272</v>
      </c>
      <c r="AP31" t="s">
        <v>274</v>
      </c>
      <c r="AQ31" t="s">
        <v>276</v>
      </c>
      <c r="AR31" t="s">
        <v>11607</v>
      </c>
      <c r="AS31" t="s">
        <v>280</v>
      </c>
      <c r="AT31" t="s">
        <v>282</v>
      </c>
      <c r="AU31" t="s">
        <v>284</v>
      </c>
      <c r="AV31" t="s">
        <v>286</v>
      </c>
      <c r="AW31" t="s">
        <v>288</v>
      </c>
      <c r="AX31" t="s">
        <v>290</v>
      </c>
      <c r="AY31" t="s">
        <v>11038</v>
      </c>
      <c r="AZ31" t="s">
        <v>705</v>
      </c>
      <c r="BA31" t="s">
        <v>1111</v>
      </c>
      <c r="BB31" t="s">
        <v>421</v>
      </c>
      <c r="BC31" t="s">
        <v>361</v>
      </c>
      <c r="BD31" t="s">
        <v>363</v>
      </c>
      <c r="BE31" t="s">
        <v>1116</v>
      </c>
    </row>
    <row r="32" spans="1:187" x14ac:dyDescent="0.35">
      <c r="A32" t="s">
        <v>1119</v>
      </c>
      <c r="B32" t="s">
        <v>1121</v>
      </c>
      <c r="C32" t="s">
        <v>1122</v>
      </c>
      <c r="D32" t="s">
        <v>1121</v>
      </c>
      <c r="F32" t="s">
        <v>203</v>
      </c>
      <c r="G32" t="s">
        <v>1130</v>
      </c>
      <c r="H32" t="s">
        <v>1131</v>
      </c>
      <c r="I32" t="s">
        <v>1132</v>
      </c>
      <c r="J32" t="s">
        <v>1133</v>
      </c>
      <c r="K32" t="s">
        <v>1134</v>
      </c>
      <c r="L32" t="s">
        <v>1135</v>
      </c>
      <c r="M32" t="s">
        <v>1136</v>
      </c>
      <c r="N32" t="s">
        <v>11894</v>
      </c>
      <c r="X32" t="s">
        <v>1119</v>
      </c>
      <c r="Y32" t="s">
        <v>12334</v>
      </c>
      <c r="Z32" t="s">
        <v>12335</v>
      </c>
      <c r="AA32" t="s">
        <v>1127</v>
      </c>
      <c r="AB32" t="s">
        <v>1126</v>
      </c>
      <c r="AC32" t="s">
        <v>1125</v>
      </c>
      <c r="EG32" t="s">
        <v>1137</v>
      </c>
      <c r="EH32" t="s">
        <v>541</v>
      </c>
      <c r="EI32" t="s">
        <v>543</v>
      </c>
      <c r="EJ32" t="s">
        <v>545</v>
      </c>
      <c r="ER32" t="s">
        <v>1142</v>
      </c>
      <c r="ES32" t="s">
        <v>553</v>
      </c>
      <c r="ET32" t="s">
        <v>555</v>
      </c>
      <c r="EU32" t="s">
        <v>557</v>
      </c>
      <c r="FC32" t="s">
        <v>1147</v>
      </c>
      <c r="FD32" t="s">
        <v>564</v>
      </c>
      <c r="FE32" t="s">
        <v>566</v>
      </c>
      <c r="FF32" t="s">
        <v>568</v>
      </c>
      <c r="FM32" t="s">
        <v>1152</v>
      </c>
      <c r="FN32" t="s">
        <v>826</v>
      </c>
      <c r="FO32" t="s">
        <v>828</v>
      </c>
      <c r="FP32" t="s">
        <v>1156</v>
      </c>
      <c r="GA32" t="s">
        <v>1158</v>
      </c>
      <c r="GB32" t="s">
        <v>830</v>
      </c>
      <c r="GC32" t="s">
        <v>832</v>
      </c>
      <c r="GD32" t="s">
        <v>1162</v>
      </c>
    </row>
    <row r="33" spans="1:188" x14ac:dyDescent="0.35">
      <c r="A33" t="s">
        <v>1164</v>
      </c>
      <c r="B33" t="s">
        <v>1166</v>
      </c>
      <c r="C33" t="s">
        <v>1167</v>
      </c>
      <c r="D33" t="s">
        <v>1166</v>
      </c>
      <c r="F33" t="s">
        <v>203</v>
      </c>
      <c r="G33" t="s">
        <v>1175</v>
      </c>
      <c r="H33" t="s">
        <v>1176</v>
      </c>
      <c r="I33" t="s">
        <v>1177</v>
      </c>
      <c r="J33" t="s">
        <v>1178</v>
      </c>
      <c r="K33" t="s">
        <v>1179</v>
      </c>
      <c r="L33" t="s">
        <v>1180</v>
      </c>
      <c r="M33" t="s">
        <v>1181</v>
      </c>
      <c r="N33" t="s">
        <v>261</v>
      </c>
      <c r="O33" t="s">
        <v>12075</v>
      </c>
      <c r="X33" t="s">
        <v>1164</v>
      </c>
      <c r="Y33" t="s">
        <v>12336</v>
      </c>
      <c r="Z33" t="s">
        <v>12337</v>
      </c>
      <c r="AA33" t="s">
        <v>1172</v>
      </c>
      <c r="AB33" t="s">
        <v>1170</v>
      </c>
      <c r="AC33" t="s">
        <v>646</v>
      </c>
      <c r="AJ33" t="s">
        <v>979</v>
      </c>
      <c r="AQ33" t="s">
        <v>276</v>
      </c>
      <c r="AX33" t="s">
        <v>290</v>
      </c>
      <c r="BE33" t="s">
        <v>1116</v>
      </c>
      <c r="BL33" t="s">
        <v>1190</v>
      </c>
      <c r="DS33" t="s">
        <v>857</v>
      </c>
      <c r="DV33" t="s">
        <v>860</v>
      </c>
      <c r="DY33" t="s">
        <v>863</v>
      </c>
      <c r="EB33" t="s">
        <v>866</v>
      </c>
      <c r="EE33" t="s">
        <v>869</v>
      </c>
    </row>
    <row r="34" spans="1:188" x14ac:dyDescent="0.35">
      <c r="A34" t="s">
        <v>1197</v>
      </c>
      <c r="B34" t="s">
        <v>1199</v>
      </c>
      <c r="C34" t="s">
        <v>1200</v>
      </c>
      <c r="D34" t="s">
        <v>1199</v>
      </c>
      <c r="F34" t="s">
        <v>203</v>
      </c>
      <c r="G34" t="s">
        <v>1208</v>
      </c>
      <c r="H34" t="s">
        <v>1210</v>
      </c>
      <c r="I34" t="s">
        <v>1211</v>
      </c>
      <c r="J34" t="s">
        <v>1212</v>
      </c>
      <c r="K34" t="s">
        <v>1208</v>
      </c>
      <c r="L34" t="s">
        <v>1210</v>
      </c>
      <c r="M34" t="s">
        <v>1211</v>
      </c>
      <c r="N34" t="s">
        <v>11894</v>
      </c>
      <c r="X34" t="s">
        <v>1201</v>
      </c>
      <c r="Y34" t="s">
        <v>12338</v>
      </c>
      <c r="Z34" t="s">
        <v>12339</v>
      </c>
      <c r="AA34" t="s">
        <v>1207</v>
      </c>
      <c r="AB34" t="s">
        <v>1205</v>
      </c>
      <c r="AC34" t="s">
        <v>1204</v>
      </c>
      <c r="EF34" t="s">
        <v>613</v>
      </c>
      <c r="EG34" t="s">
        <v>1137</v>
      </c>
      <c r="EQ34" t="s">
        <v>222</v>
      </c>
      <c r="ER34" t="s">
        <v>1142</v>
      </c>
    </row>
    <row r="35" spans="1:188" x14ac:dyDescent="0.35">
      <c r="A35" t="s">
        <v>1217</v>
      </c>
      <c r="B35" t="s">
        <v>1219</v>
      </c>
      <c r="C35" t="s">
        <v>1220</v>
      </c>
      <c r="D35" t="s">
        <v>1219</v>
      </c>
      <c r="F35" t="e">
        <v>#N/A</v>
      </c>
      <c r="G35" t="s">
        <v>1231</v>
      </c>
      <c r="H35" t="s">
        <v>1232</v>
      </c>
      <c r="I35" t="s">
        <v>1233</v>
      </c>
      <c r="J35" t="s">
        <v>1234</v>
      </c>
      <c r="K35" t="s">
        <v>1235</v>
      </c>
      <c r="L35" t="s">
        <v>1236</v>
      </c>
      <c r="M35" t="s">
        <v>1237</v>
      </c>
      <c r="N35" t="s">
        <v>261</v>
      </c>
      <c r="X35" t="s">
        <v>1217</v>
      </c>
      <c r="Y35" t="s">
        <v>12340</v>
      </c>
      <c r="Z35" t="s">
        <v>12341</v>
      </c>
      <c r="AA35" t="s">
        <v>12342</v>
      </c>
      <c r="AB35" t="s">
        <v>1227</v>
      </c>
      <c r="AC35" t="s">
        <v>1226</v>
      </c>
      <c r="AJ35" t="s">
        <v>979</v>
      </c>
      <c r="AQ35" t="s">
        <v>276</v>
      </c>
      <c r="AX35" t="s">
        <v>290</v>
      </c>
      <c r="BE35" t="s">
        <v>1116</v>
      </c>
      <c r="BL35" t="s">
        <v>1190</v>
      </c>
    </row>
    <row r="36" spans="1:188" x14ac:dyDescent="0.35">
      <c r="A36" t="s">
        <v>1243</v>
      </c>
      <c r="B36" t="s">
        <v>1245</v>
      </c>
      <c r="C36" t="s">
        <v>1246</v>
      </c>
      <c r="D36" t="s">
        <v>1245</v>
      </c>
      <c r="F36" t="s">
        <v>203</v>
      </c>
      <c r="G36" t="s">
        <v>1255</v>
      </c>
      <c r="H36" t="s">
        <v>1256</v>
      </c>
      <c r="I36" t="s">
        <v>1257</v>
      </c>
      <c r="J36" t="s">
        <v>1258</v>
      </c>
      <c r="K36" t="s">
        <v>1259</v>
      </c>
      <c r="L36" t="s">
        <v>1260</v>
      </c>
      <c r="M36" t="s">
        <v>1261</v>
      </c>
      <c r="N36" t="s">
        <v>261</v>
      </c>
      <c r="O36" t="s">
        <v>310</v>
      </c>
      <c r="P36" t="s">
        <v>11894</v>
      </c>
      <c r="X36" t="s">
        <v>1243</v>
      </c>
      <c r="Y36" t="s">
        <v>12343</v>
      </c>
      <c r="Z36" t="s">
        <v>12344</v>
      </c>
      <c r="AA36" t="s">
        <v>1251</v>
      </c>
      <c r="AB36" t="s">
        <v>1249</v>
      </c>
      <c r="AC36" t="s">
        <v>1226</v>
      </c>
      <c r="AI36" t="s">
        <v>355</v>
      </c>
      <c r="AJ36" t="s">
        <v>979</v>
      </c>
      <c r="AP36" t="s">
        <v>274</v>
      </c>
      <c r="AQ36" t="s">
        <v>276</v>
      </c>
      <c r="AW36" t="s">
        <v>288</v>
      </c>
      <c r="AX36" t="s">
        <v>290</v>
      </c>
      <c r="BD36" t="s">
        <v>363</v>
      </c>
      <c r="BE36" t="s">
        <v>1116</v>
      </c>
      <c r="BK36" t="s">
        <v>367</v>
      </c>
      <c r="BL36" t="s">
        <v>1190</v>
      </c>
      <c r="BM36" t="s">
        <v>427</v>
      </c>
      <c r="BU36" t="s">
        <v>315</v>
      </c>
      <c r="BW36" t="s">
        <v>657</v>
      </c>
      <c r="BX36" t="s">
        <v>431</v>
      </c>
      <c r="CF36" t="s">
        <v>327</v>
      </c>
      <c r="CH36" t="s">
        <v>659</v>
      </c>
      <c r="CI36" t="s">
        <v>435</v>
      </c>
      <c r="CQ36" t="s">
        <v>323</v>
      </c>
      <c r="CS36" t="s">
        <v>661</v>
      </c>
      <c r="CT36" t="s">
        <v>439</v>
      </c>
      <c r="DB36" t="s">
        <v>327</v>
      </c>
      <c r="DD36" t="s">
        <v>663</v>
      </c>
      <c r="DE36" t="s">
        <v>443</v>
      </c>
      <c r="DM36" t="s">
        <v>331</v>
      </c>
      <c r="DO36" t="s">
        <v>665</v>
      </c>
      <c r="EF36" t="s">
        <v>613</v>
      </c>
      <c r="EI36" t="s">
        <v>543</v>
      </c>
      <c r="EP36" t="s">
        <v>1291</v>
      </c>
      <c r="EQ36" t="s">
        <v>222</v>
      </c>
      <c r="ET36" t="s">
        <v>555</v>
      </c>
      <c r="FA36" t="s">
        <v>228</v>
      </c>
      <c r="FB36" t="s">
        <v>463</v>
      </c>
      <c r="FE36" t="s">
        <v>566</v>
      </c>
      <c r="FL36" t="s">
        <v>467</v>
      </c>
      <c r="FO36" t="s">
        <v>828</v>
      </c>
      <c r="FY36" t="s">
        <v>234</v>
      </c>
      <c r="FZ36" t="s">
        <v>236</v>
      </c>
      <c r="GC36" t="s">
        <v>832</v>
      </c>
      <c r="GF36" t="s">
        <v>523</v>
      </c>
    </row>
    <row r="37" spans="1:188" x14ac:dyDescent="0.35">
      <c r="A37" t="s">
        <v>1304</v>
      </c>
      <c r="B37" t="s">
        <v>1306</v>
      </c>
      <c r="C37" t="s">
        <v>1307</v>
      </c>
      <c r="D37" t="s">
        <v>1306</v>
      </c>
      <c r="F37" t="s">
        <v>203</v>
      </c>
      <c r="G37" t="s">
        <v>12345</v>
      </c>
      <c r="H37" t="s">
        <v>1315</v>
      </c>
      <c r="I37" t="s">
        <v>1316</v>
      </c>
      <c r="J37" t="s">
        <v>1317</v>
      </c>
      <c r="K37" t="s">
        <v>1318</v>
      </c>
      <c r="L37" t="s">
        <v>1319</v>
      </c>
      <c r="M37" t="s">
        <v>1320</v>
      </c>
      <c r="N37" t="s">
        <v>310</v>
      </c>
      <c r="X37" t="s">
        <v>1304</v>
      </c>
      <c r="Y37" t="s">
        <v>12346</v>
      </c>
      <c r="Z37" t="s">
        <v>12347</v>
      </c>
      <c r="AA37" t="s">
        <v>1307</v>
      </c>
      <c r="AB37" t="s">
        <v>1311</v>
      </c>
      <c r="AC37" t="s">
        <v>12348</v>
      </c>
      <c r="DH37" t="s">
        <v>1065</v>
      </c>
      <c r="DL37" t="s">
        <v>329</v>
      </c>
      <c r="DP37" t="s">
        <v>1067</v>
      </c>
    </row>
    <row r="38" spans="1:188" x14ac:dyDescent="0.35">
      <c r="A38" t="s">
        <v>1325</v>
      </c>
      <c r="B38" t="s">
        <v>1327</v>
      </c>
      <c r="C38" t="s">
        <v>1328</v>
      </c>
      <c r="D38" t="s">
        <v>1327</v>
      </c>
      <c r="F38" t="s">
        <v>203</v>
      </c>
      <c r="G38" t="s">
        <v>1334</v>
      </c>
      <c r="H38" t="s">
        <v>1336</v>
      </c>
      <c r="I38" t="s">
        <v>1337</v>
      </c>
      <c r="J38" t="s">
        <v>1338</v>
      </c>
      <c r="K38" t="s">
        <v>1334</v>
      </c>
      <c r="L38" t="s">
        <v>1336</v>
      </c>
      <c r="M38" t="s">
        <v>1337</v>
      </c>
      <c r="N38" t="s">
        <v>310</v>
      </c>
      <c r="X38" t="s">
        <v>1325</v>
      </c>
      <c r="Y38" t="s">
        <v>12349</v>
      </c>
      <c r="Z38" t="s">
        <v>12350</v>
      </c>
      <c r="AA38" t="s">
        <v>1333</v>
      </c>
      <c r="AB38" t="s">
        <v>1331</v>
      </c>
      <c r="AC38" t="s">
        <v>1226</v>
      </c>
      <c r="BQ38" t="s">
        <v>490</v>
      </c>
      <c r="CB38" t="s">
        <v>497</v>
      </c>
      <c r="CM38" t="s">
        <v>504</v>
      </c>
      <c r="CX38" t="s">
        <v>511</v>
      </c>
      <c r="DI38" t="s">
        <v>518</v>
      </c>
    </row>
    <row r="39" spans="1:188" x14ac:dyDescent="0.35">
      <c r="A39" t="s">
        <v>1345</v>
      </c>
      <c r="B39" t="s">
        <v>1347</v>
      </c>
      <c r="C39" t="s">
        <v>1348</v>
      </c>
      <c r="D39" t="s">
        <v>1347</v>
      </c>
      <c r="F39" t="s">
        <v>203</v>
      </c>
      <c r="G39" t="s">
        <v>1356</v>
      </c>
      <c r="H39" t="s">
        <v>1358</v>
      </c>
      <c r="I39" t="s">
        <v>1359</v>
      </c>
      <c r="J39" t="s">
        <v>1360</v>
      </c>
      <c r="K39" t="s">
        <v>1356</v>
      </c>
      <c r="L39" t="s">
        <v>1358</v>
      </c>
      <c r="M39" t="s">
        <v>1359</v>
      </c>
      <c r="N39" t="s">
        <v>11894</v>
      </c>
      <c r="X39" t="s">
        <v>1349</v>
      </c>
      <c r="Y39" t="s">
        <v>12351</v>
      </c>
      <c r="Z39" t="s">
        <v>12352</v>
      </c>
      <c r="AA39" t="s">
        <v>1355</v>
      </c>
      <c r="AB39" t="s">
        <v>1353</v>
      </c>
      <c r="AC39" t="s">
        <v>1352</v>
      </c>
      <c r="EF39" t="s">
        <v>613</v>
      </c>
      <c r="EK39" t="s">
        <v>615</v>
      </c>
      <c r="EM39" t="s">
        <v>549</v>
      </c>
      <c r="EP39" t="s">
        <v>1291</v>
      </c>
    </row>
    <row r="40" spans="1:188" x14ac:dyDescent="0.35">
      <c r="A40" t="s">
        <v>1365</v>
      </c>
      <c r="B40" t="s">
        <v>1367</v>
      </c>
      <c r="C40" t="s">
        <v>1368</v>
      </c>
      <c r="D40" t="s">
        <v>1367</v>
      </c>
      <c r="F40" t="s">
        <v>203</v>
      </c>
      <c r="G40" t="s">
        <v>1376</v>
      </c>
      <c r="H40" t="s">
        <v>1377</v>
      </c>
      <c r="I40" t="s">
        <v>1378</v>
      </c>
      <c r="J40" t="s">
        <v>1379</v>
      </c>
      <c r="K40" t="s">
        <v>1380</v>
      </c>
      <c r="L40" t="s">
        <v>1381</v>
      </c>
      <c r="M40" t="s">
        <v>1382</v>
      </c>
      <c r="N40" t="s">
        <v>310</v>
      </c>
      <c r="X40" t="s">
        <v>1365</v>
      </c>
      <c r="Y40" t="s">
        <v>12353</v>
      </c>
      <c r="Z40" t="s">
        <v>12354</v>
      </c>
      <c r="AA40" t="s">
        <v>1373</v>
      </c>
      <c r="AB40" t="s">
        <v>1372</v>
      </c>
      <c r="AC40" t="s">
        <v>1371</v>
      </c>
      <c r="DP40" t="s">
        <v>1067</v>
      </c>
    </row>
    <row r="41" spans="1:188" x14ac:dyDescent="0.35">
      <c r="A41" t="s">
        <v>1384</v>
      </c>
      <c r="B41" t="s">
        <v>1386</v>
      </c>
      <c r="C41" t="s">
        <v>1387</v>
      </c>
      <c r="D41" t="s">
        <v>1388</v>
      </c>
      <c r="F41" t="s">
        <v>203</v>
      </c>
      <c r="G41" t="s">
        <v>1396</v>
      </c>
      <c r="H41" t="s">
        <v>1397</v>
      </c>
      <c r="I41" t="s">
        <v>1398</v>
      </c>
      <c r="J41" t="s">
        <v>1399</v>
      </c>
      <c r="K41" t="s">
        <v>1400</v>
      </c>
      <c r="L41" t="s">
        <v>1397</v>
      </c>
      <c r="M41" t="s">
        <v>1398</v>
      </c>
      <c r="N41" t="s">
        <v>310</v>
      </c>
      <c r="X41" t="s">
        <v>1389</v>
      </c>
      <c r="Y41" t="s">
        <v>12355</v>
      </c>
      <c r="Z41" t="s">
        <v>12356</v>
      </c>
      <c r="AA41" t="s">
        <v>1394</v>
      </c>
      <c r="AB41" t="s">
        <v>1393</v>
      </c>
      <c r="AC41" t="s">
        <v>1392</v>
      </c>
      <c r="BP41" t="s">
        <v>389</v>
      </c>
      <c r="CA41" t="s">
        <v>391</v>
      </c>
      <c r="CW41" t="s">
        <v>395</v>
      </c>
    </row>
    <row r="42" spans="1:188" x14ac:dyDescent="0.35">
      <c r="A42" t="s">
        <v>1404</v>
      </c>
      <c r="B42" t="s">
        <v>1406</v>
      </c>
      <c r="C42" t="s">
        <v>1407</v>
      </c>
      <c r="D42" t="s">
        <v>1406</v>
      </c>
      <c r="F42" t="s">
        <v>203</v>
      </c>
      <c r="G42" t="s">
        <v>1418</v>
      </c>
      <c r="H42" t="s">
        <v>1419</v>
      </c>
      <c r="I42" t="s">
        <v>1420</v>
      </c>
      <c r="J42" t="s">
        <v>1421</v>
      </c>
      <c r="K42" t="s">
        <v>1418</v>
      </c>
      <c r="L42" t="s">
        <v>1419</v>
      </c>
      <c r="M42" t="s">
        <v>1420</v>
      </c>
      <c r="N42" t="s">
        <v>11894</v>
      </c>
      <c r="X42" t="s">
        <v>1409</v>
      </c>
      <c r="Y42" t="s">
        <v>12357</v>
      </c>
      <c r="Z42" t="s">
        <v>12358</v>
      </c>
      <c r="AA42" t="s">
        <v>1415</v>
      </c>
      <c r="AB42" t="s">
        <v>1413</v>
      </c>
      <c r="AC42" t="s">
        <v>1412</v>
      </c>
      <c r="FA42" t="s">
        <v>228</v>
      </c>
      <c r="FY42" t="s">
        <v>234</v>
      </c>
    </row>
    <row r="43" spans="1:188" x14ac:dyDescent="0.35">
      <c r="A43" t="s">
        <v>1424</v>
      </c>
      <c r="B43" t="s">
        <v>1426</v>
      </c>
      <c r="C43" t="s">
        <v>1427</v>
      </c>
      <c r="D43" t="s">
        <v>1426</v>
      </c>
      <c r="F43" t="s">
        <v>203</v>
      </c>
      <c r="G43" t="s">
        <v>1433</v>
      </c>
      <c r="H43" t="s">
        <v>1435</v>
      </c>
      <c r="I43" t="s">
        <v>1436</v>
      </c>
      <c r="J43" t="s">
        <v>1437</v>
      </c>
      <c r="K43" t="s">
        <v>1438</v>
      </c>
      <c r="L43" t="s">
        <v>1439</v>
      </c>
      <c r="M43" t="s">
        <v>1440</v>
      </c>
      <c r="N43" t="s">
        <v>310</v>
      </c>
      <c r="X43" t="s">
        <v>1424</v>
      </c>
      <c r="Y43" t="s">
        <v>12359</v>
      </c>
      <c r="Z43" t="s">
        <v>1437</v>
      </c>
      <c r="AA43" t="s">
        <v>1427</v>
      </c>
      <c r="AB43" t="s">
        <v>1432</v>
      </c>
      <c r="AC43" t="s">
        <v>1431</v>
      </c>
      <c r="BM43" t="s">
        <v>427</v>
      </c>
      <c r="BT43" t="s">
        <v>313</v>
      </c>
      <c r="BV43" t="s">
        <v>1443</v>
      </c>
      <c r="BX43" t="s">
        <v>431</v>
      </c>
      <c r="CE43" t="s">
        <v>317</v>
      </c>
      <c r="CG43" t="s">
        <v>1447</v>
      </c>
      <c r="CI43" t="s">
        <v>435</v>
      </c>
      <c r="CP43" t="s">
        <v>321</v>
      </c>
      <c r="CR43" t="s">
        <v>1451</v>
      </c>
      <c r="CT43" t="s">
        <v>439</v>
      </c>
      <c r="DA43" t="s">
        <v>325</v>
      </c>
      <c r="DC43" t="s">
        <v>1455</v>
      </c>
      <c r="DE43" t="s">
        <v>443</v>
      </c>
      <c r="DL43" t="s">
        <v>329</v>
      </c>
      <c r="DN43" t="s">
        <v>1459</v>
      </c>
    </row>
    <row r="44" spans="1:188" x14ac:dyDescent="0.35">
      <c r="A44" t="s">
        <v>1461</v>
      </c>
      <c r="B44" t="s">
        <v>1463</v>
      </c>
      <c r="C44" t="s">
        <v>1464</v>
      </c>
      <c r="D44" t="s">
        <v>1463</v>
      </c>
      <c r="F44" t="s">
        <v>203</v>
      </c>
      <c r="G44" t="s">
        <v>1473</v>
      </c>
      <c r="H44" t="s">
        <v>1474</v>
      </c>
      <c r="I44" t="s">
        <v>1475</v>
      </c>
      <c r="J44" t="s">
        <v>1476</v>
      </c>
      <c r="K44" t="s">
        <v>1477</v>
      </c>
      <c r="L44" t="s">
        <v>1478</v>
      </c>
      <c r="M44" t="s">
        <v>1479</v>
      </c>
      <c r="N44" t="s">
        <v>310</v>
      </c>
      <c r="X44" t="s">
        <v>1465</v>
      </c>
      <c r="Y44" t="s">
        <v>12360</v>
      </c>
      <c r="Z44" t="s">
        <v>12361</v>
      </c>
      <c r="AA44" t="s">
        <v>1470</v>
      </c>
      <c r="AB44" t="s">
        <v>1468</v>
      </c>
      <c r="AC44" t="s">
        <v>1226</v>
      </c>
      <c r="CV44" t="s">
        <v>509</v>
      </c>
      <c r="DG44" t="s">
        <v>516</v>
      </c>
    </row>
    <row r="45" spans="1:188" x14ac:dyDescent="0.35">
      <c r="A45" t="s">
        <v>1482</v>
      </c>
      <c r="B45" t="s">
        <v>1484</v>
      </c>
      <c r="C45" t="s">
        <v>1485</v>
      </c>
      <c r="D45" t="s">
        <v>1484</v>
      </c>
      <c r="F45" t="s">
        <v>203</v>
      </c>
      <c r="G45" t="s">
        <v>1492</v>
      </c>
      <c r="H45" t="s">
        <v>1494</v>
      </c>
      <c r="I45" t="s">
        <v>1495</v>
      </c>
      <c r="J45" t="s">
        <v>1496</v>
      </c>
      <c r="K45" t="s">
        <v>1492</v>
      </c>
      <c r="L45" t="s">
        <v>1494</v>
      </c>
      <c r="M45" t="s">
        <v>1495</v>
      </c>
      <c r="N45" t="s">
        <v>310</v>
      </c>
      <c r="X45" t="s">
        <v>1482</v>
      </c>
      <c r="Y45" t="s">
        <v>12362</v>
      </c>
      <c r="Z45" t="s">
        <v>12363</v>
      </c>
      <c r="AA45" t="s">
        <v>1491</v>
      </c>
      <c r="AB45" t="s">
        <v>1490</v>
      </c>
      <c r="AC45" t="s">
        <v>1489</v>
      </c>
      <c r="BM45" t="s">
        <v>427</v>
      </c>
      <c r="BO45" t="s">
        <v>488</v>
      </c>
      <c r="BU45" t="s">
        <v>315</v>
      </c>
      <c r="BX45" t="s">
        <v>431</v>
      </c>
      <c r="BZ45" t="s">
        <v>495</v>
      </c>
      <c r="CF45" t="s">
        <v>327</v>
      </c>
      <c r="CT45" t="s">
        <v>439</v>
      </c>
      <c r="CV45" t="s">
        <v>509</v>
      </c>
      <c r="DB45" t="s">
        <v>327</v>
      </c>
      <c r="DE45" t="s">
        <v>443</v>
      </c>
      <c r="DG45" t="s">
        <v>516</v>
      </c>
      <c r="DM45" t="s">
        <v>331</v>
      </c>
      <c r="GF45" t="s">
        <v>523</v>
      </c>
    </row>
    <row r="46" spans="1:188" x14ac:dyDescent="0.35">
      <c r="A46" t="s">
        <v>1510</v>
      </c>
      <c r="B46" t="s">
        <v>1512</v>
      </c>
      <c r="C46" t="s">
        <v>1513</v>
      </c>
      <c r="D46" t="s">
        <v>1512</v>
      </c>
      <c r="F46" t="s">
        <v>203</v>
      </c>
      <c r="G46" t="s">
        <v>1518</v>
      </c>
      <c r="H46" t="s">
        <v>1520</v>
      </c>
      <c r="I46" t="s">
        <v>1521</v>
      </c>
      <c r="J46" t="s">
        <v>1522</v>
      </c>
      <c r="K46" t="s">
        <v>1518</v>
      </c>
      <c r="L46" t="s">
        <v>1520</v>
      </c>
      <c r="M46" t="s">
        <v>1521</v>
      </c>
      <c r="N46" t="s">
        <v>11894</v>
      </c>
      <c r="X46" t="s">
        <v>1510</v>
      </c>
      <c r="Y46" t="s">
        <v>12364</v>
      </c>
      <c r="Z46" t="s">
        <v>12365</v>
      </c>
      <c r="AA46" t="s">
        <v>12366</v>
      </c>
      <c r="AB46" t="s">
        <v>1517</v>
      </c>
      <c r="AC46" t="s">
        <v>1516</v>
      </c>
      <c r="EF46" t="s">
        <v>613</v>
      </c>
      <c r="EQ46" t="s">
        <v>222</v>
      </c>
    </row>
    <row r="47" spans="1:188" x14ac:dyDescent="0.35">
      <c r="A47" t="s">
        <v>1525</v>
      </c>
      <c r="B47" t="s">
        <v>1527</v>
      </c>
      <c r="C47" t="s">
        <v>1528</v>
      </c>
      <c r="D47" t="s">
        <v>1527</v>
      </c>
      <c r="F47" t="s">
        <v>203</v>
      </c>
      <c r="G47" t="s">
        <v>1537</v>
      </c>
      <c r="H47" t="s">
        <v>1538</v>
      </c>
      <c r="I47" t="s">
        <v>1539</v>
      </c>
      <c r="J47" t="s">
        <v>1540</v>
      </c>
      <c r="K47" t="s">
        <v>1541</v>
      </c>
      <c r="L47" t="s">
        <v>1539</v>
      </c>
      <c r="M47" t="s">
        <v>1539</v>
      </c>
      <c r="N47" t="s">
        <v>11894</v>
      </c>
      <c r="X47" t="s">
        <v>1525</v>
      </c>
      <c r="Y47" t="s">
        <v>12367</v>
      </c>
      <c r="Z47" t="s">
        <v>1540</v>
      </c>
      <c r="AA47" t="s">
        <v>1534</v>
      </c>
      <c r="AB47" t="s">
        <v>1533</v>
      </c>
      <c r="AC47" t="s">
        <v>208</v>
      </c>
      <c r="EN47" t="s">
        <v>778</v>
      </c>
      <c r="EP47" t="s">
        <v>1291</v>
      </c>
      <c r="EY47" t="s">
        <v>226</v>
      </c>
      <c r="FA47" t="s">
        <v>228</v>
      </c>
      <c r="FJ47" t="s">
        <v>909</v>
      </c>
      <c r="FL47" t="s">
        <v>467</v>
      </c>
      <c r="FS47" t="s">
        <v>781</v>
      </c>
      <c r="FW47" t="s">
        <v>232</v>
      </c>
      <c r="FY47" t="s">
        <v>234</v>
      </c>
    </row>
    <row r="48" spans="1:188" x14ac:dyDescent="0.35">
      <c r="A48" t="s">
        <v>1551</v>
      </c>
      <c r="B48" t="s">
        <v>1553</v>
      </c>
      <c r="C48" t="s">
        <v>1554</v>
      </c>
      <c r="D48" t="s">
        <v>1553</v>
      </c>
      <c r="F48" t="s">
        <v>203</v>
      </c>
      <c r="G48" t="s">
        <v>1560</v>
      </c>
      <c r="H48" t="s">
        <v>1561</v>
      </c>
      <c r="I48" t="s">
        <v>1562</v>
      </c>
      <c r="J48" t="s">
        <v>1563</v>
      </c>
      <c r="K48" t="s">
        <v>1564</v>
      </c>
      <c r="L48" t="s">
        <v>1565</v>
      </c>
      <c r="M48" t="s">
        <v>1566</v>
      </c>
      <c r="N48" t="s">
        <v>261</v>
      </c>
      <c r="X48" t="s">
        <v>1551</v>
      </c>
      <c r="Y48" t="s">
        <v>12368</v>
      </c>
      <c r="Z48" t="s">
        <v>1563</v>
      </c>
      <c r="AA48" t="s">
        <v>12369</v>
      </c>
      <c r="AB48" t="s">
        <v>1557</v>
      </c>
      <c r="AC48" t="s">
        <v>340</v>
      </c>
      <c r="AD48" t="s">
        <v>3398</v>
      </c>
      <c r="AK48" t="s">
        <v>11131</v>
      </c>
      <c r="AL48" t="s">
        <v>266</v>
      </c>
      <c r="AR48" t="s">
        <v>11607</v>
      </c>
      <c r="AS48" t="s">
        <v>280</v>
      </c>
      <c r="AY48" t="s">
        <v>11038</v>
      </c>
      <c r="AZ48" t="s">
        <v>705</v>
      </c>
      <c r="BF48" t="s">
        <v>11043</v>
      </c>
      <c r="BG48" t="s">
        <v>712</v>
      </c>
    </row>
    <row r="49" spans="1:188" x14ac:dyDescent="0.35">
      <c r="A49" t="s">
        <v>1579</v>
      </c>
      <c r="B49" t="s">
        <v>1581</v>
      </c>
      <c r="C49" t="s">
        <v>1582</v>
      </c>
      <c r="D49" t="s">
        <v>1581</v>
      </c>
      <c r="F49" t="s">
        <v>203</v>
      </c>
      <c r="G49" t="s">
        <v>1589</v>
      </c>
      <c r="H49" t="s">
        <v>1590</v>
      </c>
      <c r="I49" t="s">
        <v>1591</v>
      </c>
      <c r="J49" t="s">
        <v>1592</v>
      </c>
      <c r="K49" t="s">
        <v>1593</v>
      </c>
      <c r="L49" t="s">
        <v>1594</v>
      </c>
      <c r="M49" t="s">
        <v>1595</v>
      </c>
      <c r="N49" t="s">
        <v>11894</v>
      </c>
      <c r="X49" t="s">
        <v>1579</v>
      </c>
      <c r="Y49" t="s">
        <v>12370</v>
      </c>
      <c r="Z49" t="s">
        <v>12371</v>
      </c>
      <c r="AA49" t="s">
        <v>1587</v>
      </c>
      <c r="AB49" t="s">
        <v>1586</v>
      </c>
      <c r="AC49" t="s">
        <v>12372</v>
      </c>
      <c r="EF49" t="s">
        <v>613</v>
      </c>
    </row>
    <row r="50" spans="1:188" x14ac:dyDescent="0.35">
      <c r="A50" t="s">
        <v>1597</v>
      </c>
      <c r="B50" t="s">
        <v>1599</v>
      </c>
      <c r="C50" t="s">
        <v>1600</v>
      </c>
      <c r="D50" t="s">
        <v>1599</v>
      </c>
      <c r="F50" t="e">
        <v>#N/A</v>
      </c>
      <c r="G50" t="s">
        <v>1606</v>
      </c>
      <c r="H50" t="s">
        <v>1607</v>
      </c>
      <c r="I50" t="s">
        <v>1608</v>
      </c>
      <c r="J50" t="s">
        <v>1609</v>
      </c>
      <c r="K50" t="s">
        <v>1606</v>
      </c>
      <c r="L50" t="s">
        <v>1607</v>
      </c>
      <c r="M50" t="s">
        <v>1608</v>
      </c>
      <c r="N50" t="s">
        <v>261</v>
      </c>
      <c r="X50" t="s">
        <v>1597</v>
      </c>
      <c r="Y50" t="s">
        <v>12373</v>
      </c>
      <c r="Z50" t="s">
        <v>12374</v>
      </c>
      <c r="AA50" t="s">
        <v>1603</v>
      </c>
      <c r="AB50" t="s">
        <v>1602</v>
      </c>
      <c r="AC50" t="s">
        <v>404</v>
      </c>
      <c r="AI50" t="s">
        <v>355</v>
      </c>
      <c r="AP50" t="s">
        <v>274</v>
      </c>
      <c r="AW50" t="s">
        <v>288</v>
      </c>
      <c r="BD50" t="s">
        <v>363</v>
      </c>
      <c r="BK50" t="s">
        <v>367</v>
      </c>
    </row>
    <row r="51" spans="1:188" x14ac:dyDescent="0.35">
      <c r="A51" t="s">
        <v>1617</v>
      </c>
      <c r="B51" t="s">
        <v>1619</v>
      </c>
      <c r="C51" t="s">
        <v>1620</v>
      </c>
      <c r="D51" t="s">
        <v>1619</v>
      </c>
      <c r="F51" t="s">
        <v>203</v>
      </c>
      <c r="G51" t="s">
        <v>1627</v>
      </c>
      <c r="H51" t="s">
        <v>1629</v>
      </c>
      <c r="I51" t="s">
        <v>1630</v>
      </c>
      <c r="J51" t="s">
        <v>1631</v>
      </c>
      <c r="K51" t="s">
        <v>1627</v>
      </c>
      <c r="L51" t="s">
        <v>1627</v>
      </c>
      <c r="M51" t="s">
        <v>1630</v>
      </c>
      <c r="N51" t="s">
        <v>310</v>
      </c>
      <c r="O51" t="s">
        <v>11894</v>
      </c>
      <c r="X51" t="s">
        <v>1617</v>
      </c>
      <c r="Y51" t="s">
        <v>12375</v>
      </c>
      <c r="Z51" t="s">
        <v>12376</v>
      </c>
      <c r="AA51" t="s">
        <v>1626</v>
      </c>
      <c r="AB51" t="s">
        <v>1624</v>
      </c>
      <c r="AC51" t="s">
        <v>208</v>
      </c>
      <c r="BX51" t="s">
        <v>431</v>
      </c>
      <c r="CA51" t="s">
        <v>391</v>
      </c>
      <c r="CT51" t="s">
        <v>439</v>
      </c>
      <c r="CW51" t="s">
        <v>395</v>
      </c>
      <c r="EI51" t="s">
        <v>543</v>
      </c>
      <c r="EN51" t="s">
        <v>778</v>
      </c>
      <c r="ET51" t="s">
        <v>555</v>
      </c>
      <c r="EY51" t="s">
        <v>226</v>
      </c>
    </row>
    <row r="52" spans="1:188" x14ac:dyDescent="0.35">
      <c r="A52" t="s">
        <v>1640</v>
      </c>
      <c r="B52" t="s">
        <v>1642</v>
      </c>
      <c r="C52" t="s">
        <v>1643</v>
      </c>
      <c r="D52" t="s">
        <v>1642</v>
      </c>
      <c r="F52" t="s">
        <v>203</v>
      </c>
      <c r="G52" t="s">
        <v>1650</v>
      </c>
      <c r="H52" t="s">
        <v>1651</v>
      </c>
      <c r="I52" t="s">
        <v>1652</v>
      </c>
      <c r="J52" t="s">
        <v>1653</v>
      </c>
      <c r="K52" t="s">
        <v>1654</v>
      </c>
      <c r="L52" t="s">
        <v>1651</v>
      </c>
      <c r="M52" t="s">
        <v>1655</v>
      </c>
      <c r="N52" t="s">
        <v>310</v>
      </c>
      <c r="X52" t="s">
        <v>1640</v>
      </c>
      <c r="Y52" t="s">
        <v>12377</v>
      </c>
      <c r="Z52" t="s">
        <v>12378</v>
      </c>
      <c r="AA52" t="s">
        <v>1647</v>
      </c>
      <c r="AB52" t="s">
        <v>1646</v>
      </c>
      <c r="AC52" t="s">
        <v>12379</v>
      </c>
      <c r="CE52" t="s">
        <v>317</v>
      </c>
      <c r="CF52" t="s">
        <v>327</v>
      </c>
      <c r="CG52" t="s">
        <v>1447</v>
      </c>
      <c r="DA52" t="s">
        <v>325</v>
      </c>
      <c r="DB52" t="s">
        <v>327</v>
      </c>
      <c r="DC52" t="s">
        <v>1455</v>
      </c>
      <c r="DM52" t="s">
        <v>331</v>
      </c>
      <c r="DP52" t="s">
        <v>1067</v>
      </c>
    </row>
    <row r="53" spans="1:188" x14ac:dyDescent="0.35">
      <c r="A53" t="s">
        <v>1663</v>
      </c>
      <c r="B53" t="s">
        <v>1665</v>
      </c>
      <c r="C53" t="s">
        <v>1666</v>
      </c>
      <c r="D53" t="s">
        <v>1665</v>
      </c>
      <c r="F53" t="s">
        <v>203</v>
      </c>
      <c r="G53" t="s">
        <v>1674</v>
      </c>
      <c r="H53" t="s">
        <v>1676</v>
      </c>
      <c r="I53" t="s">
        <v>1677</v>
      </c>
      <c r="J53" t="s">
        <v>1678</v>
      </c>
      <c r="K53" t="s">
        <v>1679</v>
      </c>
      <c r="L53" t="s">
        <v>1680</v>
      </c>
      <c r="M53" t="s">
        <v>1681</v>
      </c>
      <c r="N53" t="s">
        <v>310</v>
      </c>
      <c r="X53" t="s">
        <v>1668</v>
      </c>
      <c r="Y53" t="s">
        <v>12380</v>
      </c>
      <c r="Z53" t="s">
        <v>12381</v>
      </c>
      <c r="AA53" t="s">
        <v>1673</v>
      </c>
      <c r="AB53" t="s">
        <v>1671</v>
      </c>
      <c r="AC53" t="s">
        <v>1226</v>
      </c>
      <c r="BP53" t="s">
        <v>389</v>
      </c>
      <c r="BW53" t="s">
        <v>657</v>
      </c>
      <c r="CA53" t="s">
        <v>391</v>
      </c>
      <c r="CH53" t="s">
        <v>659</v>
      </c>
      <c r="CL53" t="s">
        <v>393</v>
      </c>
      <c r="CS53" t="s">
        <v>661</v>
      </c>
      <c r="CW53" t="s">
        <v>395</v>
      </c>
      <c r="DD53" t="s">
        <v>663</v>
      </c>
      <c r="DH53" t="s">
        <v>1065</v>
      </c>
      <c r="DO53" t="s">
        <v>665</v>
      </c>
    </row>
    <row r="54" spans="1:188" x14ac:dyDescent="0.35">
      <c r="A54" t="s">
        <v>1692</v>
      </c>
      <c r="B54" t="s">
        <v>1694</v>
      </c>
      <c r="C54" t="s">
        <v>1695</v>
      </c>
      <c r="D54" t="s">
        <v>1694</v>
      </c>
      <c r="F54" t="s">
        <v>203</v>
      </c>
      <c r="G54" t="s">
        <v>1705</v>
      </c>
      <c r="H54" t="s">
        <v>1706</v>
      </c>
      <c r="I54" t="s">
        <v>1707</v>
      </c>
      <c r="J54" t="s">
        <v>1708</v>
      </c>
      <c r="K54" t="s">
        <v>1709</v>
      </c>
      <c r="L54" t="s">
        <v>1706</v>
      </c>
      <c r="M54" t="s">
        <v>1707</v>
      </c>
      <c r="N54" t="s">
        <v>11894</v>
      </c>
      <c r="X54" t="s">
        <v>1692</v>
      </c>
      <c r="Y54" t="s">
        <v>12382</v>
      </c>
      <c r="Z54" t="s">
        <v>12383</v>
      </c>
      <c r="AA54" t="s">
        <v>1703</v>
      </c>
      <c r="AB54" t="s">
        <v>1701</v>
      </c>
      <c r="AC54" t="s">
        <v>1700</v>
      </c>
      <c r="EF54" t="s">
        <v>613</v>
      </c>
      <c r="EK54" t="s">
        <v>615</v>
      </c>
      <c r="EP54" t="s">
        <v>1291</v>
      </c>
    </row>
    <row r="55" spans="1:188" x14ac:dyDescent="0.35">
      <c r="A55" t="s">
        <v>1713</v>
      </c>
      <c r="B55" t="s">
        <v>1715</v>
      </c>
      <c r="C55" t="s">
        <v>1716</v>
      </c>
      <c r="D55" t="s">
        <v>1715</v>
      </c>
      <c r="F55" t="s">
        <v>203</v>
      </c>
      <c r="G55" t="s">
        <v>1724</v>
      </c>
      <c r="H55" t="s">
        <v>1726</v>
      </c>
      <c r="I55" t="s">
        <v>1727</v>
      </c>
      <c r="J55" t="s">
        <v>1728</v>
      </c>
      <c r="K55" t="s">
        <v>1724</v>
      </c>
      <c r="L55" t="s">
        <v>1726</v>
      </c>
      <c r="M55" t="s">
        <v>1727</v>
      </c>
      <c r="N55" t="s">
        <v>11894</v>
      </c>
      <c r="X55" t="s">
        <v>1717</v>
      </c>
      <c r="Y55" t="s">
        <v>12384</v>
      </c>
      <c r="Z55" t="s">
        <v>1728</v>
      </c>
      <c r="AA55" t="s">
        <v>12385</v>
      </c>
      <c r="AB55" t="s">
        <v>1721</v>
      </c>
      <c r="AC55" t="s">
        <v>1720</v>
      </c>
      <c r="EQ55" t="s">
        <v>222</v>
      </c>
      <c r="ET55" t="s">
        <v>555</v>
      </c>
      <c r="EU55" t="s">
        <v>557</v>
      </c>
      <c r="EV55" t="s">
        <v>1732</v>
      </c>
      <c r="EX55" t="s">
        <v>560</v>
      </c>
      <c r="EZ55" t="s">
        <v>562</v>
      </c>
      <c r="FA55" t="s">
        <v>228</v>
      </c>
      <c r="FV55" t="s">
        <v>1737</v>
      </c>
      <c r="FX55" t="s">
        <v>917</v>
      </c>
      <c r="FY55" t="s">
        <v>234</v>
      </c>
      <c r="FZ55" t="s">
        <v>236</v>
      </c>
      <c r="GC55" t="s">
        <v>832</v>
      </c>
      <c r="GD55" t="s">
        <v>1162</v>
      </c>
      <c r="GE55" t="s">
        <v>1016</v>
      </c>
    </row>
    <row r="56" spans="1:188" x14ac:dyDescent="0.35">
      <c r="A56" t="s">
        <v>1745</v>
      </c>
      <c r="B56" t="s">
        <v>1747</v>
      </c>
      <c r="C56" t="s">
        <v>1748</v>
      </c>
      <c r="D56" t="s">
        <v>1747</v>
      </c>
      <c r="F56" t="s">
        <v>203</v>
      </c>
      <c r="G56" t="s">
        <v>1754</v>
      </c>
      <c r="H56" t="s">
        <v>1756</v>
      </c>
      <c r="I56" t="s">
        <v>1757</v>
      </c>
      <c r="J56" t="s">
        <v>1758</v>
      </c>
      <c r="K56" t="s">
        <v>1759</v>
      </c>
      <c r="L56" t="s">
        <v>1760</v>
      </c>
      <c r="M56" t="s">
        <v>1761</v>
      </c>
      <c r="N56" t="s">
        <v>11894</v>
      </c>
      <c r="X56" t="s">
        <v>1745</v>
      </c>
      <c r="Y56" t="s">
        <v>12386</v>
      </c>
      <c r="Z56" t="s">
        <v>1758</v>
      </c>
      <c r="AA56" t="s">
        <v>1753</v>
      </c>
      <c r="AB56" t="s">
        <v>1751</v>
      </c>
      <c r="AC56" t="s">
        <v>208</v>
      </c>
      <c r="FU56" t="s">
        <v>230</v>
      </c>
      <c r="FW56" t="s">
        <v>232</v>
      </c>
    </row>
    <row r="57" spans="1:188" x14ac:dyDescent="0.35">
      <c r="A57" t="s">
        <v>1764</v>
      </c>
      <c r="B57" t="s">
        <v>1766</v>
      </c>
      <c r="C57" t="s">
        <v>1767</v>
      </c>
      <c r="D57" t="s">
        <v>1766</v>
      </c>
      <c r="F57" t="s">
        <v>203</v>
      </c>
      <c r="G57" t="s">
        <v>1776</v>
      </c>
      <c r="H57" t="s">
        <v>1777</v>
      </c>
      <c r="I57" t="s">
        <v>1778</v>
      </c>
      <c r="J57" t="s">
        <v>1779</v>
      </c>
      <c r="K57" t="s">
        <v>1780</v>
      </c>
      <c r="L57" t="s">
        <v>1777</v>
      </c>
      <c r="M57" t="s">
        <v>1778</v>
      </c>
      <c r="N57" t="s">
        <v>11894</v>
      </c>
      <c r="X57" t="s">
        <v>1764</v>
      </c>
      <c r="Y57" t="s">
        <v>12387</v>
      </c>
      <c r="Z57" t="s">
        <v>12388</v>
      </c>
      <c r="AA57" t="s">
        <v>1774</v>
      </c>
      <c r="AB57" t="s">
        <v>1772</v>
      </c>
      <c r="AC57" t="s">
        <v>12389</v>
      </c>
      <c r="EQ57" t="s">
        <v>222</v>
      </c>
      <c r="EV57" t="s">
        <v>1732</v>
      </c>
      <c r="EW57" t="s">
        <v>224</v>
      </c>
      <c r="EX57" t="s">
        <v>560</v>
      </c>
      <c r="EY57" t="s">
        <v>226</v>
      </c>
      <c r="FA57" t="s">
        <v>228</v>
      </c>
      <c r="FU57" t="s">
        <v>230</v>
      </c>
      <c r="FV57" t="s">
        <v>1737</v>
      </c>
      <c r="FW57" t="s">
        <v>232</v>
      </c>
      <c r="FY57" t="s">
        <v>234</v>
      </c>
      <c r="FZ57" t="s">
        <v>236</v>
      </c>
      <c r="GE57" t="s">
        <v>1016</v>
      </c>
    </row>
    <row r="58" spans="1:188" x14ac:dyDescent="0.35">
      <c r="A58" t="s">
        <v>1793</v>
      </c>
      <c r="B58" t="s">
        <v>1795</v>
      </c>
      <c r="C58" t="s">
        <v>1796</v>
      </c>
      <c r="D58" t="s">
        <v>1795</v>
      </c>
      <c r="F58" t="s">
        <v>203</v>
      </c>
      <c r="G58" t="s">
        <v>1803</v>
      </c>
      <c r="H58" t="s">
        <v>1805</v>
      </c>
      <c r="I58" t="s">
        <v>1806</v>
      </c>
      <c r="J58" t="s">
        <v>1807</v>
      </c>
      <c r="K58" t="s">
        <v>1803</v>
      </c>
      <c r="L58" t="s">
        <v>1805</v>
      </c>
      <c r="M58" t="s">
        <v>1806</v>
      </c>
      <c r="N58" t="s">
        <v>11894</v>
      </c>
      <c r="X58" t="s">
        <v>1793</v>
      </c>
      <c r="Y58" t="s">
        <v>12390</v>
      </c>
      <c r="Z58" t="s">
        <v>1807</v>
      </c>
      <c r="AA58" t="s">
        <v>1802</v>
      </c>
      <c r="AB58" t="s">
        <v>1800</v>
      </c>
      <c r="AC58" t="s">
        <v>12391</v>
      </c>
      <c r="EG58" t="s">
        <v>1137</v>
      </c>
      <c r="EH58" t="s">
        <v>541</v>
      </c>
      <c r="EJ58" t="s">
        <v>545</v>
      </c>
      <c r="ER58" t="s">
        <v>1142</v>
      </c>
      <c r="ES58" t="s">
        <v>553</v>
      </c>
      <c r="EU58" t="s">
        <v>557</v>
      </c>
      <c r="FC58" t="s">
        <v>1147</v>
      </c>
      <c r="FD58" t="s">
        <v>564</v>
      </c>
      <c r="FF58" t="s">
        <v>568</v>
      </c>
      <c r="FM58" t="s">
        <v>1152</v>
      </c>
      <c r="FN58" t="s">
        <v>826</v>
      </c>
      <c r="FP58" t="s">
        <v>1156</v>
      </c>
      <c r="GA58" t="s">
        <v>1158</v>
      </c>
      <c r="GB58" t="s">
        <v>830</v>
      </c>
      <c r="GD58" t="s">
        <v>1162</v>
      </c>
    </row>
    <row r="59" spans="1:188" x14ac:dyDescent="0.35">
      <c r="A59" t="s">
        <v>1823</v>
      </c>
      <c r="B59" t="s">
        <v>1825</v>
      </c>
      <c r="C59" t="s">
        <v>1826</v>
      </c>
      <c r="D59" t="s">
        <v>1825</v>
      </c>
      <c r="F59" t="s">
        <v>203</v>
      </c>
      <c r="G59" t="s">
        <v>1833</v>
      </c>
      <c r="H59" t="s">
        <v>1835</v>
      </c>
      <c r="I59" t="s">
        <v>1836</v>
      </c>
      <c r="J59" t="s">
        <v>1837</v>
      </c>
      <c r="K59" t="s">
        <v>1838</v>
      </c>
      <c r="L59" t="s">
        <v>1839</v>
      </c>
      <c r="M59" t="s">
        <v>1840</v>
      </c>
      <c r="N59" t="s">
        <v>11894</v>
      </c>
      <c r="X59" t="s">
        <v>1827</v>
      </c>
      <c r="Y59" t="s">
        <v>12392</v>
      </c>
      <c r="Z59" t="s">
        <v>12393</v>
      </c>
      <c r="AA59" t="s">
        <v>1832</v>
      </c>
      <c r="AB59" t="s">
        <v>1830</v>
      </c>
      <c r="AC59" t="s">
        <v>531</v>
      </c>
      <c r="EQ59" t="s">
        <v>222</v>
      </c>
      <c r="EZ59" t="s">
        <v>562</v>
      </c>
      <c r="FX59" t="s">
        <v>917</v>
      </c>
      <c r="FZ59" t="s">
        <v>236</v>
      </c>
    </row>
    <row r="60" spans="1:188" x14ac:dyDescent="0.35">
      <c r="A60" t="s">
        <v>1845</v>
      </c>
      <c r="B60" t="s">
        <v>1847</v>
      </c>
      <c r="C60" t="s">
        <v>1848</v>
      </c>
      <c r="D60" t="s">
        <v>1847</v>
      </c>
      <c r="F60" t="s">
        <v>203</v>
      </c>
      <c r="G60" t="s">
        <v>1855</v>
      </c>
      <c r="H60" t="s">
        <v>1856</v>
      </c>
      <c r="I60" t="s">
        <v>1857</v>
      </c>
      <c r="J60" t="s">
        <v>1858</v>
      </c>
      <c r="K60" t="s">
        <v>1855</v>
      </c>
      <c r="L60" t="s">
        <v>1856</v>
      </c>
      <c r="M60" t="s">
        <v>1857</v>
      </c>
      <c r="N60" t="s">
        <v>261</v>
      </c>
      <c r="O60" t="s">
        <v>310</v>
      </c>
      <c r="X60" t="s">
        <v>1850</v>
      </c>
      <c r="Y60" t="s">
        <v>12394</v>
      </c>
      <c r="Z60" t="s">
        <v>12395</v>
      </c>
      <c r="AA60" t="s">
        <v>1848</v>
      </c>
      <c r="AB60" t="s">
        <v>1853</v>
      </c>
      <c r="AC60" t="s">
        <v>623</v>
      </c>
      <c r="AG60" t="s">
        <v>414</v>
      </c>
      <c r="AH60" t="s">
        <v>353</v>
      </c>
      <c r="AN60" t="s">
        <v>270</v>
      </c>
      <c r="AO60" t="s">
        <v>272</v>
      </c>
      <c r="AU60" t="s">
        <v>284</v>
      </c>
      <c r="AV60" t="s">
        <v>286</v>
      </c>
      <c r="BB60" t="s">
        <v>421</v>
      </c>
      <c r="BC60" t="s">
        <v>361</v>
      </c>
      <c r="BO60" t="s">
        <v>488</v>
      </c>
      <c r="BQ60" t="s">
        <v>490</v>
      </c>
      <c r="BR60" t="s">
        <v>492</v>
      </c>
      <c r="BU60" t="s">
        <v>315</v>
      </c>
      <c r="BW60" t="s">
        <v>657</v>
      </c>
      <c r="BZ60" t="s">
        <v>495</v>
      </c>
      <c r="CB60" t="s">
        <v>497</v>
      </c>
      <c r="CC60" t="s">
        <v>499</v>
      </c>
      <c r="CF60" t="s">
        <v>327</v>
      </c>
      <c r="CH60" t="s">
        <v>659</v>
      </c>
      <c r="CK60" t="s">
        <v>502</v>
      </c>
      <c r="CM60" t="s">
        <v>504</v>
      </c>
      <c r="CN60" t="s">
        <v>506</v>
      </c>
      <c r="CQ60" t="s">
        <v>323</v>
      </c>
      <c r="CS60" t="s">
        <v>661</v>
      </c>
      <c r="CV60" t="s">
        <v>509</v>
      </c>
      <c r="CX60" t="s">
        <v>511</v>
      </c>
      <c r="CY60" t="s">
        <v>513</v>
      </c>
      <c r="DD60" t="s">
        <v>663</v>
      </c>
      <c r="DG60" t="s">
        <v>516</v>
      </c>
      <c r="DI60" t="s">
        <v>518</v>
      </c>
      <c r="DJ60" t="s">
        <v>520</v>
      </c>
      <c r="DO60" t="s">
        <v>665</v>
      </c>
      <c r="GF60" t="s">
        <v>523</v>
      </c>
    </row>
    <row r="61" spans="1:188" x14ac:dyDescent="0.35">
      <c r="A61" t="s">
        <v>1894</v>
      </c>
      <c r="B61" t="s">
        <v>1896</v>
      </c>
      <c r="C61" t="s">
        <v>1897</v>
      </c>
      <c r="D61" t="s">
        <v>1896</v>
      </c>
      <c r="F61" t="s">
        <v>203</v>
      </c>
      <c r="G61" t="s">
        <v>1905</v>
      </c>
      <c r="H61" t="s">
        <v>1906</v>
      </c>
      <c r="I61" t="s">
        <v>1907</v>
      </c>
      <c r="J61" t="s">
        <v>1908</v>
      </c>
      <c r="K61" t="s">
        <v>1905</v>
      </c>
      <c r="L61" t="s">
        <v>1906</v>
      </c>
      <c r="M61" t="s">
        <v>1906</v>
      </c>
      <c r="N61" t="s">
        <v>11894</v>
      </c>
      <c r="X61" t="s">
        <v>1898</v>
      </c>
      <c r="Y61" t="s">
        <v>12396</v>
      </c>
      <c r="Z61" t="s">
        <v>1908</v>
      </c>
      <c r="AA61" t="s">
        <v>1904</v>
      </c>
      <c r="AB61" t="s">
        <v>1902</v>
      </c>
      <c r="AC61" t="s">
        <v>208</v>
      </c>
      <c r="EN61" t="s">
        <v>778</v>
      </c>
      <c r="EP61" t="s">
        <v>1291</v>
      </c>
      <c r="FJ61" t="s">
        <v>909</v>
      </c>
      <c r="FL61" t="s">
        <v>467</v>
      </c>
    </row>
    <row r="62" spans="1:188" x14ac:dyDescent="0.35">
      <c r="A62" t="s">
        <v>1913</v>
      </c>
      <c r="B62" t="s">
        <v>1915</v>
      </c>
      <c r="C62" t="s">
        <v>1916</v>
      </c>
      <c r="D62" t="s">
        <v>1915</v>
      </c>
      <c r="F62" t="s">
        <v>203</v>
      </c>
      <c r="G62" t="s">
        <v>1919</v>
      </c>
      <c r="H62" t="s">
        <v>1921</v>
      </c>
      <c r="I62" t="s">
        <v>1922</v>
      </c>
      <c r="J62" t="s">
        <v>1923</v>
      </c>
      <c r="K62" t="s">
        <v>1924</v>
      </c>
      <c r="L62" t="s">
        <v>1925</v>
      </c>
      <c r="M62" t="s">
        <v>1926</v>
      </c>
      <c r="N62" t="s">
        <v>12075</v>
      </c>
      <c r="X62" t="s">
        <v>1913</v>
      </c>
      <c r="Y62" t="s">
        <v>12397</v>
      </c>
      <c r="Z62" t="s">
        <v>1923</v>
      </c>
      <c r="AA62" t="s">
        <v>12398</v>
      </c>
      <c r="AB62" t="s">
        <v>1918</v>
      </c>
      <c r="AC62" t="s">
        <v>646</v>
      </c>
      <c r="DR62" t="s">
        <v>746</v>
      </c>
      <c r="DS62" t="s">
        <v>857</v>
      </c>
      <c r="DU62" t="s">
        <v>748</v>
      </c>
      <c r="DV62" t="s">
        <v>860</v>
      </c>
      <c r="DX62" t="s">
        <v>750</v>
      </c>
      <c r="DY62" t="s">
        <v>863</v>
      </c>
      <c r="EA62" t="s">
        <v>752</v>
      </c>
      <c r="EB62" t="s">
        <v>866</v>
      </c>
      <c r="ED62" t="s">
        <v>754</v>
      </c>
      <c r="EE62" t="s">
        <v>869</v>
      </c>
    </row>
    <row r="63" spans="1:188" x14ac:dyDescent="0.35">
      <c r="A63" t="s">
        <v>12399</v>
      </c>
      <c r="B63" t="s">
        <v>12400</v>
      </c>
      <c r="C63" t="s">
        <v>12401</v>
      </c>
      <c r="D63" t="s">
        <v>12400</v>
      </c>
      <c r="F63" t="s">
        <v>203</v>
      </c>
      <c r="G63" t="s">
        <v>12402</v>
      </c>
      <c r="H63" t="s">
        <v>12403</v>
      </c>
      <c r="I63" t="s">
        <v>12404</v>
      </c>
      <c r="J63" t="s">
        <v>12405</v>
      </c>
      <c r="K63" t="s">
        <v>12406</v>
      </c>
      <c r="L63" t="s">
        <v>12403</v>
      </c>
      <c r="M63" t="s">
        <v>12407</v>
      </c>
      <c r="N63" t="s">
        <v>310</v>
      </c>
      <c r="X63" t="s">
        <v>12408</v>
      </c>
      <c r="Y63" t="s">
        <v>12409</v>
      </c>
      <c r="Z63" t="s">
        <v>12405</v>
      </c>
      <c r="AA63" t="s">
        <v>12410</v>
      </c>
      <c r="AB63" t="s">
        <v>12411</v>
      </c>
      <c r="AC63" t="s">
        <v>12412</v>
      </c>
    </row>
    <row r="64" spans="1:188" x14ac:dyDescent="0.35">
      <c r="A64" t="s">
        <v>1937</v>
      </c>
      <c r="B64" t="s">
        <v>1939</v>
      </c>
      <c r="C64" t="s">
        <v>1940</v>
      </c>
      <c r="D64" t="s">
        <v>1939</v>
      </c>
      <c r="F64" t="s">
        <v>203</v>
      </c>
      <c r="G64" t="s">
        <v>1947</v>
      </c>
      <c r="H64" t="s">
        <v>1949</v>
      </c>
      <c r="I64" t="s">
        <v>1950</v>
      </c>
      <c r="J64" t="s">
        <v>1951</v>
      </c>
      <c r="K64" t="s">
        <v>1947</v>
      </c>
      <c r="L64" t="s">
        <v>1949</v>
      </c>
      <c r="M64" t="s">
        <v>1950</v>
      </c>
      <c r="N64" t="s">
        <v>11894</v>
      </c>
      <c r="X64" t="s">
        <v>1937</v>
      </c>
      <c r="Y64" t="s">
        <v>12413</v>
      </c>
      <c r="Z64" t="s">
        <v>1951</v>
      </c>
      <c r="AA64" t="s">
        <v>1946</v>
      </c>
      <c r="AB64" t="s">
        <v>1944</v>
      </c>
      <c r="AC64" t="s">
        <v>1943</v>
      </c>
      <c r="EJ64" t="s">
        <v>545</v>
      </c>
      <c r="EK64" t="s">
        <v>615</v>
      </c>
      <c r="EP64" t="s">
        <v>1291</v>
      </c>
      <c r="EU64" t="s">
        <v>557</v>
      </c>
      <c r="EV64" t="s">
        <v>1732</v>
      </c>
      <c r="FA64" t="s">
        <v>228</v>
      </c>
      <c r="FF64" t="s">
        <v>568</v>
      </c>
      <c r="FG64" t="s">
        <v>465</v>
      </c>
      <c r="FL64" t="s">
        <v>467</v>
      </c>
      <c r="FP64" t="s">
        <v>1156</v>
      </c>
      <c r="FY64" t="s">
        <v>234</v>
      </c>
      <c r="GD64" t="s">
        <v>1162</v>
      </c>
      <c r="GE64" t="s">
        <v>1016</v>
      </c>
    </row>
    <row r="65" spans="1:186" x14ac:dyDescent="0.35">
      <c r="A65" t="s">
        <v>1965</v>
      </c>
      <c r="B65" t="s">
        <v>1967</v>
      </c>
      <c r="C65" t="s">
        <v>1968</v>
      </c>
      <c r="D65" t="s">
        <v>1967</v>
      </c>
      <c r="F65" t="s">
        <v>203</v>
      </c>
      <c r="G65" t="s">
        <v>1975</v>
      </c>
      <c r="H65" t="s">
        <v>1977</v>
      </c>
      <c r="I65" t="s">
        <v>1978</v>
      </c>
      <c r="J65" t="s">
        <v>1979</v>
      </c>
      <c r="K65" t="s">
        <v>1975</v>
      </c>
      <c r="L65" t="s">
        <v>1977</v>
      </c>
      <c r="M65" t="s">
        <v>1978</v>
      </c>
      <c r="N65" t="s">
        <v>310</v>
      </c>
      <c r="O65" t="s">
        <v>11894</v>
      </c>
      <c r="X65" t="s">
        <v>1970</v>
      </c>
      <c r="Y65" t="s">
        <v>12414</v>
      </c>
      <c r="Z65" t="s">
        <v>12415</v>
      </c>
      <c r="AA65" t="s">
        <v>1974</v>
      </c>
      <c r="AB65" t="s">
        <v>1973</v>
      </c>
      <c r="AC65" t="s">
        <v>1799</v>
      </c>
      <c r="BS65" t="s">
        <v>429</v>
      </c>
      <c r="CD65" t="s">
        <v>433</v>
      </c>
      <c r="CO65" t="s">
        <v>437</v>
      </c>
      <c r="CZ65" t="s">
        <v>441</v>
      </c>
      <c r="DK65" t="s">
        <v>445</v>
      </c>
      <c r="EH65" t="s">
        <v>541</v>
      </c>
      <c r="ES65" t="s">
        <v>553</v>
      </c>
      <c r="FD65" t="s">
        <v>564</v>
      </c>
      <c r="FN65" t="s">
        <v>826</v>
      </c>
      <c r="GB65" t="s">
        <v>830</v>
      </c>
    </row>
    <row r="66" spans="1:186" x14ac:dyDescent="0.35">
      <c r="A66" t="s">
        <v>1990</v>
      </c>
      <c r="B66" t="s">
        <v>1992</v>
      </c>
      <c r="C66" t="s">
        <v>1993</v>
      </c>
      <c r="D66" t="s">
        <v>1992</v>
      </c>
      <c r="F66" t="s">
        <v>203</v>
      </c>
      <c r="G66" t="s">
        <v>2001</v>
      </c>
      <c r="H66" t="s">
        <v>2002</v>
      </c>
      <c r="I66" t="s">
        <v>2003</v>
      </c>
      <c r="J66" t="s">
        <v>2004</v>
      </c>
      <c r="K66" t="s">
        <v>2005</v>
      </c>
      <c r="L66" t="s">
        <v>2006</v>
      </c>
      <c r="M66" t="s">
        <v>2003</v>
      </c>
      <c r="N66" t="s">
        <v>310</v>
      </c>
      <c r="X66" t="s">
        <v>1990</v>
      </c>
      <c r="Y66" t="s">
        <v>12330</v>
      </c>
      <c r="Z66" t="s">
        <v>12416</v>
      </c>
      <c r="AA66" t="s">
        <v>1998</v>
      </c>
      <c r="AB66" t="s">
        <v>1997</v>
      </c>
      <c r="AC66" t="s">
        <v>12379</v>
      </c>
      <c r="BM66" t="s">
        <v>427</v>
      </c>
      <c r="BT66" t="s">
        <v>313</v>
      </c>
      <c r="BV66" t="s">
        <v>1443</v>
      </c>
      <c r="BX66" t="s">
        <v>431</v>
      </c>
      <c r="CE66" t="s">
        <v>317</v>
      </c>
      <c r="CG66" t="s">
        <v>1447</v>
      </c>
      <c r="CI66" t="s">
        <v>435</v>
      </c>
      <c r="CP66" t="s">
        <v>321</v>
      </c>
      <c r="CR66" t="s">
        <v>1451</v>
      </c>
      <c r="CT66" t="s">
        <v>439</v>
      </c>
      <c r="DA66" t="s">
        <v>325</v>
      </c>
      <c r="DC66" t="s">
        <v>1455</v>
      </c>
      <c r="DE66" t="s">
        <v>443</v>
      </c>
      <c r="DL66" t="s">
        <v>329</v>
      </c>
      <c r="DN66" t="s">
        <v>1459</v>
      </c>
    </row>
    <row r="67" spans="1:186" x14ac:dyDescent="0.35">
      <c r="A67" t="s">
        <v>2022</v>
      </c>
      <c r="B67" t="s">
        <v>2024</v>
      </c>
      <c r="C67" t="s">
        <v>2025</v>
      </c>
      <c r="D67" t="s">
        <v>2024</v>
      </c>
      <c r="F67" t="s">
        <v>203</v>
      </c>
      <c r="G67" t="s">
        <v>2035</v>
      </c>
      <c r="H67" t="s">
        <v>2036</v>
      </c>
      <c r="I67" t="s">
        <v>2037</v>
      </c>
      <c r="J67" t="s">
        <v>2038</v>
      </c>
      <c r="K67" t="s">
        <v>2039</v>
      </c>
      <c r="L67" t="s">
        <v>2040</v>
      </c>
      <c r="M67" t="s">
        <v>2041</v>
      </c>
      <c r="N67" t="s">
        <v>11894</v>
      </c>
      <c r="X67" t="s">
        <v>2027</v>
      </c>
      <c r="Y67" t="s">
        <v>12417</v>
      </c>
      <c r="Z67" t="s">
        <v>12418</v>
      </c>
      <c r="AA67" t="s">
        <v>2033</v>
      </c>
      <c r="AB67" t="s">
        <v>2031</v>
      </c>
      <c r="AC67" t="s">
        <v>12419</v>
      </c>
      <c r="FB67" t="s">
        <v>463</v>
      </c>
      <c r="FC67" t="s">
        <v>1147</v>
      </c>
      <c r="FG67" t="s">
        <v>465</v>
      </c>
      <c r="FH67" t="s">
        <v>570</v>
      </c>
      <c r="FM67" t="s">
        <v>1152</v>
      </c>
    </row>
    <row r="68" spans="1:186" x14ac:dyDescent="0.35">
      <c r="A68" t="s">
        <v>2046</v>
      </c>
      <c r="B68" t="s">
        <v>2048</v>
      </c>
      <c r="C68" t="s">
        <v>2049</v>
      </c>
      <c r="D68" t="s">
        <v>2048</v>
      </c>
      <c r="F68" t="s">
        <v>203</v>
      </c>
      <c r="G68" t="s">
        <v>2056</v>
      </c>
      <c r="H68" t="s">
        <v>2058</v>
      </c>
      <c r="I68" t="s">
        <v>2059</v>
      </c>
      <c r="J68" t="s">
        <v>2060</v>
      </c>
      <c r="K68" t="s">
        <v>2056</v>
      </c>
      <c r="L68" t="s">
        <v>2058</v>
      </c>
      <c r="M68" t="s">
        <v>2061</v>
      </c>
      <c r="N68" t="s">
        <v>310</v>
      </c>
      <c r="X68" t="s">
        <v>2051</v>
      </c>
      <c r="Y68" t="s">
        <v>12420</v>
      </c>
      <c r="Z68" t="s">
        <v>12421</v>
      </c>
      <c r="AA68" t="s">
        <v>2055</v>
      </c>
      <c r="AB68" t="s">
        <v>2054</v>
      </c>
      <c r="AC68" t="s">
        <v>623</v>
      </c>
      <c r="CV68" t="s">
        <v>509</v>
      </c>
      <c r="CX68" t="s">
        <v>511</v>
      </c>
      <c r="DB68" t="s">
        <v>327</v>
      </c>
      <c r="DG68" t="s">
        <v>516</v>
      </c>
      <c r="DI68" t="s">
        <v>518</v>
      </c>
      <c r="DM68" t="s">
        <v>331</v>
      </c>
    </row>
    <row r="69" spans="1:186" x14ac:dyDescent="0.35">
      <c r="A69" t="s">
        <v>12422</v>
      </c>
      <c r="B69" t="s">
        <v>12423</v>
      </c>
      <c r="C69" t="s">
        <v>3408</v>
      </c>
      <c r="D69" t="s">
        <v>12424</v>
      </c>
      <c r="F69" t="s">
        <v>203</v>
      </c>
      <c r="G69" t="s">
        <v>12425</v>
      </c>
      <c r="H69" t="s">
        <v>12426</v>
      </c>
      <c r="I69" t="s">
        <v>12427</v>
      </c>
      <c r="J69" t="s">
        <v>12428</v>
      </c>
      <c r="K69" t="s">
        <v>12425</v>
      </c>
      <c r="L69" t="s">
        <v>12426</v>
      </c>
      <c r="M69" t="s">
        <v>12427</v>
      </c>
      <c r="N69" t="s">
        <v>11894</v>
      </c>
      <c r="X69" t="e">
        <v>#N/A</v>
      </c>
      <c r="Y69" t="s">
        <v>12429</v>
      </c>
      <c r="Z69" t="s">
        <v>12430</v>
      </c>
      <c r="AA69" t="s">
        <v>12431</v>
      </c>
      <c r="AB69" t="s">
        <v>3412</v>
      </c>
      <c r="AC69" t="s">
        <v>454</v>
      </c>
      <c r="EQ69" t="s">
        <v>222</v>
      </c>
      <c r="EV69" t="s">
        <v>1732</v>
      </c>
      <c r="EW69" t="s">
        <v>224</v>
      </c>
      <c r="EX69" t="s">
        <v>560</v>
      </c>
      <c r="EZ69" t="s">
        <v>562</v>
      </c>
    </row>
    <row r="70" spans="1:186" x14ac:dyDescent="0.35">
      <c r="A70" t="s">
        <v>2068</v>
      </c>
      <c r="B70" t="s">
        <v>2070</v>
      </c>
      <c r="C70" t="s">
        <v>2071</v>
      </c>
      <c r="D70" t="s">
        <v>2070</v>
      </c>
      <c r="F70" t="s">
        <v>203</v>
      </c>
      <c r="G70" t="s">
        <v>2077</v>
      </c>
      <c r="H70" t="s">
        <v>2079</v>
      </c>
      <c r="I70" t="s">
        <v>2080</v>
      </c>
      <c r="J70" t="s">
        <v>2081</v>
      </c>
      <c r="K70" t="s">
        <v>2082</v>
      </c>
      <c r="L70" t="s">
        <v>2079</v>
      </c>
      <c r="M70" t="s">
        <v>2083</v>
      </c>
      <c r="N70" t="s">
        <v>310</v>
      </c>
      <c r="X70" t="s">
        <v>2068</v>
      </c>
      <c r="Y70" t="s">
        <v>12432</v>
      </c>
      <c r="Z70" t="s">
        <v>12433</v>
      </c>
      <c r="AA70" t="s">
        <v>2076</v>
      </c>
      <c r="AB70" t="s">
        <v>2074</v>
      </c>
      <c r="AC70" t="s">
        <v>1431</v>
      </c>
      <c r="BM70" t="s">
        <v>427</v>
      </c>
      <c r="BP70" t="s">
        <v>389</v>
      </c>
      <c r="BT70" t="s">
        <v>313</v>
      </c>
      <c r="BV70" t="s">
        <v>1443</v>
      </c>
      <c r="BX70" t="s">
        <v>431</v>
      </c>
      <c r="CA70" t="s">
        <v>391</v>
      </c>
      <c r="CE70" t="s">
        <v>317</v>
      </c>
      <c r="CG70" t="s">
        <v>1447</v>
      </c>
      <c r="CI70" t="s">
        <v>435</v>
      </c>
      <c r="CL70" t="s">
        <v>393</v>
      </c>
      <c r="CP70" t="s">
        <v>321</v>
      </c>
      <c r="CR70" t="s">
        <v>1451</v>
      </c>
      <c r="CT70" t="s">
        <v>439</v>
      </c>
      <c r="CW70" t="s">
        <v>395</v>
      </c>
      <c r="DA70" t="s">
        <v>325</v>
      </c>
      <c r="DC70" t="s">
        <v>1455</v>
      </c>
      <c r="DE70" t="s">
        <v>443</v>
      </c>
      <c r="DH70" t="s">
        <v>1065</v>
      </c>
      <c r="DL70" t="s">
        <v>329</v>
      </c>
      <c r="DN70" t="s">
        <v>1459</v>
      </c>
    </row>
    <row r="71" spans="1:186" x14ac:dyDescent="0.35">
      <c r="A71" t="s">
        <v>2104</v>
      </c>
      <c r="B71" t="s">
        <v>2106</v>
      </c>
      <c r="C71" t="s">
        <v>2107</v>
      </c>
      <c r="D71" t="s">
        <v>2106</v>
      </c>
      <c r="F71" t="s">
        <v>203</v>
      </c>
      <c r="G71" t="s">
        <v>2113</v>
      </c>
      <c r="H71" t="s">
        <v>2115</v>
      </c>
      <c r="I71" t="s">
        <v>2116</v>
      </c>
      <c r="J71" t="s">
        <v>2117</v>
      </c>
      <c r="K71" t="s">
        <v>2113</v>
      </c>
      <c r="L71" t="s">
        <v>2115</v>
      </c>
      <c r="M71" t="s">
        <v>2116</v>
      </c>
      <c r="N71" t="s">
        <v>310</v>
      </c>
      <c r="X71" t="s">
        <v>2104</v>
      </c>
      <c r="Y71" t="s">
        <v>12434</v>
      </c>
      <c r="Z71" t="s">
        <v>12435</v>
      </c>
      <c r="AA71" t="s">
        <v>2112</v>
      </c>
      <c r="AB71" t="s">
        <v>2110</v>
      </c>
      <c r="AC71" t="s">
        <v>1431</v>
      </c>
      <c r="BP71" t="s">
        <v>389</v>
      </c>
      <c r="BT71" t="s">
        <v>313</v>
      </c>
      <c r="CA71" t="s">
        <v>391</v>
      </c>
      <c r="CE71" t="s">
        <v>317</v>
      </c>
      <c r="CW71" t="s">
        <v>395</v>
      </c>
      <c r="DA71" t="s">
        <v>325</v>
      </c>
      <c r="DH71" t="s">
        <v>1065</v>
      </c>
      <c r="DL71" t="s">
        <v>329</v>
      </c>
      <c r="DP71" t="s">
        <v>1067</v>
      </c>
    </row>
    <row r="72" spans="1:186" x14ac:dyDescent="0.35">
      <c r="A72" t="s">
        <v>2127</v>
      </c>
      <c r="B72" t="s">
        <v>2129</v>
      </c>
      <c r="C72" t="s">
        <v>2130</v>
      </c>
      <c r="D72" t="s">
        <v>2129</v>
      </c>
      <c r="F72" t="s">
        <v>203</v>
      </c>
      <c r="G72" t="s">
        <v>2136</v>
      </c>
      <c r="H72" t="s">
        <v>2138</v>
      </c>
      <c r="I72" t="s">
        <v>2139</v>
      </c>
      <c r="J72" t="s">
        <v>2140</v>
      </c>
      <c r="K72" t="s">
        <v>2141</v>
      </c>
      <c r="L72" t="s">
        <v>2138</v>
      </c>
      <c r="M72" t="s">
        <v>2142</v>
      </c>
      <c r="N72" t="s">
        <v>12075</v>
      </c>
      <c r="X72" t="s">
        <v>2127</v>
      </c>
      <c r="Y72" t="s">
        <v>12436</v>
      </c>
      <c r="Z72" t="s">
        <v>12437</v>
      </c>
      <c r="AA72" t="s">
        <v>2135</v>
      </c>
      <c r="AB72" t="s">
        <v>2134</v>
      </c>
      <c r="AC72" t="s">
        <v>646</v>
      </c>
      <c r="DQ72" t="s">
        <v>937</v>
      </c>
      <c r="DR72" t="s">
        <v>746</v>
      </c>
      <c r="DS72" t="s">
        <v>857</v>
      </c>
      <c r="DT72" t="s">
        <v>941</v>
      </c>
      <c r="DU72" t="s">
        <v>748</v>
      </c>
      <c r="DV72" t="s">
        <v>860</v>
      </c>
      <c r="DW72" t="s">
        <v>945</v>
      </c>
      <c r="DX72" t="s">
        <v>750</v>
      </c>
      <c r="DY72" t="s">
        <v>863</v>
      </c>
      <c r="DZ72" t="s">
        <v>879</v>
      </c>
      <c r="EA72" t="s">
        <v>752</v>
      </c>
      <c r="EB72" t="s">
        <v>866</v>
      </c>
      <c r="EC72" t="s">
        <v>952</v>
      </c>
      <c r="ED72" t="s">
        <v>754</v>
      </c>
      <c r="EE72" t="s">
        <v>869</v>
      </c>
    </row>
    <row r="73" spans="1:186" x14ac:dyDescent="0.35">
      <c r="A73" t="s">
        <v>2158</v>
      </c>
      <c r="B73" t="s">
        <v>2160</v>
      </c>
      <c r="C73" t="s">
        <v>2161</v>
      </c>
      <c r="D73" t="s">
        <v>2160</v>
      </c>
      <c r="F73" t="s">
        <v>203</v>
      </c>
      <c r="G73" t="s">
        <v>2168</v>
      </c>
      <c r="H73" t="s">
        <v>2170</v>
      </c>
      <c r="I73" t="s">
        <v>2171</v>
      </c>
      <c r="J73" t="s">
        <v>2172</v>
      </c>
      <c r="K73" t="s">
        <v>2173</v>
      </c>
      <c r="L73" t="s">
        <v>2174</v>
      </c>
      <c r="M73" t="s">
        <v>2175</v>
      </c>
      <c r="N73" t="s">
        <v>310</v>
      </c>
      <c r="X73" t="s">
        <v>2162</v>
      </c>
      <c r="Y73" t="s">
        <v>12364</v>
      </c>
      <c r="Z73" t="s">
        <v>12438</v>
      </c>
      <c r="AA73" t="s">
        <v>2167</v>
      </c>
      <c r="AB73" t="s">
        <v>2165</v>
      </c>
      <c r="AC73" t="s">
        <v>1431</v>
      </c>
      <c r="BX73" t="s">
        <v>431</v>
      </c>
      <c r="CG73" t="s">
        <v>1447</v>
      </c>
    </row>
    <row r="74" spans="1:186" x14ac:dyDescent="0.35">
      <c r="A74" t="s">
        <v>2178</v>
      </c>
      <c r="B74" t="s">
        <v>2180</v>
      </c>
      <c r="C74" t="s">
        <v>2181</v>
      </c>
      <c r="D74" t="s">
        <v>2182</v>
      </c>
      <c r="F74" t="e">
        <v>#N/A</v>
      </c>
      <c r="G74" t="s">
        <v>2189</v>
      </c>
      <c r="H74" t="s">
        <v>2190</v>
      </c>
      <c r="I74" t="s">
        <v>2191</v>
      </c>
      <c r="J74" t="s">
        <v>2192</v>
      </c>
      <c r="K74" t="s">
        <v>2189</v>
      </c>
      <c r="L74" t="s">
        <v>2190</v>
      </c>
      <c r="M74" t="s">
        <v>2191</v>
      </c>
      <c r="N74" t="s">
        <v>261</v>
      </c>
      <c r="X74" t="s">
        <v>2183</v>
      </c>
      <c r="Y74" t="s">
        <v>12267</v>
      </c>
      <c r="Z74" t="s">
        <v>12439</v>
      </c>
      <c r="AA74" t="s">
        <v>2187</v>
      </c>
      <c r="AB74" t="s">
        <v>2186</v>
      </c>
      <c r="AC74" t="s">
        <v>404</v>
      </c>
      <c r="AI74" t="s">
        <v>355</v>
      </c>
      <c r="AP74" t="s">
        <v>274</v>
      </c>
      <c r="BD74" t="s">
        <v>363</v>
      </c>
      <c r="BK74" t="s">
        <v>367</v>
      </c>
    </row>
    <row r="75" spans="1:186" x14ac:dyDescent="0.35">
      <c r="A75" t="s">
        <v>2197</v>
      </c>
      <c r="B75" t="s">
        <v>2199</v>
      </c>
      <c r="C75" t="s">
        <v>2200</v>
      </c>
      <c r="D75" t="s">
        <v>2199</v>
      </c>
      <c r="F75" t="s">
        <v>203</v>
      </c>
      <c r="G75" t="s">
        <v>2208</v>
      </c>
      <c r="H75" t="s">
        <v>2209</v>
      </c>
      <c r="I75" t="s">
        <v>2210</v>
      </c>
      <c r="J75" t="s">
        <v>2211</v>
      </c>
      <c r="K75" t="s">
        <v>2208</v>
      </c>
      <c r="L75" t="s">
        <v>2209</v>
      </c>
      <c r="M75" t="s">
        <v>2210</v>
      </c>
      <c r="N75" t="s">
        <v>310</v>
      </c>
      <c r="X75" t="s">
        <v>2197</v>
      </c>
      <c r="Y75" t="s">
        <v>12440</v>
      </c>
      <c r="Z75" t="s">
        <v>12441</v>
      </c>
      <c r="AA75" t="s">
        <v>2206</v>
      </c>
      <c r="AB75" t="s">
        <v>2205</v>
      </c>
      <c r="AC75" t="s">
        <v>2204</v>
      </c>
      <c r="BW75" t="s">
        <v>657</v>
      </c>
      <c r="CH75" t="s">
        <v>659</v>
      </c>
    </row>
    <row r="76" spans="1:186" x14ac:dyDescent="0.35">
      <c r="A76" t="s">
        <v>2214</v>
      </c>
      <c r="B76" t="s">
        <v>2216</v>
      </c>
      <c r="C76" t="s">
        <v>2217</v>
      </c>
      <c r="D76" t="s">
        <v>2216</v>
      </c>
      <c r="F76" t="s">
        <v>203</v>
      </c>
      <c r="G76" t="s">
        <v>2222</v>
      </c>
      <c r="H76" t="s">
        <v>2224</v>
      </c>
      <c r="I76" t="s">
        <v>2225</v>
      </c>
      <c r="J76" t="s">
        <v>2226</v>
      </c>
      <c r="K76" t="s">
        <v>2222</v>
      </c>
      <c r="L76" t="s">
        <v>2224</v>
      </c>
      <c r="M76" t="s">
        <v>2225</v>
      </c>
      <c r="N76" t="s">
        <v>310</v>
      </c>
      <c r="X76" t="s">
        <v>2214</v>
      </c>
      <c r="Y76" t="s">
        <v>12351</v>
      </c>
      <c r="Z76" t="s">
        <v>12442</v>
      </c>
      <c r="AA76" t="s">
        <v>2221</v>
      </c>
      <c r="AB76" t="s">
        <v>2220</v>
      </c>
      <c r="AC76" t="s">
        <v>623</v>
      </c>
      <c r="BM76" t="s">
        <v>427</v>
      </c>
      <c r="BQ76" t="s">
        <v>490</v>
      </c>
      <c r="BR76" t="s">
        <v>492</v>
      </c>
      <c r="BX76" t="s">
        <v>431</v>
      </c>
      <c r="CB76" t="s">
        <v>497</v>
      </c>
      <c r="CC76" t="s">
        <v>499</v>
      </c>
      <c r="CI76" t="s">
        <v>435</v>
      </c>
      <c r="CM76" t="s">
        <v>504</v>
      </c>
      <c r="CN76" t="s">
        <v>506</v>
      </c>
      <c r="CT76" t="s">
        <v>439</v>
      </c>
      <c r="CX76" t="s">
        <v>511</v>
      </c>
      <c r="CY76" t="s">
        <v>513</v>
      </c>
      <c r="DE76" t="s">
        <v>443</v>
      </c>
      <c r="DI76" t="s">
        <v>518</v>
      </c>
      <c r="DJ76" t="s">
        <v>520</v>
      </c>
    </row>
    <row r="77" spans="1:186" x14ac:dyDescent="0.35">
      <c r="A77" t="s">
        <v>2242</v>
      </c>
      <c r="B77" t="s">
        <v>2244</v>
      </c>
      <c r="C77" t="s">
        <v>2245</v>
      </c>
      <c r="D77" t="s">
        <v>2244</v>
      </c>
      <c r="F77" t="s">
        <v>203</v>
      </c>
      <c r="G77" t="s">
        <v>2251</v>
      </c>
      <c r="H77" t="s">
        <v>2253</v>
      </c>
      <c r="I77" t="s">
        <v>2254</v>
      </c>
      <c r="J77" t="s">
        <v>2255</v>
      </c>
      <c r="K77" t="s">
        <v>2251</v>
      </c>
      <c r="L77" t="s">
        <v>2253</v>
      </c>
      <c r="M77" t="s">
        <v>2254</v>
      </c>
      <c r="N77" t="s">
        <v>11894</v>
      </c>
      <c r="X77" t="s">
        <v>2242</v>
      </c>
      <c r="Y77" t="s">
        <v>12443</v>
      </c>
      <c r="Z77" t="s">
        <v>12444</v>
      </c>
      <c r="AA77" t="s">
        <v>2250</v>
      </c>
      <c r="AB77" t="s">
        <v>2248</v>
      </c>
      <c r="AC77" t="s">
        <v>208</v>
      </c>
      <c r="EQ77" t="s">
        <v>222</v>
      </c>
      <c r="EY77" t="s">
        <v>226</v>
      </c>
      <c r="FA77" t="s">
        <v>228</v>
      </c>
      <c r="FW77" t="s">
        <v>232</v>
      </c>
      <c r="FY77" t="s">
        <v>234</v>
      </c>
      <c r="FZ77" t="s">
        <v>236</v>
      </c>
    </row>
    <row r="78" spans="1:186" x14ac:dyDescent="0.35">
      <c r="A78" t="s">
        <v>2263</v>
      </c>
      <c r="B78" t="s">
        <v>2265</v>
      </c>
      <c r="C78" t="s">
        <v>2266</v>
      </c>
      <c r="D78" t="s">
        <v>2265</v>
      </c>
      <c r="F78" t="s">
        <v>203</v>
      </c>
      <c r="G78" t="s">
        <v>2276</v>
      </c>
      <c r="H78" t="s">
        <v>2277</v>
      </c>
      <c r="I78" t="s">
        <v>2278</v>
      </c>
      <c r="J78" t="s">
        <v>2279</v>
      </c>
      <c r="K78" t="s">
        <v>2274</v>
      </c>
      <c r="L78" t="s">
        <v>2277</v>
      </c>
      <c r="M78" t="s">
        <v>2278</v>
      </c>
      <c r="N78" t="s">
        <v>12075</v>
      </c>
      <c r="X78" t="s">
        <v>12445</v>
      </c>
      <c r="Y78" t="s">
        <v>12446</v>
      </c>
      <c r="Z78" t="s">
        <v>2279</v>
      </c>
      <c r="AA78" t="s">
        <v>2273</v>
      </c>
      <c r="AB78" t="s">
        <v>2271</v>
      </c>
      <c r="AC78" t="s">
        <v>646</v>
      </c>
      <c r="DR78" t="s">
        <v>746</v>
      </c>
      <c r="DS78" t="s">
        <v>857</v>
      </c>
      <c r="EA78" t="s">
        <v>752</v>
      </c>
      <c r="EB78" t="s">
        <v>866</v>
      </c>
      <c r="ED78" t="s">
        <v>754</v>
      </c>
      <c r="EE78" t="s">
        <v>869</v>
      </c>
    </row>
    <row r="79" spans="1:186" x14ac:dyDescent="0.35">
      <c r="A79" t="s">
        <v>2286</v>
      </c>
      <c r="B79" t="s">
        <v>2288</v>
      </c>
      <c r="C79" t="s">
        <v>2289</v>
      </c>
      <c r="D79" t="s">
        <v>2288</v>
      </c>
      <c r="F79" t="s">
        <v>203</v>
      </c>
      <c r="G79" t="s">
        <v>2297</v>
      </c>
      <c r="H79" t="s">
        <v>2298</v>
      </c>
      <c r="I79" t="s">
        <v>2299</v>
      </c>
      <c r="J79" t="s">
        <v>2300</v>
      </c>
      <c r="K79" t="s">
        <v>2297</v>
      </c>
      <c r="L79" t="s">
        <v>2298</v>
      </c>
      <c r="M79" t="s">
        <v>2299</v>
      </c>
      <c r="N79" t="s">
        <v>11894</v>
      </c>
      <c r="X79" t="s">
        <v>2286</v>
      </c>
      <c r="Y79" t="s">
        <v>12447</v>
      </c>
      <c r="Z79" t="s">
        <v>12448</v>
      </c>
      <c r="AA79" t="s">
        <v>2294</v>
      </c>
      <c r="AB79" t="s">
        <v>2292</v>
      </c>
      <c r="AC79" t="s">
        <v>12449</v>
      </c>
      <c r="EJ79" t="s">
        <v>545</v>
      </c>
      <c r="EU79" t="s">
        <v>557</v>
      </c>
      <c r="FF79" t="s">
        <v>568</v>
      </c>
      <c r="FP79" t="s">
        <v>1156</v>
      </c>
      <c r="GD79" t="s">
        <v>1162</v>
      </c>
    </row>
    <row r="80" spans="1:186" x14ac:dyDescent="0.35">
      <c r="A80" t="s">
        <v>2306</v>
      </c>
      <c r="B80" t="s">
        <v>2308</v>
      </c>
      <c r="C80" t="s">
        <v>2309</v>
      </c>
      <c r="D80" t="s">
        <v>2308</v>
      </c>
      <c r="F80" t="s">
        <v>203</v>
      </c>
      <c r="G80" t="s">
        <v>2314</v>
      </c>
      <c r="H80" t="s">
        <v>2316</v>
      </c>
      <c r="I80" t="s">
        <v>2317</v>
      </c>
      <c r="J80" t="s">
        <v>2318</v>
      </c>
      <c r="K80" t="s">
        <v>2314</v>
      </c>
      <c r="L80" t="s">
        <v>2314</v>
      </c>
      <c r="M80" t="s">
        <v>2317</v>
      </c>
      <c r="N80" t="s">
        <v>11894</v>
      </c>
      <c r="X80" t="s">
        <v>2306</v>
      </c>
      <c r="Y80" t="s">
        <v>12450</v>
      </c>
      <c r="Z80" t="s">
        <v>12451</v>
      </c>
      <c r="AA80" t="s">
        <v>2313</v>
      </c>
      <c r="AB80" t="s">
        <v>2311</v>
      </c>
      <c r="AC80" t="s">
        <v>531</v>
      </c>
      <c r="AE80" t="s">
        <v>687</v>
      </c>
      <c r="EQ80" t="s">
        <v>222</v>
      </c>
      <c r="FZ80" t="s">
        <v>236</v>
      </c>
    </row>
    <row r="81" spans="1:187" x14ac:dyDescent="0.35">
      <c r="A81" t="s">
        <v>2321</v>
      </c>
      <c r="B81" t="s">
        <v>2323</v>
      </c>
      <c r="C81" t="s">
        <v>2324</v>
      </c>
      <c r="D81" t="s">
        <v>2323</v>
      </c>
      <c r="F81" t="e">
        <v>#N/A</v>
      </c>
      <c r="G81" t="s">
        <v>2329</v>
      </c>
      <c r="H81" t="s">
        <v>2331</v>
      </c>
      <c r="I81" t="s">
        <v>2332</v>
      </c>
      <c r="J81" t="s">
        <v>2333</v>
      </c>
      <c r="K81" t="s">
        <v>2329</v>
      </c>
      <c r="L81" t="s">
        <v>2331</v>
      </c>
      <c r="M81" t="s">
        <v>2332</v>
      </c>
      <c r="N81" t="s">
        <v>261</v>
      </c>
      <c r="X81" t="s">
        <v>2321</v>
      </c>
      <c r="Y81" t="s">
        <v>12452</v>
      </c>
      <c r="Z81" t="s">
        <v>12453</v>
      </c>
      <c r="AA81" t="s">
        <v>12454</v>
      </c>
      <c r="AB81" t="s">
        <v>2327</v>
      </c>
      <c r="AC81" t="s">
        <v>249</v>
      </c>
      <c r="AZ81" t="s">
        <v>705</v>
      </c>
      <c r="BA81" t="s">
        <v>1111</v>
      </c>
      <c r="BB81" t="s">
        <v>421</v>
      </c>
      <c r="BC81" t="s">
        <v>361</v>
      </c>
      <c r="BD81" t="s">
        <v>363</v>
      </c>
      <c r="BE81" t="s">
        <v>1116</v>
      </c>
    </row>
    <row r="82" spans="1:187" x14ac:dyDescent="0.35">
      <c r="A82" t="s">
        <v>2340</v>
      </c>
      <c r="B82" t="s">
        <v>2342</v>
      </c>
      <c r="C82" t="s">
        <v>2343</v>
      </c>
      <c r="D82" t="s">
        <v>2342</v>
      </c>
      <c r="F82" t="s">
        <v>203</v>
      </c>
      <c r="G82" t="s">
        <v>2350</v>
      </c>
      <c r="H82" t="s">
        <v>2351</v>
      </c>
      <c r="I82" t="s">
        <v>2352</v>
      </c>
      <c r="J82" t="s">
        <v>2353</v>
      </c>
      <c r="K82" t="s">
        <v>2354</v>
      </c>
      <c r="L82" t="s">
        <v>2351</v>
      </c>
      <c r="M82" t="s">
        <v>2355</v>
      </c>
      <c r="N82" t="s">
        <v>11894</v>
      </c>
      <c r="X82" t="s">
        <v>2340</v>
      </c>
      <c r="Y82" t="s">
        <v>12338</v>
      </c>
      <c r="Z82" t="s">
        <v>12455</v>
      </c>
      <c r="AA82" t="s">
        <v>2347</v>
      </c>
      <c r="AB82" t="s">
        <v>2346</v>
      </c>
      <c r="AC82" t="s">
        <v>2030</v>
      </c>
      <c r="FW82" t="s">
        <v>232</v>
      </c>
      <c r="FZ82" t="s">
        <v>236</v>
      </c>
    </row>
    <row r="83" spans="1:187" x14ac:dyDescent="0.35">
      <c r="A83" t="s">
        <v>2358</v>
      </c>
      <c r="B83" t="s">
        <v>2360</v>
      </c>
      <c r="C83" t="s">
        <v>2361</v>
      </c>
      <c r="D83" t="s">
        <v>2360</v>
      </c>
      <c r="F83" t="e">
        <v>#N/A</v>
      </c>
      <c r="G83" t="s">
        <v>2367</v>
      </c>
      <c r="H83" t="s">
        <v>2369</v>
      </c>
      <c r="I83" t="s">
        <v>2370</v>
      </c>
      <c r="J83" t="s">
        <v>2371</v>
      </c>
      <c r="K83" t="s">
        <v>2367</v>
      </c>
      <c r="L83" t="s">
        <v>2369</v>
      </c>
      <c r="M83" t="s">
        <v>2370</v>
      </c>
      <c r="N83" t="s">
        <v>261</v>
      </c>
      <c r="X83" t="s">
        <v>2358</v>
      </c>
      <c r="Y83" t="s">
        <v>12456</v>
      </c>
      <c r="Z83" t="s">
        <v>12457</v>
      </c>
      <c r="AA83" t="s">
        <v>2366</v>
      </c>
      <c r="AB83" t="s">
        <v>2365</v>
      </c>
      <c r="AC83" t="s">
        <v>12458</v>
      </c>
      <c r="AN83" t="s">
        <v>270</v>
      </c>
      <c r="AO83" t="s">
        <v>272</v>
      </c>
    </row>
    <row r="84" spans="1:187" x14ac:dyDescent="0.35">
      <c r="A84" t="s">
        <v>2374</v>
      </c>
      <c r="B84" t="s">
        <v>2376</v>
      </c>
      <c r="C84" t="s">
        <v>2377</v>
      </c>
      <c r="D84" t="s">
        <v>2376</v>
      </c>
      <c r="F84" t="s">
        <v>203</v>
      </c>
      <c r="G84" t="s">
        <v>2385</v>
      </c>
      <c r="H84" t="s">
        <v>2386</v>
      </c>
      <c r="I84" t="s">
        <v>2387</v>
      </c>
      <c r="J84" t="s">
        <v>2388</v>
      </c>
      <c r="K84" t="s">
        <v>2389</v>
      </c>
      <c r="L84" t="s">
        <v>2390</v>
      </c>
      <c r="M84" t="s">
        <v>2391</v>
      </c>
      <c r="N84" t="s">
        <v>261</v>
      </c>
      <c r="X84" t="s">
        <v>2374</v>
      </c>
      <c r="Y84" t="s">
        <v>12459</v>
      </c>
      <c r="Z84" t="s">
        <v>12460</v>
      </c>
      <c r="AA84" t="s">
        <v>2382</v>
      </c>
      <c r="AB84" t="s">
        <v>2380</v>
      </c>
      <c r="AC84" t="s">
        <v>249</v>
      </c>
      <c r="AL84" t="s">
        <v>266</v>
      </c>
      <c r="AN84" t="s">
        <v>270</v>
      </c>
      <c r="AO84" t="s">
        <v>272</v>
      </c>
    </row>
    <row r="85" spans="1:187" x14ac:dyDescent="0.35">
      <c r="A85" t="s">
        <v>2395</v>
      </c>
      <c r="B85" t="s">
        <v>2397</v>
      </c>
      <c r="C85" t="s">
        <v>2398</v>
      </c>
      <c r="D85" t="s">
        <v>2397</v>
      </c>
      <c r="F85" t="s">
        <v>203</v>
      </c>
      <c r="G85" t="s">
        <v>2405</v>
      </c>
      <c r="H85" t="s">
        <v>2407</v>
      </c>
      <c r="I85" t="s">
        <v>2408</v>
      </c>
      <c r="J85" t="s">
        <v>2409</v>
      </c>
      <c r="K85" t="s">
        <v>2405</v>
      </c>
      <c r="L85" t="s">
        <v>2407</v>
      </c>
      <c r="M85" t="s">
        <v>2408</v>
      </c>
      <c r="N85" t="s">
        <v>310</v>
      </c>
      <c r="X85" t="s">
        <v>2399</v>
      </c>
      <c r="Y85" t="s">
        <v>12360</v>
      </c>
      <c r="Z85" t="s">
        <v>2409</v>
      </c>
      <c r="AA85" t="s">
        <v>2404</v>
      </c>
      <c r="AB85" t="s">
        <v>2402</v>
      </c>
      <c r="AC85" t="s">
        <v>646</v>
      </c>
      <c r="BW85" t="s">
        <v>657</v>
      </c>
      <c r="CH85" t="s">
        <v>659</v>
      </c>
      <c r="CS85" t="s">
        <v>661</v>
      </c>
      <c r="DD85" t="s">
        <v>663</v>
      </c>
      <c r="DO85" t="s">
        <v>665</v>
      </c>
    </row>
    <row r="86" spans="1:187" x14ac:dyDescent="0.35">
      <c r="A86" t="s">
        <v>2415</v>
      </c>
      <c r="B86" t="s">
        <v>2417</v>
      </c>
      <c r="C86" t="s">
        <v>2418</v>
      </c>
      <c r="D86" t="s">
        <v>2417</v>
      </c>
      <c r="F86" t="s">
        <v>203</v>
      </c>
      <c r="G86" t="s">
        <v>2424</v>
      </c>
      <c r="H86" t="s">
        <v>2426</v>
      </c>
      <c r="I86" t="s">
        <v>2427</v>
      </c>
      <c r="J86" t="s">
        <v>2428</v>
      </c>
      <c r="K86" t="s">
        <v>2429</v>
      </c>
      <c r="L86" t="s">
        <v>2426</v>
      </c>
      <c r="M86" t="s">
        <v>2427</v>
      </c>
      <c r="N86" t="s">
        <v>310</v>
      </c>
      <c r="X86" t="s">
        <v>2415</v>
      </c>
      <c r="Y86" t="s">
        <v>12461</v>
      </c>
      <c r="Z86" t="s">
        <v>12462</v>
      </c>
      <c r="AA86" t="s">
        <v>2423</v>
      </c>
      <c r="AB86" t="s">
        <v>2421</v>
      </c>
      <c r="AC86" t="s">
        <v>646</v>
      </c>
      <c r="BW86" t="s">
        <v>657</v>
      </c>
      <c r="CH86" t="s">
        <v>659</v>
      </c>
      <c r="CS86" t="s">
        <v>661</v>
      </c>
      <c r="DD86" t="s">
        <v>663</v>
      </c>
      <c r="DO86" t="s">
        <v>665</v>
      </c>
    </row>
    <row r="87" spans="1:187" x14ac:dyDescent="0.35">
      <c r="A87" t="s">
        <v>2435</v>
      </c>
      <c r="B87" t="s">
        <v>2437</v>
      </c>
      <c r="C87" t="s">
        <v>2438</v>
      </c>
      <c r="D87" t="s">
        <v>2437</v>
      </c>
      <c r="F87" t="s">
        <v>203</v>
      </c>
      <c r="G87" t="s">
        <v>2446</v>
      </c>
      <c r="H87" t="s">
        <v>2448</v>
      </c>
      <c r="I87" t="s">
        <v>2449</v>
      </c>
      <c r="J87" t="s">
        <v>2450</v>
      </c>
      <c r="K87" t="s">
        <v>2451</v>
      </c>
      <c r="L87" t="s">
        <v>2452</v>
      </c>
      <c r="M87" t="s">
        <v>2453</v>
      </c>
      <c r="N87" t="s">
        <v>310</v>
      </c>
      <c r="O87" t="s">
        <v>11894</v>
      </c>
      <c r="X87" t="s">
        <v>2435</v>
      </c>
      <c r="Y87" t="s">
        <v>12463</v>
      </c>
      <c r="Z87" t="s">
        <v>2450</v>
      </c>
      <c r="AA87" t="s">
        <v>2445</v>
      </c>
      <c r="AB87" t="s">
        <v>2443</v>
      </c>
      <c r="AC87" t="s">
        <v>2442</v>
      </c>
      <c r="CZ87" t="s">
        <v>441</v>
      </c>
      <c r="EQ87" t="s">
        <v>222</v>
      </c>
      <c r="ER87" t="s">
        <v>1142</v>
      </c>
      <c r="ES87" t="s">
        <v>553</v>
      </c>
      <c r="EY87" t="s">
        <v>226</v>
      </c>
    </row>
    <row r="88" spans="1:187" x14ac:dyDescent="0.35">
      <c r="A88" t="s">
        <v>12464</v>
      </c>
      <c r="B88" t="s">
        <v>12465</v>
      </c>
      <c r="C88" t="s">
        <v>12466</v>
      </c>
      <c r="D88" t="s">
        <v>12465</v>
      </c>
      <c r="F88" t="s">
        <v>203</v>
      </c>
      <c r="G88" t="s">
        <v>12467</v>
      </c>
      <c r="H88" t="s">
        <v>12468</v>
      </c>
      <c r="I88" t="s">
        <v>12469</v>
      </c>
      <c r="J88" t="s">
        <v>12470</v>
      </c>
      <c r="K88" t="s">
        <v>12467</v>
      </c>
      <c r="L88" t="s">
        <v>12471</v>
      </c>
      <c r="M88" t="s">
        <v>12469</v>
      </c>
      <c r="N88" t="s">
        <v>310</v>
      </c>
      <c r="X88" t="s">
        <v>12472</v>
      </c>
      <c r="Y88" t="s">
        <v>12473</v>
      </c>
      <c r="Z88" t="s">
        <v>12474</v>
      </c>
      <c r="AA88" t="s">
        <v>12475</v>
      </c>
      <c r="AB88" t="s">
        <v>12476</v>
      </c>
      <c r="AC88" t="s">
        <v>12477</v>
      </c>
    </row>
    <row r="89" spans="1:187" x14ac:dyDescent="0.35">
      <c r="A89" t="s">
        <v>2459</v>
      </c>
      <c r="B89" t="s">
        <v>2461</v>
      </c>
      <c r="C89" t="s">
        <v>2462</v>
      </c>
      <c r="D89" t="s">
        <v>2461</v>
      </c>
      <c r="F89" t="s">
        <v>203</v>
      </c>
      <c r="G89" t="s">
        <v>2470</v>
      </c>
      <c r="H89" t="s">
        <v>2471</v>
      </c>
      <c r="I89" t="s">
        <v>2472</v>
      </c>
      <c r="J89" t="s">
        <v>2473</v>
      </c>
      <c r="K89" t="s">
        <v>2468</v>
      </c>
      <c r="L89" t="s">
        <v>2474</v>
      </c>
      <c r="M89" t="s">
        <v>2475</v>
      </c>
      <c r="N89" t="s">
        <v>310</v>
      </c>
      <c r="X89" t="s">
        <v>2463</v>
      </c>
      <c r="Y89" t="s">
        <v>12463</v>
      </c>
      <c r="Z89" t="s">
        <v>12478</v>
      </c>
      <c r="AA89" t="s">
        <v>2467</v>
      </c>
      <c r="AB89" t="s">
        <v>2466</v>
      </c>
      <c r="AC89" t="s">
        <v>2465</v>
      </c>
      <c r="BQ89" t="s">
        <v>490</v>
      </c>
      <c r="BR89" t="s">
        <v>492</v>
      </c>
      <c r="CB89" t="s">
        <v>497</v>
      </c>
      <c r="CC89" t="s">
        <v>499</v>
      </c>
      <c r="CM89" t="s">
        <v>504</v>
      </c>
      <c r="CN89" t="s">
        <v>506</v>
      </c>
      <c r="CX89" t="s">
        <v>511</v>
      </c>
      <c r="CY89" t="s">
        <v>513</v>
      </c>
      <c r="DI89" t="s">
        <v>518</v>
      </c>
      <c r="DJ89" t="s">
        <v>520</v>
      </c>
      <c r="DP89" t="s">
        <v>1067</v>
      </c>
    </row>
    <row r="90" spans="1:187" x14ac:dyDescent="0.35">
      <c r="A90" t="s">
        <v>12479</v>
      </c>
      <c r="B90" t="s">
        <v>2489</v>
      </c>
      <c r="C90" t="s">
        <v>2490</v>
      </c>
      <c r="D90" t="s">
        <v>2489</v>
      </c>
      <c r="F90" t="s">
        <v>203</v>
      </c>
      <c r="G90" t="s">
        <v>2497</v>
      </c>
      <c r="H90" t="s">
        <v>2499</v>
      </c>
      <c r="I90" t="s">
        <v>2500</v>
      </c>
      <c r="J90" t="s">
        <v>2501</v>
      </c>
      <c r="K90" t="s">
        <v>2497</v>
      </c>
      <c r="L90" t="s">
        <v>2499</v>
      </c>
      <c r="M90" t="s">
        <v>2500</v>
      </c>
      <c r="N90" t="s">
        <v>11894</v>
      </c>
      <c r="X90" t="s">
        <v>12479</v>
      </c>
      <c r="Y90" t="s">
        <v>12480</v>
      </c>
      <c r="Z90" t="s">
        <v>12481</v>
      </c>
      <c r="AA90" t="s">
        <v>2496</v>
      </c>
      <c r="AB90" t="s">
        <v>2494</v>
      </c>
      <c r="AC90" t="s">
        <v>1002</v>
      </c>
      <c r="FB90" t="s">
        <v>463</v>
      </c>
    </row>
    <row r="91" spans="1:187" x14ac:dyDescent="0.35">
      <c r="A91" t="s">
        <v>2505</v>
      </c>
      <c r="B91" t="s">
        <v>2507</v>
      </c>
      <c r="C91" t="s">
        <v>2508</v>
      </c>
      <c r="D91" t="s">
        <v>2507</v>
      </c>
      <c r="F91" t="s">
        <v>203</v>
      </c>
      <c r="G91" t="s">
        <v>2513</v>
      </c>
      <c r="H91" t="s">
        <v>2515</v>
      </c>
      <c r="I91" t="s">
        <v>2516</v>
      </c>
      <c r="J91" t="s">
        <v>2517</v>
      </c>
      <c r="K91" t="s">
        <v>2518</v>
      </c>
      <c r="L91" t="s">
        <v>2519</v>
      </c>
      <c r="M91" t="s">
        <v>2520</v>
      </c>
      <c r="N91" t="s">
        <v>11894</v>
      </c>
      <c r="X91" t="s">
        <v>2505</v>
      </c>
      <c r="Y91" t="s">
        <v>12375</v>
      </c>
      <c r="Z91" t="s">
        <v>12482</v>
      </c>
      <c r="AA91" t="s">
        <v>2512</v>
      </c>
      <c r="AB91" t="s">
        <v>2511</v>
      </c>
      <c r="AC91" t="s">
        <v>1516</v>
      </c>
      <c r="FW91" t="s">
        <v>232</v>
      </c>
      <c r="FZ91" t="s">
        <v>236</v>
      </c>
      <c r="GE91" t="s">
        <v>1016</v>
      </c>
    </row>
    <row r="92" spans="1:187" x14ac:dyDescent="0.35">
      <c r="A92" t="s">
        <v>2524</v>
      </c>
      <c r="B92" t="s">
        <v>2526</v>
      </c>
      <c r="C92" t="s">
        <v>2527</v>
      </c>
      <c r="D92" t="s">
        <v>2526</v>
      </c>
      <c r="F92" t="s">
        <v>203</v>
      </c>
      <c r="G92" t="s">
        <v>2533</v>
      </c>
      <c r="H92" t="s">
        <v>2534</v>
      </c>
      <c r="I92" t="s">
        <v>2535</v>
      </c>
      <c r="J92" t="s">
        <v>2536</v>
      </c>
      <c r="K92" t="s">
        <v>2533</v>
      </c>
      <c r="L92" t="s">
        <v>2534</v>
      </c>
      <c r="M92" t="s">
        <v>2537</v>
      </c>
      <c r="N92" t="s">
        <v>11894</v>
      </c>
      <c r="X92" t="s">
        <v>2524</v>
      </c>
      <c r="Y92" t="s">
        <v>12483</v>
      </c>
      <c r="Z92" t="s">
        <v>12484</v>
      </c>
      <c r="AA92" t="s">
        <v>2532</v>
      </c>
      <c r="AB92" t="s">
        <v>2530</v>
      </c>
      <c r="AC92" t="s">
        <v>1799</v>
      </c>
      <c r="EH92" t="s">
        <v>541</v>
      </c>
      <c r="ES92" t="s">
        <v>553</v>
      </c>
      <c r="FD92" t="s">
        <v>564</v>
      </c>
    </row>
    <row r="93" spans="1:187" x14ac:dyDescent="0.35">
      <c r="A93" t="s">
        <v>2541</v>
      </c>
      <c r="B93" t="s">
        <v>2543</v>
      </c>
      <c r="C93" t="s">
        <v>2544</v>
      </c>
      <c r="D93" t="s">
        <v>2543</v>
      </c>
      <c r="F93" t="s">
        <v>203</v>
      </c>
      <c r="G93" t="s">
        <v>2548</v>
      </c>
      <c r="H93" t="s">
        <v>2550</v>
      </c>
      <c r="I93" t="s">
        <v>12485</v>
      </c>
      <c r="J93" t="s">
        <v>2552</v>
      </c>
      <c r="K93" t="s">
        <v>2548</v>
      </c>
      <c r="L93" t="s">
        <v>2550</v>
      </c>
      <c r="M93" t="s">
        <v>2551</v>
      </c>
      <c r="N93" t="s">
        <v>261</v>
      </c>
      <c r="X93" t="s">
        <v>2541</v>
      </c>
      <c r="Y93" t="s">
        <v>12486</v>
      </c>
      <c r="Z93" t="s">
        <v>12487</v>
      </c>
      <c r="AA93" t="s">
        <v>2547</v>
      </c>
      <c r="AB93" t="s">
        <v>2546</v>
      </c>
      <c r="AC93" t="s">
        <v>12488</v>
      </c>
      <c r="AK93" t="s">
        <v>11131</v>
      </c>
      <c r="AL93" t="s">
        <v>266</v>
      </c>
      <c r="AN93" t="s">
        <v>270</v>
      </c>
      <c r="AO93" t="s">
        <v>272</v>
      </c>
      <c r="AQ93" t="s">
        <v>276</v>
      </c>
    </row>
    <row r="94" spans="1:187" x14ac:dyDescent="0.35">
      <c r="A94" t="s">
        <v>2558</v>
      </c>
      <c r="B94" t="s">
        <v>2560</v>
      </c>
      <c r="C94" t="s">
        <v>2561</v>
      </c>
      <c r="D94" t="s">
        <v>2560</v>
      </c>
      <c r="F94" t="s">
        <v>203</v>
      </c>
      <c r="G94" t="s">
        <v>2570</v>
      </c>
      <c r="H94" t="s">
        <v>2571</v>
      </c>
      <c r="I94" t="s">
        <v>2572</v>
      </c>
      <c r="J94" t="s">
        <v>2573</v>
      </c>
      <c r="K94" t="s">
        <v>2574</v>
      </c>
      <c r="L94" t="s">
        <v>2575</v>
      </c>
      <c r="M94" t="s">
        <v>2576</v>
      </c>
      <c r="N94" t="s">
        <v>261</v>
      </c>
      <c r="O94" t="s">
        <v>310</v>
      </c>
      <c r="X94" t="s">
        <v>2562</v>
      </c>
      <c r="Y94" t="s">
        <v>12489</v>
      </c>
      <c r="Z94" t="s">
        <v>12490</v>
      </c>
      <c r="AA94" t="s">
        <v>2567</v>
      </c>
      <c r="AB94" t="s">
        <v>2565</v>
      </c>
      <c r="AC94" t="s">
        <v>12491</v>
      </c>
      <c r="AD94" t="s">
        <v>3398</v>
      </c>
      <c r="AH94" t="s">
        <v>353</v>
      </c>
      <c r="AK94" t="s">
        <v>11131</v>
      </c>
      <c r="AO94" t="s">
        <v>272</v>
      </c>
      <c r="AR94" t="s">
        <v>11607</v>
      </c>
      <c r="AV94" t="s">
        <v>286</v>
      </c>
      <c r="AY94" t="s">
        <v>11038</v>
      </c>
      <c r="BC94" t="s">
        <v>361</v>
      </c>
      <c r="BF94" t="s">
        <v>11043</v>
      </c>
      <c r="BJ94" t="s">
        <v>365</v>
      </c>
      <c r="BO94" t="s">
        <v>488</v>
      </c>
      <c r="BZ94" t="s">
        <v>495</v>
      </c>
      <c r="CK94" t="s">
        <v>502</v>
      </c>
      <c r="CV94" t="s">
        <v>509</v>
      </c>
      <c r="DG94" t="s">
        <v>516</v>
      </c>
    </row>
    <row r="95" spans="1:187" x14ac:dyDescent="0.35">
      <c r="A95" t="s">
        <v>2592</v>
      </c>
      <c r="B95" t="s">
        <v>2594</v>
      </c>
      <c r="C95" t="s">
        <v>2595</v>
      </c>
      <c r="D95" t="s">
        <v>2594</v>
      </c>
      <c r="F95" t="s">
        <v>203</v>
      </c>
      <c r="G95" t="s">
        <v>2604</v>
      </c>
      <c r="H95" t="s">
        <v>2605</v>
      </c>
      <c r="I95" t="s">
        <v>2606</v>
      </c>
      <c r="J95" t="s">
        <v>2607</v>
      </c>
      <c r="K95" t="s">
        <v>2608</v>
      </c>
      <c r="L95" t="s">
        <v>2609</v>
      </c>
      <c r="M95" t="s">
        <v>2610</v>
      </c>
      <c r="N95" t="s">
        <v>261</v>
      </c>
      <c r="X95" t="s">
        <v>2596</v>
      </c>
      <c r="Y95" t="s">
        <v>12492</v>
      </c>
      <c r="Z95" t="s">
        <v>12493</v>
      </c>
      <c r="AA95" t="s">
        <v>2601</v>
      </c>
      <c r="AB95" t="s">
        <v>2599</v>
      </c>
      <c r="AC95" t="s">
        <v>12494</v>
      </c>
      <c r="AY95" t="s">
        <v>11038</v>
      </c>
      <c r="AZ95" t="s">
        <v>705</v>
      </c>
      <c r="BA95" t="s">
        <v>1111</v>
      </c>
      <c r="BB95" t="s">
        <v>421</v>
      </c>
      <c r="BC95" t="s">
        <v>361</v>
      </c>
      <c r="BD95" t="s">
        <v>363</v>
      </c>
      <c r="BE95" t="s">
        <v>1116</v>
      </c>
      <c r="BF95" t="s">
        <v>11043</v>
      </c>
      <c r="BG95" t="s">
        <v>712</v>
      </c>
      <c r="BH95" t="s">
        <v>2620</v>
      </c>
      <c r="BI95" t="s">
        <v>714</v>
      </c>
      <c r="BJ95" t="s">
        <v>365</v>
      </c>
      <c r="BK95" t="s">
        <v>367</v>
      </c>
      <c r="BL95" t="s">
        <v>1190</v>
      </c>
    </row>
    <row r="96" spans="1:187" x14ac:dyDescent="0.35">
      <c r="A96" t="s">
        <v>2628</v>
      </c>
      <c r="B96" t="s">
        <v>2630</v>
      </c>
      <c r="C96" t="s">
        <v>837</v>
      </c>
      <c r="D96" t="s">
        <v>2630</v>
      </c>
      <c r="F96" t="s">
        <v>203</v>
      </c>
      <c r="G96" t="s">
        <v>2636</v>
      </c>
      <c r="H96" t="s">
        <v>2638</v>
      </c>
      <c r="I96" t="s">
        <v>2639</v>
      </c>
      <c r="J96" t="s">
        <v>2640</v>
      </c>
      <c r="K96" t="s">
        <v>2641</v>
      </c>
      <c r="L96" t="s">
        <v>2642</v>
      </c>
      <c r="M96" t="s">
        <v>2643</v>
      </c>
      <c r="N96" t="s">
        <v>12075</v>
      </c>
      <c r="X96" t="s">
        <v>2632</v>
      </c>
      <c r="Y96" t="s">
        <v>12495</v>
      </c>
      <c r="Z96" t="s">
        <v>12496</v>
      </c>
      <c r="AA96" t="s">
        <v>12497</v>
      </c>
      <c r="AB96" t="s">
        <v>2634</v>
      </c>
      <c r="AC96" t="s">
        <v>646</v>
      </c>
      <c r="DS96" t="s">
        <v>857</v>
      </c>
      <c r="DV96" t="s">
        <v>860</v>
      </c>
      <c r="DY96" t="s">
        <v>863</v>
      </c>
      <c r="EB96" t="s">
        <v>866</v>
      </c>
      <c r="EE96" t="s">
        <v>869</v>
      </c>
    </row>
    <row r="97" spans="1:187" x14ac:dyDescent="0.35">
      <c r="A97" t="s">
        <v>2649</v>
      </c>
      <c r="B97" t="s">
        <v>2651</v>
      </c>
      <c r="C97" t="s">
        <v>2652</v>
      </c>
      <c r="D97" t="s">
        <v>2651</v>
      </c>
      <c r="F97" t="s">
        <v>203</v>
      </c>
      <c r="G97" t="s">
        <v>2657</v>
      </c>
      <c r="H97" t="s">
        <v>2659</v>
      </c>
      <c r="I97" t="s">
        <v>2660</v>
      </c>
      <c r="J97" t="s">
        <v>2661</v>
      </c>
      <c r="K97" t="s">
        <v>2662</v>
      </c>
      <c r="L97" t="s">
        <v>2659</v>
      </c>
      <c r="M97" t="s">
        <v>2663</v>
      </c>
      <c r="N97" t="s">
        <v>310</v>
      </c>
      <c r="X97" t="s">
        <v>2649</v>
      </c>
      <c r="Y97" t="s">
        <v>12498</v>
      </c>
      <c r="Z97" t="s">
        <v>2661</v>
      </c>
      <c r="AA97" t="s">
        <v>2656</v>
      </c>
      <c r="AB97" t="s">
        <v>2655</v>
      </c>
      <c r="AC97" t="s">
        <v>12499</v>
      </c>
      <c r="BP97" t="s">
        <v>389</v>
      </c>
      <c r="CA97" t="s">
        <v>391</v>
      </c>
      <c r="CL97" t="s">
        <v>393</v>
      </c>
      <c r="CW97" t="s">
        <v>395</v>
      </c>
      <c r="DH97" t="s">
        <v>1065</v>
      </c>
    </row>
    <row r="98" spans="1:187" x14ac:dyDescent="0.35">
      <c r="A98" t="s">
        <v>2669</v>
      </c>
      <c r="B98" t="s">
        <v>2671</v>
      </c>
      <c r="C98" t="s">
        <v>2672</v>
      </c>
      <c r="D98" t="s">
        <v>2671</v>
      </c>
      <c r="F98" t="s">
        <v>203</v>
      </c>
      <c r="G98" t="s">
        <v>2678</v>
      </c>
      <c r="H98" t="s">
        <v>2680</v>
      </c>
      <c r="I98" t="s">
        <v>2681</v>
      </c>
      <c r="J98" t="s">
        <v>2682</v>
      </c>
      <c r="K98" t="s">
        <v>2683</v>
      </c>
      <c r="L98" t="s">
        <v>2684</v>
      </c>
      <c r="M98" t="s">
        <v>2685</v>
      </c>
      <c r="N98" t="s">
        <v>261</v>
      </c>
      <c r="X98" t="s">
        <v>2669</v>
      </c>
      <c r="Y98" t="s">
        <v>12500</v>
      </c>
      <c r="Z98" t="s">
        <v>12501</v>
      </c>
      <c r="AA98" t="s">
        <v>2677</v>
      </c>
      <c r="AB98" t="s">
        <v>2676</v>
      </c>
      <c r="AC98" t="s">
        <v>298</v>
      </c>
      <c r="AD98" t="s">
        <v>3398</v>
      </c>
      <c r="AF98" t="s">
        <v>974</v>
      </c>
      <c r="AG98" t="s">
        <v>414</v>
      </c>
      <c r="AH98" t="s">
        <v>353</v>
      </c>
      <c r="AJ98" t="s">
        <v>979</v>
      </c>
      <c r="AK98" t="s">
        <v>11131</v>
      </c>
      <c r="AL98" t="s">
        <v>266</v>
      </c>
      <c r="AM98" t="s">
        <v>268</v>
      </c>
      <c r="AN98" t="s">
        <v>270</v>
      </c>
      <c r="AO98" t="s">
        <v>272</v>
      </c>
      <c r="AQ98" t="s">
        <v>276</v>
      </c>
      <c r="AR98" t="s">
        <v>11607</v>
      </c>
      <c r="AS98" t="s">
        <v>280</v>
      </c>
      <c r="AT98" t="s">
        <v>282</v>
      </c>
      <c r="AU98" t="s">
        <v>284</v>
      </c>
      <c r="AV98" t="s">
        <v>286</v>
      </c>
      <c r="AX98" t="s">
        <v>290</v>
      </c>
      <c r="AY98" t="s">
        <v>11038</v>
      </c>
      <c r="AZ98" t="s">
        <v>705</v>
      </c>
      <c r="BA98" t="s">
        <v>1111</v>
      </c>
      <c r="BB98" t="s">
        <v>421</v>
      </c>
      <c r="BC98" t="s">
        <v>361</v>
      </c>
      <c r="BE98" t="s">
        <v>1116</v>
      </c>
      <c r="BF98" t="s">
        <v>11043</v>
      </c>
      <c r="BG98" t="s">
        <v>712</v>
      </c>
      <c r="BH98" t="s">
        <v>2620</v>
      </c>
      <c r="BI98" t="s">
        <v>714</v>
      </c>
      <c r="BJ98" t="s">
        <v>365</v>
      </c>
      <c r="BL98" t="s">
        <v>1190</v>
      </c>
    </row>
    <row r="99" spans="1:187" x14ac:dyDescent="0.35">
      <c r="A99" t="s">
        <v>2718</v>
      </c>
      <c r="B99" t="s">
        <v>2720</v>
      </c>
      <c r="C99" t="s">
        <v>2721</v>
      </c>
      <c r="D99" t="s">
        <v>2720</v>
      </c>
      <c r="F99" t="s">
        <v>203</v>
      </c>
      <c r="G99" t="s">
        <v>2730</v>
      </c>
      <c r="H99" t="s">
        <v>2731</v>
      </c>
      <c r="I99" t="s">
        <v>2732</v>
      </c>
      <c r="J99" t="s">
        <v>2733</v>
      </c>
      <c r="K99" t="s">
        <v>2730</v>
      </c>
      <c r="L99" t="s">
        <v>2731</v>
      </c>
      <c r="M99" t="s">
        <v>2734</v>
      </c>
      <c r="N99" t="s">
        <v>310</v>
      </c>
      <c r="X99" t="s">
        <v>12502</v>
      </c>
      <c r="Y99" t="s">
        <v>12331</v>
      </c>
      <c r="Z99" t="s">
        <v>12503</v>
      </c>
      <c r="AA99" t="s">
        <v>2728</v>
      </c>
      <c r="AB99" t="s">
        <v>2726</v>
      </c>
      <c r="AC99" t="s">
        <v>1431</v>
      </c>
      <c r="BV99" t="s">
        <v>1443</v>
      </c>
      <c r="BW99" t="s">
        <v>657</v>
      </c>
      <c r="CG99" t="s">
        <v>1447</v>
      </c>
      <c r="CH99" t="s">
        <v>659</v>
      </c>
      <c r="CR99" t="s">
        <v>1451</v>
      </c>
      <c r="CS99" t="s">
        <v>661</v>
      </c>
      <c r="DC99" t="s">
        <v>1455</v>
      </c>
      <c r="DD99" t="s">
        <v>663</v>
      </c>
      <c r="DN99" t="s">
        <v>1459</v>
      </c>
      <c r="DO99" t="s">
        <v>665</v>
      </c>
    </row>
    <row r="100" spans="1:187" x14ac:dyDescent="0.35">
      <c r="A100" t="s">
        <v>2745</v>
      </c>
      <c r="B100" t="s">
        <v>2747</v>
      </c>
      <c r="C100" t="s">
        <v>2748</v>
      </c>
      <c r="D100" t="s">
        <v>2747</v>
      </c>
      <c r="F100" t="s">
        <v>203</v>
      </c>
      <c r="G100" t="s">
        <v>2754</v>
      </c>
      <c r="H100" t="s">
        <v>2756</v>
      </c>
      <c r="I100" t="s">
        <v>2757</v>
      </c>
      <c r="J100" t="s">
        <v>2758</v>
      </c>
      <c r="K100" t="s">
        <v>2754</v>
      </c>
      <c r="L100" t="s">
        <v>2756</v>
      </c>
      <c r="M100" t="s">
        <v>2757</v>
      </c>
      <c r="N100" t="s">
        <v>11894</v>
      </c>
      <c r="X100" t="s">
        <v>2745</v>
      </c>
      <c r="Y100" t="s">
        <v>12463</v>
      </c>
      <c r="Z100" t="s">
        <v>12504</v>
      </c>
      <c r="AA100" t="s">
        <v>2753</v>
      </c>
      <c r="AB100" t="s">
        <v>2751</v>
      </c>
      <c r="AC100" t="s">
        <v>531</v>
      </c>
      <c r="EQ100" t="s">
        <v>222</v>
      </c>
      <c r="ER100" t="s">
        <v>1142</v>
      </c>
      <c r="EW100" t="s">
        <v>224</v>
      </c>
      <c r="FU100" t="s">
        <v>230</v>
      </c>
      <c r="FZ100" t="s">
        <v>236</v>
      </c>
      <c r="GA100" t="s">
        <v>1158</v>
      </c>
    </row>
    <row r="101" spans="1:187" x14ac:dyDescent="0.35">
      <c r="A101" t="s">
        <v>2765</v>
      </c>
      <c r="B101" t="s">
        <v>2767</v>
      </c>
      <c r="C101" t="s">
        <v>2768</v>
      </c>
      <c r="D101" t="s">
        <v>2767</v>
      </c>
      <c r="F101" t="s">
        <v>203</v>
      </c>
      <c r="G101" t="s">
        <v>2777</v>
      </c>
      <c r="H101" t="s">
        <v>2778</v>
      </c>
      <c r="I101" t="s">
        <v>2779</v>
      </c>
      <c r="J101" t="s">
        <v>2780</v>
      </c>
      <c r="K101" t="s">
        <v>2777</v>
      </c>
      <c r="L101" t="s">
        <v>2778</v>
      </c>
      <c r="M101" t="s">
        <v>2779</v>
      </c>
      <c r="N101" t="s">
        <v>261</v>
      </c>
      <c r="X101" t="s">
        <v>2765</v>
      </c>
      <c r="Y101" t="s">
        <v>12505</v>
      </c>
      <c r="Z101" t="s">
        <v>12506</v>
      </c>
      <c r="AA101" t="s">
        <v>2774</v>
      </c>
      <c r="AB101" t="s">
        <v>2772</v>
      </c>
      <c r="AC101" t="s">
        <v>603</v>
      </c>
      <c r="BF101" t="s">
        <v>11043</v>
      </c>
      <c r="BG101" t="s">
        <v>712</v>
      </c>
      <c r="BI101" t="s">
        <v>714</v>
      </c>
      <c r="BJ101" t="s">
        <v>365</v>
      </c>
      <c r="BK101" t="s">
        <v>367</v>
      </c>
    </row>
    <row r="102" spans="1:187" x14ac:dyDescent="0.35">
      <c r="A102" t="s">
        <v>2786</v>
      </c>
      <c r="B102" t="s">
        <v>2788</v>
      </c>
      <c r="C102" t="s">
        <v>2789</v>
      </c>
      <c r="D102" t="s">
        <v>2788</v>
      </c>
      <c r="F102" t="s">
        <v>203</v>
      </c>
      <c r="G102" t="s">
        <v>2795</v>
      </c>
      <c r="H102" t="s">
        <v>2797</v>
      </c>
      <c r="I102" t="s">
        <v>2798</v>
      </c>
      <c r="J102" t="s">
        <v>2799</v>
      </c>
      <c r="K102" t="s">
        <v>2795</v>
      </c>
      <c r="L102" t="s">
        <v>12507</v>
      </c>
      <c r="M102" t="s">
        <v>12507</v>
      </c>
      <c r="N102" t="s">
        <v>310</v>
      </c>
      <c r="O102" t="s">
        <v>11894</v>
      </c>
      <c r="X102" t="s">
        <v>2790</v>
      </c>
      <c r="Y102" t="s">
        <v>12360</v>
      </c>
      <c r="Z102" t="s">
        <v>12508</v>
      </c>
      <c r="AA102" t="s">
        <v>2789</v>
      </c>
      <c r="AB102" t="s">
        <v>2794</v>
      </c>
      <c r="AC102" t="s">
        <v>2793</v>
      </c>
      <c r="CZ102" t="s">
        <v>441</v>
      </c>
      <c r="DK102" t="s">
        <v>445</v>
      </c>
      <c r="ES102" t="s">
        <v>553</v>
      </c>
      <c r="GB102" t="s">
        <v>830</v>
      </c>
    </row>
    <row r="103" spans="1:187" x14ac:dyDescent="0.35">
      <c r="A103" t="s">
        <v>2804</v>
      </c>
      <c r="B103" t="s">
        <v>2806</v>
      </c>
      <c r="C103" t="s">
        <v>2807</v>
      </c>
      <c r="D103" t="s">
        <v>2806</v>
      </c>
      <c r="F103" t="s">
        <v>203</v>
      </c>
      <c r="G103" t="s">
        <v>2814</v>
      </c>
      <c r="H103" t="s">
        <v>2815</v>
      </c>
      <c r="I103" t="s">
        <v>2816</v>
      </c>
      <c r="J103" t="s">
        <v>2817</v>
      </c>
      <c r="K103" t="s">
        <v>2814</v>
      </c>
      <c r="L103" t="s">
        <v>2815</v>
      </c>
      <c r="M103" t="s">
        <v>2816</v>
      </c>
      <c r="N103" t="s">
        <v>11894</v>
      </c>
      <c r="X103" t="s">
        <v>2804</v>
      </c>
      <c r="Y103" t="s">
        <v>12360</v>
      </c>
      <c r="Z103" t="s">
        <v>2817</v>
      </c>
      <c r="AA103" t="s">
        <v>2811</v>
      </c>
      <c r="AB103" t="s">
        <v>2810</v>
      </c>
      <c r="AC103" t="s">
        <v>1352</v>
      </c>
      <c r="GE103" t="s">
        <v>1016</v>
      </c>
    </row>
    <row r="104" spans="1:187" x14ac:dyDescent="0.35">
      <c r="A104" t="s">
        <v>2819</v>
      </c>
      <c r="B104" t="s">
        <v>2821</v>
      </c>
      <c r="C104" t="s">
        <v>2822</v>
      </c>
      <c r="D104" t="s">
        <v>2821</v>
      </c>
      <c r="F104" t="e">
        <v>#N/A</v>
      </c>
      <c r="G104" t="s">
        <v>2828</v>
      </c>
      <c r="H104" t="s">
        <v>2830</v>
      </c>
      <c r="I104" t="s">
        <v>2831</v>
      </c>
      <c r="J104" t="s">
        <v>2832</v>
      </c>
      <c r="K104" t="s">
        <v>2833</v>
      </c>
      <c r="L104" t="s">
        <v>2834</v>
      </c>
      <c r="M104" t="s">
        <v>2835</v>
      </c>
      <c r="N104" t="s">
        <v>261</v>
      </c>
      <c r="X104" t="s">
        <v>2819</v>
      </c>
      <c r="Y104" t="s">
        <v>12509</v>
      </c>
      <c r="Z104" t="s">
        <v>12510</v>
      </c>
      <c r="AA104" t="s">
        <v>2827</v>
      </c>
      <c r="AB104" t="s">
        <v>2825</v>
      </c>
      <c r="AC104" t="s">
        <v>249</v>
      </c>
      <c r="AP104" t="s">
        <v>274</v>
      </c>
    </row>
    <row r="105" spans="1:187" x14ac:dyDescent="0.35">
      <c r="A105" t="s">
        <v>2839</v>
      </c>
      <c r="B105" t="s">
        <v>2841</v>
      </c>
      <c r="C105" t="s">
        <v>2842</v>
      </c>
      <c r="D105" t="s">
        <v>2841</v>
      </c>
      <c r="F105" t="s">
        <v>203</v>
      </c>
      <c r="G105" t="s">
        <v>2849</v>
      </c>
      <c r="H105" t="s">
        <v>2851</v>
      </c>
      <c r="I105" t="s">
        <v>2852</v>
      </c>
      <c r="J105" t="s">
        <v>2853</v>
      </c>
      <c r="K105" t="s">
        <v>2849</v>
      </c>
      <c r="L105" t="s">
        <v>2854</v>
      </c>
      <c r="M105" t="s">
        <v>2852</v>
      </c>
      <c r="N105" t="s">
        <v>11894</v>
      </c>
      <c r="X105" t="s">
        <v>2844</v>
      </c>
      <c r="Y105" t="s">
        <v>12511</v>
      </c>
      <c r="Z105" t="s">
        <v>12512</v>
      </c>
      <c r="AA105" t="s">
        <v>2848</v>
      </c>
      <c r="AB105" t="s">
        <v>2847</v>
      </c>
      <c r="AC105" t="s">
        <v>1700</v>
      </c>
      <c r="EQ105" t="s">
        <v>222</v>
      </c>
      <c r="EV105" t="s">
        <v>1732</v>
      </c>
      <c r="FA105" t="s">
        <v>228</v>
      </c>
    </row>
    <row r="106" spans="1:187" x14ac:dyDescent="0.35">
      <c r="A106" t="s">
        <v>2859</v>
      </c>
      <c r="B106" t="s">
        <v>2861</v>
      </c>
      <c r="C106" t="s">
        <v>2862</v>
      </c>
      <c r="D106" t="s">
        <v>2861</v>
      </c>
      <c r="F106" t="s">
        <v>203</v>
      </c>
      <c r="G106" t="s">
        <v>2869</v>
      </c>
      <c r="H106" t="s">
        <v>2870</v>
      </c>
      <c r="I106" t="s">
        <v>2871</v>
      </c>
      <c r="J106" t="s">
        <v>2872</v>
      </c>
      <c r="K106" t="s">
        <v>2869</v>
      </c>
      <c r="L106" t="s">
        <v>2870</v>
      </c>
      <c r="M106" t="s">
        <v>2871</v>
      </c>
      <c r="N106" t="s">
        <v>11894</v>
      </c>
      <c r="X106" t="s">
        <v>2863</v>
      </c>
      <c r="Y106" t="s">
        <v>12513</v>
      </c>
      <c r="Z106" t="s">
        <v>2872</v>
      </c>
      <c r="AA106" t="s">
        <v>2867</v>
      </c>
      <c r="AB106" t="s">
        <v>2866</v>
      </c>
      <c r="AC106" t="s">
        <v>1352</v>
      </c>
      <c r="EK106" t="s">
        <v>615</v>
      </c>
    </row>
    <row r="107" spans="1:187" x14ac:dyDescent="0.35">
      <c r="A107" t="s">
        <v>2874</v>
      </c>
      <c r="B107" t="s">
        <v>2876</v>
      </c>
      <c r="C107" t="s">
        <v>2877</v>
      </c>
      <c r="D107" t="s">
        <v>2876</v>
      </c>
      <c r="F107" t="s">
        <v>203</v>
      </c>
      <c r="G107" t="s">
        <v>2885</v>
      </c>
      <c r="H107" t="s">
        <v>2886</v>
      </c>
      <c r="I107" t="s">
        <v>2887</v>
      </c>
      <c r="J107" t="s">
        <v>2888</v>
      </c>
      <c r="K107" t="s">
        <v>2889</v>
      </c>
      <c r="L107" t="s">
        <v>2890</v>
      </c>
      <c r="M107" t="s">
        <v>2891</v>
      </c>
      <c r="N107" t="s">
        <v>310</v>
      </c>
      <c r="X107" t="s">
        <v>2874</v>
      </c>
      <c r="Y107" t="s">
        <v>12514</v>
      </c>
      <c r="Z107" t="s">
        <v>2888</v>
      </c>
      <c r="AA107" t="s">
        <v>2882</v>
      </c>
      <c r="AB107" t="s">
        <v>2880</v>
      </c>
      <c r="AC107" t="s">
        <v>1310</v>
      </c>
      <c r="BM107" t="s">
        <v>427</v>
      </c>
      <c r="BR107" t="s">
        <v>492</v>
      </c>
      <c r="BS107" t="s">
        <v>429</v>
      </c>
      <c r="BT107" t="s">
        <v>313</v>
      </c>
      <c r="BV107" t="s">
        <v>1443</v>
      </c>
      <c r="BX107" t="s">
        <v>431</v>
      </c>
      <c r="CC107" t="s">
        <v>499</v>
      </c>
      <c r="CD107" t="s">
        <v>433</v>
      </c>
      <c r="CE107" t="s">
        <v>317</v>
      </c>
      <c r="CG107" t="s">
        <v>1447</v>
      </c>
      <c r="CI107" t="s">
        <v>435</v>
      </c>
      <c r="CN107" t="s">
        <v>506</v>
      </c>
      <c r="CO107" t="s">
        <v>437</v>
      </c>
      <c r="CP107" t="s">
        <v>321</v>
      </c>
      <c r="CR107" t="s">
        <v>1451</v>
      </c>
      <c r="CT107" t="s">
        <v>439</v>
      </c>
      <c r="CY107" t="s">
        <v>513</v>
      </c>
      <c r="CZ107" t="s">
        <v>441</v>
      </c>
      <c r="DA107" t="s">
        <v>325</v>
      </c>
      <c r="DC107" t="s">
        <v>1455</v>
      </c>
      <c r="DE107" t="s">
        <v>443</v>
      </c>
      <c r="DJ107" t="s">
        <v>520</v>
      </c>
      <c r="DK107" t="s">
        <v>445</v>
      </c>
      <c r="DL107" t="s">
        <v>329</v>
      </c>
      <c r="DN107" t="s">
        <v>1459</v>
      </c>
    </row>
    <row r="108" spans="1:187" x14ac:dyDescent="0.35">
      <c r="A108" t="s">
        <v>2917</v>
      </c>
      <c r="B108" t="s">
        <v>2919</v>
      </c>
      <c r="C108" t="s">
        <v>2920</v>
      </c>
      <c r="D108" t="s">
        <v>2919</v>
      </c>
      <c r="F108" t="s">
        <v>203</v>
      </c>
      <c r="G108" t="s">
        <v>2927</v>
      </c>
      <c r="H108" t="s">
        <v>2929</v>
      </c>
      <c r="I108" t="s">
        <v>2930</v>
      </c>
      <c r="J108" t="s">
        <v>2931</v>
      </c>
      <c r="K108" t="s">
        <v>2932</v>
      </c>
      <c r="L108" t="s">
        <v>2933</v>
      </c>
      <c r="M108" t="s">
        <v>2934</v>
      </c>
      <c r="N108" t="s">
        <v>310</v>
      </c>
      <c r="X108" t="s">
        <v>2917</v>
      </c>
      <c r="Y108" t="s">
        <v>12515</v>
      </c>
      <c r="Z108" t="s">
        <v>12516</v>
      </c>
      <c r="AA108" t="s">
        <v>2926</v>
      </c>
      <c r="AB108" t="s">
        <v>2924</v>
      </c>
      <c r="AC108" t="s">
        <v>2923</v>
      </c>
      <c r="CT108" t="s">
        <v>439</v>
      </c>
      <c r="DA108" t="s">
        <v>325</v>
      </c>
      <c r="DB108" t="s">
        <v>327</v>
      </c>
      <c r="DE108" t="s">
        <v>443</v>
      </c>
      <c r="DL108" t="s">
        <v>329</v>
      </c>
      <c r="DM108" t="s">
        <v>331</v>
      </c>
    </row>
    <row r="109" spans="1:187" x14ac:dyDescent="0.35">
      <c r="A109" t="s">
        <v>2941</v>
      </c>
      <c r="B109" t="s">
        <v>2943</v>
      </c>
      <c r="C109" t="s">
        <v>2944</v>
      </c>
      <c r="D109" t="s">
        <v>2943</v>
      </c>
      <c r="F109" t="s">
        <v>203</v>
      </c>
      <c r="G109" t="s">
        <v>2952</v>
      </c>
      <c r="H109" t="s">
        <v>2953</v>
      </c>
      <c r="I109" t="s">
        <v>2954</v>
      </c>
      <c r="J109" t="s">
        <v>2955</v>
      </c>
      <c r="K109" t="s">
        <v>2952</v>
      </c>
      <c r="L109" t="s">
        <v>2953</v>
      </c>
      <c r="M109" t="s">
        <v>2956</v>
      </c>
      <c r="N109" t="s">
        <v>310</v>
      </c>
      <c r="X109" t="s">
        <v>2941</v>
      </c>
      <c r="Y109" t="s">
        <v>12517</v>
      </c>
      <c r="Z109" t="s">
        <v>12518</v>
      </c>
      <c r="AA109" t="s">
        <v>2949</v>
      </c>
      <c r="AB109" t="s">
        <v>2947</v>
      </c>
      <c r="AC109" t="s">
        <v>2793</v>
      </c>
      <c r="BR109" t="s">
        <v>492</v>
      </c>
      <c r="BS109" t="s">
        <v>429</v>
      </c>
      <c r="BV109" t="s">
        <v>1443</v>
      </c>
      <c r="CC109" t="s">
        <v>499</v>
      </c>
      <c r="CD109" t="s">
        <v>433</v>
      </c>
      <c r="CG109" t="s">
        <v>1447</v>
      </c>
      <c r="CN109" t="s">
        <v>506</v>
      </c>
      <c r="CO109" t="s">
        <v>437</v>
      </c>
      <c r="CR109" t="s">
        <v>1451</v>
      </c>
      <c r="CY109" t="s">
        <v>513</v>
      </c>
      <c r="CZ109" t="s">
        <v>441</v>
      </c>
      <c r="DC109" t="s">
        <v>1455</v>
      </c>
      <c r="DJ109" t="s">
        <v>520</v>
      </c>
      <c r="DK109" t="s">
        <v>445</v>
      </c>
      <c r="DN109" t="s">
        <v>1459</v>
      </c>
    </row>
    <row r="110" spans="1:187" x14ac:dyDescent="0.35">
      <c r="A110" t="s">
        <v>2972</v>
      </c>
      <c r="B110" t="s">
        <v>2974</v>
      </c>
      <c r="C110" t="s">
        <v>2975</v>
      </c>
      <c r="D110" t="s">
        <v>2974</v>
      </c>
      <c r="F110" t="s">
        <v>203</v>
      </c>
      <c r="G110" t="s">
        <v>12519</v>
      </c>
      <c r="H110" t="s">
        <v>2982</v>
      </c>
      <c r="I110" t="s">
        <v>12520</v>
      </c>
      <c r="J110" t="s">
        <v>2984</v>
      </c>
      <c r="K110" t="s">
        <v>2985</v>
      </c>
      <c r="L110" t="s">
        <v>2986</v>
      </c>
      <c r="M110" t="s">
        <v>2987</v>
      </c>
      <c r="N110" t="s">
        <v>310</v>
      </c>
      <c r="X110" t="s">
        <v>2972</v>
      </c>
      <c r="Y110" t="s">
        <v>12359</v>
      </c>
      <c r="Z110" t="s">
        <v>12521</v>
      </c>
      <c r="AA110" t="s">
        <v>2978</v>
      </c>
      <c r="AB110" t="s">
        <v>2977</v>
      </c>
      <c r="AC110" t="s">
        <v>1226</v>
      </c>
      <c r="DG110" t="s">
        <v>516</v>
      </c>
    </row>
    <row r="111" spans="1:187" x14ac:dyDescent="0.35">
      <c r="A111" t="s">
        <v>2993</v>
      </c>
      <c r="B111" t="s">
        <v>2995</v>
      </c>
      <c r="C111" t="s">
        <v>2996</v>
      </c>
      <c r="D111" t="s">
        <v>2995</v>
      </c>
      <c r="F111" t="s">
        <v>203</v>
      </c>
      <c r="G111" t="s">
        <v>3002</v>
      </c>
      <c r="H111" t="s">
        <v>3003</v>
      </c>
      <c r="I111" t="s">
        <v>3004</v>
      </c>
      <c r="J111" t="s">
        <v>3005</v>
      </c>
      <c r="K111" t="s">
        <v>3002</v>
      </c>
      <c r="L111" t="s">
        <v>12522</v>
      </c>
      <c r="M111" t="s">
        <v>12522</v>
      </c>
      <c r="N111" t="s">
        <v>310</v>
      </c>
      <c r="O111" t="s">
        <v>11894</v>
      </c>
      <c r="X111" t="s">
        <v>2997</v>
      </c>
      <c r="Y111" t="s">
        <v>12319</v>
      </c>
      <c r="Z111" t="s">
        <v>12523</v>
      </c>
      <c r="AA111" t="s">
        <v>3000</v>
      </c>
      <c r="AB111" t="s">
        <v>2999</v>
      </c>
      <c r="AC111" t="s">
        <v>2465</v>
      </c>
      <c r="AE111" t="s">
        <v>687</v>
      </c>
      <c r="BP111" t="s">
        <v>389</v>
      </c>
      <c r="BT111" t="s">
        <v>313</v>
      </c>
      <c r="CA111" t="s">
        <v>391</v>
      </c>
      <c r="CE111" t="s">
        <v>317</v>
      </c>
      <c r="CL111" t="s">
        <v>393</v>
      </c>
      <c r="CP111" t="s">
        <v>321</v>
      </c>
      <c r="EF111" t="s">
        <v>613</v>
      </c>
      <c r="EI111" t="s">
        <v>543</v>
      </c>
      <c r="EJ111" t="s">
        <v>545</v>
      </c>
      <c r="EO111" t="s">
        <v>551</v>
      </c>
      <c r="FB111" t="s">
        <v>463</v>
      </c>
      <c r="FE111" t="s">
        <v>566</v>
      </c>
      <c r="FF111" t="s">
        <v>568</v>
      </c>
      <c r="FK111" t="s">
        <v>574</v>
      </c>
    </row>
    <row r="112" spans="1:187" x14ac:dyDescent="0.35">
      <c r="A112" t="s">
        <v>3020</v>
      </c>
      <c r="B112" t="s">
        <v>3022</v>
      </c>
      <c r="C112" t="s">
        <v>3023</v>
      </c>
      <c r="D112" t="s">
        <v>3022</v>
      </c>
      <c r="F112" t="s">
        <v>203</v>
      </c>
      <c r="G112" t="s">
        <v>3030</v>
      </c>
      <c r="H112" t="s">
        <v>3031</v>
      </c>
      <c r="I112" t="s">
        <v>3032</v>
      </c>
      <c r="J112" t="s">
        <v>3033</v>
      </c>
      <c r="K112" t="s">
        <v>3034</v>
      </c>
      <c r="L112" t="s">
        <v>3031</v>
      </c>
      <c r="M112" t="s">
        <v>3035</v>
      </c>
      <c r="N112" t="s">
        <v>310</v>
      </c>
      <c r="X112" t="s">
        <v>3020</v>
      </c>
      <c r="Y112" t="s">
        <v>12359</v>
      </c>
      <c r="Z112" t="s">
        <v>12524</v>
      </c>
      <c r="AA112" t="s">
        <v>3028</v>
      </c>
      <c r="AB112" t="s">
        <v>3027</v>
      </c>
      <c r="AC112" t="s">
        <v>2923</v>
      </c>
      <c r="BM112" t="s">
        <v>427</v>
      </c>
      <c r="BP112" t="s">
        <v>389</v>
      </c>
      <c r="BT112" t="s">
        <v>313</v>
      </c>
      <c r="BV112" t="s">
        <v>1443</v>
      </c>
      <c r="BX112" t="s">
        <v>431</v>
      </c>
      <c r="CA112" t="s">
        <v>391</v>
      </c>
      <c r="CE112" t="s">
        <v>317</v>
      </c>
      <c r="CG112" t="s">
        <v>1447</v>
      </c>
      <c r="CI112" t="s">
        <v>435</v>
      </c>
      <c r="CL112" t="s">
        <v>393</v>
      </c>
      <c r="CP112" t="s">
        <v>321</v>
      </c>
      <c r="CR112" t="s">
        <v>1451</v>
      </c>
      <c r="CT112" t="s">
        <v>439</v>
      </c>
      <c r="CW112" t="s">
        <v>395</v>
      </c>
      <c r="DA112" t="s">
        <v>325</v>
      </c>
      <c r="DC112" t="s">
        <v>1455</v>
      </c>
      <c r="DE112" t="s">
        <v>443</v>
      </c>
      <c r="DH112" t="s">
        <v>1065</v>
      </c>
      <c r="DL112" t="s">
        <v>329</v>
      </c>
      <c r="DN112" t="s">
        <v>1459</v>
      </c>
    </row>
    <row r="113" spans="1:187" x14ac:dyDescent="0.35">
      <c r="A113" t="s">
        <v>3056</v>
      </c>
      <c r="B113" t="s">
        <v>3058</v>
      </c>
      <c r="C113" t="s">
        <v>3059</v>
      </c>
      <c r="D113" t="s">
        <v>3058</v>
      </c>
      <c r="F113" t="s">
        <v>203</v>
      </c>
      <c r="G113" t="s">
        <v>3069</v>
      </c>
      <c r="H113" t="s">
        <v>3070</v>
      </c>
      <c r="I113" t="s">
        <v>3071</v>
      </c>
      <c r="J113" t="s">
        <v>3072</v>
      </c>
      <c r="K113" t="s">
        <v>3067</v>
      </c>
      <c r="L113" t="s">
        <v>3073</v>
      </c>
      <c r="M113" t="s">
        <v>3074</v>
      </c>
      <c r="N113" t="s">
        <v>11894</v>
      </c>
      <c r="X113" t="s">
        <v>3061</v>
      </c>
      <c r="Y113" t="s">
        <v>12525</v>
      </c>
      <c r="Z113" t="s">
        <v>3072</v>
      </c>
      <c r="AA113" t="s">
        <v>3066</v>
      </c>
      <c r="AB113" t="s">
        <v>3065</v>
      </c>
      <c r="AC113" t="s">
        <v>531</v>
      </c>
      <c r="AE113" t="s">
        <v>687</v>
      </c>
      <c r="FV113" t="s">
        <v>1737</v>
      </c>
      <c r="GC113" t="s">
        <v>832</v>
      </c>
    </row>
    <row r="114" spans="1:187" x14ac:dyDescent="0.35">
      <c r="A114" t="s">
        <v>3077</v>
      </c>
      <c r="B114" t="s">
        <v>3079</v>
      </c>
      <c r="C114" t="s">
        <v>3080</v>
      </c>
      <c r="D114" t="s">
        <v>3079</v>
      </c>
      <c r="F114" t="s">
        <v>203</v>
      </c>
      <c r="G114" t="s">
        <v>3089</v>
      </c>
      <c r="H114" t="s">
        <v>3090</v>
      </c>
      <c r="I114" t="s">
        <v>3091</v>
      </c>
      <c r="J114" t="s">
        <v>3092</v>
      </c>
      <c r="K114" t="s">
        <v>3089</v>
      </c>
      <c r="L114" t="s">
        <v>3090</v>
      </c>
      <c r="M114" t="s">
        <v>3091</v>
      </c>
      <c r="N114" t="s">
        <v>261</v>
      </c>
      <c r="O114" t="s">
        <v>310</v>
      </c>
      <c r="X114" t="s">
        <v>3077</v>
      </c>
      <c r="Y114" t="s">
        <v>12526</v>
      </c>
      <c r="Z114" t="s">
        <v>12527</v>
      </c>
      <c r="AA114" t="s">
        <v>3086</v>
      </c>
      <c r="AB114" t="s">
        <v>3084</v>
      </c>
      <c r="AC114" t="s">
        <v>3083</v>
      </c>
      <c r="AH114" t="s">
        <v>353</v>
      </c>
      <c r="AO114" t="s">
        <v>272</v>
      </c>
      <c r="AV114" t="s">
        <v>286</v>
      </c>
      <c r="BC114" t="s">
        <v>361</v>
      </c>
      <c r="BJ114" t="s">
        <v>365</v>
      </c>
      <c r="BV114" t="s">
        <v>1443</v>
      </c>
      <c r="BW114" t="s">
        <v>657</v>
      </c>
      <c r="CG114" t="s">
        <v>1447</v>
      </c>
      <c r="CH114" t="s">
        <v>659</v>
      </c>
      <c r="CR114" t="s">
        <v>1451</v>
      </c>
      <c r="CS114" t="s">
        <v>661</v>
      </c>
      <c r="DC114" t="s">
        <v>1455</v>
      </c>
      <c r="DD114" t="s">
        <v>663</v>
      </c>
      <c r="DN114" t="s">
        <v>1459</v>
      </c>
      <c r="DO114" t="s">
        <v>665</v>
      </c>
    </row>
    <row r="115" spans="1:187" x14ac:dyDescent="0.35">
      <c r="A115" t="s">
        <v>3108</v>
      </c>
      <c r="B115" t="s">
        <v>3110</v>
      </c>
      <c r="C115" t="s">
        <v>3111</v>
      </c>
      <c r="D115" t="s">
        <v>3110</v>
      </c>
      <c r="F115" t="s">
        <v>203</v>
      </c>
      <c r="G115" t="s">
        <v>3116</v>
      </c>
      <c r="H115" t="s">
        <v>3117</v>
      </c>
      <c r="I115" t="s">
        <v>3118</v>
      </c>
      <c r="J115" t="s">
        <v>3119</v>
      </c>
      <c r="K115" t="s">
        <v>3116</v>
      </c>
      <c r="L115" t="s">
        <v>3117</v>
      </c>
      <c r="M115" t="s">
        <v>3118</v>
      </c>
      <c r="N115" t="s">
        <v>11894</v>
      </c>
      <c r="X115" t="s">
        <v>3108</v>
      </c>
      <c r="Y115" t="s">
        <v>12528</v>
      </c>
      <c r="Z115" t="s">
        <v>12529</v>
      </c>
      <c r="AA115" t="s">
        <v>3115</v>
      </c>
      <c r="AB115" t="s">
        <v>3114</v>
      </c>
      <c r="AC115" t="s">
        <v>1352</v>
      </c>
      <c r="GE115" t="s">
        <v>1016</v>
      </c>
    </row>
    <row r="116" spans="1:187" x14ac:dyDescent="0.35">
      <c r="A116" t="s">
        <v>3121</v>
      </c>
      <c r="B116" t="s">
        <v>3123</v>
      </c>
      <c r="C116" t="s">
        <v>3124</v>
      </c>
      <c r="D116" t="s">
        <v>3123</v>
      </c>
      <c r="F116" t="s">
        <v>203</v>
      </c>
      <c r="G116" t="s">
        <v>3131</v>
      </c>
      <c r="H116" t="s">
        <v>3132</v>
      </c>
      <c r="I116" t="s">
        <v>3133</v>
      </c>
      <c r="J116" t="s">
        <v>3134</v>
      </c>
      <c r="K116" t="s">
        <v>3131</v>
      </c>
      <c r="L116" t="s">
        <v>3132</v>
      </c>
      <c r="M116" t="s">
        <v>3133</v>
      </c>
      <c r="N116" t="s">
        <v>12075</v>
      </c>
      <c r="X116" t="s">
        <v>3121</v>
      </c>
      <c r="Y116" t="s">
        <v>12530</v>
      </c>
      <c r="Z116" t="s">
        <v>12531</v>
      </c>
      <c r="AA116" t="s">
        <v>3128</v>
      </c>
      <c r="AB116" t="s">
        <v>3127</v>
      </c>
      <c r="AC116" t="s">
        <v>12532</v>
      </c>
      <c r="DS116" t="s">
        <v>857</v>
      </c>
      <c r="DV116" t="s">
        <v>860</v>
      </c>
      <c r="EB116" t="s">
        <v>866</v>
      </c>
    </row>
    <row r="117" spans="1:187" x14ac:dyDescent="0.35">
      <c r="A117" t="s">
        <v>3138</v>
      </c>
      <c r="B117" t="s">
        <v>3140</v>
      </c>
      <c r="C117" t="s">
        <v>3141</v>
      </c>
      <c r="D117" t="s">
        <v>3140</v>
      </c>
      <c r="F117" t="s">
        <v>203</v>
      </c>
      <c r="G117" t="s">
        <v>3150</v>
      </c>
      <c r="H117" t="s">
        <v>3151</v>
      </c>
      <c r="I117" t="s">
        <v>3152</v>
      </c>
      <c r="J117" t="s">
        <v>3153</v>
      </c>
      <c r="K117" t="s">
        <v>3149</v>
      </c>
      <c r="L117" t="s">
        <v>3154</v>
      </c>
      <c r="M117" t="s">
        <v>3155</v>
      </c>
      <c r="N117" t="s">
        <v>11894</v>
      </c>
      <c r="X117" t="s">
        <v>3138</v>
      </c>
      <c r="Y117" t="s">
        <v>12533</v>
      </c>
      <c r="Z117" t="s">
        <v>12534</v>
      </c>
      <c r="AA117" t="s">
        <v>3148</v>
      </c>
      <c r="AB117" t="s">
        <v>3146</v>
      </c>
      <c r="AC117" t="s">
        <v>531</v>
      </c>
      <c r="EY117" t="s">
        <v>226</v>
      </c>
    </row>
    <row r="118" spans="1:187" x14ac:dyDescent="0.35">
      <c r="A118" t="s">
        <v>3157</v>
      </c>
      <c r="B118" t="s">
        <v>3159</v>
      </c>
      <c r="C118" t="s">
        <v>3160</v>
      </c>
      <c r="D118" t="s">
        <v>3159</v>
      </c>
      <c r="F118" t="s">
        <v>203</v>
      </c>
      <c r="G118" t="s">
        <v>3165</v>
      </c>
      <c r="H118" t="s">
        <v>3167</v>
      </c>
      <c r="I118" t="s">
        <v>3168</v>
      </c>
      <c r="J118" t="s">
        <v>3169</v>
      </c>
      <c r="K118" t="s">
        <v>3165</v>
      </c>
      <c r="L118" t="s">
        <v>3167</v>
      </c>
      <c r="M118" t="s">
        <v>3168</v>
      </c>
      <c r="N118" t="s">
        <v>11894</v>
      </c>
      <c r="X118" t="s">
        <v>3157</v>
      </c>
      <c r="Y118" t="s">
        <v>12535</v>
      </c>
      <c r="Z118" t="s">
        <v>12536</v>
      </c>
      <c r="AA118" t="s">
        <v>12537</v>
      </c>
      <c r="AB118" t="s">
        <v>3164</v>
      </c>
      <c r="AC118" t="s">
        <v>1352</v>
      </c>
      <c r="EF118" t="s">
        <v>613</v>
      </c>
      <c r="EK118" t="s">
        <v>615</v>
      </c>
      <c r="EM118" t="s">
        <v>549</v>
      </c>
      <c r="EO118" t="s">
        <v>551</v>
      </c>
      <c r="EP118" t="s">
        <v>1291</v>
      </c>
    </row>
    <row r="119" spans="1:187" x14ac:dyDescent="0.35">
      <c r="A119" t="s">
        <v>3175</v>
      </c>
      <c r="B119" t="s">
        <v>3177</v>
      </c>
      <c r="C119" t="s">
        <v>3178</v>
      </c>
      <c r="D119" t="s">
        <v>3177</v>
      </c>
      <c r="F119" t="s">
        <v>203</v>
      </c>
      <c r="G119" t="s">
        <v>3183</v>
      </c>
      <c r="H119" t="s">
        <v>3185</v>
      </c>
      <c r="I119" t="s">
        <v>3186</v>
      </c>
      <c r="J119" t="s">
        <v>3187</v>
      </c>
      <c r="K119" t="s">
        <v>3188</v>
      </c>
      <c r="L119" t="s">
        <v>3189</v>
      </c>
      <c r="M119" t="s">
        <v>3190</v>
      </c>
      <c r="N119" t="s">
        <v>11894</v>
      </c>
      <c r="X119" t="s">
        <v>3175</v>
      </c>
      <c r="Y119" t="s">
        <v>12538</v>
      </c>
      <c r="Z119" t="s">
        <v>12539</v>
      </c>
      <c r="AA119" t="s">
        <v>3182</v>
      </c>
      <c r="AB119" t="s">
        <v>3181</v>
      </c>
      <c r="AC119" t="s">
        <v>1352</v>
      </c>
      <c r="EF119" t="s">
        <v>613</v>
      </c>
      <c r="EK119" t="s">
        <v>615</v>
      </c>
      <c r="EP119" t="s">
        <v>1291</v>
      </c>
    </row>
    <row r="120" spans="1:187" x14ac:dyDescent="0.35">
      <c r="A120" t="s">
        <v>3194</v>
      </c>
      <c r="B120" t="s">
        <v>3196</v>
      </c>
      <c r="C120" t="s">
        <v>3197</v>
      </c>
      <c r="D120" t="s">
        <v>3196</v>
      </c>
      <c r="F120" t="s">
        <v>203</v>
      </c>
      <c r="G120" t="s">
        <v>3203</v>
      </c>
      <c r="H120" t="s">
        <v>3204</v>
      </c>
      <c r="I120" t="s">
        <v>3205</v>
      </c>
      <c r="J120" t="s">
        <v>3206</v>
      </c>
      <c r="K120" t="s">
        <v>3207</v>
      </c>
      <c r="L120" t="s">
        <v>3208</v>
      </c>
      <c r="M120" t="s">
        <v>3209</v>
      </c>
      <c r="N120" t="s">
        <v>310</v>
      </c>
      <c r="X120" t="s">
        <v>3198</v>
      </c>
      <c r="Y120" t="s">
        <v>12540</v>
      </c>
      <c r="Z120" t="s">
        <v>12541</v>
      </c>
      <c r="AA120" t="s">
        <v>12542</v>
      </c>
      <c r="AB120" t="s">
        <v>3201</v>
      </c>
      <c r="AC120" t="s">
        <v>623</v>
      </c>
      <c r="BR120" t="s">
        <v>492</v>
      </c>
      <c r="CC120" t="s">
        <v>499</v>
      </c>
      <c r="CN120" t="s">
        <v>506</v>
      </c>
      <c r="CY120" t="s">
        <v>513</v>
      </c>
      <c r="DJ120" t="s">
        <v>520</v>
      </c>
    </row>
    <row r="121" spans="1:187" x14ac:dyDescent="0.35">
      <c r="A121" t="s">
        <v>3215</v>
      </c>
      <c r="B121" t="s">
        <v>3217</v>
      </c>
      <c r="C121" t="s">
        <v>3218</v>
      </c>
      <c r="D121" t="s">
        <v>3217</v>
      </c>
      <c r="F121" t="s">
        <v>203</v>
      </c>
      <c r="G121" t="s">
        <v>3224</v>
      </c>
      <c r="H121" t="s">
        <v>3226</v>
      </c>
      <c r="I121" t="s">
        <v>3227</v>
      </c>
      <c r="J121" t="s">
        <v>3228</v>
      </c>
      <c r="K121" t="s">
        <v>3229</v>
      </c>
      <c r="L121" t="s">
        <v>3230</v>
      </c>
      <c r="M121" t="s">
        <v>3231</v>
      </c>
      <c r="N121" t="s">
        <v>310</v>
      </c>
      <c r="X121" t="s">
        <v>3219</v>
      </c>
      <c r="Y121" t="s">
        <v>12543</v>
      </c>
      <c r="Z121" t="s">
        <v>12544</v>
      </c>
      <c r="AA121" t="s">
        <v>3223</v>
      </c>
      <c r="AB121" t="s">
        <v>3222</v>
      </c>
      <c r="AC121" t="s">
        <v>3221</v>
      </c>
      <c r="CA121" t="s">
        <v>391</v>
      </c>
      <c r="CF121" t="s">
        <v>327</v>
      </c>
    </row>
    <row r="122" spans="1:187" x14ac:dyDescent="0.35">
      <c r="A122" t="s">
        <v>3234</v>
      </c>
      <c r="B122" t="s">
        <v>3236</v>
      </c>
      <c r="C122" t="s">
        <v>3237</v>
      </c>
      <c r="D122" t="s">
        <v>3236</v>
      </c>
      <c r="F122" t="s">
        <v>203</v>
      </c>
      <c r="G122" t="s">
        <v>3243</v>
      </c>
      <c r="H122" t="s">
        <v>3245</v>
      </c>
      <c r="I122" t="s">
        <v>3246</v>
      </c>
      <c r="J122" t="s">
        <v>3247</v>
      </c>
      <c r="K122" t="s">
        <v>3248</v>
      </c>
      <c r="L122" t="s">
        <v>3249</v>
      </c>
      <c r="M122" t="s">
        <v>3250</v>
      </c>
      <c r="N122" t="s">
        <v>12075</v>
      </c>
      <c r="X122" t="s">
        <v>3239</v>
      </c>
      <c r="Y122" t="s">
        <v>12545</v>
      </c>
      <c r="Z122" t="s">
        <v>12546</v>
      </c>
      <c r="AA122" t="s">
        <v>3242</v>
      </c>
      <c r="AB122" t="s">
        <v>3240</v>
      </c>
      <c r="AC122" t="s">
        <v>646</v>
      </c>
      <c r="DR122" t="s">
        <v>746</v>
      </c>
      <c r="DS122" t="s">
        <v>857</v>
      </c>
      <c r="DU122" t="s">
        <v>748</v>
      </c>
      <c r="DV122" t="s">
        <v>860</v>
      </c>
      <c r="DX122" t="s">
        <v>750</v>
      </c>
      <c r="DY122" t="s">
        <v>863</v>
      </c>
      <c r="EA122" t="s">
        <v>752</v>
      </c>
      <c r="EB122" t="s">
        <v>866</v>
      </c>
      <c r="ED122" t="s">
        <v>754</v>
      </c>
      <c r="EE122" t="s">
        <v>869</v>
      </c>
    </row>
    <row r="123" spans="1:187" x14ac:dyDescent="0.35">
      <c r="A123" t="s">
        <v>12547</v>
      </c>
      <c r="B123" t="s">
        <v>3263</v>
      </c>
      <c r="C123" t="s">
        <v>3264</v>
      </c>
      <c r="D123" t="s">
        <v>3263</v>
      </c>
      <c r="F123" t="s">
        <v>203</v>
      </c>
      <c r="G123" t="s">
        <v>3273</v>
      </c>
      <c r="H123" t="s">
        <v>3274</v>
      </c>
      <c r="I123" t="s">
        <v>3275</v>
      </c>
      <c r="J123" t="s">
        <v>12548</v>
      </c>
      <c r="K123" t="s">
        <v>3273</v>
      </c>
      <c r="L123" t="s">
        <v>3274</v>
      </c>
      <c r="M123" t="s">
        <v>3275</v>
      </c>
      <c r="N123" t="s">
        <v>11894</v>
      </c>
      <c r="X123" t="s">
        <v>12549</v>
      </c>
      <c r="Y123" t="s">
        <v>12550</v>
      </c>
      <c r="Z123" t="s">
        <v>12548</v>
      </c>
      <c r="AA123" t="s">
        <v>12551</v>
      </c>
      <c r="AB123" t="s">
        <v>12552</v>
      </c>
      <c r="AC123" t="s">
        <v>2030</v>
      </c>
      <c r="EF123" t="s">
        <v>613</v>
      </c>
      <c r="EK123" t="s">
        <v>615</v>
      </c>
      <c r="EP123" t="s">
        <v>1291</v>
      </c>
    </row>
    <row r="124" spans="1:187" x14ac:dyDescent="0.35">
      <c r="A124" t="s">
        <v>3282</v>
      </c>
      <c r="B124" t="s">
        <v>3284</v>
      </c>
      <c r="C124" t="s">
        <v>3285</v>
      </c>
      <c r="D124" t="s">
        <v>3284</v>
      </c>
      <c r="F124" t="s">
        <v>203</v>
      </c>
      <c r="G124" t="s">
        <v>3291</v>
      </c>
      <c r="H124" t="s">
        <v>3293</v>
      </c>
      <c r="I124" t="s">
        <v>3294</v>
      </c>
      <c r="J124" t="s">
        <v>3295</v>
      </c>
      <c r="K124" t="s">
        <v>3291</v>
      </c>
      <c r="L124" t="s">
        <v>3293</v>
      </c>
      <c r="M124" t="s">
        <v>3294</v>
      </c>
      <c r="N124" t="s">
        <v>310</v>
      </c>
      <c r="O124" t="s">
        <v>11894</v>
      </c>
      <c r="X124" t="s">
        <v>3286</v>
      </c>
      <c r="Y124" t="s">
        <v>12553</v>
      </c>
      <c r="Z124" t="s">
        <v>12554</v>
      </c>
      <c r="AA124" t="s">
        <v>3290</v>
      </c>
      <c r="AB124" t="s">
        <v>3289</v>
      </c>
      <c r="AC124" t="s">
        <v>1799</v>
      </c>
      <c r="BS124" t="s">
        <v>429</v>
      </c>
      <c r="CD124" t="s">
        <v>433</v>
      </c>
      <c r="CO124" t="s">
        <v>437</v>
      </c>
      <c r="CZ124" t="s">
        <v>441</v>
      </c>
      <c r="DK124" t="s">
        <v>445</v>
      </c>
      <c r="EH124" t="s">
        <v>541</v>
      </c>
      <c r="EJ124" t="s">
        <v>545</v>
      </c>
      <c r="ES124" t="s">
        <v>553</v>
      </c>
      <c r="EU124" t="s">
        <v>557</v>
      </c>
      <c r="FD124" t="s">
        <v>564</v>
      </c>
      <c r="FF124" t="s">
        <v>568</v>
      </c>
      <c r="FN124" t="s">
        <v>826</v>
      </c>
      <c r="FP124" t="s">
        <v>1156</v>
      </c>
      <c r="GB124" t="s">
        <v>830</v>
      </c>
      <c r="GD124" t="s">
        <v>1162</v>
      </c>
    </row>
    <row r="125" spans="1:187" x14ac:dyDescent="0.35">
      <c r="A125" t="s">
        <v>3311</v>
      </c>
      <c r="B125" t="s">
        <v>3313</v>
      </c>
      <c r="C125" t="s">
        <v>3314</v>
      </c>
      <c r="D125" t="s">
        <v>3313</v>
      </c>
      <c r="F125" t="s">
        <v>203</v>
      </c>
      <c r="G125" t="s">
        <v>3321</v>
      </c>
      <c r="H125" t="s">
        <v>3322</v>
      </c>
      <c r="I125" t="s">
        <v>3323</v>
      </c>
      <c r="J125" t="s">
        <v>3324</v>
      </c>
      <c r="K125" t="s">
        <v>3320</v>
      </c>
      <c r="L125" t="s">
        <v>3325</v>
      </c>
      <c r="M125" t="s">
        <v>3326</v>
      </c>
      <c r="N125" t="s">
        <v>310</v>
      </c>
      <c r="X125" t="s">
        <v>3316</v>
      </c>
      <c r="Y125" t="s">
        <v>12555</v>
      </c>
      <c r="Z125" t="s">
        <v>12556</v>
      </c>
      <c r="AA125" t="s">
        <v>3319</v>
      </c>
      <c r="AB125" t="s">
        <v>3318</v>
      </c>
      <c r="AC125" t="s">
        <v>298</v>
      </c>
      <c r="BX125" t="s">
        <v>431</v>
      </c>
      <c r="CF125" t="s">
        <v>319</v>
      </c>
    </row>
    <row r="126" spans="1:187" x14ac:dyDescent="0.35">
      <c r="A126" t="s">
        <v>3329</v>
      </c>
      <c r="B126" t="s">
        <v>3331</v>
      </c>
      <c r="C126" t="s">
        <v>3332</v>
      </c>
      <c r="D126" t="s">
        <v>3331</v>
      </c>
      <c r="F126" t="s">
        <v>203</v>
      </c>
      <c r="G126" t="s">
        <v>3340</v>
      </c>
      <c r="H126" t="s">
        <v>3341</v>
      </c>
      <c r="I126" t="s">
        <v>3342</v>
      </c>
      <c r="J126" t="s">
        <v>3343</v>
      </c>
      <c r="K126" t="s">
        <v>3338</v>
      </c>
      <c r="L126" t="s">
        <v>3341</v>
      </c>
      <c r="M126" t="s">
        <v>3342</v>
      </c>
      <c r="N126" t="s">
        <v>310</v>
      </c>
      <c r="X126" t="s">
        <v>3329</v>
      </c>
      <c r="Y126" t="s">
        <v>12557</v>
      </c>
      <c r="Z126" t="s">
        <v>12558</v>
      </c>
      <c r="AA126" t="s">
        <v>3337</v>
      </c>
      <c r="AB126" t="s">
        <v>3336</v>
      </c>
      <c r="AC126" t="s">
        <v>1431</v>
      </c>
      <c r="BM126" t="s">
        <v>427</v>
      </c>
      <c r="BV126" t="s">
        <v>1443</v>
      </c>
      <c r="BX126" t="s">
        <v>431</v>
      </c>
      <c r="CG126" t="s">
        <v>1447</v>
      </c>
      <c r="CT126" t="s">
        <v>439</v>
      </c>
      <c r="DC126" t="s">
        <v>1455</v>
      </c>
    </row>
    <row r="127" spans="1:187" x14ac:dyDescent="0.35">
      <c r="A127" t="s">
        <v>3350</v>
      </c>
      <c r="B127" t="s">
        <v>3352</v>
      </c>
      <c r="C127" t="s">
        <v>3353</v>
      </c>
      <c r="D127" t="s">
        <v>3352</v>
      </c>
      <c r="F127" t="s">
        <v>203</v>
      </c>
      <c r="G127" t="s">
        <v>3357</v>
      </c>
      <c r="H127" t="s">
        <v>3359</v>
      </c>
      <c r="I127" t="s">
        <v>3360</v>
      </c>
      <c r="J127" t="s">
        <v>3361</v>
      </c>
      <c r="K127" t="s">
        <v>3357</v>
      </c>
      <c r="L127" t="s">
        <v>3359</v>
      </c>
      <c r="M127" t="s">
        <v>3360</v>
      </c>
      <c r="N127" t="s">
        <v>11894</v>
      </c>
      <c r="X127" t="s">
        <v>3350</v>
      </c>
      <c r="Y127" t="s">
        <v>12559</v>
      </c>
      <c r="Z127" t="s">
        <v>12560</v>
      </c>
      <c r="AA127" t="s">
        <v>3356</v>
      </c>
      <c r="AB127" t="s">
        <v>3355</v>
      </c>
      <c r="AC127" t="s">
        <v>12561</v>
      </c>
      <c r="EG127" t="s">
        <v>1137</v>
      </c>
      <c r="EH127" t="s">
        <v>541</v>
      </c>
      <c r="EI127" t="s">
        <v>543</v>
      </c>
      <c r="EJ127" t="s">
        <v>545</v>
      </c>
      <c r="ER127" t="s">
        <v>1142</v>
      </c>
      <c r="ES127" t="s">
        <v>553</v>
      </c>
      <c r="ET127" t="s">
        <v>555</v>
      </c>
      <c r="EU127" t="s">
        <v>557</v>
      </c>
      <c r="FC127" t="s">
        <v>1147</v>
      </c>
      <c r="FD127" t="s">
        <v>564</v>
      </c>
      <c r="FE127" t="s">
        <v>566</v>
      </c>
      <c r="FF127" t="s">
        <v>568</v>
      </c>
      <c r="FM127" t="s">
        <v>1152</v>
      </c>
      <c r="FN127" t="s">
        <v>826</v>
      </c>
      <c r="FO127" t="s">
        <v>828</v>
      </c>
      <c r="FP127" t="s">
        <v>1156</v>
      </c>
      <c r="GA127" t="s">
        <v>1158</v>
      </c>
      <c r="GB127" t="s">
        <v>830</v>
      </c>
      <c r="GC127" t="s">
        <v>832</v>
      </c>
      <c r="GD127" t="s">
        <v>1162</v>
      </c>
    </row>
    <row r="128" spans="1:187" x14ac:dyDescent="0.35">
      <c r="A128" t="s">
        <v>3382</v>
      </c>
      <c r="B128" t="s">
        <v>3384</v>
      </c>
      <c r="C128" t="s">
        <v>11778</v>
      </c>
      <c r="D128" t="s">
        <v>3384</v>
      </c>
      <c r="F128" t="s">
        <v>203</v>
      </c>
      <c r="G128" t="s">
        <v>11786</v>
      </c>
      <c r="H128" t="s">
        <v>11787</v>
      </c>
      <c r="I128" t="s">
        <v>11788</v>
      </c>
      <c r="J128" t="s">
        <v>11789</v>
      </c>
      <c r="K128" t="s">
        <v>11790</v>
      </c>
      <c r="L128" t="s">
        <v>11791</v>
      </c>
      <c r="M128" t="s">
        <v>11792</v>
      </c>
      <c r="N128" t="s">
        <v>310</v>
      </c>
      <c r="X128" t="s">
        <v>11780</v>
      </c>
      <c r="Y128" t="s">
        <v>11783</v>
      </c>
      <c r="Z128" t="s">
        <v>11793</v>
      </c>
      <c r="AA128" t="s">
        <v>11784</v>
      </c>
      <c r="AB128" t="s">
        <v>11784</v>
      </c>
      <c r="AC128" t="s">
        <v>12562</v>
      </c>
      <c r="BM128" t="s">
        <v>427</v>
      </c>
      <c r="BW128" t="s">
        <v>657</v>
      </c>
      <c r="BX128" t="s">
        <v>431</v>
      </c>
      <c r="CH128" t="s">
        <v>659</v>
      </c>
      <c r="CI128" t="s">
        <v>435</v>
      </c>
      <c r="CS128" t="s">
        <v>661</v>
      </c>
      <c r="DD128" t="s">
        <v>663</v>
      </c>
      <c r="DE128" t="s">
        <v>443</v>
      </c>
      <c r="DO128" t="s">
        <v>665</v>
      </c>
      <c r="DP128" t="s">
        <v>1067</v>
      </c>
    </row>
    <row r="129" spans="1:188" x14ac:dyDescent="0.35">
      <c r="A129" t="s">
        <v>3395</v>
      </c>
      <c r="B129" t="s">
        <v>3397</v>
      </c>
      <c r="C129" t="s">
        <v>11897</v>
      </c>
      <c r="D129" t="s">
        <v>3397</v>
      </c>
      <c r="F129" t="s">
        <v>11878</v>
      </c>
      <c r="G129" t="s">
        <v>11909</v>
      </c>
      <c r="H129" t="s">
        <v>11910</v>
      </c>
      <c r="I129" t="s">
        <v>11911</v>
      </c>
      <c r="J129" t="s">
        <v>11912</v>
      </c>
      <c r="K129" t="s">
        <v>11909</v>
      </c>
      <c r="L129" t="s">
        <v>11910</v>
      </c>
      <c r="M129" t="s">
        <v>11911</v>
      </c>
      <c r="N129" t="s">
        <v>261</v>
      </c>
      <c r="X129" t="s">
        <v>11898</v>
      </c>
      <c r="Y129" t="s">
        <v>11901</v>
      </c>
      <c r="Z129" t="s">
        <v>11913</v>
      </c>
      <c r="AA129" t="s">
        <v>11903</v>
      </c>
      <c r="AB129" t="s">
        <v>11902</v>
      </c>
      <c r="AC129" t="s">
        <v>475</v>
      </c>
      <c r="AD129" t="s">
        <v>3398</v>
      </c>
      <c r="AF129" t="s">
        <v>974</v>
      </c>
      <c r="AG129" t="s">
        <v>414</v>
      </c>
      <c r="AH129" t="s">
        <v>353</v>
      </c>
      <c r="AI129" t="s">
        <v>355</v>
      </c>
      <c r="AJ129" t="s">
        <v>979</v>
      </c>
    </row>
    <row r="130" spans="1:188" x14ac:dyDescent="0.35">
      <c r="A130" t="s">
        <v>3405</v>
      </c>
      <c r="B130" t="s">
        <v>3407</v>
      </c>
      <c r="C130" t="s">
        <v>3408</v>
      </c>
      <c r="D130" t="s">
        <v>3407</v>
      </c>
      <c r="F130" t="s">
        <v>203</v>
      </c>
      <c r="G130" t="s">
        <v>3416</v>
      </c>
      <c r="H130" t="s">
        <v>3417</v>
      </c>
      <c r="I130" t="s">
        <v>3418</v>
      </c>
      <c r="J130" t="s">
        <v>3419</v>
      </c>
      <c r="K130" t="s">
        <v>3416</v>
      </c>
      <c r="L130" t="s">
        <v>3417</v>
      </c>
      <c r="M130" t="s">
        <v>3418</v>
      </c>
      <c r="N130" t="s">
        <v>11894</v>
      </c>
      <c r="X130" t="s">
        <v>3409</v>
      </c>
      <c r="Y130" t="s">
        <v>12563</v>
      </c>
      <c r="Z130" t="s">
        <v>12564</v>
      </c>
      <c r="AA130" t="s">
        <v>3413</v>
      </c>
      <c r="AB130" t="s">
        <v>3412</v>
      </c>
      <c r="AC130" t="s">
        <v>454</v>
      </c>
      <c r="FB130" t="s">
        <v>463</v>
      </c>
      <c r="FD130" t="s">
        <v>564</v>
      </c>
      <c r="FF130" t="s">
        <v>568</v>
      </c>
      <c r="FG130" t="s">
        <v>465</v>
      </c>
      <c r="FH130" t="s">
        <v>570</v>
      </c>
      <c r="FI130" t="s">
        <v>572</v>
      </c>
      <c r="FJ130" t="s">
        <v>909</v>
      </c>
      <c r="FK130" t="s">
        <v>574</v>
      </c>
      <c r="FL130" t="s">
        <v>467</v>
      </c>
    </row>
    <row r="131" spans="1:188" x14ac:dyDescent="0.35">
      <c r="A131" t="s">
        <v>3437</v>
      </c>
      <c r="B131" t="s">
        <v>3439</v>
      </c>
      <c r="C131" t="s">
        <v>3440</v>
      </c>
      <c r="D131" t="s">
        <v>3439</v>
      </c>
      <c r="F131" t="s">
        <v>203</v>
      </c>
      <c r="G131" t="s">
        <v>3448</v>
      </c>
      <c r="H131" t="s">
        <v>3450</v>
      </c>
      <c r="I131" t="s">
        <v>3451</v>
      </c>
      <c r="J131" t="s">
        <v>3452</v>
      </c>
      <c r="K131" t="s">
        <v>3453</v>
      </c>
      <c r="L131" t="s">
        <v>3454</v>
      </c>
      <c r="M131" t="s">
        <v>3455</v>
      </c>
      <c r="N131" t="s">
        <v>261</v>
      </c>
      <c r="X131" t="s">
        <v>3442</v>
      </c>
      <c r="Y131" t="s">
        <v>12565</v>
      </c>
      <c r="Z131" t="s">
        <v>12566</v>
      </c>
      <c r="AA131" t="s">
        <v>3447</v>
      </c>
      <c r="AB131" t="s">
        <v>3445</v>
      </c>
      <c r="AC131" t="s">
        <v>249</v>
      </c>
      <c r="AG131" t="s">
        <v>414</v>
      </c>
    </row>
    <row r="132" spans="1:188" x14ac:dyDescent="0.35">
      <c r="A132" t="s">
        <v>3458</v>
      </c>
      <c r="B132" t="s">
        <v>3460</v>
      </c>
      <c r="C132" t="s">
        <v>3461</v>
      </c>
      <c r="D132" t="s">
        <v>3460</v>
      </c>
      <c r="F132" t="s">
        <v>203</v>
      </c>
      <c r="G132" t="s">
        <v>3468</v>
      </c>
      <c r="H132" t="s">
        <v>3470</v>
      </c>
      <c r="I132" t="s">
        <v>3471</v>
      </c>
      <c r="J132" t="s">
        <v>3472</v>
      </c>
      <c r="K132" t="s">
        <v>3468</v>
      </c>
      <c r="L132" t="s">
        <v>3470</v>
      </c>
      <c r="M132" t="s">
        <v>3471</v>
      </c>
      <c r="N132" t="s">
        <v>12075</v>
      </c>
      <c r="X132" t="s">
        <v>3462</v>
      </c>
      <c r="Y132" t="s">
        <v>12567</v>
      </c>
      <c r="Z132" t="s">
        <v>12568</v>
      </c>
      <c r="AA132" t="s">
        <v>3467</v>
      </c>
      <c r="AB132" t="s">
        <v>3465</v>
      </c>
      <c r="AC132" t="s">
        <v>646</v>
      </c>
      <c r="DW132" t="s">
        <v>945</v>
      </c>
      <c r="DX132" t="s">
        <v>750</v>
      </c>
      <c r="DY132" t="s">
        <v>863</v>
      </c>
    </row>
    <row r="133" spans="1:188" x14ac:dyDescent="0.35">
      <c r="A133" t="s">
        <v>3476</v>
      </c>
      <c r="B133" t="s">
        <v>3478</v>
      </c>
      <c r="C133" t="s">
        <v>3479</v>
      </c>
      <c r="D133" t="s">
        <v>3478</v>
      </c>
      <c r="F133" t="s">
        <v>203</v>
      </c>
      <c r="G133" t="s">
        <v>3486</v>
      </c>
      <c r="H133" t="s">
        <v>3488</v>
      </c>
      <c r="I133" t="s">
        <v>3489</v>
      </c>
      <c r="J133" t="s">
        <v>3490</v>
      </c>
      <c r="K133" t="s">
        <v>3486</v>
      </c>
      <c r="L133" t="s">
        <v>3488</v>
      </c>
      <c r="M133" t="s">
        <v>3489</v>
      </c>
      <c r="N133" t="s">
        <v>261</v>
      </c>
      <c r="X133" t="s">
        <v>3480</v>
      </c>
      <c r="Y133" t="s">
        <v>12569</v>
      </c>
      <c r="Z133" t="s">
        <v>12570</v>
      </c>
      <c r="AA133" t="s">
        <v>3485</v>
      </c>
      <c r="AB133" t="s">
        <v>3483</v>
      </c>
      <c r="AC133" t="s">
        <v>249</v>
      </c>
      <c r="AY133" t="s">
        <v>11038</v>
      </c>
      <c r="BB133" t="s">
        <v>421</v>
      </c>
      <c r="BC133" t="s">
        <v>361</v>
      </c>
      <c r="BD133" t="s">
        <v>363</v>
      </c>
      <c r="BF133" t="s">
        <v>11043</v>
      </c>
      <c r="BI133" t="s">
        <v>714</v>
      </c>
      <c r="BJ133" t="s">
        <v>365</v>
      </c>
      <c r="BK133" t="s">
        <v>367</v>
      </c>
    </row>
    <row r="134" spans="1:188" x14ac:dyDescent="0.35">
      <c r="A134" t="s">
        <v>3499</v>
      </c>
      <c r="B134" t="s">
        <v>3501</v>
      </c>
      <c r="C134" t="s">
        <v>3502</v>
      </c>
      <c r="D134" t="s">
        <v>3503</v>
      </c>
      <c r="F134" t="s">
        <v>203</v>
      </c>
      <c r="G134" t="s">
        <v>3510</v>
      </c>
      <c r="H134" t="s">
        <v>3511</v>
      </c>
      <c r="I134" t="s">
        <v>3512</v>
      </c>
      <c r="J134" t="s">
        <v>3513</v>
      </c>
      <c r="K134" t="s">
        <v>3514</v>
      </c>
      <c r="L134" t="s">
        <v>3511</v>
      </c>
      <c r="M134" t="s">
        <v>3515</v>
      </c>
      <c r="N134" t="s">
        <v>12075</v>
      </c>
      <c r="X134" t="s">
        <v>3499</v>
      </c>
      <c r="Y134" t="s">
        <v>12571</v>
      </c>
      <c r="Z134" t="s">
        <v>12572</v>
      </c>
      <c r="AA134" t="s">
        <v>3508</v>
      </c>
      <c r="AB134" t="s">
        <v>3507</v>
      </c>
      <c r="AC134" t="s">
        <v>3506</v>
      </c>
      <c r="DZ134" t="s">
        <v>879</v>
      </c>
      <c r="EC134" t="s">
        <v>952</v>
      </c>
    </row>
    <row r="135" spans="1:188" x14ac:dyDescent="0.35">
      <c r="A135" t="s">
        <v>3518</v>
      </c>
      <c r="B135" t="s">
        <v>3520</v>
      </c>
      <c r="C135" t="s">
        <v>3521</v>
      </c>
      <c r="D135" t="s">
        <v>3520</v>
      </c>
      <c r="F135" t="s">
        <v>203</v>
      </c>
      <c r="G135" t="s">
        <v>3529</v>
      </c>
      <c r="H135" t="s">
        <v>3530</v>
      </c>
      <c r="I135" t="s">
        <v>3531</v>
      </c>
      <c r="J135" t="s">
        <v>3532</v>
      </c>
      <c r="K135" t="s">
        <v>3533</v>
      </c>
      <c r="L135" t="s">
        <v>3534</v>
      </c>
      <c r="M135" t="s">
        <v>3535</v>
      </c>
      <c r="N135" t="s">
        <v>310</v>
      </c>
      <c r="X135" t="s">
        <v>3518</v>
      </c>
      <c r="Y135" t="s">
        <v>12573</v>
      </c>
      <c r="Z135" t="s">
        <v>12574</v>
      </c>
      <c r="AA135" t="s">
        <v>3526</v>
      </c>
      <c r="AB135" t="s">
        <v>3524</v>
      </c>
      <c r="AC135" t="s">
        <v>298</v>
      </c>
      <c r="BM135" t="s">
        <v>427</v>
      </c>
      <c r="BP135" t="s">
        <v>389</v>
      </c>
      <c r="BT135" t="s">
        <v>313</v>
      </c>
      <c r="BU135" t="s">
        <v>315</v>
      </c>
      <c r="BX135" t="s">
        <v>431</v>
      </c>
      <c r="CA135" t="s">
        <v>391</v>
      </c>
      <c r="CE135" t="s">
        <v>317</v>
      </c>
      <c r="CF135" t="s">
        <v>319</v>
      </c>
      <c r="CI135" t="s">
        <v>435</v>
      </c>
      <c r="CL135" t="s">
        <v>393</v>
      </c>
      <c r="CP135" t="s">
        <v>321</v>
      </c>
      <c r="CQ135" t="s">
        <v>323</v>
      </c>
      <c r="CT135" t="s">
        <v>439</v>
      </c>
      <c r="CW135" t="s">
        <v>395</v>
      </c>
      <c r="DA135" t="s">
        <v>325</v>
      </c>
      <c r="DB135" t="s">
        <v>327</v>
      </c>
      <c r="DM135" t="s">
        <v>331</v>
      </c>
    </row>
    <row r="136" spans="1:188" x14ac:dyDescent="0.35">
      <c r="A136" t="s">
        <v>3552</v>
      </c>
      <c r="B136" t="s">
        <v>3554</v>
      </c>
      <c r="C136" t="s">
        <v>3555</v>
      </c>
      <c r="D136" t="s">
        <v>3554</v>
      </c>
      <c r="F136" t="s">
        <v>203</v>
      </c>
      <c r="G136" t="s">
        <v>3561</v>
      </c>
      <c r="H136" t="s">
        <v>3563</v>
      </c>
      <c r="I136" t="s">
        <v>3564</v>
      </c>
      <c r="J136" t="s">
        <v>3565</v>
      </c>
      <c r="K136" t="s">
        <v>3561</v>
      </c>
      <c r="L136" t="s">
        <v>3563</v>
      </c>
      <c r="M136" t="s">
        <v>3564</v>
      </c>
      <c r="N136" t="s">
        <v>310</v>
      </c>
      <c r="X136" t="s">
        <v>3556</v>
      </c>
      <c r="Y136" t="s">
        <v>12575</v>
      </c>
      <c r="Z136" t="s">
        <v>12576</v>
      </c>
      <c r="AA136" t="s">
        <v>3560</v>
      </c>
      <c r="AB136" t="s">
        <v>3559</v>
      </c>
      <c r="AC136" t="s">
        <v>2923</v>
      </c>
      <c r="CE136" t="s">
        <v>317</v>
      </c>
      <c r="CF136" t="s">
        <v>319</v>
      </c>
    </row>
    <row r="137" spans="1:188" x14ac:dyDescent="0.35">
      <c r="A137" t="s">
        <v>3568</v>
      </c>
      <c r="B137" t="s">
        <v>3570</v>
      </c>
      <c r="C137" t="s">
        <v>3571</v>
      </c>
      <c r="D137" t="s">
        <v>3570</v>
      </c>
      <c r="F137" t="s">
        <v>203</v>
      </c>
      <c r="G137" t="s">
        <v>3579</v>
      </c>
      <c r="H137" t="s">
        <v>3581</v>
      </c>
      <c r="I137" t="s">
        <v>3582</v>
      </c>
      <c r="J137" t="s">
        <v>3583</v>
      </c>
      <c r="K137" t="s">
        <v>3579</v>
      </c>
      <c r="L137" t="s">
        <v>3581</v>
      </c>
      <c r="M137" t="s">
        <v>3582</v>
      </c>
      <c r="N137" t="s">
        <v>310</v>
      </c>
      <c r="X137" t="s">
        <v>3573</v>
      </c>
      <c r="Y137" t="s">
        <v>12577</v>
      </c>
      <c r="Z137" t="s">
        <v>12578</v>
      </c>
      <c r="AA137" t="s">
        <v>3578</v>
      </c>
      <c r="AB137" t="s">
        <v>3577</v>
      </c>
      <c r="AC137" t="s">
        <v>3576</v>
      </c>
      <c r="BM137" t="s">
        <v>427</v>
      </c>
      <c r="BT137" t="s">
        <v>313</v>
      </c>
      <c r="BU137" t="s">
        <v>315</v>
      </c>
      <c r="BW137" t="s">
        <v>657</v>
      </c>
      <c r="BX137" t="s">
        <v>431</v>
      </c>
      <c r="CE137" t="s">
        <v>317</v>
      </c>
      <c r="CF137" t="s">
        <v>319</v>
      </c>
      <c r="CH137" t="s">
        <v>659</v>
      </c>
      <c r="CI137" t="s">
        <v>435</v>
      </c>
      <c r="CP137" t="s">
        <v>321</v>
      </c>
      <c r="CQ137" t="s">
        <v>323</v>
      </c>
      <c r="CS137" t="s">
        <v>661</v>
      </c>
      <c r="CT137" t="s">
        <v>439</v>
      </c>
      <c r="DA137" t="s">
        <v>325</v>
      </c>
      <c r="DB137" t="s">
        <v>327</v>
      </c>
      <c r="DD137" t="s">
        <v>663</v>
      </c>
      <c r="DE137" t="s">
        <v>443</v>
      </c>
      <c r="DL137" t="s">
        <v>329</v>
      </c>
      <c r="DM137" t="s">
        <v>331</v>
      </c>
      <c r="DO137" t="s">
        <v>665</v>
      </c>
      <c r="DP137" t="s">
        <v>1067</v>
      </c>
      <c r="GF137" t="s">
        <v>523</v>
      </c>
    </row>
    <row r="138" spans="1:188" x14ac:dyDescent="0.35">
      <c r="A138" t="s">
        <v>3606</v>
      </c>
      <c r="B138" t="s">
        <v>3608</v>
      </c>
      <c r="C138" t="s">
        <v>3609</v>
      </c>
      <c r="D138" t="s">
        <v>3608</v>
      </c>
      <c r="F138" t="s">
        <v>203</v>
      </c>
      <c r="G138" t="s">
        <v>3615</v>
      </c>
      <c r="H138" t="s">
        <v>3185</v>
      </c>
      <c r="I138" t="s">
        <v>3616</v>
      </c>
      <c r="J138" t="s">
        <v>3617</v>
      </c>
      <c r="K138" t="s">
        <v>3615</v>
      </c>
      <c r="L138" t="s">
        <v>3185</v>
      </c>
      <c r="M138" t="s">
        <v>3616</v>
      </c>
      <c r="N138" t="s">
        <v>11894</v>
      </c>
      <c r="X138" t="s">
        <v>3610</v>
      </c>
      <c r="Y138" t="s">
        <v>12579</v>
      </c>
      <c r="Z138" t="s">
        <v>12580</v>
      </c>
      <c r="AA138" t="s">
        <v>3614</v>
      </c>
      <c r="AB138" t="s">
        <v>3613</v>
      </c>
      <c r="AC138" t="s">
        <v>1720</v>
      </c>
      <c r="AE138" t="s">
        <v>687</v>
      </c>
      <c r="FU138" t="s">
        <v>230</v>
      </c>
      <c r="FX138" t="s">
        <v>917</v>
      </c>
      <c r="FZ138" t="s">
        <v>236</v>
      </c>
      <c r="GE138" t="s">
        <v>1016</v>
      </c>
    </row>
    <row r="139" spans="1:188" x14ac:dyDescent="0.35">
      <c r="A139" t="s">
        <v>3622</v>
      </c>
      <c r="B139" t="s">
        <v>3624</v>
      </c>
      <c r="C139" t="s">
        <v>12052</v>
      </c>
      <c r="D139" t="s">
        <v>3624</v>
      </c>
      <c r="F139" t="s">
        <v>11878</v>
      </c>
      <c r="G139" t="s">
        <v>12069</v>
      </c>
      <c r="H139" t="s">
        <v>12070</v>
      </c>
      <c r="I139" t="s">
        <v>12071</v>
      </c>
      <c r="J139" t="s">
        <v>12581</v>
      </c>
      <c r="K139" t="s">
        <v>12073</v>
      </c>
      <c r="L139" t="s">
        <v>12070</v>
      </c>
      <c r="M139" t="s">
        <v>12074</v>
      </c>
      <c r="N139" t="s">
        <v>12075</v>
      </c>
      <c r="X139" t="s">
        <v>3622</v>
      </c>
      <c r="Y139" t="s">
        <v>12055</v>
      </c>
      <c r="Z139" t="s">
        <v>12077</v>
      </c>
      <c r="AA139" t="s">
        <v>12057</v>
      </c>
      <c r="AB139" t="s">
        <v>12056</v>
      </c>
      <c r="AC139" t="s">
        <v>12582</v>
      </c>
      <c r="DQ139" t="s">
        <v>937</v>
      </c>
      <c r="DT139" t="s">
        <v>941</v>
      </c>
      <c r="DW139" t="s">
        <v>945</v>
      </c>
      <c r="DZ139" t="s">
        <v>879</v>
      </c>
      <c r="EC139" t="s">
        <v>952</v>
      </c>
    </row>
    <row r="140" spans="1:188" x14ac:dyDescent="0.35">
      <c r="A140" t="s">
        <v>3630</v>
      </c>
      <c r="B140" t="s">
        <v>3632</v>
      </c>
      <c r="C140" t="s">
        <v>11914</v>
      </c>
      <c r="D140" t="s">
        <v>3632</v>
      </c>
      <c r="F140" t="s">
        <v>11878</v>
      </c>
      <c r="G140" t="s">
        <v>11928</v>
      </c>
      <c r="H140" t="s">
        <v>11929</v>
      </c>
      <c r="I140" t="s">
        <v>11930</v>
      </c>
      <c r="J140" t="s">
        <v>11931</v>
      </c>
      <c r="K140" t="s">
        <v>11932</v>
      </c>
      <c r="L140" t="s">
        <v>11933</v>
      </c>
      <c r="M140" t="s">
        <v>11934</v>
      </c>
      <c r="N140" t="s">
        <v>11894</v>
      </c>
      <c r="X140" t="s">
        <v>3630</v>
      </c>
      <c r="Y140" t="s">
        <v>11916</v>
      </c>
      <c r="Z140" t="s">
        <v>11931</v>
      </c>
      <c r="AA140" t="s">
        <v>11918</v>
      </c>
      <c r="AB140" t="s">
        <v>11917</v>
      </c>
      <c r="AC140" t="s">
        <v>1516</v>
      </c>
      <c r="EF140" t="s">
        <v>613</v>
      </c>
      <c r="EK140" t="s">
        <v>615</v>
      </c>
      <c r="EM140" t="s">
        <v>549</v>
      </c>
      <c r="EO140" t="s">
        <v>551</v>
      </c>
      <c r="EP140" t="s">
        <v>1291</v>
      </c>
      <c r="EX140" t="s">
        <v>560</v>
      </c>
    </row>
    <row r="141" spans="1:188" x14ac:dyDescent="0.35">
      <c r="A141" t="s">
        <v>3639</v>
      </c>
      <c r="B141" t="s">
        <v>3641</v>
      </c>
      <c r="C141" t="s">
        <v>3642</v>
      </c>
      <c r="D141" t="s">
        <v>3641</v>
      </c>
      <c r="F141" t="s">
        <v>203</v>
      </c>
      <c r="G141" t="s">
        <v>3650</v>
      </c>
      <c r="H141" t="s">
        <v>3652</v>
      </c>
      <c r="I141" t="s">
        <v>3653</v>
      </c>
      <c r="J141" t="s">
        <v>3654</v>
      </c>
      <c r="K141" t="s">
        <v>3650</v>
      </c>
      <c r="L141" t="s">
        <v>3652</v>
      </c>
      <c r="M141" t="s">
        <v>3653</v>
      </c>
      <c r="N141" t="s">
        <v>11894</v>
      </c>
      <c r="X141" t="s">
        <v>3639</v>
      </c>
      <c r="Y141" t="s">
        <v>12583</v>
      </c>
      <c r="Z141" t="s">
        <v>12584</v>
      </c>
      <c r="AA141" t="s">
        <v>3649</v>
      </c>
      <c r="AB141" t="s">
        <v>3647</v>
      </c>
      <c r="AC141" t="s">
        <v>3646</v>
      </c>
      <c r="EQ141" t="s">
        <v>222</v>
      </c>
      <c r="ER141" t="s">
        <v>1142</v>
      </c>
      <c r="ES141" t="s">
        <v>553</v>
      </c>
      <c r="EU141" t="s">
        <v>557</v>
      </c>
      <c r="EW141" t="s">
        <v>224</v>
      </c>
      <c r="EZ141" t="s">
        <v>562</v>
      </c>
      <c r="FA141" t="s">
        <v>228</v>
      </c>
    </row>
    <row r="142" spans="1:188" x14ac:dyDescent="0.35">
      <c r="A142" t="s">
        <v>3662</v>
      </c>
      <c r="B142" t="s">
        <v>3664</v>
      </c>
      <c r="C142" t="s">
        <v>3665</v>
      </c>
      <c r="D142" t="s">
        <v>3664</v>
      </c>
      <c r="F142" t="s">
        <v>203</v>
      </c>
      <c r="G142" t="s">
        <v>1418</v>
      </c>
      <c r="H142" t="s">
        <v>1419</v>
      </c>
      <c r="I142" t="s">
        <v>1420</v>
      </c>
      <c r="J142" t="s">
        <v>1421</v>
      </c>
      <c r="K142" t="s">
        <v>1418</v>
      </c>
      <c r="L142" t="s">
        <v>1419</v>
      </c>
      <c r="M142" t="s">
        <v>1420</v>
      </c>
      <c r="N142" t="s">
        <v>12075</v>
      </c>
      <c r="O142" t="s">
        <v>11894</v>
      </c>
      <c r="X142" t="s">
        <v>3667</v>
      </c>
      <c r="Y142" t="s">
        <v>12585</v>
      </c>
      <c r="Z142" t="s">
        <v>12586</v>
      </c>
      <c r="AA142" t="s">
        <v>3672</v>
      </c>
      <c r="AB142" t="s">
        <v>3670</v>
      </c>
      <c r="AC142" t="s">
        <v>1412</v>
      </c>
      <c r="EB142" t="s">
        <v>866</v>
      </c>
      <c r="ES142" t="s">
        <v>553</v>
      </c>
      <c r="FA142" t="s">
        <v>228</v>
      </c>
      <c r="FY142" t="s">
        <v>234</v>
      </c>
      <c r="GB142" t="s">
        <v>830</v>
      </c>
    </row>
    <row r="143" spans="1:188" x14ac:dyDescent="0.35">
      <c r="A143" t="s">
        <v>3680</v>
      </c>
      <c r="B143" t="s">
        <v>3682</v>
      </c>
      <c r="C143" t="s">
        <v>3683</v>
      </c>
      <c r="D143" t="s">
        <v>3682</v>
      </c>
      <c r="F143" t="s">
        <v>203</v>
      </c>
      <c r="G143" t="s">
        <v>3688</v>
      </c>
      <c r="H143" t="s">
        <v>3689</v>
      </c>
      <c r="I143" t="s">
        <v>3690</v>
      </c>
      <c r="J143" t="s">
        <v>3691</v>
      </c>
      <c r="K143" t="s">
        <v>3692</v>
      </c>
      <c r="L143" t="s">
        <v>3689</v>
      </c>
      <c r="M143" t="s">
        <v>3693</v>
      </c>
      <c r="N143" t="s">
        <v>310</v>
      </c>
      <c r="X143" t="s">
        <v>3680</v>
      </c>
      <c r="Y143" t="s">
        <v>12587</v>
      </c>
      <c r="Z143" t="s">
        <v>12588</v>
      </c>
      <c r="AA143" t="s">
        <v>3687</v>
      </c>
      <c r="AB143" t="s">
        <v>3686</v>
      </c>
      <c r="AC143" t="s">
        <v>298</v>
      </c>
      <c r="CI143" t="s">
        <v>435</v>
      </c>
      <c r="CL143" t="s">
        <v>393</v>
      </c>
      <c r="CN143" t="s">
        <v>506</v>
      </c>
      <c r="CP143" t="s">
        <v>321</v>
      </c>
      <c r="CQ143" t="s">
        <v>323</v>
      </c>
      <c r="CR143" t="s">
        <v>1451</v>
      </c>
      <c r="DP143" t="s">
        <v>1067</v>
      </c>
    </row>
    <row r="144" spans="1:188" x14ac:dyDescent="0.35">
      <c r="A144" t="s">
        <v>3701</v>
      </c>
      <c r="B144" t="s">
        <v>3703</v>
      </c>
      <c r="C144" t="s">
        <v>3704</v>
      </c>
      <c r="D144" t="s">
        <v>3703</v>
      </c>
      <c r="F144" t="s">
        <v>203</v>
      </c>
      <c r="G144" t="s">
        <v>3710</v>
      </c>
      <c r="H144" t="s">
        <v>3712</v>
      </c>
      <c r="I144" t="s">
        <v>3713</v>
      </c>
      <c r="J144" t="s">
        <v>3714</v>
      </c>
      <c r="K144" t="s">
        <v>3715</v>
      </c>
      <c r="L144" t="s">
        <v>3716</v>
      </c>
      <c r="M144" t="s">
        <v>3717</v>
      </c>
      <c r="N144" t="s">
        <v>11894</v>
      </c>
      <c r="X144" t="s">
        <v>3705</v>
      </c>
      <c r="Y144" t="s">
        <v>12589</v>
      </c>
      <c r="Z144" t="s">
        <v>12590</v>
      </c>
      <c r="AA144" t="s">
        <v>3709</v>
      </c>
      <c r="AB144" t="s">
        <v>3708</v>
      </c>
      <c r="AC144" t="s">
        <v>2030</v>
      </c>
      <c r="EF144" t="s">
        <v>613</v>
      </c>
      <c r="EK144" t="s">
        <v>615</v>
      </c>
      <c r="EP144" t="s">
        <v>1291</v>
      </c>
    </row>
    <row r="145" spans="1:187" x14ac:dyDescent="0.35">
      <c r="A145" t="s">
        <v>3721</v>
      </c>
      <c r="B145" t="s">
        <v>3723</v>
      </c>
      <c r="C145" t="s">
        <v>3724</v>
      </c>
      <c r="D145" t="s">
        <v>3723</v>
      </c>
      <c r="F145" t="s">
        <v>203</v>
      </c>
      <c r="G145" t="s">
        <v>3730</v>
      </c>
      <c r="H145" t="s">
        <v>3731</v>
      </c>
      <c r="I145" t="s">
        <v>3732</v>
      </c>
      <c r="J145" t="s">
        <v>3733</v>
      </c>
      <c r="K145" t="s">
        <v>3734</v>
      </c>
      <c r="L145" t="s">
        <v>3731</v>
      </c>
      <c r="M145" t="s">
        <v>3735</v>
      </c>
      <c r="N145" t="s">
        <v>310</v>
      </c>
      <c r="X145" t="s">
        <v>3721</v>
      </c>
      <c r="Y145" t="s">
        <v>12591</v>
      </c>
      <c r="Z145" t="s">
        <v>12592</v>
      </c>
      <c r="AA145" t="s">
        <v>3728</v>
      </c>
      <c r="AB145" t="s">
        <v>3727</v>
      </c>
      <c r="AC145" t="s">
        <v>3726</v>
      </c>
      <c r="BM145" t="s">
        <v>427</v>
      </c>
      <c r="BW145" t="s">
        <v>657</v>
      </c>
      <c r="CH145" t="s">
        <v>659</v>
      </c>
      <c r="CI145" t="s">
        <v>435</v>
      </c>
      <c r="CS145" t="s">
        <v>661</v>
      </c>
      <c r="DD145" t="s">
        <v>663</v>
      </c>
      <c r="DE145" t="s">
        <v>443</v>
      </c>
      <c r="DO145" t="s">
        <v>665</v>
      </c>
      <c r="DP145" t="s">
        <v>1067</v>
      </c>
    </row>
    <row r="146" spans="1:187" x14ac:dyDescent="0.35">
      <c r="A146" t="s">
        <v>3745</v>
      </c>
      <c r="B146" t="s">
        <v>3747</v>
      </c>
      <c r="C146" t="s">
        <v>3748</v>
      </c>
      <c r="D146" t="s">
        <v>3747</v>
      </c>
      <c r="F146" t="s">
        <v>203</v>
      </c>
      <c r="G146" t="s">
        <v>3756</v>
      </c>
      <c r="H146" t="s">
        <v>3757</v>
      </c>
      <c r="I146" t="s">
        <v>3758</v>
      </c>
      <c r="J146" t="s">
        <v>3759</v>
      </c>
      <c r="K146" t="s">
        <v>3760</v>
      </c>
      <c r="L146" t="s">
        <v>3761</v>
      </c>
      <c r="M146" t="s">
        <v>3762</v>
      </c>
      <c r="N146" t="s">
        <v>261</v>
      </c>
      <c r="O146" t="s">
        <v>11894</v>
      </c>
      <c r="X146" t="s">
        <v>3745</v>
      </c>
      <c r="Y146" t="s">
        <v>12593</v>
      </c>
      <c r="Z146" t="s">
        <v>12594</v>
      </c>
      <c r="AA146" t="s">
        <v>3753</v>
      </c>
      <c r="AB146" t="s">
        <v>3751</v>
      </c>
      <c r="AC146" t="s">
        <v>603</v>
      </c>
      <c r="AZ146" t="s">
        <v>705</v>
      </c>
      <c r="BC146" t="s">
        <v>361</v>
      </c>
      <c r="BD146" t="s">
        <v>363</v>
      </c>
      <c r="BG146" t="s">
        <v>712</v>
      </c>
      <c r="BJ146" t="s">
        <v>365</v>
      </c>
      <c r="BK146" t="s">
        <v>367</v>
      </c>
      <c r="EV146" t="s">
        <v>1732</v>
      </c>
      <c r="EZ146" t="s">
        <v>562</v>
      </c>
      <c r="FX146" t="s">
        <v>917</v>
      </c>
      <c r="GE146" t="s">
        <v>1016</v>
      </c>
    </row>
    <row r="147" spans="1:187" x14ac:dyDescent="0.35">
      <c r="A147" t="s">
        <v>3775</v>
      </c>
      <c r="B147" t="s">
        <v>3777</v>
      </c>
      <c r="C147" t="s">
        <v>3778</v>
      </c>
      <c r="D147" t="s">
        <v>3777</v>
      </c>
      <c r="F147" t="s">
        <v>203</v>
      </c>
      <c r="G147" t="s">
        <v>3785</v>
      </c>
      <c r="H147" t="s">
        <v>3786</v>
      </c>
      <c r="I147" t="s">
        <v>3787</v>
      </c>
      <c r="J147" t="s">
        <v>3788</v>
      </c>
      <c r="K147" t="s">
        <v>3789</v>
      </c>
      <c r="L147" t="s">
        <v>3786</v>
      </c>
      <c r="M147" t="s">
        <v>3787</v>
      </c>
      <c r="N147" t="s">
        <v>261</v>
      </c>
      <c r="X147" t="s">
        <v>3775</v>
      </c>
      <c r="Y147" t="s">
        <v>12330</v>
      </c>
      <c r="Z147" t="s">
        <v>12595</v>
      </c>
      <c r="AA147" t="s">
        <v>3782</v>
      </c>
      <c r="AB147" t="s">
        <v>3781</v>
      </c>
      <c r="AC147" t="s">
        <v>249</v>
      </c>
      <c r="AY147" t="s">
        <v>11038</v>
      </c>
      <c r="BB147" t="s">
        <v>421</v>
      </c>
      <c r="BD147" t="s">
        <v>363</v>
      </c>
      <c r="BF147" t="s">
        <v>11043</v>
      </c>
      <c r="BI147" t="s">
        <v>714</v>
      </c>
      <c r="BK147" t="s">
        <v>367</v>
      </c>
    </row>
    <row r="148" spans="1:187" x14ac:dyDescent="0.35">
      <c r="A148" t="s">
        <v>3796</v>
      </c>
      <c r="B148" t="s">
        <v>3798</v>
      </c>
      <c r="C148" t="s">
        <v>3799</v>
      </c>
      <c r="D148" t="s">
        <v>3798</v>
      </c>
      <c r="F148" t="s">
        <v>203</v>
      </c>
      <c r="G148" t="s">
        <v>3805</v>
      </c>
      <c r="H148" t="s">
        <v>3807</v>
      </c>
      <c r="I148" t="s">
        <v>3808</v>
      </c>
      <c r="J148" t="s">
        <v>3809</v>
      </c>
      <c r="K148" t="s">
        <v>3810</v>
      </c>
      <c r="L148" t="s">
        <v>3811</v>
      </c>
      <c r="M148" t="s">
        <v>3808</v>
      </c>
      <c r="N148" t="s">
        <v>11894</v>
      </c>
      <c r="X148" t="s">
        <v>3796</v>
      </c>
      <c r="Y148" t="s">
        <v>12596</v>
      </c>
      <c r="Z148" t="s">
        <v>3809</v>
      </c>
      <c r="AA148" t="s">
        <v>3804</v>
      </c>
      <c r="AB148" t="s">
        <v>3802</v>
      </c>
      <c r="AC148" t="s">
        <v>3221</v>
      </c>
      <c r="ER148" t="s">
        <v>1142</v>
      </c>
      <c r="ET148" t="s">
        <v>555</v>
      </c>
    </row>
    <row r="149" spans="1:187" x14ac:dyDescent="0.35">
      <c r="A149" t="s">
        <v>3814</v>
      </c>
      <c r="B149" t="s">
        <v>3816</v>
      </c>
      <c r="C149" t="s">
        <v>3817</v>
      </c>
      <c r="D149" t="s">
        <v>3816</v>
      </c>
      <c r="F149" t="s">
        <v>203</v>
      </c>
      <c r="G149" t="s">
        <v>3822</v>
      </c>
      <c r="H149" t="s">
        <v>3824</v>
      </c>
      <c r="I149" t="s">
        <v>3825</v>
      </c>
      <c r="J149" t="s">
        <v>3826</v>
      </c>
      <c r="K149" t="s">
        <v>3822</v>
      </c>
      <c r="L149" t="s">
        <v>3824</v>
      </c>
      <c r="M149" t="s">
        <v>3825</v>
      </c>
      <c r="N149" t="s">
        <v>11894</v>
      </c>
      <c r="X149" t="s">
        <v>3814</v>
      </c>
      <c r="Y149" t="s">
        <v>12597</v>
      </c>
      <c r="Z149" t="s">
        <v>12598</v>
      </c>
      <c r="AA149" t="s">
        <v>12599</v>
      </c>
      <c r="AB149" t="s">
        <v>3821</v>
      </c>
      <c r="AC149" t="s">
        <v>12600</v>
      </c>
      <c r="FZ149" t="s">
        <v>236</v>
      </c>
    </row>
    <row r="150" spans="1:187" x14ac:dyDescent="0.35">
      <c r="A150" t="s">
        <v>3828</v>
      </c>
      <c r="B150" t="s">
        <v>3830</v>
      </c>
      <c r="C150" t="s">
        <v>3831</v>
      </c>
      <c r="D150" t="s">
        <v>3830</v>
      </c>
      <c r="F150" t="s">
        <v>203</v>
      </c>
      <c r="G150" t="s">
        <v>3840</v>
      </c>
      <c r="H150" t="s">
        <v>3841</v>
      </c>
      <c r="I150" t="s">
        <v>3842</v>
      </c>
      <c r="J150" t="s">
        <v>3843</v>
      </c>
      <c r="K150" t="s">
        <v>3840</v>
      </c>
      <c r="L150" t="s">
        <v>3841</v>
      </c>
      <c r="M150" t="s">
        <v>3842</v>
      </c>
      <c r="N150" t="s">
        <v>261</v>
      </c>
      <c r="O150" t="s">
        <v>11894</v>
      </c>
      <c r="X150" t="s">
        <v>3828</v>
      </c>
      <c r="Y150" t="s">
        <v>12601</v>
      </c>
      <c r="Z150" t="s">
        <v>12602</v>
      </c>
      <c r="AA150" t="s">
        <v>12603</v>
      </c>
      <c r="AB150" t="s">
        <v>3835</v>
      </c>
      <c r="AC150" t="s">
        <v>3834</v>
      </c>
      <c r="AK150" t="s">
        <v>11131</v>
      </c>
      <c r="AN150" t="s">
        <v>270</v>
      </c>
      <c r="AP150" t="s">
        <v>274</v>
      </c>
      <c r="AR150" t="s">
        <v>11607</v>
      </c>
      <c r="AU150" t="s">
        <v>284</v>
      </c>
      <c r="AW150" t="s">
        <v>288</v>
      </c>
      <c r="AY150" t="s">
        <v>11038</v>
      </c>
      <c r="BB150" t="s">
        <v>421</v>
      </c>
      <c r="BD150" t="s">
        <v>363</v>
      </c>
      <c r="BF150" t="s">
        <v>11043</v>
      </c>
      <c r="BI150" t="s">
        <v>714</v>
      </c>
      <c r="BK150" t="s">
        <v>367</v>
      </c>
      <c r="EJ150" t="s">
        <v>545</v>
      </c>
      <c r="EL150" t="s">
        <v>547</v>
      </c>
      <c r="EN150" t="s">
        <v>778</v>
      </c>
      <c r="EU150" t="s">
        <v>557</v>
      </c>
      <c r="EW150" t="s">
        <v>224</v>
      </c>
      <c r="EY150" t="s">
        <v>226</v>
      </c>
      <c r="FF150" t="s">
        <v>568</v>
      </c>
      <c r="FH150" t="s">
        <v>570</v>
      </c>
      <c r="FJ150" t="s">
        <v>909</v>
      </c>
      <c r="FU150" t="s">
        <v>230</v>
      </c>
      <c r="FW150" t="s">
        <v>232</v>
      </c>
      <c r="GD150" t="s">
        <v>1162</v>
      </c>
    </row>
    <row r="151" spans="1:187" x14ac:dyDescent="0.35">
      <c r="A151" t="s">
        <v>3868</v>
      </c>
      <c r="B151" t="s">
        <v>3870</v>
      </c>
      <c r="C151" t="s">
        <v>12078</v>
      </c>
      <c r="D151" t="s">
        <v>3870</v>
      </c>
      <c r="F151" t="s">
        <v>11955</v>
      </c>
      <c r="G151" t="s">
        <v>12088</v>
      </c>
      <c r="H151" t="s">
        <v>12089</v>
      </c>
      <c r="I151" t="s">
        <v>12090</v>
      </c>
      <c r="J151" t="s">
        <v>12091</v>
      </c>
      <c r="K151" t="s">
        <v>12088</v>
      </c>
      <c r="L151" t="s">
        <v>12089</v>
      </c>
      <c r="M151" t="s">
        <v>12090</v>
      </c>
      <c r="N151" t="s">
        <v>261</v>
      </c>
      <c r="X151" t="s">
        <v>3868</v>
      </c>
      <c r="Y151" t="s">
        <v>12080</v>
      </c>
      <c r="Z151" t="s">
        <v>12092</v>
      </c>
      <c r="AA151" t="s">
        <v>12082</v>
      </c>
      <c r="AB151" t="s">
        <v>12081</v>
      </c>
      <c r="AC151" t="s">
        <v>603</v>
      </c>
      <c r="AL151" t="s">
        <v>266</v>
      </c>
      <c r="AN151" t="s">
        <v>270</v>
      </c>
      <c r="AP151" t="s">
        <v>274</v>
      </c>
    </row>
    <row r="152" spans="1:187" x14ac:dyDescent="0.35">
      <c r="A152" t="s">
        <v>3874</v>
      </c>
      <c r="B152" t="s">
        <v>3876</v>
      </c>
      <c r="C152" t="s">
        <v>3877</v>
      </c>
      <c r="D152" t="s">
        <v>3876</v>
      </c>
      <c r="F152" t="s">
        <v>203</v>
      </c>
      <c r="G152" t="s">
        <v>3885</v>
      </c>
      <c r="H152" t="s">
        <v>3887</v>
      </c>
      <c r="I152" t="s">
        <v>3888</v>
      </c>
      <c r="J152" t="s">
        <v>3889</v>
      </c>
      <c r="K152" t="s">
        <v>3885</v>
      </c>
      <c r="L152" t="s">
        <v>3887</v>
      </c>
      <c r="M152" t="s">
        <v>3888</v>
      </c>
      <c r="N152" t="s">
        <v>11894</v>
      </c>
      <c r="X152" t="s">
        <v>3878</v>
      </c>
      <c r="Y152" t="s">
        <v>12604</v>
      </c>
      <c r="Z152" t="s">
        <v>3889</v>
      </c>
      <c r="AA152" t="s">
        <v>3884</v>
      </c>
      <c r="AB152" t="s">
        <v>3882</v>
      </c>
      <c r="AC152" t="s">
        <v>3881</v>
      </c>
      <c r="FR152" t="s">
        <v>3890</v>
      </c>
    </row>
    <row r="153" spans="1:187" x14ac:dyDescent="0.35">
      <c r="A153" t="s">
        <v>3892</v>
      </c>
      <c r="B153" t="s">
        <v>3894</v>
      </c>
      <c r="C153" t="s">
        <v>3895</v>
      </c>
      <c r="D153" t="s">
        <v>3894</v>
      </c>
      <c r="F153" t="s">
        <v>203</v>
      </c>
      <c r="G153" t="s">
        <v>3904</v>
      </c>
      <c r="H153" t="s">
        <v>3905</v>
      </c>
      <c r="I153" t="s">
        <v>3906</v>
      </c>
      <c r="J153" t="s">
        <v>3907</v>
      </c>
      <c r="K153" t="s">
        <v>3904</v>
      </c>
      <c r="L153" t="s">
        <v>3905</v>
      </c>
      <c r="M153" t="s">
        <v>3906</v>
      </c>
      <c r="N153" t="s">
        <v>12075</v>
      </c>
      <c r="X153" t="s">
        <v>3892</v>
      </c>
      <c r="Y153" t="s">
        <v>12605</v>
      </c>
      <c r="Z153" t="s">
        <v>12606</v>
      </c>
      <c r="AA153" t="s">
        <v>3901</v>
      </c>
      <c r="AB153" t="s">
        <v>3899</v>
      </c>
      <c r="AC153" t="s">
        <v>3506</v>
      </c>
      <c r="DQ153" t="s">
        <v>937</v>
      </c>
      <c r="DT153" t="s">
        <v>941</v>
      </c>
      <c r="DW153" t="s">
        <v>945</v>
      </c>
      <c r="DZ153" t="s">
        <v>879</v>
      </c>
      <c r="EC153" t="s">
        <v>952</v>
      </c>
    </row>
    <row r="154" spans="1:187" x14ac:dyDescent="0.35">
      <c r="A154" t="s">
        <v>3913</v>
      </c>
      <c r="B154" t="s">
        <v>3915</v>
      </c>
      <c r="C154" t="s">
        <v>3916</v>
      </c>
      <c r="D154" t="s">
        <v>3915</v>
      </c>
      <c r="F154" t="s">
        <v>203</v>
      </c>
      <c r="G154" t="s">
        <v>3923</v>
      </c>
      <c r="H154" t="s">
        <v>3925</v>
      </c>
      <c r="I154" t="s">
        <v>3926</v>
      </c>
      <c r="J154" t="s">
        <v>3927</v>
      </c>
      <c r="K154" t="s">
        <v>3923</v>
      </c>
      <c r="L154" t="s">
        <v>3925</v>
      </c>
      <c r="M154" t="s">
        <v>3926</v>
      </c>
      <c r="N154" t="s">
        <v>11894</v>
      </c>
      <c r="X154" t="s">
        <v>3917</v>
      </c>
      <c r="Y154" t="s">
        <v>12607</v>
      </c>
      <c r="Z154" t="s">
        <v>12608</v>
      </c>
      <c r="AA154" t="s">
        <v>3922</v>
      </c>
      <c r="AB154" t="s">
        <v>3920</v>
      </c>
      <c r="AC154" t="s">
        <v>208</v>
      </c>
      <c r="EL154" t="s">
        <v>547</v>
      </c>
      <c r="EN154" t="s">
        <v>778</v>
      </c>
      <c r="EP154" t="s">
        <v>1291</v>
      </c>
      <c r="FH154" t="s">
        <v>570</v>
      </c>
      <c r="FJ154" t="s">
        <v>909</v>
      </c>
      <c r="FL154" t="s">
        <v>467</v>
      </c>
      <c r="FQ154" t="s">
        <v>806</v>
      </c>
      <c r="FS154" t="s">
        <v>781</v>
      </c>
    </row>
    <row r="155" spans="1:187" x14ac:dyDescent="0.35">
      <c r="A155" t="s">
        <v>3936</v>
      </c>
      <c r="B155" t="s">
        <v>3938</v>
      </c>
      <c r="C155" t="s">
        <v>3939</v>
      </c>
      <c r="D155" t="s">
        <v>3938</v>
      </c>
      <c r="F155" t="e">
        <v>#N/A</v>
      </c>
      <c r="G155" t="s">
        <v>3945</v>
      </c>
      <c r="H155" t="s">
        <v>3947</v>
      </c>
      <c r="I155" t="s">
        <v>3948</v>
      </c>
      <c r="J155" t="s">
        <v>3949</v>
      </c>
      <c r="K155" t="s">
        <v>3945</v>
      </c>
      <c r="L155" t="s">
        <v>3947</v>
      </c>
      <c r="M155" t="s">
        <v>3948</v>
      </c>
      <c r="N155" t="s">
        <v>261</v>
      </c>
      <c r="X155" t="s">
        <v>3936</v>
      </c>
      <c r="Y155" t="s">
        <v>12609</v>
      </c>
      <c r="Z155" t="s">
        <v>12610</v>
      </c>
      <c r="AA155" t="s">
        <v>3944</v>
      </c>
      <c r="AB155" t="s">
        <v>3942</v>
      </c>
      <c r="AC155" t="s">
        <v>603</v>
      </c>
      <c r="AL155" t="s">
        <v>266</v>
      </c>
      <c r="AP155" t="s">
        <v>274</v>
      </c>
    </row>
    <row r="156" spans="1:187" x14ac:dyDescent="0.35">
      <c r="A156" t="s">
        <v>3952</v>
      </c>
      <c r="B156" t="s">
        <v>3954</v>
      </c>
      <c r="C156" t="s">
        <v>3955</v>
      </c>
      <c r="D156" t="s">
        <v>3954</v>
      </c>
      <c r="F156" t="s">
        <v>203</v>
      </c>
      <c r="G156" t="s">
        <v>3964</v>
      </c>
      <c r="H156" t="s">
        <v>3965</v>
      </c>
      <c r="I156" t="s">
        <v>3966</v>
      </c>
      <c r="J156" t="s">
        <v>3967</v>
      </c>
      <c r="K156" t="s">
        <v>3968</v>
      </c>
      <c r="L156" t="s">
        <v>3969</v>
      </c>
      <c r="M156" t="s">
        <v>3970</v>
      </c>
      <c r="N156" t="s">
        <v>261</v>
      </c>
      <c r="O156" t="s">
        <v>12075</v>
      </c>
      <c r="X156" t="s">
        <v>3952</v>
      </c>
      <c r="Y156" t="s">
        <v>12611</v>
      </c>
      <c r="Z156" t="s">
        <v>12612</v>
      </c>
      <c r="AA156" t="s">
        <v>3961</v>
      </c>
      <c r="AB156" t="s">
        <v>3959</v>
      </c>
      <c r="AC156" t="s">
        <v>3958</v>
      </c>
      <c r="AD156" t="s">
        <v>3398</v>
      </c>
      <c r="AF156" t="s">
        <v>974</v>
      </c>
      <c r="AG156" t="s">
        <v>414</v>
      </c>
      <c r="AH156" t="s">
        <v>353</v>
      </c>
      <c r="AI156" t="s">
        <v>355</v>
      </c>
      <c r="AJ156" t="s">
        <v>979</v>
      </c>
      <c r="AK156" t="s">
        <v>11131</v>
      </c>
      <c r="AL156" t="s">
        <v>266</v>
      </c>
      <c r="AM156" t="s">
        <v>268</v>
      </c>
      <c r="AN156" t="s">
        <v>270</v>
      </c>
      <c r="AO156" t="s">
        <v>272</v>
      </c>
      <c r="AP156" t="s">
        <v>274</v>
      </c>
      <c r="AQ156" t="s">
        <v>276</v>
      </c>
      <c r="AY156" t="s">
        <v>11038</v>
      </c>
      <c r="AZ156" t="s">
        <v>705</v>
      </c>
      <c r="BA156" t="s">
        <v>1111</v>
      </c>
      <c r="BB156" t="s">
        <v>421</v>
      </c>
      <c r="BC156" t="s">
        <v>361</v>
      </c>
      <c r="BD156" t="s">
        <v>363</v>
      </c>
      <c r="BE156" t="s">
        <v>1116</v>
      </c>
      <c r="DQ156" t="s">
        <v>937</v>
      </c>
      <c r="DT156" t="s">
        <v>941</v>
      </c>
      <c r="DZ156" t="s">
        <v>879</v>
      </c>
      <c r="EC156" t="s">
        <v>952</v>
      </c>
    </row>
    <row r="157" spans="1:187" x14ac:dyDescent="0.35">
      <c r="A157" t="s">
        <v>3995</v>
      </c>
      <c r="B157" t="s">
        <v>3997</v>
      </c>
      <c r="C157" t="s">
        <v>11935</v>
      </c>
      <c r="D157" t="s">
        <v>3997</v>
      </c>
      <c r="F157" t="s">
        <v>11878</v>
      </c>
      <c r="G157" t="s">
        <v>11949</v>
      </c>
      <c r="H157" t="s">
        <v>11950</v>
      </c>
      <c r="I157" t="s">
        <v>11951</v>
      </c>
      <c r="J157" t="s">
        <v>11952</v>
      </c>
      <c r="K157" t="s">
        <v>11949</v>
      </c>
      <c r="L157" t="s">
        <v>11950</v>
      </c>
      <c r="M157" t="s">
        <v>11951</v>
      </c>
      <c r="N157" t="s">
        <v>11894</v>
      </c>
      <c r="X157" t="s">
        <v>3995</v>
      </c>
      <c r="Y157" t="s">
        <v>11939</v>
      </c>
      <c r="Z157" t="s">
        <v>11953</v>
      </c>
      <c r="AA157" t="s">
        <v>11941</v>
      </c>
      <c r="AB157" t="s">
        <v>11940</v>
      </c>
      <c r="AC157" t="s">
        <v>2030</v>
      </c>
      <c r="EF157" t="s">
        <v>613</v>
      </c>
      <c r="EK157" t="s">
        <v>615</v>
      </c>
      <c r="EP157" t="s">
        <v>1291</v>
      </c>
    </row>
    <row r="158" spans="1:187" x14ac:dyDescent="0.35">
      <c r="A158" t="s">
        <v>4001</v>
      </c>
      <c r="B158" t="s">
        <v>4003</v>
      </c>
      <c r="C158" t="s">
        <v>12613</v>
      </c>
      <c r="D158" t="s">
        <v>4003</v>
      </c>
      <c r="F158" t="s">
        <v>203</v>
      </c>
      <c r="G158" t="s">
        <v>11801</v>
      </c>
      <c r="H158" t="s">
        <v>11802</v>
      </c>
      <c r="I158" t="s">
        <v>11803</v>
      </c>
      <c r="J158" t="s">
        <v>11804</v>
      </c>
      <c r="K158" t="s">
        <v>11805</v>
      </c>
      <c r="L158" t="s">
        <v>11806</v>
      </c>
      <c r="M158" t="s">
        <v>11807</v>
      </c>
      <c r="N158" t="s">
        <v>310</v>
      </c>
      <c r="X158" t="s">
        <v>11796</v>
      </c>
      <c r="Y158" t="s">
        <v>11799</v>
      </c>
      <c r="Z158" t="s">
        <v>11808</v>
      </c>
      <c r="AA158" t="s">
        <v>4393</v>
      </c>
      <c r="AB158" t="s">
        <v>11795</v>
      </c>
      <c r="AC158" t="s">
        <v>12614</v>
      </c>
      <c r="CD158" t="s">
        <v>433</v>
      </c>
    </row>
    <row r="159" spans="1:187" x14ac:dyDescent="0.35">
      <c r="A159" t="s">
        <v>4005</v>
      </c>
      <c r="B159" t="s">
        <v>4007</v>
      </c>
      <c r="C159" t="s">
        <v>4008</v>
      </c>
      <c r="D159" t="s">
        <v>4007</v>
      </c>
      <c r="F159" t="s">
        <v>203</v>
      </c>
      <c r="G159" t="s">
        <v>4017</v>
      </c>
      <c r="H159" t="s">
        <v>4018</v>
      </c>
      <c r="I159" t="s">
        <v>4019</v>
      </c>
      <c r="J159" t="s">
        <v>4020</v>
      </c>
      <c r="K159" t="s">
        <v>4017</v>
      </c>
      <c r="L159" t="s">
        <v>4018</v>
      </c>
      <c r="M159" t="s">
        <v>4019</v>
      </c>
      <c r="N159" t="s">
        <v>12075</v>
      </c>
      <c r="X159" t="s">
        <v>4005</v>
      </c>
      <c r="Y159" t="s">
        <v>12615</v>
      </c>
      <c r="Z159" t="s">
        <v>12616</v>
      </c>
      <c r="AA159" t="s">
        <v>4014</v>
      </c>
      <c r="AB159" t="s">
        <v>4013</v>
      </c>
      <c r="AC159" t="s">
        <v>3506</v>
      </c>
      <c r="DQ159" t="s">
        <v>937</v>
      </c>
      <c r="DR159" t="s">
        <v>746</v>
      </c>
      <c r="DS159" t="s">
        <v>857</v>
      </c>
      <c r="DT159" t="s">
        <v>941</v>
      </c>
      <c r="DU159" t="s">
        <v>748</v>
      </c>
      <c r="DV159" t="s">
        <v>860</v>
      </c>
      <c r="DW159" t="s">
        <v>945</v>
      </c>
      <c r="DX159" t="s">
        <v>750</v>
      </c>
      <c r="DY159" t="s">
        <v>863</v>
      </c>
      <c r="DZ159" t="s">
        <v>879</v>
      </c>
      <c r="EA159" t="s">
        <v>752</v>
      </c>
      <c r="EB159" t="s">
        <v>866</v>
      </c>
      <c r="EC159" t="s">
        <v>952</v>
      </c>
      <c r="ED159" t="s">
        <v>754</v>
      </c>
      <c r="EE159" t="s">
        <v>869</v>
      </c>
    </row>
    <row r="160" spans="1:187" x14ac:dyDescent="0.35">
      <c r="A160" t="s">
        <v>4036</v>
      </c>
      <c r="B160" t="s">
        <v>4038</v>
      </c>
      <c r="C160" t="s">
        <v>4039</v>
      </c>
      <c r="D160" t="s">
        <v>4038</v>
      </c>
      <c r="F160" t="s">
        <v>203</v>
      </c>
      <c r="G160" t="s">
        <v>4047</v>
      </c>
      <c r="H160" t="s">
        <v>4049</v>
      </c>
      <c r="I160" t="s">
        <v>4050</v>
      </c>
      <c r="J160" t="s">
        <v>4051</v>
      </c>
      <c r="K160" t="s">
        <v>4052</v>
      </c>
      <c r="L160" t="s">
        <v>4053</v>
      </c>
      <c r="M160" t="s">
        <v>4054</v>
      </c>
      <c r="N160" t="s">
        <v>11894</v>
      </c>
      <c r="X160" t="s">
        <v>4040</v>
      </c>
      <c r="Y160" t="s">
        <v>12617</v>
      </c>
      <c r="Z160" t="s">
        <v>12618</v>
      </c>
      <c r="AA160" t="s">
        <v>4046</v>
      </c>
      <c r="AB160" t="s">
        <v>4044</v>
      </c>
      <c r="AC160" t="s">
        <v>2030</v>
      </c>
      <c r="EJ160" t="s">
        <v>545</v>
      </c>
      <c r="EU160" t="s">
        <v>557</v>
      </c>
      <c r="FF160" t="s">
        <v>568</v>
      </c>
    </row>
    <row r="161" spans="1:188" x14ac:dyDescent="0.35">
      <c r="A161" t="s">
        <v>4058</v>
      </c>
      <c r="B161" t="s">
        <v>4060</v>
      </c>
      <c r="C161" t="s">
        <v>4061</v>
      </c>
      <c r="D161" t="s">
        <v>4060</v>
      </c>
      <c r="F161" t="s">
        <v>203</v>
      </c>
      <c r="G161" t="s">
        <v>4068</v>
      </c>
      <c r="H161" t="s">
        <v>4069</v>
      </c>
      <c r="I161" t="s">
        <v>4070</v>
      </c>
      <c r="J161" t="s">
        <v>4071</v>
      </c>
      <c r="K161" t="s">
        <v>4072</v>
      </c>
      <c r="L161" t="s">
        <v>4073</v>
      </c>
      <c r="M161" t="s">
        <v>4074</v>
      </c>
      <c r="N161" t="s">
        <v>11894</v>
      </c>
      <c r="X161" t="s">
        <v>4058</v>
      </c>
      <c r="Y161" t="s">
        <v>12619</v>
      </c>
      <c r="Z161" t="s">
        <v>12620</v>
      </c>
      <c r="AA161" t="s">
        <v>4065</v>
      </c>
      <c r="AB161" t="s">
        <v>4064</v>
      </c>
      <c r="AC161" t="s">
        <v>2030</v>
      </c>
      <c r="GE161" t="s">
        <v>1016</v>
      </c>
    </row>
    <row r="162" spans="1:188" x14ac:dyDescent="0.35">
      <c r="A162" t="s">
        <v>4076</v>
      </c>
      <c r="B162" t="s">
        <v>4078</v>
      </c>
      <c r="C162" t="s">
        <v>4079</v>
      </c>
      <c r="D162" t="s">
        <v>4078</v>
      </c>
      <c r="F162" t="s">
        <v>203</v>
      </c>
      <c r="G162" t="s">
        <v>1418</v>
      </c>
      <c r="H162" t="s">
        <v>1419</v>
      </c>
      <c r="I162" t="s">
        <v>1420</v>
      </c>
      <c r="J162" t="s">
        <v>4085</v>
      </c>
      <c r="K162" t="s">
        <v>1418</v>
      </c>
      <c r="L162" t="s">
        <v>1419</v>
      </c>
      <c r="M162" t="s">
        <v>1420</v>
      </c>
      <c r="N162" t="s">
        <v>12075</v>
      </c>
      <c r="O162" t="s">
        <v>11894</v>
      </c>
      <c r="X162" t="s">
        <v>4076</v>
      </c>
      <c r="Y162" t="s">
        <v>12621</v>
      </c>
      <c r="Z162" t="s">
        <v>12622</v>
      </c>
      <c r="AA162" t="s">
        <v>4082</v>
      </c>
      <c r="AB162" t="s">
        <v>4081</v>
      </c>
      <c r="AC162" t="s">
        <v>1412</v>
      </c>
      <c r="EB162" t="s">
        <v>866</v>
      </c>
      <c r="ES162" t="s">
        <v>553</v>
      </c>
      <c r="FA162" t="s">
        <v>228</v>
      </c>
    </row>
    <row r="163" spans="1:188" x14ac:dyDescent="0.35">
      <c r="A163" t="s">
        <v>4089</v>
      </c>
      <c r="B163" t="s">
        <v>4091</v>
      </c>
      <c r="C163" t="s">
        <v>4092</v>
      </c>
      <c r="D163" t="s">
        <v>4091</v>
      </c>
      <c r="F163" t="s">
        <v>203</v>
      </c>
      <c r="G163" t="s">
        <v>4099</v>
      </c>
      <c r="H163" t="s">
        <v>4100</v>
      </c>
      <c r="I163" t="s">
        <v>4101</v>
      </c>
      <c r="J163" t="s">
        <v>4102</v>
      </c>
      <c r="K163" t="s">
        <v>4099</v>
      </c>
      <c r="L163" t="s">
        <v>4100</v>
      </c>
      <c r="M163" t="s">
        <v>4101</v>
      </c>
      <c r="N163" t="s">
        <v>310</v>
      </c>
      <c r="X163" t="s">
        <v>4089</v>
      </c>
      <c r="Y163" t="s">
        <v>12623</v>
      </c>
      <c r="Z163" t="s">
        <v>12624</v>
      </c>
      <c r="AA163" t="s">
        <v>4098</v>
      </c>
      <c r="AB163" t="s">
        <v>4097</v>
      </c>
      <c r="AC163" t="s">
        <v>4096</v>
      </c>
      <c r="BU163" t="s">
        <v>315</v>
      </c>
      <c r="CF163" t="s">
        <v>319</v>
      </c>
      <c r="CQ163" t="s">
        <v>323</v>
      </c>
      <c r="DB163" t="s">
        <v>327</v>
      </c>
      <c r="DM163" t="s">
        <v>331</v>
      </c>
      <c r="DP163" t="s">
        <v>1067</v>
      </c>
      <c r="GF163" t="s">
        <v>523</v>
      </c>
    </row>
    <row r="164" spans="1:188" x14ac:dyDescent="0.35">
      <c r="A164" t="s">
        <v>4110</v>
      </c>
      <c r="B164" t="s">
        <v>4112</v>
      </c>
      <c r="C164">
        <v>335230975</v>
      </c>
      <c r="D164" t="s">
        <v>4112</v>
      </c>
      <c r="F164" t="s">
        <v>203</v>
      </c>
      <c r="G164" t="s">
        <v>4119</v>
      </c>
      <c r="H164" t="s">
        <v>4121</v>
      </c>
      <c r="I164" t="s">
        <v>4122</v>
      </c>
      <c r="J164" t="s">
        <v>4123</v>
      </c>
      <c r="K164" t="s">
        <v>4119</v>
      </c>
      <c r="L164" t="s">
        <v>4121</v>
      </c>
      <c r="M164" t="s">
        <v>4122</v>
      </c>
      <c r="N164" t="s">
        <v>310</v>
      </c>
      <c r="X164" t="s">
        <v>4110</v>
      </c>
      <c r="Y164" t="s">
        <v>12625</v>
      </c>
      <c r="Z164" t="s">
        <v>12626</v>
      </c>
      <c r="AA164" t="s">
        <v>4118</v>
      </c>
      <c r="AB164" t="s">
        <v>4117</v>
      </c>
      <c r="AC164" t="s">
        <v>12264</v>
      </c>
      <c r="DB164" t="s">
        <v>327</v>
      </c>
      <c r="DM164" t="s">
        <v>331</v>
      </c>
    </row>
    <row r="165" spans="1:188" x14ac:dyDescent="0.35">
      <c r="A165" t="s">
        <v>4127</v>
      </c>
      <c r="B165" t="s">
        <v>4129</v>
      </c>
      <c r="C165" t="s">
        <v>4130</v>
      </c>
      <c r="D165" t="s">
        <v>4129</v>
      </c>
      <c r="F165" t="s">
        <v>203</v>
      </c>
      <c r="G165" t="s">
        <v>4134</v>
      </c>
      <c r="H165" t="s">
        <v>4136</v>
      </c>
      <c r="I165" t="s">
        <v>4137</v>
      </c>
      <c r="J165" t="s">
        <v>4138</v>
      </c>
      <c r="K165" t="s">
        <v>4139</v>
      </c>
      <c r="L165" t="s">
        <v>4140</v>
      </c>
      <c r="M165" t="s">
        <v>4137</v>
      </c>
      <c r="N165" t="s">
        <v>11894</v>
      </c>
      <c r="X165" t="s">
        <v>4127</v>
      </c>
      <c r="Y165" t="s">
        <v>12627</v>
      </c>
      <c r="Z165" t="s">
        <v>12628</v>
      </c>
      <c r="AA165" t="s">
        <v>4133</v>
      </c>
      <c r="AB165" t="s">
        <v>4132</v>
      </c>
      <c r="AC165" t="s">
        <v>531</v>
      </c>
      <c r="EM165" t="s">
        <v>549</v>
      </c>
    </row>
    <row r="166" spans="1:188" x14ac:dyDescent="0.35">
      <c r="A166" t="s">
        <v>4142</v>
      </c>
      <c r="B166" t="s">
        <v>4144</v>
      </c>
      <c r="C166" t="s">
        <v>4145</v>
      </c>
      <c r="D166" t="s">
        <v>4144</v>
      </c>
      <c r="F166" t="s">
        <v>203</v>
      </c>
      <c r="G166" t="s">
        <v>4152</v>
      </c>
      <c r="H166" t="s">
        <v>4153</v>
      </c>
      <c r="I166" t="s">
        <v>4154</v>
      </c>
      <c r="J166" t="s">
        <v>4155</v>
      </c>
      <c r="K166" t="s">
        <v>4156</v>
      </c>
      <c r="L166" t="s">
        <v>4153</v>
      </c>
      <c r="M166" t="s">
        <v>4157</v>
      </c>
      <c r="N166" t="s">
        <v>310</v>
      </c>
      <c r="X166" t="s">
        <v>4142</v>
      </c>
      <c r="Y166" t="s">
        <v>12629</v>
      </c>
      <c r="Z166" t="s">
        <v>12630</v>
      </c>
      <c r="AA166" t="s">
        <v>4151</v>
      </c>
      <c r="AB166" t="s">
        <v>4149</v>
      </c>
      <c r="AC166" t="s">
        <v>1431</v>
      </c>
      <c r="BM166" t="s">
        <v>427</v>
      </c>
      <c r="BX166" t="s">
        <v>431</v>
      </c>
      <c r="CI166" t="s">
        <v>435</v>
      </c>
      <c r="CT166" t="s">
        <v>439</v>
      </c>
      <c r="DE166" t="s">
        <v>443</v>
      </c>
    </row>
    <row r="167" spans="1:188" x14ac:dyDescent="0.35">
      <c r="A167" t="s">
        <v>4163</v>
      </c>
      <c r="B167" t="s">
        <v>4165</v>
      </c>
      <c r="C167" t="s">
        <v>4166</v>
      </c>
      <c r="D167" t="s">
        <v>4165</v>
      </c>
      <c r="F167" t="s">
        <v>203</v>
      </c>
      <c r="G167" t="s">
        <v>4173</v>
      </c>
      <c r="H167" t="s">
        <v>4174</v>
      </c>
      <c r="I167" t="s">
        <v>4175</v>
      </c>
      <c r="J167" t="s">
        <v>4176</v>
      </c>
      <c r="K167" t="s">
        <v>4173</v>
      </c>
      <c r="L167" t="s">
        <v>4174</v>
      </c>
      <c r="M167" t="s">
        <v>4175</v>
      </c>
      <c r="N167" t="s">
        <v>11894</v>
      </c>
      <c r="X167" t="s">
        <v>4163</v>
      </c>
      <c r="Y167" t="s">
        <v>12631</v>
      </c>
      <c r="Z167" t="s">
        <v>12632</v>
      </c>
      <c r="AA167" t="s">
        <v>4170</v>
      </c>
      <c r="AB167" t="s">
        <v>4169</v>
      </c>
      <c r="AC167" t="s">
        <v>12633</v>
      </c>
      <c r="EI167" t="s">
        <v>543</v>
      </c>
    </row>
    <row r="168" spans="1:188" x14ac:dyDescent="0.35">
      <c r="A168" t="s">
        <v>4178</v>
      </c>
      <c r="B168" t="s">
        <v>4180</v>
      </c>
      <c r="C168" t="s">
        <v>4181</v>
      </c>
      <c r="D168" t="s">
        <v>4180</v>
      </c>
      <c r="F168" t="s">
        <v>203</v>
      </c>
      <c r="G168" t="s">
        <v>4187</v>
      </c>
      <c r="H168" t="s">
        <v>4188</v>
      </c>
      <c r="I168" t="s">
        <v>4189</v>
      </c>
      <c r="J168" t="s">
        <v>4190</v>
      </c>
      <c r="K168" t="s">
        <v>4191</v>
      </c>
      <c r="L168" t="s">
        <v>4192</v>
      </c>
      <c r="M168" t="s">
        <v>4193</v>
      </c>
      <c r="N168" t="s">
        <v>261</v>
      </c>
      <c r="X168" t="s">
        <v>4178</v>
      </c>
      <c r="Y168" t="s">
        <v>12634</v>
      </c>
      <c r="Z168" t="s">
        <v>12635</v>
      </c>
      <c r="AA168" t="s">
        <v>4184</v>
      </c>
      <c r="AB168" t="s">
        <v>4183</v>
      </c>
      <c r="AC168" t="s">
        <v>249</v>
      </c>
      <c r="AY168" t="s">
        <v>11038</v>
      </c>
      <c r="AZ168" t="s">
        <v>705</v>
      </c>
      <c r="BB168" t="s">
        <v>421</v>
      </c>
      <c r="BC168" t="s">
        <v>361</v>
      </c>
      <c r="BD168" t="s">
        <v>363</v>
      </c>
    </row>
    <row r="169" spans="1:188" x14ac:dyDescent="0.35">
      <c r="A169" t="s">
        <v>4199</v>
      </c>
      <c r="B169" t="s">
        <v>4201</v>
      </c>
      <c r="C169" t="s">
        <v>4202</v>
      </c>
      <c r="D169" t="s">
        <v>4201</v>
      </c>
      <c r="F169" t="s">
        <v>203</v>
      </c>
      <c r="G169" t="s">
        <v>4209</v>
      </c>
      <c r="H169" t="s">
        <v>4211</v>
      </c>
      <c r="I169" t="s">
        <v>4212</v>
      </c>
      <c r="J169" t="s">
        <v>4213</v>
      </c>
      <c r="K169" t="s">
        <v>4214</v>
      </c>
      <c r="L169" t="s">
        <v>4215</v>
      </c>
      <c r="M169" t="s">
        <v>4216</v>
      </c>
      <c r="N169" t="s">
        <v>310</v>
      </c>
      <c r="X169" t="s">
        <v>4199</v>
      </c>
      <c r="Y169" t="s">
        <v>12636</v>
      </c>
      <c r="Z169" t="s">
        <v>12637</v>
      </c>
      <c r="AA169" t="s">
        <v>4208</v>
      </c>
      <c r="AB169" t="s">
        <v>4206</v>
      </c>
      <c r="AC169" t="s">
        <v>4205</v>
      </c>
      <c r="BO169" t="s">
        <v>488</v>
      </c>
      <c r="BQ169" t="s">
        <v>490</v>
      </c>
      <c r="BU169" t="s">
        <v>315</v>
      </c>
      <c r="BZ169" t="s">
        <v>495</v>
      </c>
      <c r="CB169" t="s">
        <v>497</v>
      </c>
      <c r="CF169" t="s">
        <v>319</v>
      </c>
      <c r="CK169" t="s">
        <v>502</v>
      </c>
      <c r="CM169" t="s">
        <v>504</v>
      </c>
      <c r="CQ169" t="s">
        <v>323</v>
      </c>
      <c r="CV169" t="s">
        <v>509</v>
      </c>
      <c r="CX169" t="s">
        <v>511</v>
      </c>
      <c r="DB169" t="s">
        <v>327</v>
      </c>
      <c r="DG169" t="s">
        <v>516</v>
      </c>
      <c r="DI169" t="s">
        <v>518</v>
      </c>
      <c r="DM169" t="s">
        <v>331</v>
      </c>
      <c r="DP169" t="s">
        <v>1067</v>
      </c>
      <c r="GF169" t="s">
        <v>523</v>
      </c>
    </row>
    <row r="170" spans="1:188" x14ac:dyDescent="0.35">
      <c r="A170" t="s">
        <v>4234</v>
      </c>
      <c r="B170" t="s">
        <v>4236</v>
      </c>
      <c r="C170" t="s">
        <v>4237</v>
      </c>
      <c r="D170" t="s">
        <v>4236</v>
      </c>
      <c r="F170" t="s">
        <v>203</v>
      </c>
      <c r="G170" t="s">
        <v>4245</v>
      </c>
      <c r="H170" t="s">
        <v>4246</v>
      </c>
      <c r="I170" t="s">
        <v>4247</v>
      </c>
      <c r="J170" t="s">
        <v>4248</v>
      </c>
      <c r="K170" t="s">
        <v>4249</v>
      </c>
      <c r="L170" t="s">
        <v>4250</v>
      </c>
      <c r="M170" t="s">
        <v>4251</v>
      </c>
      <c r="N170" t="s">
        <v>261</v>
      </c>
      <c r="X170" t="s">
        <v>4234</v>
      </c>
      <c r="Y170" t="s">
        <v>12638</v>
      </c>
      <c r="Z170" t="s">
        <v>12639</v>
      </c>
      <c r="AA170" t="s">
        <v>4242</v>
      </c>
      <c r="AB170" t="s">
        <v>4241</v>
      </c>
      <c r="AC170" t="s">
        <v>249</v>
      </c>
      <c r="AY170" t="s">
        <v>11038</v>
      </c>
      <c r="AZ170" t="s">
        <v>705</v>
      </c>
      <c r="BA170" t="s">
        <v>1111</v>
      </c>
      <c r="BB170" t="s">
        <v>421</v>
      </c>
      <c r="BC170" t="s">
        <v>361</v>
      </c>
      <c r="BD170" t="s">
        <v>363</v>
      </c>
      <c r="BE170" t="s">
        <v>1116</v>
      </c>
      <c r="BF170" t="s">
        <v>11043</v>
      </c>
      <c r="BG170" t="s">
        <v>712</v>
      </c>
      <c r="BH170" t="s">
        <v>2620</v>
      </c>
      <c r="BI170" t="s">
        <v>714</v>
      </c>
      <c r="BJ170" t="s">
        <v>365</v>
      </c>
      <c r="BK170" t="s">
        <v>367</v>
      </c>
      <c r="BL170" t="s">
        <v>1190</v>
      </c>
    </row>
    <row r="171" spans="1:188" x14ac:dyDescent="0.35">
      <c r="A171" t="s">
        <v>4266</v>
      </c>
      <c r="B171" t="s">
        <v>4268</v>
      </c>
      <c r="C171" t="s">
        <v>4269</v>
      </c>
      <c r="D171" t="s">
        <v>4268</v>
      </c>
      <c r="F171" t="s">
        <v>203</v>
      </c>
      <c r="G171" t="s">
        <v>4275</v>
      </c>
      <c r="H171" t="s">
        <v>4277</v>
      </c>
      <c r="I171" t="s">
        <v>4278</v>
      </c>
      <c r="J171" t="s">
        <v>4279</v>
      </c>
      <c r="K171" t="s">
        <v>4280</v>
      </c>
      <c r="L171" t="s">
        <v>4281</v>
      </c>
      <c r="M171" t="s">
        <v>4282</v>
      </c>
      <c r="N171" t="s">
        <v>12075</v>
      </c>
      <c r="X171" t="s">
        <v>4270</v>
      </c>
      <c r="Y171" t="s">
        <v>12640</v>
      </c>
      <c r="Z171" t="s">
        <v>12641</v>
      </c>
      <c r="AA171" t="s">
        <v>4274</v>
      </c>
      <c r="AB171" t="s">
        <v>4273</v>
      </c>
      <c r="AC171" t="s">
        <v>3506</v>
      </c>
      <c r="DT171" t="s">
        <v>941</v>
      </c>
      <c r="DW171" t="s">
        <v>945</v>
      </c>
    </row>
    <row r="172" spans="1:188" x14ac:dyDescent="0.35">
      <c r="A172" t="s">
        <v>4285</v>
      </c>
      <c r="B172" t="s">
        <v>4287</v>
      </c>
      <c r="C172" t="s">
        <v>4288</v>
      </c>
      <c r="D172" t="s">
        <v>4287</v>
      </c>
      <c r="F172" t="s">
        <v>203</v>
      </c>
      <c r="G172" t="s">
        <v>4298</v>
      </c>
      <c r="H172" t="s">
        <v>4299</v>
      </c>
      <c r="I172" t="s">
        <v>4300</v>
      </c>
      <c r="J172" t="s">
        <v>4301</v>
      </c>
      <c r="K172" t="s">
        <v>4302</v>
      </c>
      <c r="L172" t="s">
        <v>4303</v>
      </c>
      <c r="M172" t="s">
        <v>4304</v>
      </c>
      <c r="N172" t="s">
        <v>310</v>
      </c>
      <c r="X172" t="s">
        <v>4285</v>
      </c>
      <c r="Y172" t="s">
        <v>4294</v>
      </c>
      <c r="Z172" t="s">
        <v>12642</v>
      </c>
      <c r="AA172" t="s">
        <v>4294</v>
      </c>
      <c r="AB172" t="s">
        <v>4295</v>
      </c>
      <c r="AC172" t="s">
        <v>4293</v>
      </c>
      <c r="BW172" t="s">
        <v>657</v>
      </c>
      <c r="CH172" t="s">
        <v>659</v>
      </c>
      <c r="CS172" t="s">
        <v>661</v>
      </c>
      <c r="DD172" t="s">
        <v>663</v>
      </c>
      <c r="DO172" t="s">
        <v>665</v>
      </c>
    </row>
    <row r="173" spans="1:188" x14ac:dyDescent="0.35">
      <c r="A173" t="s">
        <v>4310</v>
      </c>
      <c r="B173" t="s">
        <v>4312</v>
      </c>
      <c r="C173" t="s">
        <v>4313</v>
      </c>
      <c r="D173" t="s">
        <v>4312</v>
      </c>
      <c r="F173" t="s">
        <v>203</v>
      </c>
      <c r="G173" t="s">
        <v>4318</v>
      </c>
      <c r="H173" t="s">
        <v>4320</v>
      </c>
      <c r="I173" t="s">
        <v>4321</v>
      </c>
      <c r="J173" t="s">
        <v>4322</v>
      </c>
      <c r="K173" t="s">
        <v>4323</v>
      </c>
      <c r="L173" t="s">
        <v>4324</v>
      </c>
      <c r="M173" t="s">
        <v>4325</v>
      </c>
      <c r="N173" t="s">
        <v>310</v>
      </c>
      <c r="X173" t="s">
        <v>4310</v>
      </c>
      <c r="Y173" t="s">
        <v>12643</v>
      </c>
      <c r="Z173" t="s">
        <v>12644</v>
      </c>
      <c r="AA173" t="s">
        <v>4317</v>
      </c>
      <c r="AB173" t="s">
        <v>4316</v>
      </c>
      <c r="AC173" t="s">
        <v>1392</v>
      </c>
      <c r="BP173" t="s">
        <v>389</v>
      </c>
      <c r="BT173" t="s">
        <v>313</v>
      </c>
      <c r="BU173" t="s">
        <v>315</v>
      </c>
      <c r="BV173" t="s">
        <v>1443</v>
      </c>
      <c r="BW173" t="s">
        <v>657</v>
      </c>
      <c r="CA173" t="s">
        <v>391</v>
      </c>
      <c r="CE173" t="s">
        <v>317</v>
      </c>
      <c r="CF173" t="s">
        <v>319</v>
      </c>
      <c r="CG173" t="s">
        <v>1447</v>
      </c>
      <c r="CH173" t="s">
        <v>659</v>
      </c>
      <c r="CL173" t="s">
        <v>393</v>
      </c>
      <c r="CP173" t="s">
        <v>321</v>
      </c>
      <c r="CQ173" t="s">
        <v>323</v>
      </c>
      <c r="CR173" t="s">
        <v>1451</v>
      </c>
      <c r="CS173" t="s">
        <v>661</v>
      </c>
      <c r="CW173" t="s">
        <v>395</v>
      </c>
      <c r="DA173" t="s">
        <v>325</v>
      </c>
      <c r="DB173" t="s">
        <v>327</v>
      </c>
      <c r="DC173" t="s">
        <v>1455</v>
      </c>
      <c r="DD173" t="s">
        <v>663</v>
      </c>
      <c r="DH173" t="s">
        <v>1065</v>
      </c>
      <c r="DL173" t="s">
        <v>329</v>
      </c>
      <c r="DM173" t="s">
        <v>331</v>
      </c>
      <c r="DN173" t="s">
        <v>1459</v>
      </c>
      <c r="DO173" t="s">
        <v>665</v>
      </c>
      <c r="GF173" t="s">
        <v>523</v>
      </c>
    </row>
    <row r="174" spans="1:188" x14ac:dyDescent="0.35">
      <c r="A174" t="s">
        <v>4352</v>
      </c>
      <c r="B174" t="s">
        <v>4354</v>
      </c>
      <c r="C174" t="s">
        <v>4355</v>
      </c>
      <c r="D174" t="s">
        <v>4354</v>
      </c>
      <c r="F174" t="s">
        <v>203</v>
      </c>
      <c r="G174" t="s">
        <v>4361</v>
      </c>
      <c r="H174" t="s">
        <v>4363</v>
      </c>
      <c r="I174" t="s">
        <v>4364</v>
      </c>
      <c r="J174" t="s">
        <v>4365</v>
      </c>
      <c r="K174" t="s">
        <v>4361</v>
      </c>
      <c r="L174" t="s">
        <v>4363</v>
      </c>
      <c r="M174" t="s">
        <v>4364</v>
      </c>
      <c r="N174" t="s">
        <v>310</v>
      </c>
      <c r="X174" t="s">
        <v>4352</v>
      </c>
      <c r="Y174" t="s">
        <v>12645</v>
      </c>
      <c r="Z174" t="s">
        <v>12646</v>
      </c>
      <c r="AA174" t="s">
        <v>4360</v>
      </c>
      <c r="AB174" t="s">
        <v>4358</v>
      </c>
      <c r="AC174" t="s">
        <v>2793</v>
      </c>
      <c r="CO174" t="s">
        <v>437</v>
      </c>
    </row>
    <row r="175" spans="1:188" x14ac:dyDescent="0.35">
      <c r="A175" t="s">
        <v>4367</v>
      </c>
      <c r="B175" t="s">
        <v>4369</v>
      </c>
      <c r="C175" t="s">
        <v>4370</v>
      </c>
      <c r="D175" t="s">
        <v>4369</v>
      </c>
      <c r="F175" t="s">
        <v>203</v>
      </c>
      <c r="G175" t="s">
        <v>4376</v>
      </c>
      <c r="H175" t="s">
        <v>4378</v>
      </c>
      <c r="I175" t="s">
        <v>4379</v>
      </c>
      <c r="J175" t="s">
        <v>4380</v>
      </c>
      <c r="K175" t="s">
        <v>4381</v>
      </c>
      <c r="L175" t="s">
        <v>4382</v>
      </c>
      <c r="M175" t="s">
        <v>4383</v>
      </c>
      <c r="N175" t="s">
        <v>310</v>
      </c>
      <c r="X175" t="s">
        <v>4371</v>
      </c>
      <c r="Y175" t="s">
        <v>12647</v>
      </c>
      <c r="Z175" t="s">
        <v>12648</v>
      </c>
      <c r="AA175" t="s">
        <v>4375</v>
      </c>
      <c r="AB175" t="s">
        <v>4374</v>
      </c>
      <c r="AC175" t="s">
        <v>12649</v>
      </c>
      <c r="BR175" t="s">
        <v>492</v>
      </c>
      <c r="CC175" t="s">
        <v>499</v>
      </c>
      <c r="CN175" t="s">
        <v>506</v>
      </c>
      <c r="CY175" t="s">
        <v>513</v>
      </c>
      <c r="DJ175" t="s">
        <v>520</v>
      </c>
    </row>
    <row r="176" spans="1:188" x14ac:dyDescent="0.35">
      <c r="A176" t="s">
        <v>4389</v>
      </c>
      <c r="B176" t="s">
        <v>4391</v>
      </c>
      <c r="C176" t="s">
        <v>4392</v>
      </c>
      <c r="D176" t="s">
        <v>4391</v>
      </c>
      <c r="F176" t="s">
        <v>203</v>
      </c>
      <c r="G176" t="s">
        <v>12650</v>
      </c>
      <c r="H176" t="s">
        <v>4401</v>
      </c>
      <c r="I176" t="s">
        <v>4402</v>
      </c>
      <c r="J176" t="s">
        <v>4403</v>
      </c>
      <c r="K176" t="s">
        <v>4404</v>
      </c>
      <c r="L176" t="s">
        <v>4405</v>
      </c>
      <c r="M176" t="s">
        <v>4406</v>
      </c>
      <c r="N176" t="s">
        <v>11894</v>
      </c>
      <c r="X176" t="s">
        <v>4394</v>
      </c>
      <c r="Y176" t="s">
        <v>12651</v>
      </c>
      <c r="Z176" t="s">
        <v>12652</v>
      </c>
      <c r="AA176" t="s">
        <v>4398</v>
      </c>
      <c r="AB176" t="s">
        <v>4397</v>
      </c>
      <c r="AC176" t="s">
        <v>1204</v>
      </c>
      <c r="EF176" t="s">
        <v>613</v>
      </c>
      <c r="EQ176" t="s">
        <v>222</v>
      </c>
      <c r="FB176" t="s">
        <v>463</v>
      </c>
      <c r="FZ176" t="s">
        <v>236</v>
      </c>
    </row>
    <row r="177" spans="1:188" x14ac:dyDescent="0.35">
      <c r="A177" t="s">
        <v>4413</v>
      </c>
      <c r="B177" t="s">
        <v>4415</v>
      </c>
      <c r="C177" t="s">
        <v>4416</v>
      </c>
      <c r="D177" t="s">
        <v>4415</v>
      </c>
      <c r="F177" t="s">
        <v>203</v>
      </c>
      <c r="G177" t="s">
        <v>4422</v>
      </c>
      <c r="H177" t="s">
        <v>4424</v>
      </c>
      <c r="I177" t="s">
        <v>4425</v>
      </c>
      <c r="J177" t="s">
        <v>4426</v>
      </c>
      <c r="K177" t="s">
        <v>4422</v>
      </c>
      <c r="L177" t="s">
        <v>4424</v>
      </c>
      <c r="M177" t="s">
        <v>4425</v>
      </c>
      <c r="N177" t="s">
        <v>11894</v>
      </c>
      <c r="X177" t="s">
        <v>4413</v>
      </c>
      <c r="Y177" t="s">
        <v>12653</v>
      </c>
      <c r="Z177" t="s">
        <v>12654</v>
      </c>
      <c r="AA177" t="s">
        <v>4421</v>
      </c>
      <c r="AB177" t="s">
        <v>4420</v>
      </c>
      <c r="AC177" t="s">
        <v>1799</v>
      </c>
      <c r="ES177" t="s">
        <v>553</v>
      </c>
    </row>
    <row r="178" spans="1:188" x14ac:dyDescent="0.35">
      <c r="A178" t="s">
        <v>4428</v>
      </c>
      <c r="B178" t="s">
        <v>4430</v>
      </c>
      <c r="C178" t="s">
        <v>4431</v>
      </c>
      <c r="D178" t="s">
        <v>4430</v>
      </c>
      <c r="F178" t="s">
        <v>203</v>
      </c>
      <c r="G178" t="s">
        <v>4441</v>
      </c>
      <c r="H178" t="s">
        <v>4442</v>
      </c>
      <c r="I178" t="s">
        <v>4443</v>
      </c>
      <c r="J178" t="s">
        <v>4444</v>
      </c>
      <c r="K178" t="s">
        <v>4445</v>
      </c>
      <c r="L178" t="s">
        <v>4446</v>
      </c>
      <c r="M178" t="s">
        <v>4447</v>
      </c>
      <c r="N178" t="s">
        <v>12075</v>
      </c>
      <c r="X178" t="s">
        <v>4433</v>
      </c>
      <c r="Y178" t="s">
        <v>12655</v>
      </c>
      <c r="Z178" t="s">
        <v>12656</v>
      </c>
      <c r="AA178" t="s">
        <v>4438</v>
      </c>
      <c r="AB178" t="s">
        <v>4436</v>
      </c>
      <c r="AC178" t="s">
        <v>646</v>
      </c>
      <c r="DR178" t="s">
        <v>746</v>
      </c>
      <c r="DS178" t="s">
        <v>857</v>
      </c>
      <c r="DU178" t="s">
        <v>748</v>
      </c>
      <c r="DV178" t="s">
        <v>860</v>
      </c>
      <c r="DX178" t="s">
        <v>750</v>
      </c>
      <c r="DY178" t="s">
        <v>863</v>
      </c>
      <c r="EA178" t="s">
        <v>752</v>
      </c>
      <c r="EB178" t="s">
        <v>866</v>
      </c>
      <c r="ED178" t="s">
        <v>754</v>
      </c>
      <c r="EE178" t="s">
        <v>869</v>
      </c>
    </row>
    <row r="179" spans="1:188" x14ac:dyDescent="0.35">
      <c r="A179" t="s">
        <v>4458</v>
      </c>
      <c r="B179" t="s">
        <v>4460</v>
      </c>
      <c r="C179" t="s">
        <v>4461</v>
      </c>
      <c r="D179" t="s">
        <v>4460</v>
      </c>
      <c r="F179" t="s">
        <v>203</v>
      </c>
      <c r="G179" t="s">
        <v>4470</v>
      </c>
      <c r="H179" t="s">
        <v>4471</v>
      </c>
      <c r="I179" t="s">
        <v>4472</v>
      </c>
      <c r="J179" t="s">
        <v>4473</v>
      </c>
      <c r="K179" t="s">
        <v>4474</v>
      </c>
      <c r="L179" t="s">
        <v>4471</v>
      </c>
      <c r="M179" t="s">
        <v>4472</v>
      </c>
      <c r="N179" t="s">
        <v>11894</v>
      </c>
      <c r="X179" t="s">
        <v>4463</v>
      </c>
      <c r="Y179" t="s">
        <v>12657</v>
      </c>
      <c r="Z179" t="s">
        <v>12658</v>
      </c>
      <c r="AA179" t="s">
        <v>4467</v>
      </c>
      <c r="AB179" t="s">
        <v>4466</v>
      </c>
      <c r="AC179" t="s">
        <v>12659</v>
      </c>
      <c r="EF179" t="s">
        <v>613</v>
      </c>
      <c r="EK179" t="s">
        <v>615</v>
      </c>
      <c r="EN179" t="s">
        <v>778</v>
      </c>
      <c r="EP179" t="s">
        <v>1291</v>
      </c>
      <c r="EQ179" t="s">
        <v>222</v>
      </c>
      <c r="EV179" t="s">
        <v>1732</v>
      </c>
      <c r="EY179" t="s">
        <v>226</v>
      </c>
      <c r="FA179" t="s">
        <v>228</v>
      </c>
    </row>
    <row r="180" spans="1:188" x14ac:dyDescent="0.35">
      <c r="A180" t="s">
        <v>4483</v>
      </c>
      <c r="B180" t="s">
        <v>4485</v>
      </c>
      <c r="C180" t="s">
        <v>4486</v>
      </c>
      <c r="D180" t="s">
        <v>4485</v>
      </c>
      <c r="F180" t="s">
        <v>203</v>
      </c>
      <c r="G180" t="s">
        <v>4492</v>
      </c>
      <c r="H180" t="s">
        <v>4494</v>
      </c>
      <c r="I180" t="s">
        <v>4495</v>
      </c>
      <c r="J180" t="s">
        <v>4496</v>
      </c>
      <c r="K180" t="s">
        <v>4492</v>
      </c>
      <c r="L180" t="s">
        <v>4494</v>
      </c>
      <c r="M180" t="s">
        <v>4495</v>
      </c>
      <c r="N180" t="s">
        <v>310</v>
      </c>
      <c r="X180" t="s">
        <v>4483</v>
      </c>
      <c r="Y180" t="s">
        <v>12660</v>
      </c>
      <c r="Z180" t="s">
        <v>12661</v>
      </c>
      <c r="AA180" t="s">
        <v>4491</v>
      </c>
      <c r="AB180" t="s">
        <v>4489</v>
      </c>
      <c r="AC180" t="s">
        <v>1310</v>
      </c>
      <c r="BV180" t="s">
        <v>1443</v>
      </c>
      <c r="CG180" t="s">
        <v>1447</v>
      </c>
      <c r="CR180" t="s">
        <v>1451</v>
      </c>
      <c r="DC180" t="s">
        <v>1455</v>
      </c>
      <c r="DN180" t="s">
        <v>1459</v>
      </c>
    </row>
    <row r="181" spans="1:188" x14ac:dyDescent="0.35">
      <c r="A181" t="s">
        <v>4502</v>
      </c>
      <c r="B181" t="s">
        <v>4504</v>
      </c>
      <c r="C181" t="s">
        <v>4505</v>
      </c>
      <c r="D181" t="s">
        <v>4504</v>
      </c>
      <c r="F181" t="s">
        <v>203</v>
      </c>
      <c r="G181" t="s">
        <v>4509</v>
      </c>
      <c r="H181" t="s">
        <v>4510</v>
      </c>
      <c r="I181" t="s">
        <v>4511</v>
      </c>
      <c r="J181" t="s">
        <v>4512</v>
      </c>
      <c r="K181" t="s">
        <v>4509</v>
      </c>
      <c r="L181" t="s">
        <v>4510</v>
      </c>
      <c r="M181" t="s">
        <v>4511</v>
      </c>
      <c r="N181" t="s">
        <v>310</v>
      </c>
      <c r="X181" t="s">
        <v>4502</v>
      </c>
      <c r="Y181" t="s">
        <v>12662</v>
      </c>
      <c r="Z181" t="s">
        <v>12663</v>
      </c>
      <c r="AA181" t="s">
        <v>4508</v>
      </c>
      <c r="AB181" t="s">
        <v>4507</v>
      </c>
      <c r="AC181" t="s">
        <v>1310</v>
      </c>
      <c r="BQ181" t="s">
        <v>490</v>
      </c>
      <c r="BR181" t="s">
        <v>492</v>
      </c>
      <c r="CB181" t="s">
        <v>497</v>
      </c>
      <c r="CC181" t="s">
        <v>499</v>
      </c>
      <c r="CM181" t="s">
        <v>504</v>
      </c>
      <c r="CN181" t="s">
        <v>506</v>
      </c>
      <c r="CX181" t="s">
        <v>511</v>
      </c>
      <c r="CY181" t="s">
        <v>513</v>
      </c>
      <c r="DI181" t="s">
        <v>518</v>
      </c>
      <c r="DJ181" t="s">
        <v>520</v>
      </c>
      <c r="DP181" t="s">
        <v>1067</v>
      </c>
    </row>
    <row r="182" spans="1:188" x14ac:dyDescent="0.35">
      <c r="A182" t="s">
        <v>4524</v>
      </c>
      <c r="B182" t="s">
        <v>4526</v>
      </c>
      <c r="C182" t="s">
        <v>4527</v>
      </c>
      <c r="D182" t="s">
        <v>4526</v>
      </c>
      <c r="F182" t="s">
        <v>203</v>
      </c>
      <c r="G182" t="s">
        <v>4535</v>
      </c>
      <c r="H182" t="s">
        <v>4536</v>
      </c>
      <c r="I182" t="s">
        <v>4537</v>
      </c>
      <c r="J182" t="s">
        <v>4538</v>
      </c>
      <c r="K182" t="s">
        <v>4539</v>
      </c>
      <c r="L182" t="s">
        <v>4540</v>
      </c>
      <c r="M182" t="s">
        <v>4541</v>
      </c>
      <c r="N182" t="s">
        <v>310</v>
      </c>
      <c r="X182" t="s">
        <v>4528</v>
      </c>
      <c r="Y182" t="s">
        <v>12664</v>
      </c>
      <c r="Z182" t="s">
        <v>12665</v>
      </c>
      <c r="AA182" t="s">
        <v>4532</v>
      </c>
      <c r="AB182" t="s">
        <v>4531</v>
      </c>
      <c r="AC182" t="s">
        <v>1392</v>
      </c>
      <c r="BM182" t="s">
        <v>427</v>
      </c>
      <c r="BP182" t="s">
        <v>389</v>
      </c>
      <c r="BU182" t="s">
        <v>315</v>
      </c>
      <c r="BV182" t="s">
        <v>1443</v>
      </c>
      <c r="BX182" t="s">
        <v>431</v>
      </c>
      <c r="CF182" t="s">
        <v>319</v>
      </c>
      <c r="CT182" t="s">
        <v>439</v>
      </c>
      <c r="CW182" t="s">
        <v>395</v>
      </c>
      <c r="DB182" t="s">
        <v>327</v>
      </c>
      <c r="DM182" t="s">
        <v>331</v>
      </c>
      <c r="DN182" t="s">
        <v>1459</v>
      </c>
    </row>
    <row r="183" spans="1:188" x14ac:dyDescent="0.35">
      <c r="A183" t="s">
        <v>4552</v>
      </c>
      <c r="B183" t="s">
        <v>4554</v>
      </c>
      <c r="C183" t="s">
        <v>4555</v>
      </c>
      <c r="D183" t="s">
        <v>4554</v>
      </c>
      <c r="F183" t="s">
        <v>203</v>
      </c>
      <c r="G183" t="s">
        <v>4561</v>
      </c>
      <c r="H183" t="s">
        <v>4562</v>
      </c>
      <c r="I183" t="s">
        <v>4563</v>
      </c>
      <c r="J183" t="s">
        <v>4564</v>
      </c>
      <c r="K183" t="s">
        <v>4561</v>
      </c>
      <c r="L183" t="s">
        <v>4562</v>
      </c>
      <c r="M183" t="s">
        <v>4563</v>
      </c>
      <c r="N183" t="s">
        <v>310</v>
      </c>
      <c r="X183" t="s">
        <v>4552</v>
      </c>
      <c r="Y183" t="s">
        <v>12666</v>
      </c>
      <c r="Z183" t="s">
        <v>12667</v>
      </c>
      <c r="AA183" t="s">
        <v>4560</v>
      </c>
      <c r="AB183" t="s">
        <v>4559</v>
      </c>
      <c r="AC183" t="s">
        <v>1226</v>
      </c>
      <c r="BO183" t="s">
        <v>488</v>
      </c>
      <c r="BQ183" t="s">
        <v>490</v>
      </c>
      <c r="BR183" t="s">
        <v>492</v>
      </c>
      <c r="BZ183" t="s">
        <v>495</v>
      </c>
      <c r="CB183" t="s">
        <v>497</v>
      </c>
      <c r="CC183" t="s">
        <v>499</v>
      </c>
    </row>
    <row r="184" spans="1:188" x14ac:dyDescent="0.35">
      <c r="A184" t="s">
        <v>4571</v>
      </c>
      <c r="B184" t="s">
        <v>4573</v>
      </c>
      <c r="C184" t="s">
        <v>4574</v>
      </c>
      <c r="D184" t="s">
        <v>4573</v>
      </c>
      <c r="F184" t="s">
        <v>203</v>
      </c>
      <c r="G184" t="s">
        <v>4583</v>
      </c>
      <c r="H184" t="s">
        <v>4584</v>
      </c>
      <c r="I184" t="s">
        <v>4585</v>
      </c>
      <c r="J184" t="s">
        <v>4586</v>
      </c>
      <c r="K184" t="s">
        <v>4581</v>
      </c>
      <c r="L184" t="s">
        <v>4584</v>
      </c>
      <c r="M184" t="s">
        <v>4585</v>
      </c>
      <c r="N184" t="s">
        <v>261</v>
      </c>
      <c r="X184" t="s">
        <v>4576</v>
      </c>
      <c r="Y184" t="s">
        <v>12668</v>
      </c>
      <c r="Z184" t="s">
        <v>4577</v>
      </c>
      <c r="AA184" t="s">
        <v>4580</v>
      </c>
      <c r="AB184" t="s">
        <v>4579</v>
      </c>
      <c r="AC184" t="s">
        <v>4578</v>
      </c>
      <c r="AD184" t="s">
        <v>3398</v>
      </c>
      <c r="AG184" t="s">
        <v>414</v>
      </c>
      <c r="AH184" t="s">
        <v>353</v>
      </c>
      <c r="AI184" t="s">
        <v>355</v>
      </c>
      <c r="AK184" t="s">
        <v>11131</v>
      </c>
      <c r="AN184" t="s">
        <v>270</v>
      </c>
      <c r="AO184" t="s">
        <v>272</v>
      </c>
      <c r="AP184" t="s">
        <v>274</v>
      </c>
      <c r="AR184" t="s">
        <v>11607</v>
      </c>
      <c r="AU184" t="s">
        <v>284</v>
      </c>
      <c r="AV184" t="s">
        <v>286</v>
      </c>
      <c r="AW184" t="s">
        <v>288</v>
      </c>
      <c r="AY184" t="s">
        <v>11038</v>
      </c>
      <c r="BB184" t="s">
        <v>421</v>
      </c>
      <c r="BC184" t="s">
        <v>361</v>
      </c>
      <c r="BD184" t="s">
        <v>363</v>
      </c>
      <c r="BF184" t="s">
        <v>11043</v>
      </c>
      <c r="BI184" t="s">
        <v>714</v>
      </c>
      <c r="BJ184" t="s">
        <v>365</v>
      </c>
      <c r="BK184" t="s">
        <v>367</v>
      </c>
    </row>
    <row r="185" spans="1:188" x14ac:dyDescent="0.35">
      <c r="A185" t="s">
        <v>4608</v>
      </c>
      <c r="B185" t="s">
        <v>4610</v>
      </c>
      <c r="C185" t="s">
        <v>4611</v>
      </c>
      <c r="D185" t="s">
        <v>4610</v>
      </c>
      <c r="F185" t="s">
        <v>203</v>
      </c>
      <c r="G185" t="s">
        <v>4615</v>
      </c>
      <c r="H185" t="s">
        <v>4617</v>
      </c>
      <c r="I185" t="s">
        <v>4618</v>
      </c>
      <c r="J185" t="s">
        <v>4619</v>
      </c>
      <c r="K185" t="s">
        <v>4615</v>
      </c>
      <c r="L185" t="s">
        <v>4617</v>
      </c>
      <c r="M185" t="s">
        <v>4618</v>
      </c>
      <c r="N185" t="s">
        <v>11894</v>
      </c>
      <c r="X185" t="s">
        <v>4608</v>
      </c>
      <c r="Y185" t="s">
        <v>12669</v>
      </c>
      <c r="Z185" t="s">
        <v>4619</v>
      </c>
      <c r="AA185" t="s">
        <v>4614</v>
      </c>
      <c r="AB185" t="s">
        <v>4613</v>
      </c>
      <c r="AC185" t="s">
        <v>208</v>
      </c>
      <c r="FJ185" t="s">
        <v>909</v>
      </c>
    </row>
    <row r="186" spans="1:188" x14ac:dyDescent="0.35">
      <c r="A186" t="s">
        <v>4621</v>
      </c>
      <c r="B186" t="s">
        <v>4623</v>
      </c>
      <c r="C186" t="s">
        <v>4624</v>
      </c>
      <c r="D186" t="s">
        <v>4623</v>
      </c>
      <c r="F186" t="e">
        <v>#N/A</v>
      </c>
      <c r="G186" t="s">
        <v>4629</v>
      </c>
      <c r="H186" t="s">
        <v>4631</v>
      </c>
      <c r="I186" t="s">
        <v>4632</v>
      </c>
      <c r="J186" t="s">
        <v>4633</v>
      </c>
      <c r="K186" t="s">
        <v>4629</v>
      </c>
      <c r="L186" t="s">
        <v>4631</v>
      </c>
      <c r="M186" t="s">
        <v>4632</v>
      </c>
      <c r="N186" t="s">
        <v>261</v>
      </c>
      <c r="X186" t="s">
        <v>4621</v>
      </c>
      <c r="Y186" t="s">
        <v>12670</v>
      </c>
      <c r="Z186" t="s">
        <v>12671</v>
      </c>
      <c r="AA186" t="s">
        <v>4628</v>
      </c>
      <c r="AB186" t="s">
        <v>4627</v>
      </c>
      <c r="AC186" t="s">
        <v>646</v>
      </c>
      <c r="AH186" t="s">
        <v>353</v>
      </c>
      <c r="AO186" t="s">
        <v>272</v>
      </c>
      <c r="AV186" t="s">
        <v>286</v>
      </c>
      <c r="BC186" t="s">
        <v>361</v>
      </c>
      <c r="BJ186" t="s">
        <v>365</v>
      </c>
    </row>
    <row r="187" spans="1:188" x14ac:dyDescent="0.35">
      <c r="A187" t="s">
        <v>4639</v>
      </c>
      <c r="B187" t="s">
        <v>4641</v>
      </c>
      <c r="C187" t="s">
        <v>4642</v>
      </c>
      <c r="D187" t="s">
        <v>4641</v>
      </c>
      <c r="F187" t="s">
        <v>203</v>
      </c>
      <c r="G187" t="s">
        <v>4647</v>
      </c>
      <c r="H187" t="s">
        <v>4649</v>
      </c>
      <c r="I187" t="s">
        <v>4650</v>
      </c>
      <c r="J187" t="s">
        <v>4651</v>
      </c>
      <c r="K187" t="s">
        <v>4647</v>
      </c>
      <c r="L187" t="s">
        <v>4649</v>
      </c>
      <c r="M187" t="s">
        <v>4650</v>
      </c>
      <c r="N187" t="s">
        <v>261</v>
      </c>
      <c r="O187" t="s">
        <v>310</v>
      </c>
      <c r="X187" t="s">
        <v>4643</v>
      </c>
      <c r="Y187" t="s">
        <v>12672</v>
      </c>
      <c r="Z187" t="s">
        <v>12673</v>
      </c>
      <c r="AA187" t="s">
        <v>4646</v>
      </c>
      <c r="AB187" t="s">
        <v>4645</v>
      </c>
      <c r="AC187" t="s">
        <v>12674</v>
      </c>
      <c r="AU187" t="s">
        <v>284</v>
      </c>
      <c r="AV187" t="s">
        <v>286</v>
      </c>
      <c r="CA187" t="s">
        <v>391</v>
      </c>
      <c r="CL187" t="s">
        <v>393</v>
      </c>
      <c r="CW187" t="s">
        <v>395</v>
      </c>
    </row>
    <row r="188" spans="1:188" x14ac:dyDescent="0.35">
      <c r="A188" t="s">
        <v>4657</v>
      </c>
      <c r="B188" t="s">
        <v>4659</v>
      </c>
      <c r="C188" t="s">
        <v>4660</v>
      </c>
      <c r="D188" t="s">
        <v>4659</v>
      </c>
      <c r="F188" t="s">
        <v>203</v>
      </c>
      <c r="G188" t="s">
        <v>4667</v>
      </c>
      <c r="H188" t="s">
        <v>4669</v>
      </c>
      <c r="I188" t="s">
        <v>4670</v>
      </c>
      <c r="J188" t="s">
        <v>4671</v>
      </c>
      <c r="K188" t="s">
        <v>4667</v>
      </c>
      <c r="L188" t="s">
        <v>4669</v>
      </c>
      <c r="M188" t="s">
        <v>4670</v>
      </c>
      <c r="N188" t="s">
        <v>261</v>
      </c>
      <c r="O188" t="s">
        <v>310</v>
      </c>
      <c r="X188" t="s">
        <v>4662</v>
      </c>
      <c r="Y188" t="s">
        <v>12675</v>
      </c>
      <c r="Z188" t="s">
        <v>12676</v>
      </c>
      <c r="AA188" t="s">
        <v>4666</v>
      </c>
      <c r="AB188" t="s">
        <v>4665</v>
      </c>
      <c r="AC188" t="s">
        <v>12488</v>
      </c>
      <c r="AH188" t="s">
        <v>353</v>
      </c>
      <c r="AO188" t="s">
        <v>272</v>
      </c>
      <c r="AV188" t="s">
        <v>286</v>
      </c>
      <c r="BC188" t="s">
        <v>361</v>
      </c>
      <c r="BJ188" t="s">
        <v>365</v>
      </c>
      <c r="BM188" t="s">
        <v>427</v>
      </c>
      <c r="BO188" t="s">
        <v>488</v>
      </c>
      <c r="BQ188" t="s">
        <v>490</v>
      </c>
      <c r="BR188" t="s">
        <v>492</v>
      </c>
      <c r="BU188" t="s">
        <v>315</v>
      </c>
      <c r="BW188" t="s">
        <v>657</v>
      </c>
      <c r="BX188" t="s">
        <v>431</v>
      </c>
      <c r="BZ188" t="s">
        <v>495</v>
      </c>
      <c r="CB188" t="s">
        <v>497</v>
      </c>
      <c r="CC188" t="s">
        <v>499</v>
      </c>
      <c r="CF188" t="s">
        <v>319</v>
      </c>
      <c r="CH188" t="s">
        <v>659</v>
      </c>
      <c r="CI188" t="s">
        <v>435</v>
      </c>
      <c r="CK188" t="s">
        <v>502</v>
      </c>
      <c r="CM188" t="s">
        <v>504</v>
      </c>
      <c r="CN188" t="s">
        <v>506</v>
      </c>
      <c r="CQ188" t="s">
        <v>323</v>
      </c>
      <c r="CS188" t="s">
        <v>661</v>
      </c>
      <c r="CT188" t="s">
        <v>439</v>
      </c>
      <c r="CV188" t="s">
        <v>509</v>
      </c>
      <c r="CX188" t="s">
        <v>511</v>
      </c>
      <c r="CY188" t="s">
        <v>513</v>
      </c>
      <c r="DB188" t="s">
        <v>327</v>
      </c>
      <c r="DD188" t="s">
        <v>663</v>
      </c>
      <c r="DE188" t="s">
        <v>443</v>
      </c>
      <c r="DG188" t="s">
        <v>516</v>
      </c>
      <c r="DI188" t="s">
        <v>518</v>
      </c>
      <c r="DJ188" t="s">
        <v>520</v>
      </c>
      <c r="DM188" t="s">
        <v>331</v>
      </c>
      <c r="DO188" t="s">
        <v>665</v>
      </c>
      <c r="DP188" t="s">
        <v>1067</v>
      </c>
    </row>
    <row r="189" spans="1:188" x14ac:dyDescent="0.35">
      <c r="A189" t="s">
        <v>4708</v>
      </c>
      <c r="B189" t="s">
        <v>4710</v>
      </c>
      <c r="C189" t="s">
        <v>4711</v>
      </c>
      <c r="D189" t="s">
        <v>4710</v>
      </c>
      <c r="F189" t="s">
        <v>203</v>
      </c>
      <c r="G189" t="s">
        <v>4717</v>
      </c>
      <c r="H189" t="s">
        <v>4719</v>
      </c>
      <c r="I189" t="s">
        <v>4720</v>
      </c>
      <c r="J189" t="s">
        <v>4721</v>
      </c>
      <c r="K189" t="s">
        <v>4722</v>
      </c>
      <c r="L189" t="s">
        <v>4719</v>
      </c>
      <c r="M189" t="s">
        <v>4720</v>
      </c>
      <c r="N189" t="s">
        <v>11894</v>
      </c>
      <c r="X189" t="s">
        <v>4712</v>
      </c>
      <c r="Y189" t="s">
        <v>12677</v>
      </c>
      <c r="Z189" t="s">
        <v>12678</v>
      </c>
      <c r="AA189" t="s">
        <v>12679</v>
      </c>
      <c r="AB189" t="s">
        <v>4715</v>
      </c>
      <c r="AC189" t="s">
        <v>1516</v>
      </c>
      <c r="FZ189" t="s">
        <v>236</v>
      </c>
      <c r="GA189" t="s">
        <v>1158</v>
      </c>
      <c r="GC189" t="s">
        <v>832</v>
      </c>
    </row>
    <row r="190" spans="1:188" x14ac:dyDescent="0.35">
      <c r="A190" t="s">
        <v>4726</v>
      </c>
      <c r="B190" t="s">
        <v>4728</v>
      </c>
      <c r="C190" t="s">
        <v>4729</v>
      </c>
      <c r="D190" t="s">
        <v>4728</v>
      </c>
      <c r="F190" t="s">
        <v>203</v>
      </c>
      <c r="G190" t="s">
        <v>4734</v>
      </c>
      <c r="H190" t="s">
        <v>4736</v>
      </c>
      <c r="I190" t="s">
        <v>4737</v>
      </c>
      <c r="J190" t="s">
        <v>4738</v>
      </c>
      <c r="K190" t="s">
        <v>4739</v>
      </c>
      <c r="L190" t="s">
        <v>4740</v>
      </c>
      <c r="M190" t="s">
        <v>4741</v>
      </c>
      <c r="N190" t="s">
        <v>310</v>
      </c>
      <c r="X190" t="s">
        <v>4726</v>
      </c>
      <c r="Y190" t="s">
        <v>12511</v>
      </c>
      <c r="Z190" t="s">
        <v>4738</v>
      </c>
      <c r="AA190" t="s">
        <v>4733</v>
      </c>
      <c r="AB190" t="s">
        <v>4732</v>
      </c>
      <c r="AC190" t="s">
        <v>531</v>
      </c>
      <c r="CA190" t="s">
        <v>391</v>
      </c>
      <c r="CH190" t="s">
        <v>659</v>
      </c>
      <c r="DH190" t="s">
        <v>1065</v>
      </c>
      <c r="DO190" t="s">
        <v>665</v>
      </c>
    </row>
    <row r="191" spans="1:188" x14ac:dyDescent="0.35">
      <c r="A191" t="s">
        <v>4746</v>
      </c>
      <c r="B191" t="s">
        <v>4748</v>
      </c>
      <c r="C191" t="s">
        <v>4749</v>
      </c>
      <c r="D191" t="s">
        <v>4748</v>
      </c>
      <c r="F191" t="s">
        <v>203</v>
      </c>
      <c r="G191" t="s">
        <v>4757</v>
      </c>
      <c r="H191" t="s">
        <v>4758</v>
      </c>
      <c r="I191" t="s">
        <v>4759</v>
      </c>
      <c r="J191" t="s">
        <v>4760</v>
      </c>
      <c r="K191" t="s">
        <v>4757</v>
      </c>
      <c r="L191" t="s">
        <v>4758</v>
      </c>
      <c r="M191" t="s">
        <v>4759</v>
      </c>
      <c r="N191" t="s">
        <v>310</v>
      </c>
      <c r="X191" t="s">
        <v>4746</v>
      </c>
      <c r="Y191" t="s">
        <v>12680</v>
      </c>
      <c r="Z191" t="s">
        <v>12681</v>
      </c>
      <c r="AA191" t="s">
        <v>4754</v>
      </c>
      <c r="AB191" t="s">
        <v>4752</v>
      </c>
      <c r="AC191" t="s">
        <v>298</v>
      </c>
      <c r="BM191" t="s">
        <v>427</v>
      </c>
      <c r="BO191" t="s">
        <v>488</v>
      </c>
      <c r="BP191" t="s">
        <v>389</v>
      </c>
      <c r="BQ191" t="s">
        <v>490</v>
      </c>
      <c r="BR191" t="s">
        <v>492</v>
      </c>
      <c r="BT191" t="s">
        <v>313</v>
      </c>
      <c r="BU191" t="s">
        <v>315</v>
      </c>
      <c r="BV191" t="s">
        <v>1443</v>
      </c>
      <c r="BW191" t="s">
        <v>657</v>
      </c>
      <c r="BX191" t="s">
        <v>431</v>
      </c>
      <c r="BZ191" t="s">
        <v>495</v>
      </c>
      <c r="CA191" t="s">
        <v>391</v>
      </c>
      <c r="CB191" t="s">
        <v>497</v>
      </c>
      <c r="CC191" t="s">
        <v>499</v>
      </c>
      <c r="CE191" t="s">
        <v>317</v>
      </c>
      <c r="CF191" t="s">
        <v>319</v>
      </c>
      <c r="CG191" t="s">
        <v>1447</v>
      </c>
      <c r="CH191" t="s">
        <v>659</v>
      </c>
      <c r="CI191" t="s">
        <v>435</v>
      </c>
      <c r="CK191" t="s">
        <v>502</v>
      </c>
      <c r="CL191" t="s">
        <v>393</v>
      </c>
      <c r="CM191" t="s">
        <v>504</v>
      </c>
      <c r="CN191" t="s">
        <v>506</v>
      </c>
      <c r="CP191" t="s">
        <v>321</v>
      </c>
      <c r="CQ191" t="s">
        <v>323</v>
      </c>
      <c r="CR191" t="s">
        <v>1451</v>
      </c>
      <c r="CS191" t="s">
        <v>661</v>
      </c>
      <c r="CT191" t="s">
        <v>439</v>
      </c>
      <c r="CV191" t="s">
        <v>509</v>
      </c>
      <c r="CW191" t="s">
        <v>395</v>
      </c>
      <c r="CX191" t="s">
        <v>511</v>
      </c>
      <c r="CY191" t="s">
        <v>513</v>
      </c>
      <c r="DA191" t="s">
        <v>325</v>
      </c>
      <c r="DB191" t="s">
        <v>327</v>
      </c>
      <c r="DC191" t="s">
        <v>1455</v>
      </c>
      <c r="DD191" t="s">
        <v>663</v>
      </c>
      <c r="DE191" t="s">
        <v>443</v>
      </c>
      <c r="DG191" t="s">
        <v>516</v>
      </c>
      <c r="DH191" t="s">
        <v>1065</v>
      </c>
      <c r="DI191" t="s">
        <v>518</v>
      </c>
      <c r="DJ191" t="s">
        <v>520</v>
      </c>
      <c r="DL191" t="s">
        <v>329</v>
      </c>
      <c r="DM191" t="s">
        <v>331</v>
      </c>
      <c r="DN191" t="s">
        <v>1459</v>
      </c>
      <c r="DO191" t="s">
        <v>665</v>
      </c>
      <c r="DP191" t="s">
        <v>1067</v>
      </c>
      <c r="GF191" t="s">
        <v>523</v>
      </c>
    </row>
    <row r="192" spans="1:188" x14ac:dyDescent="0.35">
      <c r="A192" t="s">
        <v>4808</v>
      </c>
      <c r="B192" t="s">
        <v>4810</v>
      </c>
      <c r="C192" t="s">
        <v>4811</v>
      </c>
      <c r="D192" t="s">
        <v>4810</v>
      </c>
      <c r="F192" t="s">
        <v>203</v>
      </c>
      <c r="G192" t="s">
        <v>4818</v>
      </c>
      <c r="H192" t="s">
        <v>4820</v>
      </c>
      <c r="I192" t="s">
        <v>4821</v>
      </c>
      <c r="J192" t="s">
        <v>4822</v>
      </c>
      <c r="K192" t="s">
        <v>4823</v>
      </c>
      <c r="L192" t="s">
        <v>4820</v>
      </c>
      <c r="M192" t="s">
        <v>4824</v>
      </c>
      <c r="N192" t="s">
        <v>12075</v>
      </c>
      <c r="X192" t="s">
        <v>4813</v>
      </c>
      <c r="Y192" t="s">
        <v>12682</v>
      </c>
      <c r="Z192" t="s">
        <v>12683</v>
      </c>
      <c r="AA192" t="s">
        <v>12684</v>
      </c>
      <c r="AB192" t="s">
        <v>4817</v>
      </c>
      <c r="AC192" t="s">
        <v>3506</v>
      </c>
    </row>
    <row r="193" spans="1:188" x14ac:dyDescent="0.35">
      <c r="A193" t="s">
        <v>4826</v>
      </c>
      <c r="B193" t="s">
        <v>4828</v>
      </c>
      <c r="C193" t="s">
        <v>4829</v>
      </c>
      <c r="D193" t="s">
        <v>4828</v>
      </c>
      <c r="F193" t="s">
        <v>203</v>
      </c>
      <c r="G193" t="s">
        <v>4837</v>
      </c>
      <c r="H193" t="s">
        <v>4838</v>
      </c>
      <c r="I193" t="s">
        <v>4839</v>
      </c>
      <c r="J193" t="s">
        <v>4840</v>
      </c>
      <c r="K193" t="s">
        <v>4841</v>
      </c>
      <c r="L193" t="s">
        <v>4842</v>
      </c>
      <c r="M193" t="s">
        <v>4843</v>
      </c>
      <c r="N193" t="s">
        <v>12075</v>
      </c>
      <c r="X193" t="s">
        <v>4830</v>
      </c>
      <c r="Y193" t="s">
        <v>12685</v>
      </c>
      <c r="Z193" t="s">
        <v>12686</v>
      </c>
      <c r="AA193" t="s">
        <v>4834</v>
      </c>
      <c r="AB193" t="s">
        <v>4833</v>
      </c>
      <c r="AC193" t="s">
        <v>12687</v>
      </c>
      <c r="DQ193" t="s">
        <v>937</v>
      </c>
      <c r="DR193" t="s">
        <v>746</v>
      </c>
      <c r="DS193" t="s">
        <v>857</v>
      </c>
      <c r="DT193" t="s">
        <v>941</v>
      </c>
      <c r="DU193" t="s">
        <v>748</v>
      </c>
      <c r="DV193" t="s">
        <v>860</v>
      </c>
      <c r="DW193" t="s">
        <v>945</v>
      </c>
      <c r="DX193" t="s">
        <v>750</v>
      </c>
      <c r="DY193" t="s">
        <v>863</v>
      </c>
      <c r="DZ193" t="s">
        <v>879</v>
      </c>
      <c r="EA193" t="s">
        <v>752</v>
      </c>
      <c r="EB193" t="s">
        <v>866</v>
      </c>
      <c r="EC193" t="s">
        <v>952</v>
      </c>
      <c r="ED193" t="s">
        <v>754</v>
      </c>
      <c r="EE193" t="s">
        <v>869</v>
      </c>
    </row>
    <row r="194" spans="1:188" x14ac:dyDescent="0.35">
      <c r="A194" t="s">
        <v>4858</v>
      </c>
      <c r="B194" t="s">
        <v>4860</v>
      </c>
      <c r="C194" t="s">
        <v>4861</v>
      </c>
      <c r="D194" t="s">
        <v>4860</v>
      </c>
      <c r="F194" t="s">
        <v>203</v>
      </c>
      <c r="G194" t="s">
        <v>4866</v>
      </c>
      <c r="H194" t="s">
        <v>4867</v>
      </c>
      <c r="I194" t="s">
        <v>4868</v>
      </c>
      <c r="J194" t="s">
        <v>4869</v>
      </c>
      <c r="K194" t="s">
        <v>4866</v>
      </c>
      <c r="L194" t="s">
        <v>4867</v>
      </c>
      <c r="M194" t="s">
        <v>4868</v>
      </c>
      <c r="N194" t="s">
        <v>11894</v>
      </c>
      <c r="X194" t="s">
        <v>4858</v>
      </c>
      <c r="Y194" t="s">
        <v>12360</v>
      </c>
      <c r="Z194" t="s">
        <v>12688</v>
      </c>
      <c r="AA194" t="s">
        <v>4865</v>
      </c>
      <c r="AB194" t="s">
        <v>4864</v>
      </c>
      <c r="AC194" t="s">
        <v>531</v>
      </c>
      <c r="EF194" t="s">
        <v>613</v>
      </c>
      <c r="EG194" t="s">
        <v>1137</v>
      </c>
      <c r="EK194" t="s">
        <v>615</v>
      </c>
      <c r="EM194" t="s">
        <v>549</v>
      </c>
      <c r="EP194" t="s">
        <v>1291</v>
      </c>
    </row>
    <row r="195" spans="1:188" x14ac:dyDescent="0.35">
      <c r="A195" t="s">
        <v>4875</v>
      </c>
      <c r="B195" t="s">
        <v>4877</v>
      </c>
      <c r="C195" t="s">
        <v>4878</v>
      </c>
      <c r="D195" t="s">
        <v>4877</v>
      </c>
      <c r="F195" t="s">
        <v>203</v>
      </c>
      <c r="G195" t="s">
        <v>4887</v>
      </c>
      <c r="H195" t="s">
        <v>4888</v>
      </c>
      <c r="I195" t="s">
        <v>4889</v>
      </c>
      <c r="J195" t="s">
        <v>4890</v>
      </c>
      <c r="K195" t="s">
        <v>4891</v>
      </c>
      <c r="L195" t="s">
        <v>4892</v>
      </c>
      <c r="M195" t="s">
        <v>4893</v>
      </c>
      <c r="N195" t="s">
        <v>11894</v>
      </c>
      <c r="X195" t="s">
        <v>4875</v>
      </c>
      <c r="Y195" t="s">
        <v>12689</v>
      </c>
      <c r="Z195" t="s">
        <v>12690</v>
      </c>
      <c r="AA195" t="s">
        <v>4884</v>
      </c>
      <c r="AB195" t="s">
        <v>4883</v>
      </c>
      <c r="AC195" t="s">
        <v>4882</v>
      </c>
      <c r="EM195" t="s">
        <v>549</v>
      </c>
      <c r="EX195" t="s">
        <v>560</v>
      </c>
      <c r="FI195" t="s">
        <v>572</v>
      </c>
      <c r="FR195" t="s">
        <v>3890</v>
      </c>
      <c r="FV195" t="s">
        <v>1737</v>
      </c>
    </row>
    <row r="196" spans="1:188" x14ac:dyDescent="0.35">
      <c r="A196" t="s">
        <v>4899</v>
      </c>
      <c r="B196" t="s">
        <v>4901</v>
      </c>
      <c r="C196" t="s">
        <v>4902</v>
      </c>
      <c r="D196" t="s">
        <v>4901</v>
      </c>
      <c r="F196" t="s">
        <v>203</v>
      </c>
      <c r="G196" t="s">
        <v>4910</v>
      </c>
      <c r="H196" t="s">
        <v>4911</v>
      </c>
      <c r="I196" t="s">
        <v>4912</v>
      </c>
      <c r="J196" t="s">
        <v>4913</v>
      </c>
      <c r="K196" t="s">
        <v>4910</v>
      </c>
      <c r="L196" t="s">
        <v>4911</v>
      </c>
      <c r="M196" t="s">
        <v>4912</v>
      </c>
      <c r="N196" t="s">
        <v>310</v>
      </c>
      <c r="X196" t="s">
        <v>4903</v>
      </c>
      <c r="Y196" t="s">
        <v>12691</v>
      </c>
      <c r="Z196" t="s">
        <v>12692</v>
      </c>
      <c r="AA196" t="s">
        <v>4907</v>
      </c>
      <c r="AB196" t="s">
        <v>4906</v>
      </c>
      <c r="AC196" t="s">
        <v>1431</v>
      </c>
      <c r="BM196" t="s">
        <v>427</v>
      </c>
      <c r="BP196" t="s">
        <v>389</v>
      </c>
      <c r="BT196" t="s">
        <v>313</v>
      </c>
      <c r="BU196" t="s">
        <v>315</v>
      </c>
      <c r="BV196" t="s">
        <v>1443</v>
      </c>
      <c r="BX196" t="s">
        <v>431</v>
      </c>
      <c r="CA196" t="s">
        <v>391</v>
      </c>
      <c r="CE196" t="s">
        <v>317</v>
      </c>
      <c r="CF196" t="s">
        <v>319</v>
      </c>
      <c r="CG196" t="s">
        <v>1447</v>
      </c>
      <c r="CI196" t="s">
        <v>435</v>
      </c>
      <c r="CL196" t="s">
        <v>393</v>
      </c>
      <c r="CP196" t="s">
        <v>321</v>
      </c>
      <c r="CQ196" t="s">
        <v>323</v>
      </c>
      <c r="CR196" t="s">
        <v>1451</v>
      </c>
      <c r="CT196" t="s">
        <v>439</v>
      </c>
      <c r="CW196" t="s">
        <v>395</v>
      </c>
      <c r="DA196" t="s">
        <v>325</v>
      </c>
      <c r="DB196" t="s">
        <v>327</v>
      </c>
      <c r="DC196" t="s">
        <v>1455</v>
      </c>
      <c r="DE196" t="s">
        <v>443</v>
      </c>
      <c r="DH196" t="s">
        <v>1065</v>
      </c>
      <c r="DL196" t="s">
        <v>329</v>
      </c>
      <c r="DM196" t="s">
        <v>331</v>
      </c>
      <c r="DN196" t="s">
        <v>1459</v>
      </c>
      <c r="DP196" t="s">
        <v>1067</v>
      </c>
      <c r="GF196" t="s">
        <v>523</v>
      </c>
    </row>
    <row r="197" spans="1:188" x14ac:dyDescent="0.35">
      <c r="A197" t="s">
        <v>4941</v>
      </c>
      <c r="B197" t="s">
        <v>4943</v>
      </c>
      <c r="C197" t="s">
        <v>4944</v>
      </c>
      <c r="D197" t="s">
        <v>4943</v>
      </c>
      <c r="F197" t="s">
        <v>203</v>
      </c>
      <c r="G197" t="s">
        <v>4952</v>
      </c>
      <c r="H197" t="s">
        <v>4953</v>
      </c>
      <c r="I197" t="s">
        <v>4954</v>
      </c>
      <c r="J197" t="s">
        <v>4955</v>
      </c>
      <c r="K197" t="s">
        <v>4952</v>
      </c>
      <c r="L197" t="s">
        <v>4953</v>
      </c>
      <c r="M197" t="s">
        <v>4954</v>
      </c>
      <c r="N197" t="s">
        <v>310</v>
      </c>
      <c r="X197" t="s">
        <v>4941</v>
      </c>
      <c r="Y197" t="s">
        <v>12693</v>
      </c>
      <c r="Z197" t="s">
        <v>12694</v>
      </c>
      <c r="AA197" t="s">
        <v>4949</v>
      </c>
      <c r="AB197" t="s">
        <v>4947</v>
      </c>
      <c r="AC197" t="s">
        <v>1431</v>
      </c>
      <c r="CI197" t="s">
        <v>435</v>
      </c>
      <c r="CL197" t="s">
        <v>393</v>
      </c>
      <c r="CM197" t="s">
        <v>504</v>
      </c>
      <c r="CN197" t="s">
        <v>506</v>
      </c>
      <c r="CR197" t="s">
        <v>1451</v>
      </c>
      <c r="CS197" t="s">
        <v>661</v>
      </c>
      <c r="CW197" t="s">
        <v>395</v>
      </c>
      <c r="CX197" t="s">
        <v>511</v>
      </c>
      <c r="CY197" t="s">
        <v>513</v>
      </c>
      <c r="DC197" t="s">
        <v>1455</v>
      </c>
      <c r="DD197" t="s">
        <v>663</v>
      </c>
    </row>
    <row r="198" spans="1:188" x14ac:dyDescent="0.35">
      <c r="A198" t="s">
        <v>4967</v>
      </c>
      <c r="B198" t="s">
        <v>4969</v>
      </c>
      <c r="C198" t="s">
        <v>4970</v>
      </c>
      <c r="D198" t="s">
        <v>4969</v>
      </c>
      <c r="F198" t="s">
        <v>203</v>
      </c>
      <c r="G198" t="s">
        <v>4975</v>
      </c>
      <c r="H198" t="s">
        <v>4977</v>
      </c>
      <c r="I198" t="s">
        <v>4978</v>
      </c>
      <c r="J198" t="s">
        <v>4979</v>
      </c>
      <c r="K198" t="s">
        <v>4975</v>
      </c>
      <c r="L198" t="s">
        <v>4977</v>
      </c>
      <c r="M198" t="s">
        <v>4978</v>
      </c>
      <c r="N198" t="s">
        <v>11894</v>
      </c>
      <c r="X198" t="s">
        <v>4971</v>
      </c>
      <c r="Y198" t="s">
        <v>12695</v>
      </c>
      <c r="Z198" t="s">
        <v>4979</v>
      </c>
      <c r="AA198" t="s">
        <v>4974</v>
      </c>
      <c r="AB198" t="s">
        <v>4973</v>
      </c>
      <c r="AC198" t="s">
        <v>1516</v>
      </c>
      <c r="EF198" t="s">
        <v>613</v>
      </c>
      <c r="EK198" t="s">
        <v>615</v>
      </c>
      <c r="EP198" t="s">
        <v>1291</v>
      </c>
    </row>
    <row r="199" spans="1:188" x14ac:dyDescent="0.35">
      <c r="A199" t="s">
        <v>4983</v>
      </c>
      <c r="B199" t="s">
        <v>4985</v>
      </c>
      <c r="C199" t="s">
        <v>4986</v>
      </c>
      <c r="D199" t="s">
        <v>4985</v>
      </c>
      <c r="F199" t="s">
        <v>203</v>
      </c>
      <c r="G199" t="s">
        <v>4992</v>
      </c>
      <c r="H199" t="s">
        <v>4994</v>
      </c>
      <c r="I199" t="s">
        <v>4995</v>
      </c>
      <c r="J199" t="s">
        <v>4996</v>
      </c>
      <c r="K199" t="s">
        <v>4997</v>
      </c>
      <c r="L199" t="s">
        <v>4998</v>
      </c>
      <c r="M199" t="s">
        <v>4999</v>
      </c>
      <c r="N199" t="s">
        <v>310</v>
      </c>
      <c r="X199" t="s">
        <v>4987</v>
      </c>
      <c r="Y199" t="s">
        <v>12696</v>
      </c>
      <c r="Z199" t="s">
        <v>12697</v>
      </c>
      <c r="AA199" t="s">
        <v>4991</v>
      </c>
      <c r="AB199" t="s">
        <v>4990</v>
      </c>
      <c r="AC199" t="s">
        <v>2923</v>
      </c>
      <c r="BM199" t="s">
        <v>427</v>
      </c>
      <c r="BV199" t="s">
        <v>1443</v>
      </c>
      <c r="BX199" t="s">
        <v>431</v>
      </c>
      <c r="CG199" t="s">
        <v>1447</v>
      </c>
      <c r="CI199" t="s">
        <v>435</v>
      </c>
      <c r="CR199" t="s">
        <v>1451</v>
      </c>
      <c r="CT199" t="s">
        <v>439</v>
      </c>
      <c r="DC199" t="s">
        <v>1455</v>
      </c>
      <c r="DE199" t="s">
        <v>443</v>
      </c>
      <c r="DN199" t="s">
        <v>1459</v>
      </c>
    </row>
    <row r="200" spans="1:188" x14ac:dyDescent="0.35">
      <c r="A200" t="s">
        <v>5012</v>
      </c>
      <c r="B200" t="s">
        <v>5014</v>
      </c>
      <c r="C200">
        <v>808044655</v>
      </c>
      <c r="D200" t="s">
        <v>5014</v>
      </c>
      <c r="F200" t="s">
        <v>203</v>
      </c>
      <c r="G200" t="s">
        <v>5020</v>
      </c>
      <c r="H200" t="s">
        <v>5021</v>
      </c>
      <c r="I200" t="s">
        <v>5022</v>
      </c>
      <c r="J200" t="s">
        <v>5023</v>
      </c>
      <c r="K200" t="s">
        <v>3200</v>
      </c>
      <c r="L200" t="s">
        <v>5021</v>
      </c>
      <c r="M200" t="s">
        <v>5022</v>
      </c>
      <c r="N200" t="s">
        <v>11894</v>
      </c>
      <c r="X200" t="s">
        <v>5012</v>
      </c>
      <c r="Y200" t="s">
        <v>12698</v>
      </c>
      <c r="Z200" t="s">
        <v>12699</v>
      </c>
      <c r="AA200" t="s">
        <v>5019</v>
      </c>
      <c r="AB200" t="s">
        <v>5018</v>
      </c>
      <c r="AC200" t="s">
        <v>208</v>
      </c>
      <c r="FZ200" t="s">
        <v>236</v>
      </c>
    </row>
    <row r="201" spans="1:188" x14ac:dyDescent="0.35">
      <c r="A201" t="s">
        <v>5025</v>
      </c>
      <c r="B201" t="s">
        <v>5027</v>
      </c>
      <c r="C201" t="s">
        <v>5028</v>
      </c>
      <c r="D201" t="s">
        <v>5027</v>
      </c>
      <c r="F201" t="s">
        <v>203</v>
      </c>
      <c r="G201" t="s">
        <v>5036</v>
      </c>
      <c r="H201" t="s">
        <v>5038</v>
      </c>
      <c r="I201" t="s">
        <v>5039</v>
      </c>
      <c r="J201" t="s">
        <v>5040</v>
      </c>
      <c r="K201" t="s">
        <v>5036</v>
      </c>
      <c r="L201" t="s">
        <v>5038</v>
      </c>
      <c r="M201" t="s">
        <v>5039</v>
      </c>
      <c r="N201" t="s">
        <v>11894</v>
      </c>
      <c r="X201" t="s">
        <v>5029</v>
      </c>
      <c r="Y201" t="s">
        <v>12700</v>
      </c>
      <c r="Z201" t="s">
        <v>12701</v>
      </c>
      <c r="AA201" t="s">
        <v>5035</v>
      </c>
      <c r="AB201" t="s">
        <v>5033</v>
      </c>
      <c r="AC201" t="s">
        <v>5032</v>
      </c>
      <c r="EQ201" t="s">
        <v>222</v>
      </c>
      <c r="EV201" t="s">
        <v>1732</v>
      </c>
      <c r="EW201" t="s">
        <v>224</v>
      </c>
      <c r="EZ201" t="s">
        <v>562</v>
      </c>
      <c r="FA201" t="s">
        <v>228</v>
      </c>
    </row>
    <row r="202" spans="1:188" x14ac:dyDescent="0.35">
      <c r="A202" t="s">
        <v>5046</v>
      </c>
      <c r="B202" t="s">
        <v>5048</v>
      </c>
      <c r="C202" t="s">
        <v>5049</v>
      </c>
      <c r="D202" t="s">
        <v>5048</v>
      </c>
      <c r="F202" t="e">
        <v>#N/A</v>
      </c>
      <c r="G202" t="s">
        <v>5057</v>
      </c>
      <c r="H202" t="s">
        <v>5058</v>
      </c>
      <c r="I202" t="s">
        <v>5059</v>
      </c>
      <c r="J202" t="s">
        <v>5060</v>
      </c>
      <c r="K202" t="s">
        <v>5061</v>
      </c>
      <c r="L202" t="s">
        <v>5062</v>
      </c>
      <c r="M202" t="s">
        <v>5063</v>
      </c>
      <c r="N202" t="s">
        <v>261</v>
      </c>
      <c r="X202" t="s">
        <v>5050</v>
      </c>
      <c r="Y202" t="s">
        <v>12702</v>
      </c>
      <c r="Z202" t="s">
        <v>12703</v>
      </c>
      <c r="AA202" t="s">
        <v>5054</v>
      </c>
      <c r="AB202" t="s">
        <v>5053</v>
      </c>
      <c r="AC202" t="s">
        <v>249</v>
      </c>
      <c r="AE202" t="s">
        <v>687</v>
      </c>
      <c r="AS202" t="s">
        <v>280</v>
      </c>
      <c r="AU202" t="s">
        <v>284</v>
      </c>
      <c r="AW202" t="s">
        <v>288</v>
      </c>
    </row>
    <row r="203" spans="1:188" x14ac:dyDescent="0.35">
      <c r="A203" t="s">
        <v>5067</v>
      </c>
      <c r="B203" t="s">
        <v>5069</v>
      </c>
      <c r="C203" t="s">
        <v>5070</v>
      </c>
      <c r="D203" t="s">
        <v>5069</v>
      </c>
      <c r="F203" t="s">
        <v>203</v>
      </c>
      <c r="G203" t="s">
        <v>5075</v>
      </c>
      <c r="H203" t="s">
        <v>5077</v>
      </c>
      <c r="I203" t="s">
        <v>5078</v>
      </c>
      <c r="J203" t="s">
        <v>5079</v>
      </c>
      <c r="K203" t="s">
        <v>5080</v>
      </c>
      <c r="L203" t="s">
        <v>5077</v>
      </c>
      <c r="M203" t="s">
        <v>5078</v>
      </c>
      <c r="N203" t="s">
        <v>11894</v>
      </c>
      <c r="X203" t="s">
        <v>5067</v>
      </c>
      <c r="Y203" t="s">
        <v>12704</v>
      </c>
      <c r="Z203" t="s">
        <v>12705</v>
      </c>
      <c r="AA203" t="s">
        <v>5074</v>
      </c>
      <c r="AB203" t="s">
        <v>5073</v>
      </c>
      <c r="AC203" t="s">
        <v>1516</v>
      </c>
      <c r="EQ203" t="s">
        <v>222</v>
      </c>
      <c r="EV203" t="s">
        <v>1732</v>
      </c>
      <c r="EW203" t="s">
        <v>224</v>
      </c>
      <c r="EZ203" t="s">
        <v>562</v>
      </c>
      <c r="FU203" t="s">
        <v>230</v>
      </c>
      <c r="FX203" t="s">
        <v>917</v>
      </c>
      <c r="FZ203" t="s">
        <v>236</v>
      </c>
      <c r="GE203" t="s">
        <v>1016</v>
      </c>
    </row>
    <row r="204" spans="1:188" x14ac:dyDescent="0.35">
      <c r="A204" t="s">
        <v>5089</v>
      </c>
      <c r="B204" t="s">
        <v>5091</v>
      </c>
      <c r="C204" t="s">
        <v>5092</v>
      </c>
      <c r="D204" t="s">
        <v>5091</v>
      </c>
      <c r="F204" t="s">
        <v>203</v>
      </c>
      <c r="G204" t="s">
        <v>5098</v>
      </c>
      <c r="H204" t="s">
        <v>5100</v>
      </c>
      <c r="I204" t="s">
        <v>5101</v>
      </c>
      <c r="J204" t="s">
        <v>5102</v>
      </c>
      <c r="K204" t="s">
        <v>5098</v>
      </c>
      <c r="L204" t="s">
        <v>5100</v>
      </c>
      <c r="M204" t="s">
        <v>5101</v>
      </c>
      <c r="N204" t="s">
        <v>12075</v>
      </c>
      <c r="X204" t="s">
        <v>5089</v>
      </c>
      <c r="Y204" t="s">
        <v>12375</v>
      </c>
      <c r="Z204" t="s">
        <v>12706</v>
      </c>
      <c r="AA204" t="s">
        <v>5097</v>
      </c>
      <c r="AB204" t="s">
        <v>5095</v>
      </c>
      <c r="AC204" t="s">
        <v>646</v>
      </c>
      <c r="DQ204" t="s">
        <v>937</v>
      </c>
      <c r="DS204" t="s">
        <v>857</v>
      </c>
      <c r="DT204" t="s">
        <v>941</v>
      </c>
      <c r="DV204" t="s">
        <v>860</v>
      </c>
      <c r="DW204" t="s">
        <v>945</v>
      </c>
      <c r="DY204" t="s">
        <v>863</v>
      </c>
      <c r="DZ204" t="s">
        <v>879</v>
      </c>
      <c r="EB204" t="s">
        <v>866</v>
      </c>
      <c r="EC204" t="s">
        <v>952</v>
      </c>
      <c r="EE204" t="s">
        <v>869</v>
      </c>
    </row>
    <row r="205" spans="1:188" x14ac:dyDescent="0.35">
      <c r="A205" t="s">
        <v>5113</v>
      </c>
      <c r="B205" t="s">
        <v>5115</v>
      </c>
      <c r="C205" t="s">
        <v>5116</v>
      </c>
      <c r="D205" t="s">
        <v>5115</v>
      </c>
      <c r="F205" t="s">
        <v>203</v>
      </c>
      <c r="G205" t="s">
        <v>5122</v>
      </c>
      <c r="H205" t="s">
        <v>5124</v>
      </c>
      <c r="I205" t="s">
        <v>5125</v>
      </c>
      <c r="J205" t="s">
        <v>5126</v>
      </c>
      <c r="K205" t="s">
        <v>5122</v>
      </c>
      <c r="L205" t="s">
        <v>5124</v>
      </c>
      <c r="M205" t="s">
        <v>5125</v>
      </c>
      <c r="N205" t="s">
        <v>12075</v>
      </c>
      <c r="O205" t="s">
        <v>11894</v>
      </c>
      <c r="X205" t="s">
        <v>5117</v>
      </c>
      <c r="Y205" t="s">
        <v>12707</v>
      </c>
      <c r="Z205" t="s">
        <v>12708</v>
      </c>
      <c r="AA205" t="s">
        <v>5121</v>
      </c>
      <c r="AB205" t="s">
        <v>5119</v>
      </c>
      <c r="AC205" t="s">
        <v>646</v>
      </c>
      <c r="DQ205" t="s">
        <v>937</v>
      </c>
      <c r="DR205" t="s">
        <v>746</v>
      </c>
      <c r="DS205" t="s">
        <v>857</v>
      </c>
      <c r="DT205" t="s">
        <v>941</v>
      </c>
      <c r="DU205" t="s">
        <v>748</v>
      </c>
      <c r="DV205" t="s">
        <v>860</v>
      </c>
      <c r="DW205" t="s">
        <v>945</v>
      </c>
      <c r="DX205" t="s">
        <v>750</v>
      </c>
      <c r="DY205" t="s">
        <v>863</v>
      </c>
      <c r="DZ205" t="s">
        <v>879</v>
      </c>
      <c r="EA205" t="s">
        <v>752</v>
      </c>
      <c r="EB205" t="s">
        <v>866</v>
      </c>
      <c r="EC205" t="s">
        <v>952</v>
      </c>
      <c r="ED205" t="s">
        <v>754</v>
      </c>
      <c r="EE205" t="s">
        <v>869</v>
      </c>
      <c r="EN205" t="s">
        <v>778</v>
      </c>
      <c r="EY205" t="s">
        <v>226</v>
      </c>
      <c r="FJ205" t="s">
        <v>909</v>
      </c>
      <c r="FS205" t="s">
        <v>781</v>
      </c>
      <c r="FW205" t="s">
        <v>232</v>
      </c>
    </row>
    <row r="206" spans="1:188" x14ac:dyDescent="0.35">
      <c r="A206" t="s">
        <v>5147</v>
      </c>
      <c r="B206" t="s">
        <v>5149</v>
      </c>
      <c r="C206" t="s">
        <v>5150</v>
      </c>
      <c r="D206" t="s">
        <v>5149</v>
      </c>
      <c r="F206" t="s">
        <v>203</v>
      </c>
      <c r="G206" t="s">
        <v>5155</v>
      </c>
      <c r="H206" t="s">
        <v>5157</v>
      </c>
      <c r="I206" t="s">
        <v>5158</v>
      </c>
      <c r="J206" t="s">
        <v>5159</v>
      </c>
      <c r="K206" t="s">
        <v>5155</v>
      </c>
      <c r="L206" t="s">
        <v>5157</v>
      </c>
      <c r="M206" t="s">
        <v>5158</v>
      </c>
      <c r="N206" t="s">
        <v>11894</v>
      </c>
      <c r="X206" t="s">
        <v>5151</v>
      </c>
      <c r="Y206" t="s">
        <v>12709</v>
      </c>
      <c r="Z206" t="s">
        <v>12710</v>
      </c>
      <c r="AA206" t="s">
        <v>1430</v>
      </c>
      <c r="AB206" t="s">
        <v>5153</v>
      </c>
      <c r="AC206" t="s">
        <v>1700</v>
      </c>
      <c r="EK206" t="s">
        <v>615</v>
      </c>
      <c r="EP206" t="s">
        <v>1291</v>
      </c>
      <c r="EV206" t="s">
        <v>1732</v>
      </c>
      <c r="FA206" t="s">
        <v>228</v>
      </c>
      <c r="FG206" t="s">
        <v>465</v>
      </c>
      <c r="FL206" t="s">
        <v>467</v>
      </c>
      <c r="FY206" t="s">
        <v>234</v>
      </c>
      <c r="GE206" t="s">
        <v>1016</v>
      </c>
    </row>
    <row r="207" spans="1:188" x14ac:dyDescent="0.35">
      <c r="A207" t="s">
        <v>5168</v>
      </c>
      <c r="B207" t="s">
        <v>5170</v>
      </c>
      <c r="C207" t="s">
        <v>5171</v>
      </c>
      <c r="D207" t="s">
        <v>5170</v>
      </c>
      <c r="F207" t="s">
        <v>203</v>
      </c>
      <c r="G207" t="s">
        <v>5177</v>
      </c>
      <c r="H207" t="s">
        <v>5179</v>
      </c>
      <c r="I207" t="s">
        <v>5180</v>
      </c>
      <c r="J207" t="s">
        <v>5181</v>
      </c>
      <c r="K207" t="s">
        <v>5182</v>
      </c>
      <c r="L207" t="s">
        <v>5183</v>
      </c>
      <c r="M207" t="s">
        <v>5184</v>
      </c>
      <c r="N207" t="s">
        <v>12075</v>
      </c>
      <c r="X207" t="s">
        <v>5172</v>
      </c>
      <c r="Y207" t="s">
        <v>12711</v>
      </c>
      <c r="Z207" t="s">
        <v>12712</v>
      </c>
      <c r="AA207" t="s">
        <v>5176</v>
      </c>
      <c r="AB207" t="s">
        <v>5175</v>
      </c>
      <c r="AC207" t="s">
        <v>3506</v>
      </c>
      <c r="DQ207" t="s">
        <v>937</v>
      </c>
    </row>
    <row r="208" spans="1:188" x14ac:dyDescent="0.35">
      <c r="A208" t="s">
        <v>5186</v>
      </c>
      <c r="B208" t="s">
        <v>5188</v>
      </c>
      <c r="C208" t="s">
        <v>5189</v>
      </c>
      <c r="D208" t="s">
        <v>5188</v>
      </c>
      <c r="F208" t="s">
        <v>203</v>
      </c>
      <c r="G208" t="s">
        <v>5196</v>
      </c>
      <c r="H208" t="s">
        <v>5198</v>
      </c>
      <c r="I208" t="s">
        <v>5199</v>
      </c>
      <c r="J208" t="s">
        <v>5200</v>
      </c>
      <c r="K208" t="s">
        <v>5201</v>
      </c>
      <c r="L208" t="s">
        <v>5198</v>
      </c>
      <c r="M208" t="s">
        <v>5202</v>
      </c>
      <c r="N208" t="s">
        <v>11894</v>
      </c>
      <c r="X208" t="s">
        <v>5186</v>
      </c>
      <c r="Y208" t="s">
        <v>12713</v>
      </c>
      <c r="Z208" t="s">
        <v>12714</v>
      </c>
      <c r="AA208" t="s">
        <v>5195</v>
      </c>
      <c r="AB208" t="s">
        <v>5193</v>
      </c>
      <c r="AC208" t="s">
        <v>1516</v>
      </c>
      <c r="FB208" t="s">
        <v>463</v>
      </c>
    </row>
    <row r="209" spans="1:187" x14ac:dyDescent="0.35">
      <c r="A209" t="s">
        <v>5204</v>
      </c>
      <c r="B209" t="s">
        <v>5206</v>
      </c>
      <c r="C209" t="s">
        <v>5207</v>
      </c>
      <c r="D209" t="s">
        <v>5208</v>
      </c>
      <c r="F209" t="s">
        <v>203</v>
      </c>
      <c r="G209" t="s">
        <v>5213</v>
      </c>
      <c r="H209" t="s">
        <v>5214</v>
      </c>
      <c r="I209" t="s">
        <v>5215</v>
      </c>
      <c r="J209" t="s">
        <v>5216</v>
      </c>
      <c r="K209" t="s">
        <v>5213</v>
      </c>
      <c r="L209" t="s">
        <v>5214</v>
      </c>
      <c r="M209" t="s">
        <v>5215</v>
      </c>
      <c r="N209" t="s">
        <v>11894</v>
      </c>
      <c r="X209" t="e">
        <v>#N/A</v>
      </c>
      <c r="Y209" t="s">
        <v>12715</v>
      </c>
      <c r="Z209" t="s">
        <v>12716</v>
      </c>
      <c r="AA209" t="s">
        <v>12717</v>
      </c>
      <c r="AB209" t="s">
        <v>5210</v>
      </c>
      <c r="AC209" t="s">
        <v>249</v>
      </c>
      <c r="ER209" t="s">
        <v>1142</v>
      </c>
      <c r="ET209" t="s">
        <v>555</v>
      </c>
      <c r="GA209" t="s">
        <v>1158</v>
      </c>
      <c r="GC209" t="s">
        <v>832</v>
      </c>
    </row>
    <row r="210" spans="1:187" x14ac:dyDescent="0.35">
      <c r="A210" t="s">
        <v>5222</v>
      </c>
      <c r="B210" t="s">
        <v>5224</v>
      </c>
      <c r="C210" t="s">
        <v>5225</v>
      </c>
      <c r="D210" t="s">
        <v>5224</v>
      </c>
      <c r="F210" t="e">
        <v>#N/A</v>
      </c>
      <c r="G210" t="s">
        <v>5233</v>
      </c>
      <c r="H210" t="s">
        <v>5235</v>
      </c>
      <c r="I210" t="s">
        <v>5236</v>
      </c>
      <c r="J210" t="s">
        <v>5237</v>
      </c>
      <c r="K210" t="s">
        <v>5238</v>
      </c>
      <c r="L210" t="s">
        <v>5239</v>
      </c>
      <c r="M210" t="s">
        <v>5240</v>
      </c>
      <c r="N210" t="s">
        <v>261</v>
      </c>
      <c r="X210" t="s">
        <v>5227</v>
      </c>
      <c r="Y210" t="s">
        <v>12718</v>
      </c>
      <c r="Z210" t="s">
        <v>5237</v>
      </c>
      <c r="AA210" t="s">
        <v>5232</v>
      </c>
      <c r="AB210" t="s">
        <v>5230</v>
      </c>
      <c r="AC210" t="s">
        <v>12719</v>
      </c>
      <c r="AU210" t="s">
        <v>284</v>
      </c>
      <c r="AV210" t="s">
        <v>286</v>
      </c>
      <c r="AW210" t="s">
        <v>288</v>
      </c>
      <c r="AX210" t="s">
        <v>290</v>
      </c>
    </row>
    <row r="211" spans="1:187" x14ac:dyDescent="0.35">
      <c r="A211" t="s">
        <v>5245</v>
      </c>
      <c r="B211" t="s">
        <v>5247</v>
      </c>
      <c r="C211" t="s">
        <v>5248</v>
      </c>
      <c r="D211" t="s">
        <v>5247</v>
      </c>
      <c r="F211" t="e">
        <v>#N/A</v>
      </c>
      <c r="G211" t="s">
        <v>5254</v>
      </c>
      <c r="H211" t="s">
        <v>5256</v>
      </c>
      <c r="I211" t="s">
        <v>5257</v>
      </c>
      <c r="J211" t="s">
        <v>5258</v>
      </c>
      <c r="K211" t="s">
        <v>5254</v>
      </c>
      <c r="L211" t="s">
        <v>5256</v>
      </c>
      <c r="M211" t="s">
        <v>5257</v>
      </c>
      <c r="N211" t="s">
        <v>261</v>
      </c>
      <c r="X211" t="s">
        <v>5245</v>
      </c>
      <c r="Y211" t="s">
        <v>12720</v>
      </c>
      <c r="Z211" t="s">
        <v>12721</v>
      </c>
      <c r="AA211" t="s">
        <v>12722</v>
      </c>
      <c r="AB211" t="s">
        <v>5253</v>
      </c>
      <c r="AC211" t="s">
        <v>5252</v>
      </c>
      <c r="AH211" t="s">
        <v>353</v>
      </c>
      <c r="AO211" t="s">
        <v>272</v>
      </c>
      <c r="AV211" t="s">
        <v>286</v>
      </c>
      <c r="BC211" t="s">
        <v>361</v>
      </c>
      <c r="BJ211" t="s">
        <v>365</v>
      </c>
    </row>
    <row r="212" spans="1:187" x14ac:dyDescent="0.35">
      <c r="A212" t="s">
        <v>5264</v>
      </c>
      <c r="B212" t="s">
        <v>5266</v>
      </c>
      <c r="C212" t="s">
        <v>5267</v>
      </c>
      <c r="D212" t="s">
        <v>5266</v>
      </c>
      <c r="F212" t="s">
        <v>203</v>
      </c>
      <c r="G212" t="s">
        <v>5273</v>
      </c>
      <c r="H212" t="s">
        <v>5275</v>
      </c>
      <c r="I212" t="s">
        <v>5276</v>
      </c>
      <c r="J212" t="s">
        <v>5277</v>
      </c>
      <c r="K212" t="s">
        <v>5278</v>
      </c>
      <c r="L212" t="s">
        <v>5279</v>
      </c>
      <c r="M212" t="s">
        <v>5280</v>
      </c>
      <c r="N212" t="s">
        <v>11894</v>
      </c>
      <c r="X212" t="s">
        <v>5268</v>
      </c>
      <c r="Y212" t="s">
        <v>12314</v>
      </c>
      <c r="Z212" t="s">
        <v>12723</v>
      </c>
      <c r="AA212" t="s">
        <v>5272</v>
      </c>
      <c r="AB212" t="s">
        <v>5271</v>
      </c>
      <c r="AC212" t="s">
        <v>1516</v>
      </c>
      <c r="EF212" t="s">
        <v>613</v>
      </c>
    </row>
    <row r="213" spans="1:187" x14ac:dyDescent="0.35">
      <c r="A213" t="s">
        <v>5282</v>
      </c>
      <c r="B213" t="s">
        <v>5284</v>
      </c>
      <c r="C213" t="s">
        <v>5285</v>
      </c>
      <c r="D213" t="s">
        <v>5284</v>
      </c>
      <c r="F213" t="s">
        <v>203</v>
      </c>
      <c r="G213" t="s">
        <v>5290</v>
      </c>
      <c r="H213" t="s">
        <v>5291</v>
      </c>
      <c r="I213" t="s">
        <v>5292</v>
      </c>
      <c r="J213" t="s">
        <v>5293</v>
      </c>
      <c r="K213" t="s">
        <v>5290</v>
      </c>
      <c r="L213" t="s">
        <v>5291</v>
      </c>
      <c r="M213" t="s">
        <v>5292</v>
      </c>
      <c r="N213" t="s">
        <v>310</v>
      </c>
      <c r="X213" t="s">
        <v>5286</v>
      </c>
      <c r="Y213" t="s">
        <v>12319</v>
      </c>
      <c r="Z213" t="s">
        <v>5293</v>
      </c>
      <c r="AA213" t="s">
        <v>5289</v>
      </c>
      <c r="AB213" t="s">
        <v>5288</v>
      </c>
      <c r="AC213" t="s">
        <v>475</v>
      </c>
      <c r="BP213" t="s">
        <v>389</v>
      </c>
      <c r="BU213" t="s">
        <v>315</v>
      </c>
      <c r="CA213" t="s">
        <v>391</v>
      </c>
      <c r="CF213" t="s">
        <v>319</v>
      </c>
    </row>
    <row r="214" spans="1:187" x14ac:dyDescent="0.35">
      <c r="A214" t="s">
        <v>5299</v>
      </c>
      <c r="B214" t="s">
        <v>5301</v>
      </c>
      <c r="C214" t="s">
        <v>5302</v>
      </c>
      <c r="D214" t="s">
        <v>5301</v>
      </c>
      <c r="F214" t="s">
        <v>203</v>
      </c>
      <c r="G214" t="s">
        <v>5310</v>
      </c>
      <c r="H214" t="s">
        <v>5311</v>
      </c>
      <c r="I214" t="s">
        <v>12724</v>
      </c>
      <c r="J214" t="s">
        <v>5313</v>
      </c>
      <c r="K214" t="s">
        <v>5314</v>
      </c>
      <c r="L214" t="s">
        <v>5315</v>
      </c>
      <c r="M214" t="s">
        <v>12725</v>
      </c>
      <c r="N214" t="s">
        <v>310</v>
      </c>
      <c r="X214" t="s">
        <v>5304</v>
      </c>
      <c r="Y214" t="s">
        <v>12726</v>
      </c>
      <c r="Z214" t="s">
        <v>12727</v>
      </c>
      <c r="AA214" t="s">
        <v>5309</v>
      </c>
      <c r="AB214" t="s">
        <v>5308</v>
      </c>
      <c r="AC214" t="s">
        <v>12728</v>
      </c>
      <c r="BM214" t="s">
        <v>427</v>
      </c>
      <c r="BT214" t="s">
        <v>313</v>
      </c>
      <c r="BV214" t="s">
        <v>1443</v>
      </c>
      <c r="BX214" t="s">
        <v>431</v>
      </c>
      <c r="CE214" t="s">
        <v>317</v>
      </c>
      <c r="CG214" t="s">
        <v>1447</v>
      </c>
      <c r="CT214" t="s">
        <v>439</v>
      </c>
      <c r="DA214" t="s">
        <v>325</v>
      </c>
      <c r="DC214" t="s">
        <v>1455</v>
      </c>
    </row>
    <row r="215" spans="1:187" x14ac:dyDescent="0.35">
      <c r="A215" t="s">
        <v>5326</v>
      </c>
      <c r="B215" t="s">
        <v>5328</v>
      </c>
      <c r="C215" t="s">
        <v>5329</v>
      </c>
      <c r="D215" t="s">
        <v>5328</v>
      </c>
      <c r="F215" t="s">
        <v>203</v>
      </c>
      <c r="G215" t="s">
        <v>5335</v>
      </c>
      <c r="H215" t="s">
        <v>5337</v>
      </c>
      <c r="I215" t="s">
        <v>5340</v>
      </c>
      <c r="J215" t="s">
        <v>5339</v>
      </c>
      <c r="K215" t="s">
        <v>5335</v>
      </c>
      <c r="L215" t="s">
        <v>5335</v>
      </c>
      <c r="M215" t="s">
        <v>5340</v>
      </c>
      <c r="N215" t="s">
        <v>11894</v>
      </c>
      <c r="X215" t="s">
        <v>5326</v>
      </c>
      <c r="Y215" t="s">
        <v>12729</v>
      </c>
      <c r="Z215" t="s">
        <v>12730</v>
      </c>
      <c r="AA215" t="s">
        <v>5334</v>
      </c>
      <c r="AB215" t="s">
        <v>5332</v>
      </c>
      <c r="AC215" t="s">
        <v>1700</v>
      </c>
      <c r="FW215" t="s">
        <v>232</v>
      </c>
      <c r="FY215" t="s">
        <v>234</v>
      </c>
      <c r="FZ215" t="s">
        <v>236</v>
      </c>
      <c r="GE215" t="s">
        <v>1016</v>
      </c>
    </row>
    <row r="216" spans="1:187" x14ac:dyDescent="0.35">
      <c r="A216" t="s">
        <v>5345</v>
      </c>
      <c r="B216" t="s">
        <v>5347</v>
      </c>
      <c r="C216" t="s">
        <v>5348</v>
      </c>
      <c r="D216" t="s">
        <v>5347</v>
      </c>
      <c r="F216" t="s">
        <v>203</v>
      </c>
      <c r="G216" t="s">
        <v>5354</v>
      </c>
      <c r="H216" t="s">
        <v>5355</v>
      </c>
      <c r="I216" t="s">
        <v>5356</v>
      </c>
      <c r="J216" t="s">
        <v>5357</v>
      </c>
      <c r="K216" t="s">
        <v>5358</v>
      </c>
      <c r="L216" t="s">
        <v>5359</v>
      </c>
      <c r="M216" t="s">
        <v>5360</v>
      </c>
      <c r="N216" t="s">
        <v>11894</v>
      </c>
      <c r="X216" t="s">
        <v>5345</v>
      </c>
      <c r="Y216" t="s">
        <v>12731</v>
      </c>
      <c r="Z216" t="s">
        <v>12732</v>
      </c>
      <c r="AA216" t="s">
        <v>12733</v>
      </c>
      <c r="AB216" t="s">
        <v>5352</v>
      </c>
      <c r="AC216" t="s">
        <v>5351</v>
      </c>
      <c r="FU216" t="s">
        <v>230</v>
      </c>
      <c r="FW216" t="s">
        <v>232</v>
      </c>
      <c r="FZ216" t="s">
        <v>236</v>
      </c>
      <c r="GE216" t="s">
        <v>1016</v>
      </c>
    </row>
    <row r="217" spans="1:187" x14ac:dyDescent="0.35">
      <c r="A217" t="s">
        <v>5365</v>
      </c>
      <c r="B217" t="s">
        <v>5367</v>
      </c>
      <c r="C217">
        <v>389016262</v>
      </c>
      <c r="D217" t="s">
        <v>5367</v>
      </c>
      <c r="F217" t="s">
        <v>203</v>
      </c>
      <c r="G217" t="s">
        <v>5375</v>
      </c>
      <c r="H217" t="s">
        <v>5376</v>
      </c>
      <c r="I217" t="s">
        <v>5377</v>
      </c>
      <c r="J217" t="s">
        <v>5378</v>
      </c>
      <c r="K217" t="s">
        <v>5379</v>
      </c>
      <c r="L217" t="s">
        <v>5380</v>
      </c>
      <c r="M217" t="s">
        <v>5381</v>
      </c>
      <c r="N217" t="s">
        <v>310</v>
      </c>
      <c r="X217" t="s">
        <v>5365</v>
      </c>
      <c r="Y217" t="s">
        <v>12330</v>
      </c>
      <c r="Z217" t="s">
        <v>12734</v>
      </c>
      <c r="AA217" t="s">
        <v>5372</v>
      </c>
      <c r="AB217" t="s">
        <v>5371</v>
      </c>
      <c r="AC217" t="s">
        <v>646</v>
      </c>
      <c r="CA217" t="s">
        <v>391</v>
      </c>
      <c r="CW217" t="s">
        <v>395</v>
      </c>
    </row>
    <row r="218" spans="1:187" x14ac:dyDescent="0.35">
      <c r="A218" t="s">
        <v>5384</v>
      </c>
      <c r="B218" t="s">
        <v>5386</v>
      </c>
      <c r="C218" t="s">
        <v>5387</v>
      </c>
      <c r="D218" t="s">
        <v>5386</v>
      </c>
      <c r="F218" t="s">
        <v>203</v>
      </c>
      <c r="G218" t="s">
        <v>5394</v>
      </c>
      <c r="H218" t="s">
        <v>5395</v>
      </c>
      <c r="I218" t="s">
        <v>5396</v>
      </c>
      <c r="J218" t="s">
        <v>5397</v>
      </c>
      <c r="K218" t="s">
        <v>5398</v>
      </c>
      <c r="L218" t="s">
        <v>5399</v>
      </c>
      <c r="M218" t="s">
        <v>5400</v>
      </c>
      <c r="N218" t="s">
        <v>310</v>
      </c>
      <c r="X218" t="s">
        <v>5384</v>
      </c>
      <c r="Y218" t="s">
        <v>12735</v>
      </c>
      <c r="Z218" t="s">
        <v>12736</v>
      </c>
      <c r="AA218" t="s">
        <v>5391</v>
      </c>
      <c r="AB218" t="s">
        <v>5390</v>
      </c>
      <c r="AC218" t="s">
        <v>12737</v>
      </c>
      <c r="BW218" t="s">
        <v>657</v>
      </c>
      <c r="CH218" t="s">
        <v>659</v>
      </c>
      <c r="CS218" t="s">
        <v>661</v>
      </c>
      <c r="DD218" t="s">
        <v>663</v>
      </c>
      <c r="DO218" t="s">
        <v>665</v>
      </c>
    </row>
    <row r="219" spans="1:187" x14ac:dyDescent="0.35">
      <c r="A219" t="s">
        <v>5406</v>
      </c>
      <c r="B219" t="s">
        <v>5408</v>
      </c>
      <c r="C219" t="s">
        <v>5409</v>
      </c>
      <c r="D219" t="s">
        <v>5408</v>
      </c>
      <c r="F219" t="s">
        <v>203</v>
      </c>
      <c r="G219" t="s">
        <v>5416</v>
      </c>
      <c r="H219" t="s">
        <v>5417</v>
      </c>
      <c r="I219" t="s">
        <v>5418</v>
      </c>
      <c r="J219" t="s">
        <v>5419</v>
      </c>
      <c r="K219" t="s">
        <v>5416</v>
      </c>
      <c r="L219" t="s">
        <v>5417</v>
      </c>
      <c r="M219" t="s">
        <v>5418</v>
      </c>
      <c r="N219" t="s">
        <v>310</v>
      </c>
      <c r="X219" t="s">
        <v>5410</v>
      </c>
      <c r="Y219" t="s">
        <v>12738</v>
      </c>
      <c r="Z219" t="s">
        <v>5419</v>
      </c>
      <c r="AA219" t="s">
        <v>5414</v>
      </c>
      <c r="AB219" t="s">
        <v>5413</v>
      </c>
      <c r="AC219" t="s">
        <v>1431</v>
      </c>
      <c r="BM219" t="s">
        <v>427</v>
      </c>
      <c r="BP219" t="s">
        <v>389</v>
      </c>
      <c r="BS219" t="s">
        <v>429</v>
      </c>
      <c r="BV219" t="s">
        <v>1443</v>
      </c>
      <c r="BW219" t="s">
        <v>657</v>
      </c>
      <c r="BX219" t="s">
        <v>431</v>
      </c>
      <c r="CA219" t="s">
        <v>391</v>
      </c>
      <c r="CD219" t="s">
        <v>433</v>
      </c>
      <c r="CG219" t="s">
        <v>1447</v>
      </c>
      <c r="CH219" t="s">
        <v>659</v>
      </c>
      <c r="CI219" t="s">
        <v>435</v>
      </c>
      <c r="CO219" t="s">
        <v>437</v>
      </c>
      <c r="CR219" t="s">
        <v>1451</v>
      </c>
      <c r="CS219" t="s">
        <v>661</v>
      </c>
      <c r="CT219" t="s">
        <v>439</v>
      </c>
      <c r="CZ219" t="s">
        <v>441</v>
      </c>
      <c r="DC219" t="s">
        <v>1455</v>
      </c>
      <c r="DD219" t="s">
        <v>663</v>
      </c>
      <c r="DE219" t="s">
        <v>443</v>
      </c>
      <c r="DK219" t="s">
        <v>445</v>
      </c>
      <c r="DN219" t="s">
        <v>1459</v>
      </c>
      <c r="DO219" t="s">
        <v>665</v>
      </c>
    </row>
    <row r="220" spans="1:187" x14ac:dyDescent="0.35">
      <c r="A220" t="s">
        <v>5442</v>
      </c>
      <c r="B220" t="s">
        <v>5444</v>
      </c>
      <c r="C220" t="s">
        <v>5445</v>
      </c>
      <c r="D220" t="s">
        <v>5444</v>
      </c>
      <c r="F220" t="s">
        <v>203</v>
      </c>
      <c r="G220" t="s">
        <v>5451</v>
      </c>
      <c r="H220" t="s">
        <v>5453</v>
      </c>
      <c r="I220" t="s">
        <v>5454</v>
      </c>
      <c r="J220" t="s">
        <v>5455</v>
      </c>
      <c r="K220" t="s">
        <v>5451</v>
      </c>
      <c r="L220" t="s">
        <v>5453</v>
      </c>
      <c r="M220" t="s">
        <v>5454</v>
      </c>
      <c r="N220" t="s">
        <v>261</v>
      </c>
      <c r="X220" t="s">
        <v>5442</v>
      </c>
      <c r="Y220" t="s">
        <v>12575</v>
      </c>
      <c r="Z220" t="s">
        <v>12739</v>
      </c>
      <c r="AA220" t="s">
        <v>5450</v>
      </c>
      <c r="AB220" t="s">
        <v>5449</v>
      </c>
      <c r="AC220" t="s">
        <v>249</v>
      </c>
      <c r="AD220" t="s">
        <v>3398</v>
      </c>
      <c r="AG220" t="s">
        <v>414</v>
      </c>
      <c r="AH220" t="s">
        <v>353</v>
      </c>
      <c r="AI220" t="s">
        <v>355</v>
      </c>
      <c r="AK220" t="s">
        <v>11131</v>
      </c>
      <c r="AL220" t="s">
        <v>266</v>
      </c>
      <c r="AN220" t="s">
        <v>270</v>
      </c>
      <c r="AO220" t="s">
        <v>272</v>
      </c>
      <c r="AP220" t="s">
        <v>274</v>
      </c>
      <c r="AR220" t="s">
        <v>11607</v>
      </c>
      <c r="AS220" t="s">
        <v>280</v>
      </c>
      <c r="AU220" t="s">
        <v>284</v>
      </c>
      <c r="AV220" t="s">
        <v>286</v>
      </c>
      <c r="AW220" t="s">
        <v>288</v>
      </c>
    </row>
    <row r="221" spans="1:187" x14ac:dyDescent="0.35">
      <c r="A221" t="s">
        <v>5471</v>
      </c>
      <c r="B221" t="s">
        <v>5473</v>
      </c>
      <c r="C221" t="s">
        <v>5474</v>
      </c>
      <c r="D221" t="s">
        <v>5473</v>
      </c>
      <c r="F221" t="s">
        <v>203</v>
      </c>
      <c r="G221" t="s">
        <v>5481</v>
      </c>
      <c r="H221" t="s">
        <v>5482</v>
      </c>
      <c r="I221" t="s">
        <v>5483</v>
      </c>
      <c r="J221" t="s">
        <v>5484</v>
      </c>
      <c r="K221" t="s">
        <v>5479</v>
      </c>
      <c r="L221" t="s">
        <v>5482</v>
      </c>
      <c r="M221" t="s">
        <v>5485</v>
      </c>
      <c r="N221" t="s">
        <v>11894</v>
      </c>
      <c r="X221" t="s">
        <v>5471</v>
      </c>
      <c r="Y221" t="s">
        <v>12740</v>
      </c>
      <c r="Z221" t="s">
        <v>12741</v>
      </c>
      <c r="AA221" t="s">
        <v>5478</v>
      </c>
      <c r="AB221" t="s">
        <v>5477</v>
      </c>
      <c r="AC221" t="s">
        <v>1226</v>
      </c>
      <c r="EI221" t="s">
        <v>543</v>
      </c>
      <c r="ET221" t="s">
        <v>555</v>
      </c>
      <c r="FE221" t="s">
        <v>566</v>
      </c>
      <c r="FO221" t="s">
        <v>828</v>
      </c>
      <c r="GC221" t="s">
        <v>832</v>
      </c>
    </row>
    <row r="222" spans="1:187" x14ac:dyDescent="0.35">
      <c r="A222" t="s">
        <v>5491</v>
      </c>
      <c r="B222" t="s">
        <v>5493</v>
      </c>
      <c r="C222" t="s">
        <v>5494</v>
      </c>
      <c r="D222" t="s">
        <v>5493</v>
      </c>
      <c r="F222" t="s">
        <v>203</v>
      </c>
      <c r="G222" t="s">
        <v>5500</v>
      </c>
      <c r="H222" t="s">
        <v>5501</v>
      </c>
      <c r="I222" t="s">
        <v>5502</v>
      </c>
      <c r="J222" t="s">
        <v>5503</v>
      </c>
      <c r="K222" t="s">
        <v>5504</v>
      </c>
      <c r="L222" t="s">
        <v>5505</v>
      </c>
      <c r="M222" t="s">
        <v>5506</v>
      </c>
      <c r="N222" t="s">
        <v>11894</v>
      </c>
      <c r="X222" t="s">
        <v>5491</v>
      </c>
      <c r="Y222" t="s">
        <v>12742</v>
      </c>
      <c r="Z222" t="s">
        <v>12743</v>
      </c>
      <c r="AA222" t="s">
        <v>5498</v>
      </c>
      <c r="AB222" t="s">
        <v>5497</v>
      </c>
      <c r="AC222" t="s">
        <v>454</v>
      </c>
      <c r="FB222" t="s">
        <v>463</v>
      </c>
      <c r="FG222" t="s">
        <v>465</v>
      </c>
    </row>
    <row r="223" spans="1:187" x14ac:dyDescent="0.35">
      <c r="A223" t="s">
        <v>12744</v>
      </c>
      <c r="B223" t="s">
        <v>12745</v>
      </c>
      <c r="C223" t="s">
        <v>12746</v>
      </c>
      <c r="D223" t="s">
        <v>12745</v>
      </c>
      <c r="F223" t="s">
        <v>203</v>
      </c>
      <c r="G223" t="s">
        <v>12747</v>
      </c>
      <c r="H223" t="s">
        <v>12748</v>
      </c>
      <c r="I223" t="s">
        <v>12749</v>
      </c>
      <c r="J223" t="s">
        <v>12750</v>
      </c>
      <c r="K223" t="s">
        <v>12747</v>
      </c>
      <c r="L223" t="s">
        <v>12748</v>
      </c>
      <c r="M223" t="s">
        <v>12751</v>
      </c>
      <c r="N223" t="s">
        <v>310</v>
      </c>
      <c r="X223" t="s">
        <v>12752</v>
      </c>
      <c r="Y223" t="s">
        <v>12753</v>
      </c>
      <c r="Z223" t="s">
        <v>12754</v>
      </c>
      <c r="AA223" t="s">
        <v>12755</v>
      </c>
      <c r="AB223" t="s">
        <v>12756</v>
      </c>
      <c r="AC223" t="s">
        <v>12477</v>
      </c>
    </row>
    <row r="224" spans="1:187" x14ac:dyDescent="0.35">
      <c r="A224" t="s">
        <v>5511</v>
      </c>
      <c r="B224" t="s">
        <v>5513</v>
      </c>
      <c r="C224" t="s">
        <v>5514</v>
      </c>
      <c r="D224" t="s">
        <v>5513</v>
      </c>
      <c r="F224" t="s">
        <v>203</v>
      </c>
      <c r="G224" t="s">
        <v>5523</v>
      </c>
      <c r="H224" t="s">
        <v>5524</v>
      </c>
      <c r="I224" t="s">
        <v>5525</v>
      </c>
      <c r="J224" t="s">
        <v>5526</v>
      </c>
      <c r="K224" t="s">
        <v>5523</v>
      </c>
      <c r="L224" t="s">
        <v>5524</v>
      </c>
      <c r="M224" t="s">
        <v>5525</v>
      </c>
      <c r="N224" t="s">
        <v>12075</v>
      </c>
      <c r="X224" t="s">
        <v>5515</v>
      </c>
      <c r="Y224" t="s">
        <v>12511</v>
      </c>
      <c r="Z224" t="s">
        <v>12757</v>
      </c>
      <c r="AA224" t="s">
        <v>5520</v>
      </c>
      <c r="AB224" t="s">
        <v>5518</v>
      </c>
      <c r="AC224" t="s">
        <v>12758</v>
      </c>
      <c r="DS224" t="s">
        <v>857</v>
      </c>
      <c r="DV224" t="s">
        <v>860</v>
      </c>
      <c r="DY224" t="s">
        <v>863</v>
      </c>
      <c r="EB224" t="s">
        <v>866</v>
      </c>
      <c r="EE224" t="s">
        <v>869</v>
      </c>
    </row>
    <row r="225" spans="1:187" x14ac:dyDescent="0.35">
      <c r="A225" t="s">
        <v>5532</v>
      </c>
      <c r="B225" t="s">
        <v>5534</v>
      </c>
      <c r="C225" t="s">
        <v>5535</v>
      </c>
      <c r="D225" t="s">
        <v>5534</v>
      </c>
      <c r="F225" t="s">
        <v>203</v>
      </c>
      <c r="G225" t="s">
        <v>5540</v>
      </c>
      <c r="H225" t="s">
        <v>5541</v>
      </c>
      <c r="I225" t="s">
        <v>5542</v>
      </c>
      <c r="J225" t="s">
        <v>5543</v>
      </c>
      <c r="K225" t="s">
        <v>5540</v>
      </c>
      <c r="L225" t="s">
        <v>5541</v>
      </c>
      <c r="M225" t="s">
        <v>5542</v>
      </c>
      <c r="N225" t="s">
        <v>11894</v>
      </c>
      <c r="X225" t="s">
        <v>5536</v>
      </c>
      <c r="Y225" t="s">
        <v>12759</v>
      </c>
      <c r="Z225" t="s">
        <v>12760</v>
      </c>
      <c r="AA225" t="s">
        <v>12761</v>
      </c>
      <c r="AB225" t="s">
        <v>5538</v>
      </c>
      <c r="AC225" t="s">
        <v>1352</v>
      </c>
      <c r="FU225" t="s">
        <v>230</v>
      </c>
      <c r="FY225" t="s">
        <v>234</v>
      </c>
      <c r="GE225" t="s">
        <v>1016</v>
      </c>
    </row>
    <row r="226" spans="1:187" x14ac:dyDescent="0.35">
      <c r="A226" t="s">
        <v>5547</v>
      </c>
      <c r="B226" t="s">
        <v>5549</v>
      </c>
      <c r="C226" t="s">
        <v>5550</v>
      </c>
      <c r="D226" t="s">
        <v>5549</v>
      </c>
      <c r="F226" t="s">
        <v>203</v>
      </c>
      <c r="G226" t="s">
        <v>5561</v>
      </c>
      <c r="H226" t="s">
        <v>5558</v>
      </c>
      <c r="I226" t="s">
        <v>5559</v>
      </c>
      <c r="J226" t="s">
        <v>5560</v>
      </c>
      <c r="K226" t="s">
        <v>5561</v>
      </c>
      <c r="L226" t="s">
        <v>5558</v>
      </c>
      <c r="M226" t="s">
        <v>5559</v>
      </c>
      <c r="N226" t="s">
        <v>11894</v>
      </c>
      <c r="X226" t="s">
        <v>5547</v>
      </c>
      <c r="Y226" t="s">
        <v>12577</v>
      </c>
      <c r="Z226" t="s">
        <v>12762</v>
      </c>
      <c r="AA226" t="s">
        <v>5554</v>
      </c>
      <c r="AB226" t="s">
        <v>5553</v>
      </c>
      <c r="AC226" t="s">
        <v>12763</v>
      </c>
      <c r="EJ226" t="s">
        <v>545</v>
      </c>
      <c r="EU226" t="s">
        <v>557</v>
      </c>
      <c r="FF226" t="s">
        <v>568</v>
      </c>
    </row>
    <row r="227" spans="1:187" x14ac:dyDescent="0.35">
      <c r="A227" t="s">
        <v>5565</v>
      </c>
      <c r="B227" t="s">
        <v>5567</v>
      </c>
      <c r="C227" t="s">
        <v>5568</v>
      </c>
      <c r="D227" t="s">
        <v>5567</v>
      </c>
      <c r="F227" t="s">
        <v>203</v>
      </c>
      <c r="G227" t="s">
        <v>12764</v>
      </c>
      <c r="H227" t="s">
        <v>5575</v>
      </c>
      <c r="I227" t="s">
        <v>5576</v>
      </c>
      <c r="J227" t="s">
        <v>5577</v>
      </c>
      <c r="K227" t="s">
        <v>5578</v>
      </c>
      <c r="L227" t="s">
        <v>5579</v>
      </c>
      <c r="M227" t="s">
        <v>5580</v>
      </c>
      <c r="N227" t="s">
        <v>11894</v>
      </c>
      <c r="X227" t="s">
        <v>5569</v>
      </c>
      <c r="Y227" t="s">
        <v>12321</v>
      </c>
      <c r="Z227" t="s">
        <v>12765</v>
      </c>
      <c r="AA227" t="s">
        <v>5573</v>
      </c>
      <c r="AB227" t="s">
        <v>5572</v>
      </c>
      <c r="AC227" t="s">
        <v>2030</v>
      </c>
      <c r="GE227" t="s">
        <v>1016</v>
      </c>
    </row>
    <row r="228" spans="1:187" x14ac:dyDescent="0.35">
      <c r="A228" t="s">
        <v>5582</v>
      </c>
      <c r="B228" t="s">
        <v>5584</v>
      </c>
      <c r="C228">
        <v>409105111</v>
      </c>
      <c r="D228" t="s">
        <v>5584</v>
      </c>
      <c r="F228" t="s">
        <v>203</v>
      </c>
      <c r="G228" t="s">
        <v>5592</v>
      </c>
      <c r="H228" t="s">
        <v>5594</v>
      </c>
      <c r="I228" t="s">
        <v>5595</v>
      </c>
      <c r="J228" t="s">
        <v>5596</v>
      </c>
      <c r="K228" t="s">
        <v>5592</v>
      </c>
      <c r="L228" t="s">
        <v>5594</v>
      </c>
      <c r="M228" t="s">
        <v>5595</v>
      </c>
      <c r="N228" t="s">
        <v>310</v>
      </c>
      <c r="X228" t="s">
        <v>5582</v>
      </c>
      <c r="Y228" t="s">
        <v>12766</v>
      </c>
      <c r="Z228" t="s">
        <v>12767</v>
      </c>
      <c r="AA228" t="s">
        <v>5591</v>
      </c>
      <c r="AB228" t="s">
        <v>5589</v>
      </c>
      <c r="AC228" t="s">
        <v>1310</v>
      </c>
      <c r="CU228" t="s">
        <v>5597</v>
      </c>
      <c r="CV228" t="s">
        <v>509</v>
      </c>
      <c r="CX228" t="s">
        <v>511</v>
      </c>
      <c r="DA228" t="s">
        <v>325</v>
      </c>
      <c r="DC228" t="s">
        <v>1455</v>
      </c>
    </row>
    <row r="229" spans="1:187" x14ac:dyDescent="0.35">
      <c r="A229" t="s">
        <v>5603</v>
      </c>
      <c r="B229" t="s">
        <v>5605</v>
      </c>
      <c r="C229" t="s">
        <v>5606</v>
      </c>
      <c r="D229" t="s">
        <v>5605</v>
      </c>
      <c r="F229" t="s">
        <v>203</v>
      </c>
      <c r="G229" t="s">
        <v>5615</v>
      </c>
      <c r="H229" t="s">
        <v>5616</v>
      </c>
      <c r="I229" t="s">
        <v>5617</v>
      </c>
      <c r="J229" t="s">
        <v>5618</v>
      </c>
      <c r="K229" t="s">
        <v>5619</v>
      </c>
      <c r="L229" t="s">
        <v>5616</v>
      </c>
      <c r="M229" t="s">
        <v>5620</v>
      </c>
      <c r="N229" t="s">
        <v>310</v>
      </c>
      <c r="X229" t="s">
        <v>5603</v>
      </c>
      <c r="Y229" t="s">
        <v>12609</v>
      </c>
      <c r="Z229" t="s">
        <v>5618</v>
      </c>
      <c r="AA229" t="s">
        <v>5612</v>
      </c>
      <c r="AB229" t="s">
        <v>5611</v>
      </c>
      <c r="AC229" t="s">
        <v>1226</v>
      </c>
      <c r="BM229" t="s">
        <v>427</v>
      </c>
      <c r="BO229" t="s">
        <v>488</v>
      </c>
      <c r="BQ229" t="s">
        <v>490</v>
      </c>
      <c r="BR229" t="s">
        <v>492</v>
      </c>
      <c r="BW229" t="s">
        <v>657</v>
      </c>
      <c r="BX229" t="s">
        <v>431</v>
      </c>
      <c r="BZ229" t="s">
        <v>495</v>
      </c>
      <c r="CB229" t="s">
        <v>497</v>
      </c>
      <c r="CC229" t="s">
        <v>499</v>
      </c>
      <c r="CH229" t="s">
        <v>659</v>
      </c>
      <c r="CT229" t="s">
        <v>439</v>
      </c>
      <c r="CV229" t="s">
        <v>509</v>
      </c>
      <c r="CX229" t="s">
        <v>511</v>
      </c>
      <c r="CY229" t="s">
        <v>513</v>
      </c>
      <c r="DD229" t="s">
        <v>663</v>
      </c>
      <c r="DE229" t="s">
        <v>443</v>
      </c>
      <c r="DG229" t="s">
        <v>516</v>
      </c>
      <c r="DI229" t="s">
        <v>518</v>
      </c>
      <c r="DJ229" t="s">
        <v>520</v>
      </c>
      <c r="DO229" t="s">
        <v>665</v>
      </c>
    </row>
    <row r="230" spans="1:187" x14ac:dyDescent="0.35">
      <c r="A230" t="s">
        <v>5641</v>
      </c>
      <c r="B230" t="s">
        <v>5643</v>
      </c>
      <c r="C230" t="s">
        <v>5644</v>
      </c>
      <c r="D230" t="s">
        <v>5643</v>
      </c>
      <c r="F230" t="s">
        <v>203</v>
      </c>
      <c r="G230" t="s">
        <v>5650</v>
      </c>
      <c r="H230" t="s">
        <v>5652</v>
      </c>
      <c r="I230" t="s">
        <v>5653</v>
      </c>
      <c r="J230" t="s">
        <v>5654</v>
      </c>
      <c r="K230" t="s">
        <v>5650</v>
      </c>
      <c r="L230" t="s">
        <v>5652</v>
      </c>
      <c r="M230" t="s">
        <v>5653</v>
      </c>
      <c r="N230" t="s">
        <v>11894</v>
      </c>
      <c r="X230" t="s">
        <v>5641</v>
      </c>
      <c r="Y230" t="s">
        <v>12768</v>
      </c>
      <c r="Z230" t="s">
        <v>12769</v>
      </c>
      <c r="AA230" t="s">
        <v>5649</v>
      </c>
      <c r="AB230" t="s">
        <v>5647</v>
      </c>
      <c r="AC230" t="s">
        <v>298</v>
      </c>
      <c r="ET230" t="s">
        <v>555</v>
      </c>
      <c r="GC230" t="s">
        <v>832</v>
      </c>
    </row>
    <row r="231" spans="1:187" x14ac:dyDescent="0.35">
      <c r="A231" t="s">
        <v>5657</v>
      </c>
      <c r="B231" t="s">
        <v>5659</v>
      </c>
      <c r="C231" t="s">
        <v>5660</v>
      </c>
      <c r="D231" t="s">
        <v>5659</v>
      </c>
      <c r="F231" t="s">
        <v>203</v>
      </c>
      <c r="G231" t="s">
        <v>5668</v>
      </c>
      <c r="H231" t="s">
        <v>5670</v>
      </c>
      <c r="I231" t="s">
        <v>5671</v>
      </c>
      <c r="J231" t="s">
        <v>5672</v>
      </c>
      <c r="K231" t="s">
        <v>5668</v>
      </c>
      <c r="L231" t="s">
        <v>5670</v>
      </c>
      <c r="M231" t="s">
        <v>5671</v>
      </c>
      <c r="N231" t="s">
        <v>310</v>
      </c>
      <c r="O231" t="s">
        <v>11894</v>
      </c>
      <c r="X231" t="s">
        <v>5661</v>
      </c>
      <c r="Y231" t="s">
        <v>12770</v>
      </c>
      <c r="Z231" t="s">
        <v>12771</v>
      </c>
      <c r="AA231" t="s">
        <v>5667</v>
      </c>
      <c r="AB231" t="s">
        <v>5665</v>
      </c>
      <c r="AC231" t="s">
        <v>298</v>
      </c>
      <c r="CW231" t="s">
        <v>395</v>
      </c>
      <c r="DA231" t="s">
        <v>325</v>
      </c>
      <c r="DB231" t="s">
        <v>327</v>
      </c>
      <c r="DH231" t="s">
        <v>1065</v>
      </c>
      <c r="DL231" t="s">
        <v>329</v>
      </c>
      <c r="DM231" t="s">
        <v>331</v>
      </c>
      <c r="DP231" t="s">
        <v>1067</v>
      </c>
      <c r="ET231" t="s">
        <v>555</v>
      </c>
      <c r="GC231" t="s">
        <v>832</v>
      </c>
    </row>
    <row r="232" spans="1:187" x14ac:dyDescent="0.35">
      <c r="A232" t="s">
        <v>5682</v>
      </c>
      <c r="B232" t="s">
        <v>5684</v>
      </c>
      <c r="C232" t="s">
        <v>5685</v>
      </c>
      <c r="D232" t="s">
        <v>5684</v>
      </c>
      <c r="F232" t="s">
        <v>203</v>
      </c>
      <c r="G232" t="s">
        <v>5693</v>
      </c>
      <c r="H232" t="s">
        <v>5694</v>
      </c>
      <c r="I232" t="s">
        <v>5695</v>
      </c>
      <c r="J232" t="s">
        <v>5696</v>
      </c>
      <c r="K232" t="s">
        <v>5693</v>
      </c>
      <c r="L232" t="s">
        <v>5694</v>
      </c>
      <c r="M232" t="s">
        <v>5695</v>
      </c>
      <c r="N232" t="s">
        <v>11894</v>
      </c>
      <c r="X232" t="s">
        <v>5686</v>
      </c>
      <c r="Y232" t="s">
        <v>12772</v>
      </c>
      <c r="Z232" t="s">
        <v>12773</v>
      </c>
      <c r="AA232" t="s">
        <v>5690</v>
      </c>
      <c r="AB232" t="s">
        <v>5689</v>
      </c>
      <c r="AC232" t="s">
        <v>12307</v>
      </c>
      <c r="EY232" t="s">
        <v>226</v>
      </c>
      <c r="EZ232" t="s">
        <v>562</v>
      </c>
      <c r="FW232" t="s">
        <v>232</v>
      </c>
      <c r="FX232" t="s">
        <v>917</v>
      </c>
    </row>
    <row r="233" spans="1:187" x14ac:dyDescent="0.35">
      <c r="A233" t="s">
        <v>5702</v>
      </c>
      <c r="B233" t="s">
        <v>5704</v>
      </c>
      <c r="C233" t="s">
        <v>5705</v>
      </c>
      <c r="D233" t="s">
        <v>5704</v>
      </c>
      <c r="F233" t="s">
        <v>203</v>
      </c>
      <c r="G233" t="s">
        <v>5712</v>
      </c>
      <c r="H233" t="s">
        <v>5714</v>
      </c>
      <c r="I233" t="s">
        <v>5715</v>
      </c>
      <c r="J233" t="s">
        <v>5716</v>
      </c>
      <c r="K233" t="s">
        <v>5712</v>
      </c>
      <c r="L233" t="s">
        <v>5714</v>
      </c>
      <c r="M233" t="s">
        <v>5715</v>
      </c>
      <c r="N233" t="s">
        <v>310</v>
      </c>
      <c r="X233" t="s">
        <v>5706</v>
      </c>
      <c r="Y233" t="s">
        <v>12774</v>
      </c>
      <c r="Z233" t="s">
        <v>12775</v>
      </c>
      <c r="AA233" t="s">
        <v>5711</v>
      </c>
      <c r="AB233" t="s">
        <v>5709</v>
      </c>
      <c r="AC233" t="s">
        <v>298</v>
      </c>
      <c r="CL233" t="s">
        <v>393</v>
      </c>
      <c r="CW233" t="s">
        <v>395</v>
      </c>
    </row>
    <row r="234" spans="1:187" x14ac:dyDescent="0.35">
      <c r="A234" t="s">
        <v>5719</v>
      </c>
      <c r="B234" t="s">
        <v>5721</v>
      </c>
      <c r="C234" t="s">
        <v>5722</v>
      </c>
      <c r="D234" t="s">
        <v>5721</v>
      </c>
      <c r="F234" t="s">
        <v>203</v>
      </c>
      <c r="G234" t="s">
        <v>5730</v>
      </c>
      <c r="H234" t="s">
        <v>5732</v>
      </c>
      <c r="I234" t="s">
        <v>5733</v>
      </c>
      <c r="J234" t="s">
        <v>5734</v>
      </c>
      <c r="K234" t="s">
        <v>5730</v>
      </c>
      <c r="L234" t="s">
        <v>5732</v>
      </c>
      <c r="M234" t="s">
        <v>5733</v>
      </c>
      <c r="N234" t="s">
        <v>11894</v>
      </c>
      <c r="X234" t="s">
        <v>5724</v>
      </c>
      <c r="Y234" t="s">
        <v>12776</v>
      </c>
      <c r="Z234" t="s">
        <v>5734</v>
      </c>
      <c r="AA234" t="s">
        <v>5729</v>
      </c>
      <c r="AB234" t="s">
        <v>5728</v>
      </c>
      <c r="AC234" t="s">
        <v>1352</v>
      </c>
      <c r="EK234" t="s">
        <v>615</v>
      </c>
      <c r="EP234" t="s">
        <v>1291</v>
      </c>
      <c r="FG234" t="s">
        <v>465</v>
      </c>
      <c r="FL234" t="s">
        <v>467</v>
      </c>
    </row>
    <row r="235" spans="1:187" x14ac:dyDescent="0.35">
      <c r="A235" t="s">
        <v>5739</v>
      </c>
      <c r="B235" t="s">
        <v>5741</v>
      </c>
      <c r="C235" t="s">
        <v>5742</v>
      </c>
      <c r="D235" t="s">
        <v>5741</v>
      </c>
      <c r="F235" t="s">
        <v>203</v>
      </c>
      <c r="G235" t="s">
        <v>5747</v>
      </c>
      <c r="H235" t="s">
        <v>5749</v>
      </c>
      <c r="I235" t="s">
        <v>5750</v>
      </c>
      <c r="J235" t="s">
        <v>5751</v>
      </c>
      <c r="K235" t="s">
        <v>5752</v>
      </c>
      <c r="L235" t="s">
        <v>5753</v>
      </c>
      <c r="M235" t="s">
        <v>5754</v>
      </c>
      <c r="N235" t="s">
        <v>12075</v>
      </c>
      <c r="X235" t="s">
        <v>5739</v>
      </c>
      <c r="Y235" t="s">
        <v>12777</v>
      </c>
      <c r="Z235" t="s">
        <v>12778</v>
      </c>
      <c r="AA235" t="s">
        <v>12779</v>
      </c>
      <c r="AB235" t="s">
        <v>5745</v>
      </c>
      <c r="AC235" t="s">
        <v>12780</v>
      </c>
      <c r="DR235" t="s">
        <v>746</v>
      </c>
      <c r="DS235" t="s">
        <v>857</v>
      </c>
      <c r="DU235" t="s">
        <v>748</v>
      </c>
      <c r="DV235" t="s">
        <v>860</v>
      </c>
      <c r="DX235" t="s">
        <v>750</v>
      </c>
      <c r="DY235" t="s">
        <v>863</v>
      </c>
      <c r="EA235" t="s">
        <v>752</v>
      </c>
      <c r="EB235" t="s">
        <v>866</v>
      </c>
      <c r="ED235" t="s">
        <v>754</v>
      </c>
      <c r="EE235" t="s">
        <v>869</v>
      </c>
    </row>
    <row r="236" spans="1:187" x14ac:dyDescent="0.35">
      <c r="A236" t="s">
        <v>5766</v>
      </c>
      <c r="B236" t="s">
        <v>5768</v>
      </c>
      <c r="C236" t="s">
        <v>5769</v>
      </c>
      <c r="D236" t="s">
        <v>5768</v>
      </c>
      <c r="F236" t="s">
        <v>203</v>
      </c>
      <c r="G236" t="s">
        <v>5778</v>
      </c>
      <c r="H236" t="s">
        <v>5779</v>
      </c>
      <c r="I236" t="s">
        <v>5780</v>
      </c>
      <c r="J236" t="s">
        <v>5781</v>
      </c>
      <c r="K236" t="s">
        <v>5782</v>
      </c>
      <c r="L236" t="s">
        <v>5783</v>
      </c>
      <c r="M236" t="s">
        <v>5784</v>
      </c>
      <c r="N236" t="s">
        <v>261</v>
      </c>
      <c r="O236" t="s">
        <v>11894</v>
      </c>
      <c r="X236" t="s">
        <v>5771</v>
      </c>
      <c r="Y236" t="s">
        <v>12781</v>
      </c>
      <c r="Z236" t="s">
        <v>12782</v>
      </c>
      <c r="AA236" t="s">
        <v>5775</v>
      </c>
      <c r="AB236" t="s">
        <v>5774</v>
      </c>
      <c r="AC236" t="s">
        <v>249</v>
      </c>
      <c r="AZ236" t="s">
        <v>705</v>
      </c>
      <c r="BA236" t="s">
        <v>1111</v>
      </c>
      <c r="BB236" t="s">
        <v>421</v>
      </c>
      <c r="BC236" t="s">
        <v>361</v>
      </c>
      <c r="BG236" t="s">
        <v>712</v>
      </c>
      <c r="BH236" t="s">
        <v>2620</v>
      </c>
      <c r="BI236" t="s">
        <v>714</v>
      </c>
      <c r="BJ236" t="s">
        <v>365</v>
      </c>
      <c r="ER236" t="s">
        <v>1142</v>
      </c>
      <c r="GA236" t="s">
        <v>1158</v>
      </c>
    </row>
    <row r="237" spans="1:187" x14ac:dyDescent="0.35">
      <c r="A237" t="s">
        <v>5795</v>
      </c>
      <c r="B237" t="s">
        <v>5797</v>
      </c>
      <c r="C237" t="s">
        <v>5798</v>
      </c>
      <c r="D237" t="s">
        <v>5797</v>
      </c>
      <c r="F237" t="s">
        <v>203</v>
      </c>
      <c r="G237" t="s">
        <v>5804</v>
      </c>
      <c r="H237" t="s">
        <v>5805</v>
      </c>
      <c r="I237" t="s">
        <v>5806</v>
      </c>
      <c r="J237" t="s">
        <v>5807</v>
      </c>
      <c r="K237" t="s">
        <v>5804</v>
      </c>
      <c r="L237" t="s">
        <v>5805</v>
      </c>
      <c r="M237" t="s">
        <v>5806</v>
      </c>
      <c r="N237" t="s">
        <v>310</v>
      </c>
      <c r="X237" t="s">
        <v>5799</v>
      </c>
      <c r="Y237" t="s">
        <v>12783</v>
      </c>
      <c r="Z237" t="s">
        <v>12784</v>
      </c>
      <c r="AA237" t="s">
        <v>12785</v>
      </c>
      <c r="AB237" t="s">
        <v>5802</v>
      </c>
      <c r="AC237" t="s">
        <v>1431</v>
      </c>
      <c r="AE237" t="s">
        <v>687</v>
      </c>
      <c r="BM237" t="s">
        <v>427</v>
      </c>
      <c r="BP237" t="s">
        <v>389</v>
      </c>
      <c r="BV237" t="s">
        <v>1443</v>
      </c>
      <c r="BX237" t="s">
        <v>431</v>
      </c>
      <c r="CA237" t="s">
        <v>391</v>
      </c>
      <c r="CG237" t="s">
        <v>1447</v>
      </c>
      <c r="CI237" t="s">
        <v>435</v>
      </c>
      <c r="CT237" t="s">
        <v>439</v>
      </c>
      <c r="CW237" t="s">
        <v>395</v>
      </c>
      <c r="DC237" t="s">
        <v>1455</v>
      </c>
      <c r="DE237" t="s">
        <v>443</v>
      </c>
      <c r="DH237" t="s">
        <v>1065</v>
      </c>
      <c r="DN237" t="s">
        <v>1459</v>
      </c>
    </row>
    <row r="238" spans="1:187" x14ac:dyDescent="0.35">
      <c r="A238" t="s">
        <v>12786</v>
      </c>
      <c r="B238" t="s">
        <v>12787</v>
      </c>
      <c r="C238" t="s">
        <v>3408</v>
      </c>
      <c r="D238" t="s">
        <v>12424</v>
      </c>
      <c r="F238" t="s">
        <v>203</v>
      </c>
      <c r="G238" t="s">
        <v>12788</v>
      </c>
      <c r="H238" t="s">
        <v>12789</v>
      </c>
      <c r="I238" t="s">
        <v>12790</v>
      </c>
      <c r="J238" t="s">
        <v>12791</v>
      </c>
      <c r="K238" t="s">
        <v>12792</v>
      </c>
      <c r="L238" t="s">
        <v>12789</v>
      </c>
      <c r="M238" t="s">
        <v>12790</v>
      </c>
      <c r="N238" t="s">
        <v>11894</v>
      </c>
      <c r="X238" t="e">
        <v>#N/A</v>
      </c>
      <c r="Y238" t="s">
        <v>12563</v>
      </c>
      <c r="Z238" t="s">
        <v>12793</v>
      </c>
      <c r="AA238" t="s">
        <v>3412</v>
      </c>
      <c r="AB238" t="s">
        <v>3412</v>
      </c>
      <c r="AC238" t="s">
        <v>454</v>
      </c>
      <c r="FU238" t="s">
        <v>230</v>
      </c>
      <c r="GD238" t="s">
        <v>1162</v>
      </c>
      <c r="GE238" t="s">
        <v>1016</v>
      </c>
    </row>
    <row r="239" spans="1:187" x14ac:dyDescent="0.35">
      <c r="A239" t="s">
        <v>5821</v>
      </c>
      <c r="B239" t="s">
        <v>5823</v>
      </c>
      <c r="C239" t="s">
        <v>5824</v>
      </c>
      <c r="D239" t="s">
        <v>5823</v>
      </c>
      <c r="F239" t="s">
        <v>203</v>
      </c>
      <c r="G239" t="s">
        <v>5830</v>
      </c>
      <c r="H239" t="s">
        <v>5832</v>
      </c>
      <c r="I239" t="s">
        <v>5833</v>
      </c>
      <c r="J239" t="s">
        <v>5834</v>
      </c>
      <c r="K239" t="s">
        <v>5830</v>
      </c>
      <c r="L239" t="s">
        <v>5832</v>
      </c>
      <c r="M239" t="s">
        <v>5833</v>
      </c>
      <c r="N239" t="s">
        <v>11894</v>
      </c>
      <c r="X239" t="s">
        <v>5821</v>
      </c>
      <c r="Y239" t="s">
        <v>12319</v>
      </c>
      <c r="Z239" t="s">
        <v>5834</v>
      </c>
      <c r="AA239" t="s">
        <v>5829</v>
      </c>
      <c r="AB239" t="s">
        <v>5828</v>
      </c>
      <c r="AC239" t="s">
        <v>1516</v>
      </c>
      <c r="EF239" t="s">
        <v>613</v>
      </c>
      <c r="EJ239" t="s">
        <v>545</v>
      </c>
      <c r="EK239" t="s">
        <v>615</v>
      </c>
      <c r="EP239" t="s">
        <v>1291</v>
      </c>
    </row>
    <row r="240" spans="1:187" x14ac:dyDescent="0.35">
      <c r="A240" t="s">
        <v>5839</v>
      </c>
      <c r="B240" t="s">
        <v>5841</v>
      </c>
      <c r="C240" t="s">
        <v>11954</v>
      </c>
      <c r="D240" t="s">
        <v>5841</v>
      </c>
      <c r="F240" t="s">
        <v>11955</v>
      </c>
      <c r="G240" t="s">
        <v>11966</v>
      </c>
      <c r="H240" t="s">
        <v>11967</v>
      </c>
      <c r="I240" t="s">
        <v>11968</v>
      </c>
      <c r="J240" t="s">
        <v>11969</v>
      </c>
      <c r="K240" t="s">
        <v>11966</v>
      </c>
      <c r="L240" t="s">
        <v>11967</v>
      </c>
      <c r="M240" t="s">
        <v>11968</v>
      </c>
      <c r="N240" t="s">
        <v>310</v>
      </c>
      <c r="X240" t="s">
        <v>5839</v>
      </c>
      <c r="Y240" t="s">
        <v>11958</v>
      </c>
      <c r="Z240" t="s">
        <v>11970</v>
      </c>
      <c r="AA240" t="s">
        <v>11960</v>
      </c>
      <c r="AB240" t="s">
        <v>11959</v>
      </c>
      <c r="AC240" t="s">
        <v>12379</v>
      </c>
      <c r="CI240" t="s">
        <v>435</v>
      </c>
      <c r="CL240" t="s">
        <v>393</v>
      </c>
      <c r="CP240" t="s">
        <v>321</v>
      </c>
      <c r="CQ240" t="s">
        <v>323</v>
      </c>
    </row>
    <row r="241" spans="1:188" x14ac:dyDescent="0.35">
      <c r="A241" t="s">
        <v>5846</v>
      </c>
      <c r="B241" t="s">
        <v>5848</v>
      </c>
      <c r="C241" t="s">
        <v>5849</v>
      </c>
      <c r="D241" t="s">
        <v>5848</v>
      </c>
      <c r="F241" t="s">
        <v>203</v>
      </c>
      <c r="G241" t="s">
        <v>5857</v>
      </c>
      <c r="H241" t="s">
        <v>5858</v>
      </c>
      <c r="I241" t="s">
        <v>5859</v>
      </c>
      <c r="J241" t="s">
        <v>5860</v>
      </c>
      <c r="K241" t="s">
        <v>5855</v>
      </c>
      <c r="L241" t="s">
        <v>5861</v>
      </c>
      <c r="M241" t="s">
        <v>5862</v>
      </c>
      <c r="N241" t="s">
        <v>12075</v>
      </c>
      <c r="X241" t="s">
        <v>5850</v>
      </c>
      <c r="Y241" t="s">
        <v>12794</v>
      </c>
      <c r="Z241" t="s">
        <v>12795</v>
      </c>
      <c r="AA241" t="s">
        <v>5854</v>
      </c>
      <c r="AB241" t="s">
        <v>5853</v>
      </c>
      <c r="AC241" t="s">
        <v>646</v>
      </c>
      <c r="DV241" t="s">
        <v>860</v>
      </c>
    </row>
    <row r="242" spans="1:188" x14ac:dyDescent="0.35">
      <c r="A242" t="s">
        <v>5864</v>
      </c>
      <c r="B242" t="s">
        <v>5866</v>
      </c>
      <c r="C242" t="s">
        <v>5867</v>
      </c>
      <c r="D242" t="s">
        <v>5866</v>
      </c>
      <c r="F242" t="s">
        <v>203</v>
      </c>
      <c r="G242" t="s">
        <v>5876</v>
      </c>
      <c r="H242" t="s">
        <v>5877</v>
      </c>
      <c r="I242" t="s">
        <v>5878</v>
      </c>
      <c r="J242" t="s">
        <v>5879</v>
      </c>
      <c r="K242" t="s">
        <v>5876</v>
      </c>
      <c r="L242" t="s">
        <v>5877</v>
      </c>
      <c r="M242" t="s">
        <v>5878</v>
      </c>
      <c r="N242" t="s">
        <v>11894</v>
      </c>
      <c r="X242" t="s">
        <v>5868</v>
      </c>
      <c r="Y242" t="s">
        <v>12796</v>
      </c>
      <c r="Z242" t="s">
        <v>12797</v>
      </c>
      <c r="AA242" t="s">
        <v>5873</v>
      </c>
      <c r="AB242" t="s">
        <v>5872</v>
      </c>
      <c r="AC242" t="s">
        <v>5871</v>
      </c>
      <c r="EF242" t="s">
        <v>613</v>
      </c>
      <c r="EK242" t="s">
        <v>615</v>
      </c>
      <c r="EO242" t="s">
        <v>551</v>
      </c>
      <c r="EQ242" t="s">
        <v>222</v>
      </c>
      <c r="EV242" t="s">
        <v>1732</v>
      </c>
      <c r="EZ242" t="s">
        <v>562</v>
      </c>
      <c r="FB242" t="s">
        <v>463</v>
      </c>
      <c r="FG242" t="s">
        <v>465</v>
      </c>
      <c r="FK242" t="s">
        <v>574</v>
      </c>
      <c r="FT242" t="s">
        <v>783</v>
      </c>
      <c r="FX242" t="s">
        <v>917</v>
      </c>
      <c r="FZ242" t="s">
        <v>236</v>
      </c>
      <c r="GE242" t="s">
        <v>1016</v>
      </c>
    </row>
    <row r="243" spans="1:188" x14ac:dyDescent="0.35">
      <c r="A243" t="s">
        <v>5893</v>
      </c>
      <c r="B243" t="s">
        <v>5895</v>
      </c>
      <c r="C243" t="s">
        <v>5896</v>
      </c>
      <c r="D243" t="s">
        <v>5895</v>
      </c>
      <c r="F243" t="s">
        <v>203</v>
      </c>
      <c r="G243" t="s">
        <v>5904</v>
      </c>
      <c r="H243" t="s">
        <v>5906</v>
      </c>
      <c r="I243" t="s">
        <v>5907</v>
      </c>
      <c r="J243" t="s">
        <v>5908</v>
      </c>
      <c r="K243" t="s">
        <v>5909</v>
      </c>
      <c r="L243" t="s">
        <v>5910</v>
      </c>
      <c r="M243" t="s">
        <v>5911</v>
      </c>
      <c r="N243" t="s">
        <v>261</v>
      </c>
      <c r="X243" t="s">
        <v>5893</v>
      </c>
      <c r="Y243" t="s">
        <v>12798</v>
      </c>
      <c r="Z243" t="s">
        <v>12799</v>
      </c>
      <c r="AA243" t="s">
        <v>5903</v>
      </c>
      <c r="AB243" t="s">
        <v>5902</v>
      </c>
      <c r="AC243" t="s">
        <v>5901</v>
      </c>
      <c r="AD243" t="s">
        <v>3398</v>
      </c>
      <c r="AG243" t="s">
        <v>414</v>
      </c>
      <c r="AI243" t="s">
        <v>355</v>
      </c>
      <c r="AK243" t="s">
        <v>11131</v>
      </c>
      <c r="AN243" t="s">
        <v>270</v>
      </c>
      <c r="AP243" t="s">
        <v>274</v>
      </c>
      <c r="AR243" t="s">
        <v>11607</v>
      </c>
      <c r="AU243" t="s">
        <v>284</v>
      </c>
      <c r="AW243" t="s">
        <v>288</v>
      </c>
      <c r="AY243" t="s">
        <v>11038</v>
      </c>
      <c r="BB243" t="s">
        <v>421</v>
      </c>
      <c r="BD243" t="s">
        <v>363</v>
      </c>
      <c r="BF243" t="s">
        <v>11043</v>
      </c>
      <c r="BI243" t="s">
        <v>714</v>
      </c>
      <c r="BK243" t="s">
        <v>367</v>
      </c>
    </row>
    <row r="244" spans="1:188" x14ac:dyDescent="0.35">
      <c r="A244" t="s">
        <v>5927</v>
      </c>
      <c r="B244" t="s">
        <v>5929</v>
      </c>
      <c r="C244" t="s">
        <v>5930</v>
      </c>
      <c r="D244" t="s">
        <v>5929</v>
      </c>
      <c r="F244" t="s">
        <v>203</v>
      </c>
      <c r="G244" t="s">
        <v>5936</v>
      </c>
      <c r="H244" t="s">
        <v>5937</v>
      </c>
      <c r="I244" t="s">
        <v>5938</v>
      </c>
      <c r="J244" t="s">
        <v>5939</v>
      </c>
      <c r="K244" t="s">
        <v>5940</v>
      </c>
      <c r="L244" t="s">
        <v>5937</v>
      </c>
      <c r="M244" t="s">
        <v>5941</v>
      </c>
      <c r="N244" t="s">
        <v>12075</v>
      </c>
      <c r="O244" t="s">
        <v>310</v>
      </c>
      <c r="X244" t="s">
        <v>5927</v>
      </c>
      <c r="Y244" t="s">
        <v>12800</v>
      </c>
      <c r="Z244" t="s">
        <v>12801</v>
      </c>
      <c r="AA244" t="s">
        <v>5930</v>
      </c>
      <c r="AB244" t="s">
        <v>5934</v>
      </c>
      <c r="AC244" t="s">
        <v>646</v>
      </c>
      <c r="BW244" t="s">
        <v>657</v>
      </c>
      <c r="CH244" t="s">
        <v>659</v>
      </c>
      <c r="CS244" t="s">
        <v>661</v>
      </c>
      <c r="DD244" t="s">
        <v>663</v>
      </c>
      <c r="DO244" t="s">
        <v>665</v>
      </c>
      <c r="DR244" t="s">
        <v>746</v>
      </c>
      <c r="DU244" t="s">
        <v>748</v>
      </c>
      <c r="DX244" t="s">
        <v>750</v>
      </c>
      <c r="EA244" t="s">
        <v>752</v>
      </c>
      <c r="ED244" t="s">
        <v>754</v>
      </c>
    </row>
    <row r="245" spans="1:188" x14ac:dyDescent="0.35">
      <c r="A245" t="s">
        <v>5952</v>
      </c>
      <c r="B245" t="s">
        <v>5954</v>
      </c>
      <c r="C245" t="s">
        <v>5955</v>
      </c>
      <c r="D245" t="s">
        <v>5954</v>
      </c>
      <c r="F245" t="s">
        <v>203</v>
      </c>
      <c r="G245" t="s">
        <v>5961</v>
      </c>
      <c r="H245" t="s">
        <v>5964</v>
      </c>
      <c r="I245" t="s">
        <v>5965</v>
      </c>
      <c r="J245" t="s">
        <v>5966</v>
      </c>
      <c r="K245" t="s">
        <v>5967</v>
      </c>
      <c r="L245" t="s">
        <v>5968</v>
      </c>
      <c r="M245" t="s">
        <v>5965</v>
      </c>
      <c r="N245" t="s">
        <v>11894</v>
      </c>
      <c r="X245" t="s">
        <v>5952</v>
      </c>
      <c r="Y245" t="s">
        <v>12802</v>
      </c>
      <c r="Z245" t="s">
        <v>12803</v>
      </c>
      <c r="AA245" t="s">
        <v>5960</v>
      </c>
      <c r="AB245" t="s">
        <v>5958</v>
      </c>
      <c r="AC245" t="s">
        <v>1204</v>
      </c>
      <c r="AE245" t="s">
        <v>687</v>
      </c>
      <c r="ER245" t="s">
        <v>1142</v>
      </c>
      <c r="GA245" t="s">
        <v>1158</v>
      </c>
    </row>
    <row r="246" spans="1:188" x14ac:dyDescent="0.35">
      <c r="A246" t="s">
        <v>5971</v>
      </c>
      <c r="B246" t="s">
        <v>5973</v>
      </c>
      <c r="C246" t="s">
        <v>5974</v>
      </c>
      <c r="D246" t="s">
        <v>5975</v>
      </c>
      <c r="F246" t="s">
        <v>203</v>
      </c>
      <c r="G246" t="s">
        <v>5985</v>
      </c>
      <c r="H246" t="s">
        <v>5986</v>
      </c>
      <c r="I246" t="s">
        <v>5987</v>
      </c>
      <c r="J246" t="s">
        <v>5988</v>
      </c>
      <c r="K246" t="s">
        <v>5989</v>
      </c>
      <c r="L246" t="s">
        <v>5990</v>
      </c>
      <c r="M246" t="s">
        <v>5991</v>
      </c>
      <c r="N246" t="s">
        <v>310</v>
      </c>
      <c r="X246" t="s">
        <v>5976</v>
      </c>
      <c r="Y246" t="s">
        <v>12804</v>
      </c>
      <c r="Z246" t="s">
        <v>12805</v>
      </c>
      <c r="AA246" t="s">
        <v>5982</v>
      </c>
      <c r="AB246" t="s">
        <v>5980</v>
      </c>
      <c r="AC246" t="s">
        <v>5979</v>
      </c>
      <c r="GF246" t="s">
        <v>523</v>
      </c>
    </row>
    <row r="247" spans="1:188" x14ac:dyDescent="0.35">
      <c r="A247" t="s">
        <v>5993</v>
      </c>
      <c r="B247" t="s">
        <v>5995</v>
      </c>
      <c r="C247" t="s">
        <v>5996</v>
      </c>
      <c r="D247" t="s">
        <v>5995</v>
      </c>
      <c r="F247" t="s">
        <v>203</v>
      </c>
      <c r="G247" t="s">
        <v>6002</v>
      </c>
      <c r="H247" t="s">
        <v>6004</v>
      </c>
      <c r="I247" t="s">
        <v>6005</v>
      </c>
      <c r="J247" t="s">
        <v>6006</v>
      </c>
      <c r="K247" t="s">
        <v>6007</v>
      </c>
      <c r="L247" t="s">
        <v>6008</v>
      </c>
      <c r="M247" t="s">
        <v>6009</v>
      </c>
      <c r="N247" t="s">
        <v>310</v>
      </c>
      <c r="X247" t="s">
        <v>5993</v>
      </c>
      <c r="Y247" t="s">
        <v>12806</v>
      </c>
      <c r="Z247" t="s">
        <v>12807</v>
      </c>
      <c r="AA247" t="s">
        <v>6001</v>
      </c>
      <c r="AB247" t="s">
        <v>5999</v>
      </c>
      <c r="AC247" t="s">
        <v>623</v>
      </c>
      <c r="BR247" t="s">
        <v>492</v>
      </c>
      <c r="CC247" t="s">
        <v>499</v>
      </c>
      <c r="CN247" t="s">
        <v>506</v>
      </c>
      <c r="CY247" t="s">
        <v>513</v>
      </c>
      <c r="DJ247" t="s">
        <v>520</v>
      </c>
    </row>
    <row r="248" spans="1:188" x14ac:dyDescent="0.35">
      <c r="A248" t="s">
        <v>6015</v>
      </c>
      <c r="B248" t="s">
        <v>6017</v>
      </c>
      <c r="C248" t="s">
        <v>6018</v>
      </c>
      <c r="D248" t="s">
        <v>6017</v>
      </c>
      <c r="F248" t="s">
        <v>203</v>
      </c>
      <c r="G248" t="s">
        <v>6023</v>
      </c>
      <c r="H248" t="s">
        <v>6024</v>
      </c>
      <c r="I248" t="s">
        <v>6025</v>
      </c>
      <c r="J248" t="s">
        <v>6026</v>
      </c>
      <c r="K248" t="s">
        <v>6023</v>
      </c>
      <c r="L248" t="s">
        <v>6024</v>
      </c>
      <c r="M248" t="s">
        <v>6025</v>
      </c>
      <c r="N248" t="s">
        <v>261</v>
      </c>
      <c r="O248" t="s">
        <v>12075</v>
      </c>
      <c r="P248" t="s">
        <v>310</v>
      </c>
      <c r="X248" t="s">
        <v>6015</v>
      </c>
      <c r="Y248" t="s">
        <v>12808</v>
      </c>
      <c r="Z248" t="s">
        <v>12809</v>
      </c>
      <c r="AA248" t="s">
        <v>6022</v>
      </c>
      <c r="AB248" t="s">
        <v>6021</v>
      </c>
      <c r="AC248" t="s">
        <v>646</v>
      </c>
      <c r="AH248" t="s">
        <v>353</v>
      </c>
      <c r="AO248" t="s">
        <v>272</v>
      </c>
      <c r="AV248" t="s">
        <v>286</v>
      </c>
      <c r="BC248" t="s">
        <v>361</v>
      </c>
      <c r="BJ248" t="s">
        <v>365</v>
      </c>
      <c r="BW248" t="s">
        <v>657</v>
      </c>
      <c r="CH248" t="s">
        <v>659</v>
      </c>
      <c r="CS248" t="s">
        <v>661</v>
      </c>
      <c r="DD248" t="s">
        <v>663</v>
      </c>
      <c r="DO248" t="s">
        <v>665</v>
      </c>
      <c r="DQ248" t="s">
        <v>937</v>
      </c>
      <c r="DS248" t="s">
        <v>857</v>
      </c>
      <c r="DT248" t="s">
        <v>941</v>
      </c>
      <c r="DV248" t="s">
        <v>860</v>
      </c>
      <c r="DW248" t="s">
        <v>945</v>
      </c>
      <c r="DY248" t="s">
        <v>863</v>
      </c>
      <c r="DZ248" t="s">
        <v>879</v>
      </c>
      <c r="EB248" t="s">
        <v>866</v>
      </c>
      <c r="EC248" t="s">
        <v>952</v>
      </c>
      <c r="EE248" t="s">
        <v>869</v>
      </c>
    </row>
    <row r="249" spans="1:188" x14ac:dyDescent="0.35">
      <c r="A249" t="s">
        <v>6049</v>
      </c>
      <c r="B249" t="s">
        <v>6051</v>
      </c>
      <c r="C249" t="s">
        <v>6052</v>
      </c>
      <c r="D249" t="s">
        <v>6051</v>
      </c>
      <c r="F249" t="e">
        <v>#N/A</v>
      </c>
      <c r="G249" t="s">
        <v>6061</v>
      </c>
      <c r="H249" t="s">
        <v>6062</v>
      </c>
      <c r="I249" t="s">
        <v>6063</v>
      </c>
      <c r="J249" t="s">
        <v>6064</v>
      </c>
      <c r="K249" t="s">
        <v>6065</v>
      </c>
      <c r="L249" t="s">
        <v>6066</v>
      </c>
      <c r="M249" t="s">
        <v>6067</v>
      </c>
      <c r="N249" t="s">
        <v>261</v>
      </c>
      <c r="X249" t="s">
        <v>6054</v>
      </c>
      <c r="Y249" t="s">
        <v>12810</v>
      </c>
      <c r="Z249" t="s">
        <v>12811</v>
      </c>
      <c r="AA249" t="s">
        <v>6058</v>
      </c>
      <c r="AB249" t="s">
        <v>6057</v>
      </c>
      <c r="AC249" t="s">
        <v>1226</v>
      </c>
      <c r="AH249" t="s">
        <v>353</v>
      </c>
      <c r="AO249" t="s">
        <v>272</v>
      </c>
      <c r="AV249" t="s">
        <v>286</v>
      </c>
      <c r="BC249" t="s">
        <v>361</v>
      </c>
      <c r="BJ249" t="s">
        <v>365</v>
      </c>
    </row>
    <row r="250" spans="1:188" x14ac:dyDescent="0.35">
      <c r="A250" t="s">
        <v>6073</v>
      </c>
      <c r="B250" t="s">
        <v>6075</v>
      </c>
      <c r="C250" t="s">
        <v>6076</v>
      </c>
      <c r="D250" t="s">
        <v>6075</v>
      </c>
      <c r="F250" t="s">
        <v>203</v>
      </c>
      <c r="G250" t="s">
        <v>6083</v>
      </c>
      <c r="H250" t="s">
        <v>6084</v>
      </c>
      <c r="I250" t="s">
        <v>6085</v>
      </c>
      <c r="J250" t="s">
        <v>6086</v>
      </c>
      <c r="K250" t="s">
        <v>6083</v>
      </c>
      <c r="L250" t="s">
        <v>6084</v>
      </c>
      <c r="M250" t="s">
        <v>6085</v>
      </c>
      <c r="N250" t="s">
        <v>310</v>
      </c>
      <c r="X250" t="s">
        <v>6073</v>
      </c>
      <c r="Y250" t="s">
        <v>12812</v>
      </c>
      <c r="Z250" t="s">
        <v>12813</v>
      </c>
      <c r="AA250" t="s">
        <v>6080</v>
      </c>
      <c r="AB250" t="s">
        <v>6078</v>
      </c>
      <c r="AC250" t="s">
        <v>12379</v>
      </c>
      <c r="BM250" t="s">
        <v>427</v>
      </c>
      <c r="BS250" t="s">
        <v>429</v>
      </c>
      <c r="BT250" t="s">
        <v>313</v>
      </c>
      <c r="BV250" t="s">
        <v>1443</v>
      </c>
      <c r="BW250" t="s">
        <v>657</v>
      </c>
      <c r="BX250" t="s">
        <v>431</v>
      </c>
      <c r="CD250" t="s">
        <v>433</v>
      </c>
      <c r="CE250" t="s">
        <v>317</v>
      </c>
      <c r="CG250" t="s">
        <v>1447</v>
      </c>
      <c r="CH250" t="s">
        <v>659</v>
      </c>
      <c r="CI250" t="s">
        <v>435</v>
      </c>
      <c r="CO250" t="s">
        <v>437</v>
      </c>
      <c r="CP250" t="s">
        <v>321</v>
      </c>
      <c r="CR250" t="s">
        <v>1451</v>
      </c>
      <c r="CS250" t="s">
        <v>661</v>
      </c>
      <c r="CT250" t="s">
        <v>439</v>
      </c>
      <c r="CZ250" t="s">
        <v>441</v>
      </c>
      <c r="DA250" t="s">
        <v>325</v>
      </c>
      <c r="DC250" t="s">
        <v>1455</v>
      </c>
      <c r="DD250" t="s">
        <v>663</v>
      </c>
      <c r="DE250" t="s">
        <v>443</v>
      </c>
      <c r="DK250" t="s">
        <v>445</v>
      </c>
      <c r="DL250" t="s">
        <v>329</v>
      </c>
      <c r="DN250" t="s">
        <v>1459</v>
      </c>
      <c r="DO250" t="s">
        <v>665</v>
      </c>
      <c r="DP250" t="s">
        <v>1067</v>
      </c>
    </row>
    <row r="251" spans="1:188" x14ac:dyDescent="0.35">
      <c r="A251" t="s">
        <v>6113</v>
      </c>
      <c r="B251" t="s">
        <v>6115</v>
      </c>
      <c r="C251" t="s">
        <v>6116</v>
      </c>
      <c r="D251" t="s">
        <v>6115</v>
      </c>
      <c r="F251">
        <v>0</v>
      </c>
      <c r="G251" t="s">
        <v>6122</v>
      </c>
      <c r="H251" t="s">
        <v>6123</v>
      </c>
      <c r="I251" t="s">
        <v>6124</v>
      </c>
      <c r="J251" t="s">
        <v>6125</v>
      </c>
      <c r="K251" t="s">
        <v>6122</v>
      </c>
      <c r="L251" t="s">
        <v>6123</v>
      </c>
      <c r="M251" t="s">
        <v>6124</v>
      </c>
      <c r="N251" t="s">
        <v>310</v>
      </c>
      <c r="O251" t="s">
        <v>11894</v>
      </c>
      <c r="X251" t="s">
        <v>6113</v>
      </c>
      <c r="Y251">
        <v>0</v>
      </c>
      <c r="Z251">
        <v>0</v>
      </c>
      <c r="AA251">
        <v>443780580</v>
      </c>
      <c r="AB251">
        <v>0</v>
      </c>
      <c r="AC251">
        <v>0</v>
      </c>
      <c r="BT251" t="s">
        <v>313</v>
      </c>
      <c r="CE251" t="s">
        <v>317</v>
      </c>
      <c r="DA251" t="s">
        <v>325</v>
      </c>
      <c r="EH251" t="s">
        <v>541</v>
      </c>
      <c r="EI251" t="s">
        <v>543</v>
      </c>
      <c r="EJ251" t="s">
        <v>545</v>
      </c>
      <c r="EM251" t="s">
        <v>549</v>
      </c>
      <c r="EN251" t="s">
        <v>778</v>
      </c>
      <c r="EO251" t="s">
        <v>551</v>
      </c>
      <c r="EP251" t="s">
        <v>1291</v>
      </c>
      <c r="ES251" t="s">
        <v>553</v>
      </c>
      <c r="ET251" t="s">
        <v>555</v>
      </c>
      <c r="EU251" t="s">
        <v>557</v>
      </c>
      <c r="EX251" t="s">
        <v>560</v>
      </c>
      <c r="EY251" t="s">
        <v>226</v>
      </c>
      <c r="EZ251" t="s">
        <v>562</v>
      </c>
      <c r="FA251" t="s">
        <v>228</v>
      </c>
      <c r="FN251" t="s">
        <v>826</v>
      </c>
      <c r="FO251" t="s">
        <v>828</v>
      </c>
      <c r="FP251" t="s">
        <v>1156</v>
      </c>
      <c r="FR251" t="s">
        <v>3890</v>
      </c>
      <c r="FS251" t="s">
        <v>781</v>
      </c>
      <c r="FT251" t="s">
        <v>783</v>
      </c>
    </row>
    <row r="252" spans="1:188" x14ac:dyDescent="0.35">
      <c r="A252" t="s">
        <v>6149</v>
      </c>
      <c r="B252" t="s">
        <v>6151</v>
      </c>
      <c r="C252" t="s">
        <v>6152</v>
      </c>
      <c r="D252" t="s">
        <v>6151</v>
      </c>
      <c r="F252" t="s">
        <v>203</v>
      </c>
      <c r="G252" t="s">
        <v>6161</v>
      </c>
      <c r="H252" t="s">
        <v>6162</v>
      </c>
      <c r="I252" t="s">
        <v>6163</v>
      </c>
      <c r="J252" t="s">
        <v>6164</v>
      </c>
      <c r="K252" t="s">
        <v>6159</v>
      </c>
      <c r="L252" t="s">
        <v>6162</v>
      </c>
      <c r="M252" t="s">
        <v>6163</v>
      </c>
      <c r="N252" t="s">
        <v>11894</v>
      </c>
      <c r="X252" t="s">
        <v>6149</v>
      </c>
      <c r="Y252" t="s">
        <v>12814</v>
      </c>
      <c r="Z252" t="s">
        <v>6164</v>
      </c>
      <c r="AA252" t="s">
        <v>6158</v>
      </c>
      <c r="AB252" t="s">
        <v>6156</v>
      </c>
      <c r="AC252" t="s">
        <v>12815</v>
      </c>
      <c r="ER252" t="s">
        <v>1142</v>
      </c>
      <c r="ES252" t="s">
        <v>553</v>
      </c>
    </row>
    <row r="253" spans="1:188" x14ac:dyDescent="0.35">
      <c r="A253" t="s">
        <v>6167</v>
      </c>
      <c r="B253" t="s">
        <v>6169</v>
      </c>
      <c r="C253" t="s">
        <v>6170</v>
      </c>
      <c r="D253" t="s">
        <v>6169</v>
      </c>
      <c r="F253" t="s">
        <v>203</v>
      </c>
      <c r="G253" t="s">
        <v>6175</v>
      </c>
      <c r="H253" t="s">
        <v>6177</v>
      </c>
      <c r="I253" t="s">
        <v>6178</v>
      </c>
      <c r="J253" t="s">
        <v>6179</v>
      </c>
      <c r="K253" t="s">
        <v>6180</v>
      </c>
      <c r="L253" t="s">
        <v>6177</v>
      </c>
      <c r="M253" t="s">
        <v>6178</v>
      </c>
      <c r="N253" t="s">
        <v>11894</v>
      </c>
      <c r="X253" t="s">
        <v>6167</v>
      </c>
      <c r="Y253" t="s">
        <v>12816</v>
      </c>
      <c r="Z253" t="s">
        <v>12817</v>
      </c>
      <c r="AA253" t="s">
        <v>6174</v>
      </c>
      <c r="AB253" t="s">
        <v>6173</v>
      </c>
      <c r="AC253" t="s">
        <v>3221</v>
      </c>
      <c r="ER253" t="s">
        <v>1142</v>
      </c>
      <c r="ET253" t="s">
        <v>555</v>
      </c>
    </row>
    <row r="254" spans="1:188" x14ac:dyDescent="0.35">
      <c r="A254" t="s">
        <v>6183</v>
      </c>
      <c r="B254" t="s">
        <v>6185</v>
      </c>
      <c r="C254" t="s">
        <v>6186</v>
      </c>
      <c r="D254" t="s">
        <v>6185</v>
      </c>
      <c r="F254" t="s">
        <v>203</v>
      </c>
      <c r="G254" t="s">
        <v>6192</v>
      </c>
      <c r="H254" t="s">
        <v>6193</v>
      </c>
      <c r="I254" t="s">
        <v>6194</v>
      </c>
      <c r="J254" t="s">
        <v>6195</v>
      </c>
      <c r="K254" t="s">
        <v>6192</v>
      </c>
      <c r="L254" t="s">
        <v>6193</v>
      </c>
      <c r="M254" t="s">
        <v>6194</v>
      </c>
      <c r="N254" t="s">
        <v>310</v>
      </c>
      <c r="X254" t="s">
        <v>6183</v>
      </c>
      <c r="Y254" t="s">
        <v>12463</v>
      </c>
      <c r="Z254" t="s">
        <v>12818</v>
      </c>
      <c r="AA254" t="s">
        <v>6191</v>
      </c>
      <c r="AB254" t="s">
        <v>6189</v>
      </c>
      <c r="AC254" t="s">
        <v>4096</v>
      </c>
      <c r="BU254" t="s">
        <v>315</v>
      </c>
      <c r="CF254" t="s">
        <v>319</v>
      </c>
      <c r="CQ254" t="s">
        <v>323</v>
      </c>
      <c r="DB254" t="s">
        <v>327</v>
      </c>
      <c r="DM254" t="s">
        <v>331</v>
      </c>
      <c r="GF254" t="s">
        <v>523</v>
      </c>
    </row>
    <row r="255" spans="1:188" x14ac:dyDescent="0.35">
      <c r="A255" t="s">
        <v>6202</v>
      </c>
      <c r="B255" t="s">
        <v>6204</v>
      </c>
      <c r="C255" t="s">
        <v>6205</v>
      </c>
      <c r="D255" t="s">
        <v>6204</v>
      </c>
      <c r="F255" t="s">
        <v>203</v>
      </c>
      <c r="G255" t="s">
        <v>6211</v>
      </c>
      <c r="H255" t="s">
        <v>6213</v>
      </c>
      <c r="I255" t="s">
        <v>6214</v>
      </c>
      <c r="J255" t="s">
        <v>6215</v>
      </c>
      <c r="K255" t="s">
        <v>6211</v>
      </c>
      <c r="L255" t="s">
        <v>6213</v>
      </c>
      <c r="M255" t="s">
        <v>6214</v>
      </c>
      <c r="N255" t="s">
        <v>261</v>
      </c>
      <c r="X255" t="s">
        <v>6202</v>
      </c>
      <c r="Y255" t="s">
        <v>12689</v>
      </c>
      <c r="Z255" t="s">
        <v>12819</v>
      </c>
      <c r="AA255" t="s">
        <v>6210</v>
      </c>
      <c r="AB255" t="s">
        <v>6209</v>
      </c>
      <c r="AC255" t="s">
        <v>6208</v>
      </c>
      <c r="AD255" t="s">
        <v>3398</v>
      </c>
      <c r="AF255" t="s">
        <v>974</v>
      </c>
      <c r="AG255" t="s">
        <v>414</v>
      </c>
      <c r="AH255" t="s">
        <v>353</v>
      </c>
      <c r="AI255" t="s">
        <v>355</v>
      </c>
      <c r="AJ255" t="s">
        <v>979</v>
      </c>
      <c r="AK255" t="s">
        <v>11131</v>
      </c>
      <c r="AL255" t="s">
        <v>266</v>
      </c>
      <c r="AM255" t="s">
        <v>268</v>
      </c>
      <c r="AN255" t="s">
        <v>270</v>
      </c>
      <c r="AO255" t="s">
        <v>272</v>
      </c>
      <c r="AP255" t="s">
        <v>274</v>
      </c>
      <c r="AQ255" t="s">
        <v>276</v>
      </c>
      <c r="AR255" t="s">
        <v>11607</v>
      </c>
      <c r="AS255" t="s">
        <v>280</v>
      </c>
      <c r="AT255" t="s">
        <v>282</v>
      </c>
      <c r="AU255" t="s">
        <v>284</v>
      </c>
      <c r="AV255" t="s">
        <v>286</v>
      </c>
      <c r="AW255" t="s">
        <v>288</v>
      </c>
      <c r="AX255" t="s">
        <v>290</v>
      </c>
      <c r="AY255" t="s">
        <v>11038</v>
      </c>
      <c r="AZ255" t="s">
        <v>705</v>
      </c>
      <c r="BA255" t="s">
        <v>1111</v>
      </c>
      <c r="BB255" t="s">
        <v>421</v>
      </c>
      <c r="BC255" t="s">
        <v>361</v>
      </c>
      <c r="BD255" t="s">
        <v>363</v>
      </c>
      <c r="BE255" t="s">
        <v>1116</v>
      </c>
      <c r="BF255" t="s">
        <v>11043</v>
      </c>
      <c r="BG255" t="s">
        <v>712</v>
      </c>
      <c r="BH255" t="s">
        <v>2620</v>
      </c>
      <c r="BI255" t="s">
        <v>714</v>
      </c>
      <c r="BJ255" t="s">
        <v>365</v>
      </c>
      <c r="BK255" t="s">
        <v>367</v>
      </c>
      <c r="BL255" t="s">
        <v>1190</v>
      </c>
    </row>
    <row r="256" spans="1:188" x14ac:dyDescent="0.35">
      <c r="A256" t="s">
        <v>6252</v>
      </c>
      <c r="B256" t="s">
        <v>6254</v>
      </c>
      <c r="C256" t="s">
        <v>6255</v>
      </c>
      <c r="D256" t="s">
        <v>6254</v>
      </c>
      <c r="F256" t="s">
        <v>203</v>
      </c>
      <c r="G256" t="s">
        <v>6260</v>
      </c>
      <c r="H256" t="s">
        <v>6262</v>
      </c>
      <c r="I256" t="s">
        <v>6263</v>
      </c>
      <c r="J256" t="s">
        <v>6264</v>
      </c>
      <c r="K256" t="s">
        <v>6265</v>
      </c>
      <c r="L256" t="s">
        <v>6262</v>
      </c>
      <c r="M256" t="s">
        <v>6266</v>
      </c>
      <c r="N256" t="s">
        <v>310</v>
      </c>
      <c r="X256" t="s">
        <v>6252</v>
      </c>
      <c r="Y256" t="s">
        <v>12820</v>
      </c>
      <c r="Z256" t="s">
        <v>12821</v>
      </c>
      <c r="AA256" t="s">
        <v>6259</v>
      </c>
      <c r="AB256" t="s">
        <v>6258</v>
      </c>
      <c r="AC256" t="s">
        <v>646</v>
      </c>
      <c r="BW256" t="s">
        <v>657</v>
      </c>
      <c r="CH256" t="s">
        <v>659</v>
      </c>
      <c r="CS256" t="s">
        <v>661</v>
      </c>
      <c r="DD256" t="s">
        <v>663</v>
      </c>
      <c r="DO256" t="s">
        <v>665</v>
      </c>
    </row>
    <row r="257" spans="1:188" x14ac:dyDescent="0.35">
      <c r="A257" t="s">
        <v>6272</v>
      </c>
      <c r="B257" t="s">
        <v>6274</v>
      </c>
      <c r="C257" t="s">
        <v>6275</v>
      </c>
      <c r="D257" t="s">
        <v>6274</v>
      </c>
      <c r="F257" t="s">
        <v>203</v>
      </c>
      <c r="G257" t="s">
        <v>6280</v>
      </c>
      <c r="H257" t="s">
        <v>6282</v>
      </c>
      <c r="I257" t="s">
        <v>6283</v>
      </c>
      <c r="J257" t="s">
        <v>6284</v>
      </c>
      <c r="K257" t="s">
        <v>6280</v>
      </c>
      <c r="L257" t="s">
        <v>6282</v>
      </c>
      <c r="M257" t="s">
        <v>6283</v>
      </c>
      <c r="N257" t="s">
        <v>12075</v>
      </c>
      <c r="X257" t="s">
        <v>6272</v>
      </c>
      <c r="Y257" t="s">
        <v>12822</v>
      </c>
      <c r="Z257" t="s">
        <v>12823</v>
      </c>
      <c r="AA257" t="s">
        <v>6279</v>
      </c>
      <c r="AB257" t="s">
        <v>6278</v>
      </c>
      <c r="AC257" t="s">
        <v>646</v>
      </c>
      <c r="DR257" t="s">
        <v>746</v>
      </c>
    </row>
    <row r="258" spans="1:188" x14ac:dyDescent="0.35">
      <c r="A258" t="s">
        <v>6286</v>
      </c>
      <c r="B258" t="s">
        <v>6288</v>
      </c>
      <c r="C258" t="s">
        <v>6289</v>
      </c>
      <c r="D258" t="s">
        <v>6288</v>
      </c>
      <c r="F258" t="s">
        <v>203</v>
      </c>
      <c r="G258" t="s">
        <v>6299</v>
      </c>
      <c r="H258" t="s">
        <v>6300</v>
      </c>
      <c r="I258" t="s">
        <v>6301</v>
      </c>
      <c r="J258" t="s">
        <v>6302</v>
      </c>
      <c r="K258" t="s">
        <v>6303</v>
      </c>
      <c r="L258" t="s">
        <v>6304</v>
      </c>
      <c r="M258" t="s">
        <v>6305</v>
      </c>
      <c r="N258" t="s">
        <v>310</v>
      </c>
      <c r="O258" t="s">
        <v>11894</v>
      </c>
      <c r="X258" t="s">
        <v>6291</v>
      </c>
      <c r="Y258" t="s">
        <v>12623</v>
      </c>
      <c r="Z258" t="s">
        <v>6302</v>
      </c>
      <c r="AA258" t="s">
        <v>12824</v>
      </c>
      <c r="AB258" t="s">
        <v>6295</v>
      </c>
      <c r="AC258" t="s">
        <v>6294</v>
      </c>
      <c r="BM258" t="s">
        <v>427</v>
      </c>
      <c r="BQ258" t="s">
        <v>490</v>
      </c>
      <c r="BT258" t="s">
        <v>313</v>
      </c>
      <c r="BU258" t="s">
        <v>315</v>
      </c>
      <c r="FO258" t="s">
        <v>828</v>
      </c>
      <c r="GF258" t="s">
        <v>523</v>
      </c>
    </row>
    <row r="259" spans="1:188" x14ac:dyDescent="0.35">
      <c r="A259" t="s">
        <v>6312</v>
      </c>
      <c r="B259" t="s">
        <v>6314</v>
      </c>
      <c r="C259" t="s">
        <v>6315</v>
      </c>
      <c r="D259" t="s">
        <v>6314</v>
      </c>
      <c r="F259" t="s">
        <v>203</v>
      </c>
      <c r="G259" t="s">
        <v>6322</v>
      </c>
      <c r="H259" t="s">
        <v>6323</v>
      </c>
      <c r="I259" t="s">
        <v>6324</v>
      </c>
      <c r="J259" t="s">
        <v>6325</v>
      </c>
      <c r="K259" t="s">
        <v>6326</v>
      </c>
      <c r="L259" t="s">
        <v>6327</v>
      </c>
      <c r="M259" t="s">
        <v>6328</v>
      </c>
      <c r="N259" t="s">
        <v>310</v>
      </c>
      <c r="X259" t="s">
        <v>6312</v>
      </c>
      <c r="Y259" t="s">
        <v>12360</v>
      </c>
      <c r="Z259" t="s">
        <v>12825</v>
      </c>
      <c r="AA259" t="s">
        <v>6319</v>
      </c>
      <c r="AB259" t="s">
        <v>6318</v>
      </c>
      <c r="AC259" t="s">
        <v>1226</v>
      </c>
      <c r="BO259" t="s">
        <v>488</v>
      </c>
      <c r="BZ259" t="s">
        <v>495</v>
      </c>
      <c r="CK259" t="s">
        <v>502</v>
      </c>
      <c r="CV259" t="s">
        <v>509</v>
      </c>
      <c r="DG259" t="s">
        <v>516</v>
      </c>
    </row>
    <row r="260" spans="1:188" x14ac:dyDescent="0.35">
      <c r="A260" t="s">
        <v>6334</v>
      </c>
      <c r="B260" t="s">
        <v>6336</v>
      </c>
      <c r="C260" t="s">
        <v>6337</v>
      </c>
      <c r="D260" t="s">
        <v>6336</v>
      </c>
      <c r="F260" t="s">
        <v>203</v>
      </c>
      <c r="G260" t="s">
        <v>6343</v>
      </c>
      <c r="H260" t="s">
        <v>6344</v>
      </c>
      <c r="I260" t="s">
        <v>6345</v>
      </c>
      <c r="J260" t="s">
        <v>6346</v>
      </c>
      <c r="K260" t="s">
        <v>6347</v>
      </c>
      <c r="L260" t="s">
        <v>6348</v>
      </c>
      <c r="M260" t="s">
        <v>6349</v>
      </c>
      <c r="N260" t="s">
        <v>11894</v>
      </c>
      <c r="X260" t="s">
        <v>6334</v>
      </c>
      <c r="Y260" t="s">
        <v>12330</v>
      </c>
      <c r="Z260" t="s">
        <v>12826</v>
      </c>
      <c r="AA260" t="s">
        <v>6341</v>
      </c>
      <c r="AB260" t="s">
        <v>6340</v>
      </c>
      <c r="AC260" t="s">
        <v>531</v>
      </c>
      <c r="EL260" t="s">
        <v>547</v>
      </c>
      <c r="EO260" t="s">
        <v>551</v>
      </c>
      <c r="EW260" t="s">
        <v>224</v>
      </c>
      <c r="EZ260" t="s">
        <v>562</v>
      </c>
      <c r="FH260" t="s">
        <v>570</v>
      </c>
      <c r="FK260" t="s">
        <v>574</v>
      </c>
      <c r="FQ260" t="s">
        <v>806</v>
      </c>
      <c r="FT260" t="s">
        <v>783</v>
      </c>
      <c r="FU260" t="s">
        <v>230</v>
      </c>
      <c r="FX260" t="s">
        <v>917</v>
      </c>
    </row>
    <row r="261" spans="1:188" x14ac:dyDescent="0.35">
      <c r="A261" t="s">
        <v>6360</v>
      </c>
      <c r="B261" t="s">
        <v>6362</v>
      </c>
      <c r="C261" t="s">
        <v>6363</v>
      </c>
      <c r="D261" t="s">
        <v>6362</v>
      </c>
      <c r="F261" t="s">
        <v>203</v>
      </c>
      <c r="G261" t="s">
        <v>6372</v>
      </c>
      <c r="H261" t="s">
        <v>6373</v>
      </c>
      <c r="I261" t="s">
        <v>6374</v>
      </c>
      <c r="J261" t="s">
        <v>6375</v>
      </c>
      <c r="K261" t="s">
        <v>6376</v>
      </c>
      <c r="L261" t="s">
        <v>6377</v>
      </c>
      <c r="M261" t="s">
        <v>6378</v>
      </c>
      <c r="N261" t="s">
        <v>310</v>
      </c>
      <c r="X261" t="s">
        <v>6360</v>
      </c>
      <c r="Y261" t="s">
        <v>12827</v>
      </c>
      <c r="Z261" t="s">
        <v>12828</v>
      </c>
      <c r="AA261" t="s">
        <v>6369</v>
      </c>
      <c r="AB261" t="s">
        <v>6367</v>
      </c>
      <c r="AC261" t="s">
        <v>1310</v>
      </c>
      <c r="BM261" t="s">
        <v>427</v>
      </c>
      <c r="BP261" t="s">
        <v>389</v>
      </c>
      <c r="BQ261" t="s">
        <v>490</v>
      </c>
      <c r="BS261" t="s">
        <v>429</v>
      </c>
      <c r="BU261" t="s">
        <v>315</v>
      </c>
      <c r="BW261" t="s">
        <v>657</v>
      </c>
      <c r="DE261" t="s">
        <v>443</v>
      </c>
      <c r="DH261" t="s">
        <v>1065</v>
      </c>
      <c r="DI261" t="s">
        <v>518</v>
      </c>
      <c r="DK261" t="s">
        <v>445</v>
      </c>
      <c r="DO261" t="s">
        <v>665</v>
      </c>
    </row>
    <row r="262" spans="1:188" x14ac:dyDescent="0.35">
      <c r="A262" t="s">
        <v>6391</v>
      </c>
      <c r="B262" t="s">
        <v>6393</v>
      </c>
      <c r="C262" t="s">
        <v>6394</v>
      </c>
      <c r="D262" t="s">
        <v>6393</v>
      </c>
      <c r="F262" t="s">
        <v>203</v>
      </c>
      <c r="G262" t="s">
        <v>6400</v>
      </c>
      <c r="H262" t="s">
        <v>6402</v>
      </c>
      <c r="I262" t="s">
        <v>6403</v>
      </c>
      <c r="J262" t="s">
        <v>6404</v>
      </c>
      <c r="K262" t="s">
        <v>6400</v>
      </c>
      <c r="L262" t="s">
        <v>6400</v>
      </c>
      <c r="M262" t="s">
        <v>6403</v>
      </c>
      <c r="N262" t="s">
        <v>11894</v>
      </c>
      <c r="X262" t="s">
        <v>6395</v>
      </c>
      <c r="Y262" t="s">
        <v>12829</v>
      </c>
      <c r="Z262" t="s">
        <v>6404</v>
      </c>
      <c r="AA262" t="s">
        <v>6399</v>
      </c>
      <c r="AB262" t="s">
        <v>6398</v>
      </c>
      <c r="AC262" t="s">
        <v>5351</v>
      </c>
      <c r="FX262" t="s">
        <v>917</v>
      </c>
      <c r="FZ262" t="s">
        <v>236</v>
      </c>
      <c r="GD262" t="s">
        <v>1162</v>
      </c>
    </row>
    <row r="263" spans="1:188" x14ac:dyDescent="0.35">
      <c r="A263" t="s">
        <v>6408</v>
      </c>
      <c r="B263" t="s">
        <v>6410</v>
      </c>
      <c r="C263" t="s">
        <v>6411</v>
      </c>
      <c r="D263" t="s">
        <v>6410</v>
      </c>
      <c r="F263" t="s">
        <v>203</v>
      </c>
      <c r="G263" t="s">
        <v>6422</v>
      </c>
      <c r="H263" t="s">
        <v>6423</v>
      </c>
      <c r="I263" t="s">
        <v>6424</v>
      </c>
      <c r="J263" t="s">
        <v>6425</v>
      </c>
      <c r="K263" t="s">
        <v>6420</v>
      </c>
      <c r="L263" t="s">
        <v>6423</v>
      </c>
      <c r="M263" t="s">
        <v>6426</v>
      </c>
      <c r="N263" t="s">
        <v>261</v>
      </c>
      <c r="X263" t="s">
        <v>6413</v>
      </c>
      <c r="Y263" t="s">
        <v>12830</v>
      </c>
      <c r="Z263" t="s">
        <v>12831</v>
      </c>
      <c r="AA263" t="s">
        <v>6419</v>
      </c>
      <c r="AB263" t="s">
        <v>6417</v>
      </c>
      <c r="AC263" t="s">
        <v>249</v>
      </c>
      <c r="AD263" t="s">
        <v>3398</v>
      </c>
      <c r="AF263" t="s">
        <v>974</v>
      </c>
      <c r="AG263" t="s">
        <v>414</v>
      </c>
      <c r="AH263" t="s">
        <v>353</v>
      </c>
      <c r="AI263" t="s">
        <v>355</v>
      </c>
      <c r="AJ263" t="s">
        <v>979</v>
      </c>
      <c r="AK263" t="s">
        <v>11131</v>
      </c>
      <c r="AL263" t="s">
        <v>266</v>
      </c>
      <c r="AM263" t="s">
        <v>268</v>
      </c>
      <c r="AN263" t="s">
        <v>270</v>
      </c>
      <c r="AO263" t="s">
        <v>272</v>
      </c>
      <c r="AP263" t="s">
        <v>274</v>
      </c>
      <c r="AQ263" t="s">
        <v>276</v>
      </c>
    </row>
    <row r="264" spans="1:188" x14ac:dyDescent="0.35">
      <c r="A264" t="s">
        <v>6441</v>
      </c>
      <c r="B264" t="s">
        <v>6443</v>
      </c>
      <c r="C264" t="s">
        <v>6444</v>
      </c>
      <c r="D264" t="s">
        <v>6443</v>
      </c>
      <c r="F264" t="s">
        <v>203</v>
      </c>
      <c r="G264" t="s">
        <v>6451</v>
      </c>
      <c r="H264" t="s">
        <v>6453</v>
      </c>
      <c r="I264" t="s">
        <v>6454</v>
      </c>
      <c r="J264" t="s">
        <v>6455</v>
      </c>
      <c r="K264" t="s">
        <v>6451</v>
      </c>
      <c r="L264" t="s">
        <v>6453</v>
      </c>
      <c r="M264" t="s">
        <v>6454</v>
      </c>
      <c r="N264" t="s">
        <v>310</v>
      </c>
      <c r="X264" t="s">
        <v>6441</v>
      </c>
      <c r="Y264" t="s">
        <v>12832</v>
      </c>
      <c r="Z264" t="s">
        <v>6455</v>
      </c>
      <c r="AA264" t="s">
        <v>6450</v>
      </c>
      <c r="AB264" t="s">
        <v>6448</v>
      </c>
      <c r="AC264" t="s">
        <v>6447</v>
      </c>
      <c r="BP264" t="s">
        <v>389</v>
      </c>
      <c r="BT264" t="s">
        <v>313</v>
      </c>
      <c r="BU264" t="s">
        <v>315</v>
      </c>
      <c r="CA264" t="s">
        <v>391</v>
      </c>
      <c r="CE264" t="s">
        <v>317</v>
      </c>
      <c r="CF264" t="s">
        <v>319</v>
      </c>
      <c r="CW264" t="s">
        <v>395</v>
      </c>
      <c r="DA264" t="s">
        <v>325</v>
      </c>
      <c r="DB264" t="s">
        <v>327</v>
      </c>
      <c r="DH264" t="s">
        <v>1065</v>
      </c>
      <c r="DL264" t="s">
        <v>329</v>
      </c>
      <c r="DM264" t="s">
        <v>331</v>
      </c>
      <c r="DP264" t="s">
        <v>1067</v>
      </c>
      <c r="GF264" t="s">
        <v>523</v>
      </c>
    </row>
    <row r="265" spans="1:188" x14ac:dyDescent="0.35">
      <c r="A265" t="s">
        <v>6470</v>
      </c>
      <c r="B265" t="s">
        <v>6472</v>
      </c>
      <c r="C265" t="s">
        <v>6473</v>
      </c>
      <c r="D265" t="s">
        <v>6472</v>
      </c>
      <c r="F265" t="s">
        <v>203</v>
      </c>
      <c r="G265" t="s">
        <v>6478</v>
      </c>
      <c r="H265" t="s">
        <v>6480</v>
      </c>
      <c r="I265" t="s">
        <v>6481</v>
      </c>
      <c r="J265" t="s">
        <v>6482</v>
      </c>
      <c r="K265" t="s">
        <v>6483</v>
      </c>
      <c r="L265" t="s">
        <v>6480</v>
      </c>
      <c r="M265" t="s">
        <v>6484</v>
      </c>
      <c r="N265" t="s">
        <v>11894</v>
      </c>
      <c r="X265" t="s">
        <v>6470</v>
      </c>
      <c r="Y265" t="s">
        <v>12833</v>
      </c>
      <c r="Z265" t="s">
        <v>6482</v>
      </c>
      <c r="AA265" t="s">
        <v>6477</v>
      </c>
      <c r="AB265" t="s">
        <v>6476</v>
      </c>
      <c r="AC265" t="s">
        <v>454</v>
      </c>
      <c r="FB265" t="s">
        <v>463</v>
      </c>
      <c r="FG265" t="s">
        <v>465</v>
      </c>
      <c r="FH265" t="s">
        <v>570</v>
      </c>
      <c r="FI265" t="s">
        <v>572</v>
      </c>
      <c r="FJ265" t="s">
        <v>909</v>
      </c>
      <c r="FK265" t="s">
        <v>574</v>
      </c>
      <c r="FL265" t="s">
        <v>467</v>
      </c>
    </row>
    <row r="266" spans="1:188" x14ac:dyDescent="0.35">
      <c r="A266" t="s">
        <v>6492</v>
      </c>
      <c r="B266" t="s">
        <v>6494</v>
      </c>
      <c r="C266" t="s">
        <v>6495</v>
      </c>
      <c r="D266" t="s">
        <v>6494</v>
      </c>
      <c r="F266" t="s">
        <v>203</v>
      </c>
      <c r="G266" t="s">
        <v>6504</v>
      </c>
      <c r="H266" t="s">
        <v>6505</v>
      </c>
      <c r="I266" t="s">
        <v>6506</v>
      </c>
      <c r="J266" t="s">
        <v>6507</v>
      </c>
      <c r="K266" t="s">
        <v>6504</v>
      </c>
      <c r="L266" t="s">
        <v>6505</v>
      </c>
      <c r="M266" t="s">
        <v>6506</v>
      </c>
      <c r="N266" t="s">
        <v>11894</v>
      </c>
      <c r="X266" t="s">
        <v>6496</v>
      </c>
      <c r="Y266" t="s">
        <v>12834</v>
      </c>
      <c r="Z266" t="s">
        <v>6507</v>
      </c>
      <c r="AA266" t="s">
        <v>6495</v>
      </c>
      <c r="AB266" t="s">
        <v>6501</v>
      </c>
      <c r="AC266" t="s">
        <v>6500</v>
      </c>
      <c r="EQ266" t="s">
        <v>222</v>
      </c>
      <c r="EV266" t="s">
        <v>1732</v>
      </c>
      <c r="EX266" t="s">
        <v>560</v>
      </c>
      <c r="FV266" t="s">
        <v>1737</v>
      </c>
      <c r="FZ266" t="s">
        <v>236</v>
      </c>
      <c r="GE266" t="s">
        <v>1016</v>
      </c>
    </row>
    <row r="267" spans="1:188" x14ac:dyDescent="0.35">
      <c r="A267" t="s">
        <v>6514</v>
      </c>
      <c r="B267" t="s">
        <v>6516</v>
      </c>
      <c r="C267" t="s">
        <v>6517</v>
      </c>
      <c r="D267" t="s">
        <v>6516</v>
      </c>
      <c r="F267" t="s">
        <v>203</v>
      </c>
      <c r="G267" t="s">
        <v>6525</v>
      </c>
      <c r="H267" t="s">
        <v>6526</v>
      </c>
      <c r="I267" t="s">
        <v>6527</v>
      </c>
      <c r="J267" t="s">
        <v>6528</v>
      </c>
      <c r="K267" t="s">
        <v>6529</v>
      </c>
      <c r="L267" t="s">
        <v>6530</v>
      </c>
      <c r="M267" t="s">
        <v>6531</v>
      </c>
      <c r="N267" t="s">
        <v>310</v>
      </c>
      <c r="X267" t="s">
        <v>6514</v>
      </c>
      <c r="Y267" t="s">
        <v>12314</v>
      </c>
      <c r="Z267" t="s">
        <v>12835</v>
      </c>
      <c r="AA267" t="s">
        <v>6517</v>
      </c>
      <c r="AB267" t="s">
        <v>6521</v>
      </c>
      <c r="AC267" t="s">
        <v>623</v>
      </c>
      <c r="AE267" t="s">
        <v>687</v>
      </c>
      <c r="BO267" t="s">
        <v>488</v>
      </c>
      <c r="BZ267" t="s">
        <v>495</v>
      </c>
      <c r="CK267" t="s">
        <v>502</v>
      </c>
      <c r="CV267" t="s">
        <v>509</v>
      </c>
      <c r="DG267" t="s">
        <v>516</v>
      </c>
    </row>
    <row r="268" spans="1:188" x14ac:dyDescent="0.35">
      <c r="A268" t="s">
        <v>6537</v>
      </c>
      <c r="B268" t="s">
        <v>6539</v>
      </c>
      <c r="C268" t="s">
        <v>6540</v>
      </c>
      <c r="D268" t="s">
        <v>6539</v>
      </c>
      <c r="F268" t="s">
        <v>203</v>
      </c>
      <c r="G268" t="s">
        <v>6548</v>
      </c>
      <c r="H268" t="s">
        <v>6550</v>
      </c>
      <c r="I268" t="s">
        <v>6551</v>
      </c>
      <c r="J268" t="s">
        <v>6552</v>
      </c>
      <c r="K268" t="s">
        <v>6548</v>
      </c>
      <c r="L268" t="s">
        <v>6550</v>
      </c>
      <c r="M268" t="s">
        <v>6551</v>
      </c>
      <c r="N268" t="s">
        <v>11894</v>
      </c>
      <c r="X268" t="s">
        <v>6541</v>
      </c>
      <c r="Y268" t="s">
        <v>12360</v>
      </c>
      <c r="Z268" t="s">
        <v>12836</v>
      </c>
      <c r="AA268" t="s">
        <v>6547</v>
      </c>
      <c r="AB268" t="s">
        <v>6545</v>
      </c>
      <c r="AC268" t="s">
        <v>887</v>
      </c>
      <c r="AE268" t="s">
        <v>687</v>
      </c>
      <c r="EJ268" t="s">
        <v>545</v>
      </c>
      <c r="FF268" t="s">
        <v>568</v>
      </c>
      <c r="FP268" t="s">
        <v>1156</v>
      </c>
    </row>
    <row r="269" spans="1:188" x14ac:dyDescent="0.35">
      <c r="A269" t="s">
        <v>6556</v>
      </c>
      <c r="B269" t="s">
        <v>6558</v>
      </c>
      <c r="C269" t="s">
        <v>6559</v>
      </c>
      <c r="D269" t="s">
        <v>6558</v>
      </c>
      <c r="F269" t="s">
        <v>203</v>
      </c>
      <c r="G269" t="s">
        <v>6565</v>
      </c>
      <c r="H269" t="s">
        <v>6567</v>
      </c>
      <c r="I269" t="s">
        <v>6568</v>
      </c>
      <c r="J269" t="s">
        <v>6569</v>
      </c>
      <c r="K269" t="s">
        <v>6570</v>
      </c>
      <c r="L269" t="s">
        <v>6571</v>
      </c>
      <c r="M269" t="s">
        <v>6572</v>
      </c>
      <c r="N269" t="s">
        <v>12075</v>
      </c>
      <c r="O269" t="s">
        <v>11894</v>
      </c>
      <c r="X269" t="s">
        <v>6561</v>
      </c>
      <c r="Y269" t="s">
        <v>12837</v>
      </c>
      <c r="Z269" t="s">
        <v>12838</v>
      </c>
      <c r="AA269" t="s">
        <v>6564</v>
      </c>
      <c r="AB269" t="s">
        <v>6563</v>
      </c>
      <c r="AC269" t="s">
        <v>646</v>
      </c>
      <c r="DS269" t="s">
        <v>857</v>
      </c>
      <c r="DV269" t="s">
        <v>860</v>
      </c>
      <c r="DY269" t="s">
        <v>863</v>
      </c>
      <c r="EB269" t="s">
        <v>866</v>
      </c>
      <c r="EE269" t="s">
        <v>869</v>
      </c>
      <c r="EF269" t="s">
        <v>613</v>
      </c>
      <c r="EK269" t="s">
        <v>615</v>
      </c>
      <c r="EL269" t="s">
        <v>547</v>
      </c>
      <c r="EN269" t="s">
        <v>778</v>
      </c>
      <c r="EO269" t="s">
        <v>551</v>
      </c>
      <c r="EQ269" t="s">
        <v>222</v>
      </c>
      <c r="EV269" t="s">
        <v>1732</v>
      </c>
      <c r="EW269" t="s">
        <v>224</v>
      </c>
      <c r="EY269" t="s">
        <v>226</v>
      </c>
      <c r="EZ269" t="s">
        <v>562</v>
      </c>
      <c r="FB269" t="s">
        <v>463</v>
      </c>
      <c r="FG269" t="s">
        <v>465</v>
      </c>
      <c r="FH269" t="s">
        <v>570</v>
      </c>
      <c r="FJ269" t="s">
        <v>909</v>
      </c>
      <c r="FK269" t="s">
        <v>574</v>
      </c>
      <c r="FQ269" t="s">
        <v>806</v>
      </c>
      <c r="FS269" t="s">
        <v>781</v>
      </c>
      <c r="FT269" t="s">
        <v>783</v>
      </c>
      <c r="FU269" t="s">
        <v>230</v>
      </c>
      <c r="FW269" t="s">
        <v>232</v>
      </c>
      <c r="FX269" t="s">
        <v>917</v>
      </c>
      <c r="FZ269" t="s">
        <v>236</v>
      </c>
      <c r="GE269" t="s">
        <v>1016</v>
      </c>
    </row>
    <row r="270" spans="1:188" x14ac:dyDescent="0.35">
      <c r="A270" t="s">
        <v>6601</v>
      </c>
      <c r="B270" t="s">
        <v>6603</v>
      </c>
      <c r="C270" t="s">
        <v>6604</v>
      </c>
      <c r="D270" t="s">
        <v>6603</v>
      </c>
      <c r="F270" t="s">
        <v>203</v>
      </c>
      <c r="G270" t="s">
        <v>6611</v>
      </c>
      <c r="H270" t="s">
        <v>6613</v>
      </c>
      <c r="I270" t="s">
        <v>6614</v>
      </c>
      <c r="J270" t="s">
        <v>6615</v>
      </c>
      <c r="K270" t="s">
        <v>6616</v>
      </c>
      <c r="L270" t="s">
        <v>6617</v>
      </c>
      <c r="M270" t="s">
        <v>6618</v>
      </c>
      <c r="N270" t="s">
        <v>11894</v>
      </c>
      <c r="X270" t="s">
        <v>6606</v>
      </c>
      <c r="Y270" t="s">
        <v>12839</v>
      </c>
      <c r="Z270" t="s">
        <v>12840</v>
      </c>
      <c r="AA270" t="s">
        <v>6610</v>
      </c>
      <c r="AB270" t="s">
        <v>6609</v>
      </c>
      <c r="AC270" t="s">
        <v>1720</v>
      </c>
      <c r="FS270" t="s">
        <v>781</v>
      </c>
      <c r="FT270" t="s">
        <v>783</v>
      </c>
    </row>
    <row r="271" spans="1:188" x14ac:dyDescent="0.35">
      <c r="A271" t="s">
        <v>6621</v>
      </c>
      <c r="B271" t="s">
        <v>6623</v>
      </c>
      <c r="C271" t="s">
        <v>6624</v>
      </c>
      <c r="D271" t="s">
        <v>6623</v>
      </c>
      <c r="F271" t="s">
        <v>203</v>
      </c>
      <c r="G271" t="s">
        <v>6632</v>
      </c>
      <c r="H271" t="s">
        <v>6634</v>
      </c>
      <c r="I271" t="s">
        <v>6635</v>
      </c>
      <c r="J271" t="s">
        <v>6636</v>
      </c>
      <c r="K271" t="s">
        <v>6637</v>
      </c>
      <c r="L271" t="s">
        <v>6638</v>
      </c>
      <c r="M271" t="s">
        <v>6635</v>
      </c>
      <c r="N271" t="s">
        <v>310</v>
      </c>
      <c r="X271" t="s">
        <v>6625</v>
      </c>
      <c r="Y271" t="s">
        <v>12557</v>
      </c>
      <c r="Z271" t="s">
        <v>12841</v>
      </c>
      <c r="AA271" t="s">
        <v>6631</v>
      </c>
      <c r="AB271" t="s">
        <v>6629</v>
      </c>
      <c r="AC271" t="s">
        <v>6628</v>
      </c>
      <c r="BP271" t="s">
        <v>389</v>
      </c>
      <c r="CA271" t="s">
        <v>391</v>
      </c>
      <c r="CL271" t="s">
        <v>393</v>
      </c>
      <c r="CW271" t="s">
        <v>395</v>
      </c>
      <c r="DH271" t="s">
        <v>1065</v>
      </c>
    </row>
    <row r="272" spans="1:188" x14ac:dyDescent="0.35">
      <c r="A272" t="s">
        <v>6644</v>
      </c>
      <c r="B272" t="s">
        <v>6646</v>
      </c>
      <c r="C272" t="s">
        <v>6647</v>
      </c>
      <c r="D272" t="s">
        <v>6646</v>
      </c>
      <c r="F272" t="s">
        <v>203</v>
      </c>
      <c r="G272" t="s">
        <v>6655</v>
      </c>
      <c r="H272" t="s">
        <v>6656</v>
      </c>
      <c r="I272" t="s">
        <v>6657</v>
      </c>
      <c r="J272" t="s">
        <v>6658</v>
      </c>
      <c r="K272" t="s">
        <v>6653</v>
      </c>
      <c r="L272" t="s">
        <v>6656</v>
      </c>
      <c r="M272" t="s">
        <v>6657</v>
      </c>
      <c r="N272" t="s">
        <v>310</v>
      </c>
      <c r="X272" t="s">
        <v>6644</v>
      </c>
      <c r="Y272" t="s">
        <v>12842</v>
      </c>
      <c r="Z272" t="s">
        <v>12843</v>
      </c>
      <c r="AA272" t="s">
        <v>6652</v>
      </c>
      <c r="AB272" t="s">
        <v>6651</v>
      </c>
      <c r="AC272" t="s">
        <v>1431</v>
      </c>
      <c r="BM272" t="s">
        <v>427</v>
      </c>
      <c r="BV272" t="s">
        <v>1443</v>
      </c>
      <c r="BX272" t="s">
        <v>431</v>
      </c>
      <c r="CG272" t="s">
        <v>1447</v>
      </c>
      <c r="CI272" t="s">
        <v>435</v>
      </c>
      <c r="CR272" t="s">
        <v>1451</v>
      </c>
      <c r="CT272" t="s">
        <v>439</v>
      </c>
      <c r="DC272" t="s">
        <v>1455</v>
      </c>
      <c r="DE272" t="s">
        <v>443</v>
      </c>
      <c r="DN272" t="s">
        <v>1459</v>
      </c>
    </row>
    <row r="273" spans="1:187" x14ac:dyDescent="0.35">
      <c r="A273" t="s">
        <v>6669</v>
      </c>
      <c r="B273" t="s">
        <v>6671</v>
      </c>
      <c r="C273" t="s">
        <v>6672</v>
      </c>
      <c r="D273" t="s">
        <v>6671</v>
      </c>
      <c r="F273" t="e">
        <v>#N/A</v>
      </c>
      <c r="G273" t="s">
        <v>6681</v>
      </c>
      <c r="H273" t="s">
        <v>6682</v>
      </c>
      <c r="I273" t="s">
        <v>6683</v>
      </c>
      <c r="J273" t="s">
        <v>6684</v>
      </c>
      <c r="K273" t="s">
        <v>6681</v>
      </c>
      <c r="L273" t="s">
        <v>6682</v>
      </c>
      <c r="M273" t="s">
        <v>6683</v>
      </c>
      <c r="N273" t="s">
        <v>261</v>
      </c>
      <c r="X273" t="s">
        <v>6669</v>
      </c>
      <c r="Y273" t="s">
        <v>12370</v>
      </c>
      <c r="Z273" t="s">
        <v>12844</v>
      </c>
      <c r="AA273" t="s">
        <v>6678</v>
      </c>
      <c r="AB273" t="s">
        <v>6676</v>
      </c>
      <c r="AC273" t="s">
        <v>6675</v>
      </c>
      <c r="AG273" t="s">
        <v>414</v>
      </c>
      <c r="AI273" t="s">
        <v>355</v>
      </c>
      <c r="AN273" t="s">
        <v>270</v>
      </c>
      <c r="AP273" t="s">
        <v>274</v>
      </c>
      <c r="AU273" t="s">
        <v>284</v>
      </c>
      <c r="AW273" t="s">
        <v>288</v>
      </c>
      <c r="BB273" t="s">
        <v>421</v>
      </c>
      <c r="BD273" t="s">
        <v>363</v>
      </c>
      <c r="BI273" t="s">
        <v>714</v>
      </c>
      <c r="BK273" t="s">
        <v>367</v>
      </c>
    </row>
    <row r="274" spans="1:187" x14ac:dyDescent="0.35">
      <c r="A274" t="s">
        <v>6695</v>
      </c>
      <c r="B274" t="s">
        <v>6697</v>
      </c>
      <c r="C274" t="s">
        <v>6698</v>
      </c>
      <c r="D274" t="s">
        <v>6697</v>
      </c>
      <c r="F274" t="s">
        <v>203</v>
      </c>
      <c r="G274" t="s">
        <v>6704</v>
      </c>
      <c r="H274" t="s">
        <v>6706</v>
      </c>
      <c r="I274" t="s">
        <v>6707</v>
      </c>
      <c r="J274" t="s">
        <v>6708</v>
      </c>
      <c r="K274" t="s">
        <v>6709</v>
      </c>
      <c r="L274" t="s">
        <v>6706</v>
      </c>
      <c r="M274" t="s">
        <v>6710</v>
      </c>
      <c r="N274" t="s">
        <v>310</v>
      </c>
      <c r="X274" t="s">
        <v>6695</v>
      </c>
      <c r="Y274" t="s">
        <v>12845</v>
      </c>
      <c r="Z274" t="s">
        <v>12846</v>
      </c>
      <c r="AA274" t="s">
        <v>6703</v>
      </c>
      <c r="AB274" t="s">
        <v>6701</v>
      </c>
      <c r="AC274" t="s">
        <v>12379</v>
      </c>
      <c r="CT274" t="s">
        <v>439</v>
      </c>
      <c r="DA274" t="s">
        <v>325</v>
      </c>
      <c r="DC274" t="s">
        <v>1455</v>
      </c>
      <c r="DD274" t="s">
        <v>663</v>
      </c>
      <c r="DE274" t="s">
        <v>443</v>
      </c>
      <c r="DL274" t="s">
        <v>329</v>
      </c>
      <c r="DN274" t="s">
        <v>1459</v>
      </c>
      <c r="DO274" t="s">
        <v>665</v>
      </c>
    </row>
    <row r="275" spans="1:187" x14ac:dyDescent="0.35">
      <c r="A275" t="s">
        <v>6719</v>
      </c>
      <c r="B275" t="s">
        <v>6721</v>
      </c>
      <c r="C275" t="s">
        <v>6722</v>
      </c>
      <c r="D275" t="s">
        <v>6721</v>
      </c>
      <c r="F275" t="s">
        <v>203</v>
      </c>
      <c r="G275" t="s">
        <v>6727</v>
      </c>
      <c r="H275" t="s">
        <v>6728</v>
      </c>
      <c r="I275" t="s">
        <v>6729</v>
      </c>
      <c r="J275" t="s">
        <v>6730</v>
      </c>
      <c r="K275" t="s">
        <v>6727</v>
      </c>
      <c r="L275" t="s">
        <v>6728</v>
      </c>
      <c r="M275" t="s">
        <v>6729</v>
      </c>
      <c r="N275" t="s">
        <v>310</v>
      </c>
      <c r="X275" t="s">
        <v>6719</v>
      </c>
      <c r="Y275" t="s">
        <v>12847</v>
      </c>
      <c r="Z275" t="s">
        <v>12848</v>
      </c>
      <c r="AA275" t="s">
        <v>6726</v>
      </c>
      <c r="AB275" t="s">
        <v>6725</v>
      </c>
      <c r="AC275" t="s">
        <v>1431</v>
      </c>
      <c r="DE275" t="s">
        <v>443</v>
      </c>
      <c r="DN275" t="s">
        <v>1459</v>
      </c>
    </row>
    <row r="276" spans="1:187" x14ac:dyDescent="0.35">
      <c r="A276" t="s">
        <v>6733</v>
      </c>
      <c r="B276" t="s">
        <v>6735</v>
      </c>
      <c r="C276" t="s">
        <v>6736</v>
      </c>
      <c r="D276" t="s">
        <v>6735</v>
      </c>
      <c r="F276" t="s">
        <v>203</v>
      </c>
      <c r="G276" t="s">
        <v>6741</v>
      </c>
      <c r="H276" t="s">
        <v>6743</v>
      </c>
      <c r="I276" t="s">
        <v>6744</v>
      </c>
      <c r="J276" t="s">
        <v>6745</v>
      </c>
      <c r="K276" t="s">
        <v>6741</v>
      </c>
      <c r="L276" t="s">
        <v>6743</v>
      </c>
      <c r="M276" t="s">
        <v>6744</v>
      </c>
      <c r="N276" t="s">
        <v>310</v>
      </c>
      <c r="X276" t="s">
        <v>6733</v>
      </c>
      <c r="Y276" t="s">
        <v>12849</v>
      </c>
      <c r="Z276" t="s">
        <v>12850</v>
      </c>
      <c r="AA276" t="s">
        <v>6740</v>
      </c>
      <c r="AB276" t="s">
        <v>6739</v>
      </c>
      <c r="AC276" t="s">
        <v>1431</v>
      </c>
      <c r="BM276" t="s">
        <v>427</v>
      </c>
      <c r="BV276" t="s">
        <v>1443</v>
      </c>
      <c r="BX276" t="s">
        <v>431</v>
      </c>
      <c r="CG276" t="s">
        <v>1447</v>
      </c>
      <c r="CT276" t="s">
        <v>439</v>
      </c>
      <c r="DC276" t="s">
        <v>1455</v>
      </c>
      <c r="DE276" t="s">
        <v>443</v>
      </c>
      <c r="DN276" t="s">
        <v>1459</v>
      </c>
    </row>
    <row r="277" spans="1:187" x14ac:dyDescent="0.35">
      <c r="A277" t="s">
        <v>6754</v>
      </c>
      <c r="B277" t="s">
        <v>6756</v>
      </c>
      <c r="C277" t="s">
        <v>6757</v>
      </c>
      <c r="D277" t="s">
        <v>6756</v>
      </c>
      <c r="F277" t="e">
        <v>#N/A</v>
      </c>
      <c r="G277" t="s">
        <v>6763</v>
      </c>
      <c r="H277" t="s">
        <v>6765</v>
      </c>
      <c r="I277" t="s">
        <v>6766</v>
      </c>
      <c r="J277" t="s">
        <v>6767</v>
      </c>
      <c r="K277" t="s">
        <v>6768</v>
      </c>
      <c r="L277" t="s">
        <v>6769</v>
      </c>
      <c r="M277" t="s">
        <v>6766</v>
      </c>
      <c r="N277" t="s">
        <v>261</v>
      </c>
      <c r="X277" t="s">
        <v>6758</v>
      </c>
      <c r="Y277" t="s">
        <v>12851</v>
      </c>
      <c r="Z277" t="s">
        <v>12852</v>
      </c>
      <c r="AA277" t="s">
        <v>6762</v>
      </c>
      <c r="AB277" t="s">
        <v>6761</v>
      </c>
      <c r="AC277" t="s">
        <v>404</v>
      </c>
      <c r="AN277" t="s">
        <v>270</v>
      </c>
      <c r="AP277" t="s">
        <v>274</v>
      </c>
      <c r="AU277" t="s">
        <v>284</v>
      </c>
      <c r="AW277" t="s">
        <v>288</v>
      </c>
      <c r="BB277" t="s">
        <v>421</v>
      </c>
      <c r="BD277" t="s">
        <v>363</v>
      </c>
    </row>
    <row r="278" spans="1:187" x14ac:dyDescent="0.35">
      <c r="A278" t="s">
        <v>6776</v>
      </c>
      <c r="B278" t="s">
        <v>6778</v>
      </c>
      <c r="C278" t="s">
        <v>6779</v>
      </c>
      <c r="D278" t="s">
        <v>6778</v>
      </c>
      <c r="F278" t="s">
        <v>203</v>
      </c>
      <c r="G278" t="s">
        <v>6787</v>
      </c>
      <c r="H278" t="s">
        <v>6789</v>
      </c>
      <c r="I278" t="s">
        <v>6790</v>
      </c>
      <c r="J278" t="s">
        <v>6791</v>
      </c>
      <c r="K278" t="s">
        <v>6787</v>
      </c>
      <c r="L278" t="s">
        <v>6789</v>
      </c>
      <c r="M278" t="s">
        <v>6792</v>
      </c>
      <c r="N278" t="s">
        <v>310</v>
      </c>
      <c r="O278" t="s">
        <v>11894</v>
      </c>
      <c r="X278" t="s">
        <v>6780</v>
      </c>
      <c r="Y278" t="s">
        <v>12360</v>
      </c>
      <c r="Z278" t="s">
        <v>12853</v>
      </c>
      <c r="AA278" t="s">
        <v>6786</v>
      </c>
      <c r="AB278" t="s">
        <v>6784</v>
      </c>
      <c r="AC278" t="s">
        <v>6783</v>
      </c>
      <c r="BS278" t="s">
        <v>429</v>
      </c>
      <c r="CD278" t="s">
        <v>433</v>
      </c>
      <c r="CO278" t="s">
        <v>437</v>
      </c>
      <c r="CZ278" t="s">
        <v>441</v>
      </c>
      <c r="DK278" t="s">
        <v>445</v>
      </c>
      <c r="EH278" t="s">
        <v>541</v>
      </c>
      <c r="ES278" t="s">
        <v>553</v>
      </c>
      <c r="FD278" t="s">
        <v>564</v>
      </c>
      <c r="FN278" t="s">
        <v>826</v>
      </c>
      <c r="GB278" t="s">
        <v>830</v>
      </c>
    </row>
    <row r="279" spans="1:187" x14ac:dyDescent="0.35">
      <c r="A279" t="s">
        <v>6803</v>
      </c>
      <c r="B279" t="s">
        <v>6805</v>
      </c>
      <c r="C279" t="s">
        <v>6806</v>
      </c>
      <c r="D279" t="s">
        <v>6805</v>
      </c>
      <c r="F279" t="e">
        <v>#N/A</v>
      </c>
      <c r="G279" t="s">
        <v>6812</v>
      </c>
      <c r="H279" t="s">
        <v>6813</v>
      </c>
      <c r="I279" t="s">
        <v>6814</v>
      </c>
      <c r="J279" t="s">
        <v>6815</v>
      </c>
      <c r="K279" t="s">
        <v>6816</v>
      </c>
      <c r="L279" t="s">
        <v>6817</v>
      </c>
      <c r="M279" t="s">
        <v>6818</v>
      </c>
      <c r="N279" t="s">
        <v>261</v>
      </c>
      <c r="X279" t="s">
        <v>6803</v>
      </c>
      <c r="Y279" t="s">
        <v>12854</v>
      </c>
      <c r="Z279" t="s">
        <v>12855</v>
      </c>
      <c r="AA279" t="s">
        <v>6811</v>
      </c>
      <c r="AB279" t="s">
        <v>6810</v>
      </c>
      <c r="AC279" t="s">
        <v>6809</v>
      </c>
      <c r="AH279" t="s">
        <v>353</v>
      </c>
      <c r="AO279" t="s">
        <v>272</v>
      </c>
      <c r="AV279" t="s">
        <v>286</v>
      </c>
      <c r="BC279" t="s">
        <v>361</v>
      </c>
      <c r="BJ279" t="s">
        <v>365</v>
      </c>
    </row>
    <row r="280" spans="1:187" x14ac:dyDescent="0.35">
      <c r="A280" t="s">
        <v>6824</v>
      </c>
      <c r="B280" t="s">
        <v>6826</v>
      </c>
      <c r="C280" t="s">
        <v>6827</v>
      </c>
      <c r="D280" t="s">
        <v>6826</v>
      </c>
      <c r="F280" t="s">
        <v>203</v>
      </c>
      <c r="G280" t="s">
        <v>6833</v>
      </c>
      <c r="H280" t="s">
        <v>6835</v>
      </c>
      <c r="I280" t="s">
        <v>6836</v>
      </c>
      <c r="J280" t="s">
        <v>6837</v>
      </c>
      <c r="K280" t="s">
        <v>6838</v>
      </c>
      <c r="L280" t="s">
        <v>6839</v>
      </c>
      <c r="M280" t="s">
        <v>6836</v>
      </c>
      <c r="N280" t="s">
        <v>11894</v>
      </c>
      <c r="X280" t="s">
        <v>6824</v>
      </c>
      <c r="Y280" t="s">
        <v>12856</v>
      </c>
      <c r="Z280" t="s">
        <v>12857</v>
      </c>
      <c r="AA280" t="s">
        <v>6832</v>
      </c>
      <c r="AB280" t="s">
        <v>6830</v>
      </c>
      <c r="AC280" t="s">
        <v>1516</v>
      </c>
      <c r="FZ280" t="s">
        <v>236</v>
      </c>
      <c r="GE280" t="s">
        <v>1016</v>
      </c>
    </row>
    <row r="281" spans="1:187" x14ac:dyDescent="0.35">
      <c r="A281" t="s">
        <v>6842</v>
      </c>
      <c r="B281" t="s">
        <v>6844</v>
      </c>
      <c r="C281" t="s">
        <v>11809</v>
      </c>
      <c r="D281" t="s">
        <v>6844</v>
      </c>
      <c r="F281" t="s">
        <v>203</v>
      </c>
      <c r="G281" t="s">
        <v>11817</v>
      </c>
      <c r="H281" t="s">
        <v>11818</v>
      </c>
      <c r="I281" t="s">
        <v>11819</v>
      </c>
      <c r="J281" t="s">
        <v>11820</v>
      </c>
      <c r="K281" t="s">
        <v>11821</v>
      </c>
      <c r="L281" t="s">
        <v>11822</v>
      </c>
      <c r="M281" t="s">
        <v>11823</v>
      </c>
      <c r="N281" t="s">
        <v>310</v>
      </c>
      <c r="X281" t="s">
        <v>6842</v>
      </c>
      <c r="Y281" t="s">
        <v>11814</v>
      </c>
      <c r="Z281" t="s">
        <v>11820</v>
      </c>
      <c r="AA281" t="s">
        <v>11809</v>
      </c>
      <c r="AB281" t="s">
        <v>11815</v>
      </c>
      <c r="AC281" t="s">
        <v>12562</v>
      </c>
      <c r="BO281" t="s">
        <v>488</v>
      </c>
      <c r="BP281" t="s">
        <v>389</v>
      </c>
      <c r="BW281" t="s">
        <v>657</v>
      </c>
      <c r="BZ281" t="s">
        <v>495</v>
      </c>
      <c r="CA281" t="s">
        <v>391</v>
      </c>
      <c r="CH281" t="s">
        <v>659</v>
      </c>
      <c r="CK281" t="s">
        <v>502</v>
      </c>
      <c r="CL281" t="s">
        <v>393</v>
      </c>
      <c r="CS281" t="s">
        <v>661</v>
      </c>
    </row>
    <row r="282" spans="1:187" x14ac:dyDescent="0.35">
      <c r="A282" t="s">
        <v>6854</v>
      </c>
      <c r="B282" t="s">
        <v>6856</v>
      </c>
      <c r="C282" t="s">
        <v>6857</v>
      </c>
      <c r="D282" t="s">
        <v>6856</v>
      </c>
      <c r="F282" t="s">
        <v>203</v>
      </c>
      <c r="G282" t="s">
        <v>6862</v>
      </c>
      <c r="H282" t="s">
        <v>6864</v>
      </c>
      <c r="I282" t="s">
        <v>6865</v>
      </c>
      <c r="J282" t="s">
        <v>6866</v>
      </c>
      <c r="K282" t="s">
        <v>6862</v>
      </c>
      <c r="L282" t="s">
        <v>6864</v>
      </c>
      <c r="M282" t="s">
        <v>6865</v>
      </c>
      <c r="N282" t="s">
        <v>310</v>
      </c>
      <c r="X282" t="s">
        <v>6854</v>
      </c>
      <c r="Y282" t="s">
        <v>12858</v>
      </c>
      <c r="Z282" t="s">
        <v>12859</v>
      </c>
      <c r="AA282" t="s">
        <v>6861</v>
      </c>
      <c r="AB282" t="s">
        <v>6860</v>
      </c>
      <c r="AC282" t="s">
        <v>1310</v>
      </c>
      <c r="BP282" t="s">
        <v>389</v>
      </c>
      <c r="CA282" t="s">
        <v>391</v>
      </c>
      <c r="CL282" t="s">
        <v>393</v>
      </c>
      <c r="CW282" t="s">
        <v>395</v>
      </c>
    </row>
    <row r="283" spans="1:187" x14ac:dyDescent="0.35">
      <c r="A283" t="s">
        <v>6871</v>
      </c>
      <c r="B283" t="s">
        <v>6873</v>
      </c>
      <c r="C283" t="s">
        <v>6874</v>
      </c>
      <c r="D283" t="s">
        <v>6873</v>
      </c>
      <c r="F283" t="s">
        <v>203</v>
      </c>
      <c r="G283" t="s">
        <v>6883</v>
      </c>
      <c r="H283" t="s">
        <v>6884</v>
      </c>
      <c r="I283" t="s">
        <v>6885</v>
      </c>
      <c r="J283" t="s">
        <v>6886</v>
      </c>
      <c r="K283" t="s">
        <v>6883</v>
      </c>
      <c r="L283" t="s">
        <v>6884</v>
      </c>
      <c r="M283" t="s">
        <v>6885</v>
      </c>
      <c r="N283" t="s">
        <v>261</v>
      </c>
      <c r="O283" t="s">
        <v>12075</v>
      </c>
      <c r="P283" t="s">
        <v>310</v>
      </c>
      <c r="Q283" t="s">
        <v>11894</v>
      </c>
      <c r="X283" t="s">
        <v>12860</v>
      </c>
      <c r="Y283" t="s">
        <v>12861</v>
      </c>
      <c r="Z283" t="s">
        <v>6886</v>
      </c>
      <c r="AA283" t="s">
        <v>6880</v>
      </c>
      <c r="AB283" t="s">
        <v>6878</v>
      </c>
      <c r="AC283" t="s">
        <v>531</v>
      </c>
      <c r="AO283" t="s">
        <v>272</v>
      </c>
      <c r="BC283" t="s">
        <v>361</v>
      </c>
      <c r="BJ283" t="s">
        <v>365</v>
      </c>
      <c r="CH283" t="s">
        <v>659</v>
      </c>
      <c r="DD283" t="s">
        <v>663</v>
      </c>
      <c r="DO283" t="s">
        <v>665</v>
      </c>
      <c r="DQ283" t="s">
        <v>937</v>
      </c>
      <c r="DR283" t="s">
        <v>746</v>
      </c>
      <c r="DS283" t="s">
        <v>857</v>
      </c>
      <c r="DT283" t="s">
        <v>941</v>
      </c>
      <c r="DU283" t="s">
        <v>748</v>
      </c>
      <c r="DV283" t="s">
        <v>860</v>
      </c>
      <c r="DW283" t="s">
        <v>945</v>
      </c>
      <c r="DX283" t="s">
        <v>750</v>
      </c>
      <c r="DY283" t="s">
        <v>863</v>
      </c>
      <c r="DZ283" t="s">
        <v>879</v>
      </c>
      <c r="EA283" t="s">
        <v>752</v>
      </c>
      <c r="EB283" t="s">
        <v>866</v>
      </c>
      <c r="EC283" t="s">
        <v>952</v>
      </c>
      <c r="ED283" t="s">
        <v>754</v>
      </c>
      <c r="EE283" t="s">
        <v>869</v>
      </c>
      <c r="EF283" t="s">
        <v>613</v>
      </c>
      <c r="EH283" t="s">
        <v>541</v>
      </c>
      <c r="EI283" t="s">
        <v>543</v>
      </c>
      <c r="EQ283" t="s">
        <v>222</v>
      </c>
      <c r="ES283" t="s">
        <v>553</v>
      </c>
      <c r="ET283" t="s">
        <v>555</v>
      </c>
      <c r="FZ283" t="s">
        <v>236</v>
      </c>
      <c r="GB283" t="s">
        <v>830</v>
      </c>
      <c r="GC283" t="s">
        <v>832</v>
      </c>
    </row>
    <row r="284" spans="1:187" x14ac:dyDescent="0.35">
      <c r="A284" t="s">
        <v>6919</v>
      </c>
      <c r="B284" t="s">
        <v>6921</v>
      </c>
      <c r="C284" t="s">
        <v>6922</v>
      </c>
      <c r="D284" t="s">
        <v>6921</v>
      </c>
      <c r="F284" t="s">
        <v>203</v>
      </c>
      <c r="G284" t="s">
        <v>6927</v>
      </c>
      <c r="H284" t="s">
        <v>6929</v>
      </c>
      <c r="I284" t="s">
        <v>6930</v>
      </c>
      <c r="J284" t="s">
        <v>6931</v>
      </c>
      <c r="K284" t="s">
        <v>6927</v>
      </c>
      <c r="L284" t="s">
        <v>6929</v>
      </c>
      <c r="M284" t="s">
        <v>6930</v>
      </c>
      <c r="N284" t="s">
        <v>11894</v>
      </c>
      <c r="X284" t="s">
        <v>6923</v>
      </c>
      <c r="Y284" t="s">
        <v>12862</v>
      </c>
      <c r="Z284" t="s">
        <v>12863</v>
      </c>
      <c r="AA284" t="s">
        <v>6926</v>
      </c>
      <c r="AB284" t="s">
        <v>6925</v>
      </c>
      <c r="AC284" t="s">
        <v>1352</v>
      </c>
      <c r="EF284" t="s">
        <v>613</v>
      </c>
      <c r="EK284" t="s">
        <v>615</v>
      </c>
      <c r="EM284" t="s">
        <v>549</v>
      </c>
      <c r="EP284" t="s">
        <v>1291</v>
      </c>
    </row>
    <row r="285" spans="1:187" x14ac:dyDescent="0.35">
      <c r="A285" t="s">
        <v>6936</v>
      </c>
      <c r="B285" t="s">
        <v>6938</v>
      </c>
      <c r="C285" t="s">
        <v>6939</v>
      </c>
      <c r="D285" t="s">
        <v>6938</v>
      </c>
      <c r="F285" t="s">
        <v>203</v>
      </c>
      <c r="G285" t="s">
        <v>6946</v>
      </c>
      <c r="H285" t="s">
        <v>6948</v>
      </c>
      <c r="I285" t="s">
        <v>6949</v>
      </c>
      <c r="J285" t="s">
        <v>6950</v>
      </c>
      <c r="K285" t="s">
        <v>6951</v>
      </c>
      <c r="L285" t="s">
        <v>6952</v>
      </c>
      <c r="M285" t="s">
        <v>6953</v>
      </c>
      <c r="N285" t="s">
        <v>261</v>
      </c>
      <c r="X285" t="s">
        <v>6936</v>
      </c>
      <c r="Y285" t="s">
        <v>12864</v>
      </c>
      <c r="Z285" t="s">
        <v>12865</v>
      </c>
      <c r="AA285" t="s">
        <v>6945</v>
      </c>
      <c r="AB285" t="s">
        <v>6944</v>
      </c>
      <c r="AC285" t="s">
        <v>6943</v>
      </c>
      <c r="AD285" t="s">
        <v>3398</v>
      </c>
      <c r="AG285" t="s">
        <v>414</v>
      </c>
      <c r="AI285" t="s">
        <v>355</v>
      </c>
      <c r="AK285" t="s">
        <v>11131</v>
      </c>
      <c r="AL285" t="s">
        <v>266</v>
      </c>
      <c r="AN285" t="s">
        <v>270</v>
      </c>
      <c r="AP285" t="s">
        <v>274</v>
      </c>
      <c r="AR285" t="s">
        <v>11607</v>
      </c>
      <c r="AS285" t="s">
        <v>280</v>
      </c>
      <c r="AU285" t="s">
        <v>284</v>
      </c>
      <c r="AW285" t="s">
        <v>288</v>
      </c>
      <c r="AY285" t="s">
        <v>11038</v>
      </c>
      <c r="AZ285" t="s">
        <v>705</v>
      </c>
      <c r="BB285" t="s">
        <v>421</v>
      </c>
      <c r="BD285" t="s">
        <v>363</v>
      </c>
    </row>
    <row r="286" spans="1:187" x14ac:dyDescent="0.35">
      <c r="A286" t="s">
        <v>6970</v>
      </c>
      <c r="B286" t="s">
        <v>6972</v>
      </c>
      <c r="C286" t="s">
        <v>6973</v>
      </c>
      <c r="D286" t="s">
        <v>6972</v>
      </c>
      <c r="F286" t="s">
        <v>203</v>
      </c>
      <c r="G286" t="s">
        <v>6977</v>
      </c>
      <c r="H286" t="s">
        <v>6979</v>
      </c>
      <c r="I286" t="s">
        <v>6980</v>
      </c>
      <c r="J286" t="s">
        <v>6981</v>
      </c>
      <c r="K286" t="s">
        <v>6982</v>
      </c>
      <c r="L286" t="s">
        <v>6983</v>
      </c>
      <c r="M286" t="s">
        <v>6984</v>
      </c>
      <c r="N286" t="s">
        <v>261</v>
      </c>
      <c r="X286" t="s">
        <v>6970</v>
      </c>
      <c r="Y286" t="s">
        <v>12866</v>
      </c>
      <c r="Z286" t="s">
        <v>12867</v>
      </c>
      <c r="AA286" t="s">
        <v>6976</v>
      </c>
      <c r="AB286" t="s">
        <v>6975</v>
      </c>
      <c r="AC286" t="s">
        <v>4205</v>
      </c>
      <c r="AG286" t="s">
        <v>414</v>
      </c>
      <c r="AH286" t="s">
        <v>353</v>
      </c>
      <c r="AL286" t="s">
        <v>266</v>
      </c>
      <c r="AN286" t="s">
        <v>270</v>
      </c>
      <c r="AO286" t="s">
        <v>272</v>
      </c>
      <c r="AS286" t="s">
        <v>280</v>
      </c>
      <c r="AU286" t="s">
        <v>284</v>
      </c>
      <c r="AV286" t="s">
        <v>286</v>
      </c>
      <c r="AZ286" t="s">
        <v>705</v>
      </c>
      <c r="BB286" t="s">
        <v>421</v>
      </c>
      <c r="BC286" t="s">
        <v>361</v>
      </c>
      <c r="BG286" t="s">
        <v>712</v>
      </c>
      <c r="BI286" t="s">
        <v>714</v>
      </c>
      <c r="BJ286" t="s">
        <v>365</v>
      </c>
    </row>
    <row r="287" spans="1:187" x14ac:dyDescent="0.35">
      <c r="A287" t="s">
        <v>7000</v>
      </c>
      <c r="B287" t="s">
        <v>7002</v>
      </c>
      <c r="C287" t="s">
        <v>7003</v>
      </c>
      <c r="D287" t="s">
        <v>7002</v>
      </c>
      <c r="F287" t="s">
        <v>203</v>
      </c>
      <c r="G287" t="s">
        <v>7011</v>
      </c>
      <c r="H287" t="s">
        <v>7012</v>
      </c>
      <c r="I287" t="s">
        <v>7013</v>
      </c>
      <c r="J287" t="s">
        <v>7014</v>
      </c>
      <c r="K287" t="s">
        <v>7009</v>
      </c>
      <c r="L287" t="s">
        <v>7012</v>
      </c>
      <c r="M287" t="s">
        <v>7015</v>
      </c>
      <c r="N287" t="s">
        <v>310</v>
      </c>
      <c r="X287" t="s">
        <v>7000</v>
      </c>
      <c r="Y287" t="s">
        <v>12868</v>
      </c>
      <c r="Z287" t="s">
        <v>12869</v>
      </c>
      <c r="AA287" t="s">
        <v>7008</v>
      </c>
      <c r="AB287" t="s">
        <v>7006</v>
      </c>
      <c r="AC287" t="s">
        <v>1310</v>
      </c>
      <c r="AE287" t="s">
        <v>687</v>
      </c>
      <c r="BR287" t="s">
        <v>492</v>
      </c>
      <c r="CC287" t="s">
        <v>499</v>
      </c>
      <c r="CN287" t="s">
        <v>506</v>
      </c>
      <c r="CY287" t="s">
        <v>513</v>
      </c>
      <c r="DJ287" t="s">
        <v>520</v>
      </c>
    </row>
    <row r="288" spans="1:187" x14ac:dyDescent="0.35">
      <c r="A288" t="s">
        <v>7022</v>
      </c>
      <c r="B288" t="s">
        <v>7024</v>
      </c>
      <c r="C288" t="s">
        <v>7025</v>
      </c>
      <c r="D288" t="s">
        <v>7024</v>
      </c>
      <c r="F288" t="s">
        <v>203</v>
      </c>
      <c r="G288" t="s">
        <v>7034</v>
      </c>
      <c r="H288" t="s">
        <v>7035</v>
      </c>
      <c r="I288" t="s">
        <v>7036</v>
      </c>
      <c r="J288" t="s">
        <v>7037</v>
      </c>
      <c r="K288" t="s">
        <v>7038</v>
      </c>
      <c r="L288" t="s">
        <v>7035</v>
      </c>
      <c r="M288" t="s">
        <v>7039</v>
      </c>
      <c r="N288" t="s">
        <v>310</v>
      </c>
      <c r="X288" t="s">
        <v>7027</v>
      </c>
      <c r="Y288" t="s">
        <v>12870</v>
      </c>
      <c r="Z288" t="s">
        <v>12871</v>
      </c>
      <c r="AA288" t="s">
        <v>12872</v>
      </c>
      <c r="AB288" t="s">
        <v>7031</v>
      </c>
      <c r="AC288" t="s">
        <v>7030</v>
      </c>
      <c r="CX288" t="s">
        <v>511</v>
      </c>
      <c r="DA288" t="s">
        <v>325</v>
      </c>
      <c r="DB288" t="s">
        <v>327</v>
      </c>
      <c r="DI288" t="s">
        <v>518</v>
      </c>
      <c r="DL288" t="s">
        <v>329</v>
      </c>
      <c r="DM288" t="s">
        <v>331</v>
      </c>
    </row>
    <row r="289" spans="1:188" x14ac:dyDescent="0.35">
      <c r="A289" t="s">
        <v>7046</v>
      </c>
      <c r="B289" t="s">
        <v>7048</v>
      </c>
      <c r="C289" t="s">
        <v>7049</v>
      </c>
      <c r="D289" t="s">
        <v>7048</v>
      </c>
      <c r="F289" t="s">
        <v>203</v>
      </c>
      <c r="G289" t="s">
        <v>7055</v>
      </c>
      <c r="H289" t="s">
        <v>7057</v>
      </c>
      <c r="I289" t="s">
        <v>7058</v>
      </c>
      <c r="J289" t="s">
        <v>7059</v>
      </c>
      <c r="K289" t="s">
        <v>7055</v>
      </c>
      <c r="L289" t="s">
        <v>7057</v>
      </c>
      <c r="M289" t="s">
        <v>7058</v>
      </c>
      <c r="N289" t="s">
        <v>310</v>
      </c>
      <c r="X289" t="s">
        <v>7046</v>
      </c>
      <c r="Y289" t="s">
        <v>12873</v>
      </c>
      <c r="Z289" t="s">
        <v>12874</v>
      </c>
      <c r="AA289" t="s">
        <v>7054</v>
      </c>
      <c r="AB289" t="s">
        <v>7053</v>
      </c>
      <c r="AC289" t="s">
        <v>2923</v>
      </c>
      <c r="BP289" t="s">
        <v>389</v>
      </c>
      <c r="BT289" t="s">
        <v>313</v>
      </c>
      <c r="BU289" t="s">
        <v>315</v>
      </c>
      <c r="CA289" t="s">
        <v>391</v>
      </c>
      <c r="CE289" t="s">
        <v>317</v>
      </c>
      <c r="CF289" t="s">
        <v>319</v>
      </c>
      <c r="CL289" t="s">
        <v>393</v>
      </c>
      <c r="CP289" t="s">
        <v>321</v>
      </c>
      <c r="CQ289" t="s">
        <v>323</v>
      </c>
      <c r="CW289" t="s">
        <v>395</v>
      </c>
      <c r="DA289" t="s">
        <v>325</v>
      </c>
      <c r="DB289" t="s">
        <v>327</v>
      </c>
      <c r="DH289" t="s">
        <v>1065</v>
      </c>
      <c r="DL289" t="s">
        <v>329</v>
      </c>
      <c r="DM289" t="s">
        <v>331</v>
      </c>
      <c r="DP289" t="s">
        <v>1067</v>
      </c>
      <c r="GF289" t="s">
        <v>523</v>
      </c>
    </row>
    <row r="290" spans="1:188" x14ac:dyDescent="0.35">
      <c r="A290" t="s">
        <v>12875</v>
      </c>
      <c r="B290" t="s">
        <v>12876</v>
      </c>
      <c r="C290" t="s">
        <v>12877</v>
      </c>
      <c r="D290" t="s">
        <v>12876</v>
      </c>
      <c r="F290" t="s">
        <v>203</v>
      </c>
      <c r="G290" t="s">
        <v>12878</v>
      </c>
      <c r="H290" t="s">
        <v>12879</v>
      </c>
      <c r="I290" t="s">
        <v>12880</v>
      </c>
      <c r="J290" t="s">
        <v>12881</v>
      </c>
      <c r="K290" t="s">
        <v>12882</v>
      </c>
      <c r="L290" t="s">
        <v>12883</v>
      </c>
      <c r="M290" t="s">
        <v>12884</v>
      </c>
      <c r="N290" t="s">
        <v>310</v>
      </c>
      <c r="X290" t="s">
        <v>12875</v>
      </c>
      <c r="Y290" t="s">
        <v>12885</v>
      </c>
      <c r="Z290" t="s">
        <v>12886</v>
      </c>
      <c r="AA290" t="s">
        <v>12887</v>
      </c>
      <c r="AB290" t="s">
        <v>12888</v>
      </c>
      <c r="AC290" t="s">
        <v>12412</v>
      </c>
    </row>
    <row r="291" spans="1:188" x14ac:dyDescent="0.35">
      <c r="A291" t="s">
        <v>7077</v>
      </c>
      <c r="B291" t="s">
        <v>7079</v>
      </c>
      <c r="C291" t="s">
        <v>7080</v>
      </c>
      <c r="D291" t="s">
        <v>7079</v>
      </c>
      <c r="F291" t="s">
        <v>203</v>
      </c>
      <c r="G291" t="s">
        <v>7086</v>
      </c>
      <c r="H291" t="s">
        <v>7088</v>
      </c>
      <c r="I291" t="s">
        <v>7089</v>
      </c>
      <c r="J291" t="s">
        <v>7090</v>
      </c>
      <c r="K291" t="s">
        <v>7086</v>
      </c>
      <c r="L291" t="s">
        <v>7088</v>
      </c>
      <c r="M291" t="s">
        <v>7089</v>
      </c>
      <c r="N291" t="s">
        <v>12075</v>
      </c>
      <c r="O291" t="s">
        <v>11894</v>
      </c>
      <c r="X291" t="s">
        <v>7081</v>
      </c>
      <c r="Y291" t="s">
        <v>12889</v>
      </c>
      <c r="Z291" t="s">
        <v>12890</v>
      </c>
      <c r="AA291" t="s">
        <v>7085</v>
      </c>
      <c r="AB291" t="s">
        <v>7084</v>
      </c>
      <c r="AC291" t="s">
        <v>454</v>
      </c>
      <c r="DZ291" t="s">
        <v>879</v>
      </c>
      <c r="EC291" t="s">
        <v>952</v>
      </c>
      <c r="EQ291" t="s">
        <v>222</v>
      </c>
      <c r="EV291" t="s">
        <v>1732</v>
      </c>
      <c r="EW291" t="s">
        <v>224</v>
      </c>
      <c r="EX291" t="s">
        <v>560</v>
      </c>
      <c r="FA291" t="s">
        <v>228</v>
      </c>
    </row>
    <row r="292" spans="1:188" x14ac:dyDescent="0.35">
      <c r="A292" t="s">
        <v>7097</v>
      </c>
      <c r="B292" t="s">
        <v>7099</v>
      </c>
      <c r="C292" t="s">
        <v>7100</v>
      </c>
      <c r="D292" t="s">
        <v>7099</v>
      </c>
      <c r="F292" t="s">
        <v>203</v>
      </c>
      <c r="G292" t="s">
        <v>7106</v>
      </c>
      <c r="H292" t="s">
        <v>7107</v>
      </c>
      <c r="I292" t="s">
        <v>7108</v>
      </c>
      <c r="J292" t="s">
        <v>7109</v>
      </c>
      <c r="K292" t="s">
        <v>7110</v>
      </c>
      <c r="L292" t="s">
        <v>7111</v>
      </c>
      <c r="M292" t="s">
        <v>7112</v>
      </c>
      <c r="N292" t="s">
        <v>310</v>
      </c>
      <c r="X292" t="s">
        <v>7097</v>
      </c>
      <c r="Y292" t="s">
        <v>12319</v>
      </c>
      <c r="Z292" t="s">
        <v>7109</v>
      </c>
      <c r="AA292" t="s">
        <v>7105</v>
      </c>
      <c r="AB292" t="s">
        <v>7104</v>
      </c>
      <c r="AC292" t="s">
        <v>1226</v>
      </c>
      <c r="BO292" t="s">
        <v>488</v>
      </c>
      <c r="BQ292" t="s">
        <v>490</v>
      </c>
      <c r="BR292" t="s">
        <v>492</v>
      </c>
      <c r="BU292" t="s">
        <v>315</v>
      </c>
      <c r="BZ292" t="s">
        <v>495</v>
      </c>
      <c r="CB292" t="s">
        <v>497</v>
      </c>
      <c r="CC292" t="s">
        <v>499</v>
      </c>
      <c r="CF292" t="s">
        <v>319</v>
      </c>
      <c r="CK292" t="s">
        <v>502</v>
      </c>
      <c r="CM292" t="s">
        <v>504</v>
      </c>
      <c r="CN292" t="s">
        <v>506</v>
      </c>
      <c r="CQ292" t="s">
        <v>323</v>
      </c>
      <c r="CV292" t="s">
        <v>509</v>
      </c>
      <c r="CX292" t="s">
        <v>511</v>
      </c>
      <c r="CY292" t="s">
        <v>513</v>
      </c>
      <c r="DB292" t="s">
        <v>327</v>
      </c>
      <c r="DG292" t="s">
        <v>516</v>
      </c>
      <c r="DI292" t="s">
        <v>518</v>
      </c>
      <c r="DJ292" t="s">
        <v>520</v>
      </c>
      <c r="DM292" t="s">
        <v>331</v>
      </c>
      <c r="DP292" t="s">
        <v>1067</v>
      </c>
      <c r="GF292" t="s">
        <v>523</v>
      </c>
    </row>
    <row r="293" spans="1:188" x14ac:dyDescent="0.35">
      <c r="A293" t="s">
        <v>7135</v>
      </c>
      <c r="B293" t="s">
        <v>7137</v>
      </c>
      <c r="C293" t="s">
        <v>7138</v>
      </c>
      <c r="D293" t="s">
        <v>7137</v>
      </c>
      <c r="F293" t="s">
        <v>203</v>
      </c>
      <c r="G293" t="s">
        <v>7144</v>
      </c>
      <c r="H293" t="s">
        <v>7146</v>
      </c>
      <c r="I293" t="s">
        <v>7147</v>
      </c>
      <c r="J293" t="s">
        <v>7148</v>
      </c>
      <c r="K293" t="s">
        <v>7144</v>
      </c>
      <c r="L293" t="s">
        <v>7146</v>
      </c>
      <c r="M293" t="s">
        <v>7147</v>
      </c>
      <c r="N293" t="s">
        <v>11894</v>
      </c>
      <c r="X293" t="s">
        <v>7135</v>
      </c>
      <c r="Y293" t="s">
        <v>12511</v>
      </c>
      <c r="Z293" t="s">
        <v>12891</v>
      </c>
      <c r="AA293" t="s">
        <v>7143</v>
      </c>
      <c r="AB293" t="s">
        <v>7142</v>
      </c>
      <c r="AC293" t="s">
        <v>531</v>
      </c>
      <c r="EF293" t="s">
        <v>613</v>
      </c>
      <c r="EI293" t="s">
        <v>543</v>
      </c>
      <c r="EL293" t="s">
        <v>547</v>
      </c>
      <c r="EO293" t="s">
        <v>551</v>
      </c>
      <c r="EQ293" t="s">
        <v>222</v>
      </c>
      <c r="ET293" t="s">
        <v>555</v>
      </c>
      <c r="EW293" t="s">
        <v>224</v>
      </c>
      <c r="EZ293" t="s">
        <v>562</v>
      </c>
      <c r="FB293" t="s">
        <v>463</v>
      </c>
      <c r="FE293" t="s">
        <v>566</v>
      </c>
      <c r="FH293" t="s">
        <v>570</v>
      </c>
      <c r="FK293" t="s">
        <v>574</v>
      </c>
      <c r="FO293" t="s">
        <v>828</v>
      </c>
      <c r="FQ293" t="s">
        <v>806</v>
      </c>
      <c r="FT293" t="s">
        <v>783</v>
      </c>
    </row>
    <row r="294" spans="1:188" x14ac:dyDescent="0.35">
      <c r="A294" t="s">
        <v>7164</v>
      </c>
      <c r="B294" t="s">
        <v>7166</v>
      </c>
      <c r="C294" t="s">
        <v>7167</v>
      </c>
      <c r="D294" t="s">
        <v>7166</v>
      </c>
      <c r="F294" t="s">
        <v>203</v>
      </c>
      <c r="G294" t="s">
        <v>7175</v>
      </c>
      <c r="H294" t="s">
        <v>7176</v>
      </c>
      <c r="I294" t="s">
        <v>7177</v>
      </c>
      <c r="J294" t="s">
        <v>7178</v>
      </c>
      <c r="K294" t="s">
        <v>7179</v>
      </c>
      <c r="L294" t="s">
        <v>7180</v>
      </c>
      <c r="M294" t="s">
        <v>7181</v>
      </c>
      <c r="N294" t="s">
        <v>12075</v>
      </c>
      <c r="O294" t="s">
        <v>11894</v>
      </c>
      <c r="X294" t="s">
        <v>7168</v>
      </c>
      <c r="Y294" t="s">
        <v>12892</v>
      </c>
      <c r="Z294" t="s">
        <v>12893</v>
      </c>
      <c r="AA294" t="s">
        <v>7172</v>
      </c>
      <c r="AB294" t="s">
        <v>7171</v>
      </c>
      <c r="AC294" t="s">
        <v>12894</v>
      </c>
      <c r="DQ294" t="s">
        <v>937</v>
      </c>
      <c r="DS294" t="s">
        <v>857</v>
      </c>
      <c r="DT294" t="s">
        <v>941</v>
      </c>
      <c r="DV294" t="s">
        <v>860</v>
      </c>
      <c r="DW294" t="s">
        <v>945</v>
      </c>
      <c r="DY294" t="s">
        <v>863</v>
      </c>
      <c r="DZ294" t="s">
        <v>879</v>
      </c>
      <c r="EB294" t="s">
        <v>866</v>
      </c>
      <c r="EC294" t="s">
        <v>952</v>
      </c>
      <c r="EE294" t="s">
        <v>869</v>
      </c>
      <c r="EN294" t="s">
        <v>778</v>
      </c>
      <c r="EY294" t="s">
        <v>226</v>
      </c>
      <c r="FJ294" t="s">
        <v>909</v>
      </c>
      <c r="FS294" t="s">
        <v>781</v>
      </c>
      <c r="FW294" t="s">
        <v>232</v>
      </c>
    </row>
    <row r="295" spans="1:188" x14ac:dyDescent="0.35">
      <c r="A295" t="s">
        <v>7197</v>
      </c>
      <c r="B295" t="s">
        <v>7199</v>
      </c>
      <c r="C295" t="s">
        <v>7200</v>
      </c>
      <c r="D295" t="s">
        <v>7199</v>
      </c>
      <c r="F295" t="e">
        <v>#N/A</v>
      </c>
      <c r="G295" t="s">
        <v>7204</v>
      </c>
      <c r="H295" t="s">
        <v>7205</v>
      </c>
      <c r="I295" t="s">
        <v>7206</v>
      </c>
      <c r="J295" t="s">
        <v>7207</v>
      </c>
      <c r="K295" t="s">
        <v>7208</v>
      </c>
      <c r="L295" t="s">
        <v>7205</v>
      </c>
      <c r="M295" t="s">
        <v>7206</v>
      </c>
      <c r="N295" t="s">
        <v>261</v>
      </c>
      <c r="X295" t="s">
        <v>7197</v>
      </c>
      <c r="Y295" t="s">
        <v>12895</v>
      </c>
      <c r="Z295" t="s">
        <v>12896</v>
      </c>
      <c r="AA295" t="s">
        <v>7203</v>
      </c>
      <c r="AB295" t="s">
        <v>7202</v>
      </c>
      <c r="AC295" t="s">
        <v>249</v>
      </c>
      <c r="AZ295" t="s">
        <v>705</v>
      </c>
      <c r="BB295" t="s">
        <v>421</v>
      </c>
      <c r="BG295" t="s">
        <v>712</v>
      </c>
      <c r="BI295" t="s">
        <v>714</v>
      </c>
    </row>
    <row r="296" spans="1:188" x14ac:dyDescent="0.35">
      <c r="A296" t="s">
        <v>7213</v>
      </c>
      <c r="B296" t="s">
        <v>7215</v>
      </c>
      <c r="C296" t="s">
        <v>7216</v>
      </c>
      <c r="D296" t="s">
        <v>7215</v>
      </c>
      <c r="F296" t="e">
        <v>#N/A</v>
      </c>
      <c r="G296" t="s">
        <v>7222</v>
      </c>
      <c r="H296" t="s">
        <v>7223</v>
      </c>
      <c r="I296" t="s">
        <v>7224</v>
      </c>
      <c r="J296" t="s">
        <v>7225</v>
      </c>
      <c r="K296" t="s">
        <v>7226</v>
      </c>
      <c r="L296" t="s">
        <v>12897</v>
      </c>
      <c r="M296" t="s">
        <v>12898</v>
      </c>
      <c r="N296" t="s">
        <v>261</v>
      </c>
      <c r="X296" t="s">
        <v>7213</v>
      </c>
      <c r="Y296" t="s">
        <v>12463</v>
      </c>
      <c r="Z296" t="s">
        <v>7218</v>
      </c>
      <c r="AA296" t="s">
        <v>12899</v>
      </c>
      <c r="AB296" t="s">
        <v>7221</v>
      </c>
      <c r="AC296" t="s">
        <v>475</v>
      </c>
      <c r="AH296" t="s">
        <v>353</v>
      </c>
      <c r="AI296" t="s">
        <v>355</v>
      </c>
      <c r="AO296" t="s">
        <v>272</v>
      </c>
      <c r="AP296" t="s">
        <v>274</v>
      </c>
      <c r="AV296" t="s">
        <v>286</v>
      </c>
      <c r="AW296" t="s">
        <v>288</v>
      </c>
      <c r="BC296" t="s">
        <v>361</v>
      </c>
      <c r="BD296" t="s">
        <v>363</v>
      </c>
      <c r="BJ296" t="s">
        <v>365</v>
      </c>
      <c r="BK296" t="s">
        <v>367</v>
      </c>
    </row>
    <row r="297" spans="1:188" x14ac:dyDescent="0.35">
      <c r="A297" t="s">
        <v>7237</v>
      </c>
      <c r="B297" t="s">
        <v>7239</v>
      </c>
      <c r="C297" t="s">
        <v>7240</v>
      </c>
      <c r="D297" t="s">
        <v>7239</v>
      </c>
      <c r="F297" t="s">
        <v>203</v>
      </c>
      <c r="G297" t="s">
        <v>7247</v>
      </c>
      <c r="H297" t="s">
        <v>7248</v>
      </c>
      <c r="I297" t="s">
        <v>7249</v>
      </c>
      <c r="J297" t="s">
        <v>7250</v>
      </c>
      <c r="K297" t="s">
        <v>7247</v>
      </c>
      <c r="L297" t="s">
        <v>7251</v>
      </c>
      <c r="M297" t="s">
        <v>7252</v>
      </c>
      <c r="N297" t="s">
        <v>11894</v>
      </c>
      <c r="X297" t="s">
        <v>7242</v>
      </c>
      <c r="Y297" t="s">
        <v>12900</v>
      </c>
      <c r="Z297" t="s">
        <v>12901</v>
      </c>
      <c r="AA297" t="s">
        <v>7246</v>
      </c>
      <c r="AB297" t="s">
        <v>7245</v>
      </c>
      <c r="AC297" t="s">
        <v>208</v>
      </c>
      <c r="EN297" t="s">
        <v>778</v>
      </c>
      <c r="FJ297" t="s">
        <v>909</v>
      </c>
      <c r="FS297" t="s">
        <v>781</v>
      </c>
    </row>
    <row r="298" spans="1:188" x14ac:dyDescent="0.35">
      <c r="A298" t="s">
        <v>7256</v>
      </c>
      <c r="B298" t="s">
        <v>7258</v>
      </c>
      <c r="C298" t="s">
        <v>7259</v>
      </c>
      <c r="D298" t="s">
        <v>7258</v>
      </c>
      <c r="F298" t="s">
        <v>203</v>
      </c>
      <c r="G298" t="s">
        <v>7265</v>
      </c>
      <c r="H298" t="s">
        <v>7267</v>
      </c>
      <c r="I298" t="s">
        <v>7268</v>
      </c>
      <c r="J298" t="s">
        <v>7269</v>
      </c>
      <c r="K298" t="s">
        <v>7270</v>
      </c>
      <c r="L298" t="s">
        <v>7271</v>
      </c>
      <c r="M298" t="s">
        <v>7272</v>
      </c>
      <c r="N298" t="s">
        <v>12075</v>
      </c>
      <c r="X298" t="s">
        <v>7256</v>
      </c>
      <c r="Y298" t="s">
        <v>12575</v>
      </c>
      <c r="Z298" t="s">
        <v>12902</v>
      </c>
      <c r="AA298" t="s">
        <v>7264</v>
      </c>
      <c r="AB298" t="s">
        <v>7263</v>
      </c>
      <c r="AC298" t="s">
        <v>646</v>
      </c>
      <c r="EB298" t="s">
        <v>866</v>
      </c>
    </row>
    <row r="299" spans="1:188" x14ac:dyDescent="0.35">
      <c r="A299" t="s">
        <v>7274</v>
      </c>
      <c r="B299" t="s">
        <v>7276</v>
      </c>
      <c r="C299" t="s">
        <v>7277</v>
      </c>
      <c r="D299" t="s">
        <v>7276</v>
      </c>
      <c r="F299" t="s">
        <v>203</v>
      </c>
      <c r="G299" t="s">
        <v>7283</v>
      </c>
      <c r="H299" t="s">
        <v>7285</v>
      </c>
      <c r="I299" t="s">
        <v>7286</v>
      </c>
      <c r="J299" t="s">
        <v>7287</v>
      </c>
      <c r="K299" t="s">
        <v>7288</v>
      </c>
      <c r="L299" t="s">
        <v>7285</v>
      </c>
      <c r="M299" t="s">
        <v>7289</v>
      </c>
      <c r="N299" t="s">
        <v>310</v>
      </c>
      <c r="X299" t="s">
        <v>7274</v>
      </c>
      <c r="Y299" t="s">
        <v>12514</v>
      </c>
      <c r="Z299" t="s">
        <v>12903</v>
      </c>
      <c r="AA299" t="s">
        <v>7282</v>
      </c>
      <c r="AB299" t="s">
        <v>7280</v>
      </c>
      <c r="AC299" t="s">
        <v>623</v>
      </c>
      <c r="BM299" t="s">
        <v>427</v>
      </c>
      <c r="BR299" t="s">
        <v>492</v>
      </c>
      <c r="BT299" t="s">
        <v>313</v>
      </c>
      <c r="BV299" t="s">
        <v>1443</v>
      </c>
      <c r="BX299" t="s">
        <v>431</v>
      </c>
      <c r="CC299" t="s">
        <v>499</v>
      </c>
      <c r="CE299" t="s">
        <v>317</v>
      </c>
      <c r="CG299" t="s">
        <v>1447</v>
      </c>
      <c r="CI299" t="s">
        <v>435</v>
      </c>
      <c r="CN299" t="s">
        <v>506</v>
      </c>
      <c r="CP299" t="s">
        <v>321</v>
      </c>
      <c r="CR299" t="s">
        <v>1451</v>
      </c>
      <c r="CY299" t="s">
        <v>513</v>
      </c>
      <c r="DA299" t="s">
        <v>325</v>
      </c>
      <c r="DC299" t="s">
        <v>1455</v>
      </c>
      <c r="DE299" t="s">
        <v>443</v>
      </c>
      <c r="DJ299" t="s">
        <v>520</v>
      </c>
      <c r="DL299" t="s">
        <v>329</v>
      </c>
      <c r="DN299" t="s">
        <v>1459</v>
      </c>
    </row>
    <row r="300" spans="1:188" x14ac:dyDescent="0.35">
      <c r="A300" t="s">
        <v>7309</v>
      </c>
      <c r="B300" t="s">
        <v>7311</v>
      </c>
      <c r="C300" t="s">
        <v>7312</v>
      </c>
      <c r="D300" t="s">
        <v>7311</v>
      </c>
      <c r="F300" t="s">
        <v>203</v>
      </c>
      <c r="G300" t="s">
        <v>7318</v>
      </c>
      <c r="H300" t="s">
        <v>7320</v>
      </c>
      <c r="I300" t="s">
        <v>12904</v>
      </c>
      <c r="J300" t="s">
        <v>7322</v>
      </c>
      <c r="K300" t="s">
        <v>7318</v>
      </c>
      <c r="L300" t="s">
        <v>7320</v>
      </c>
      <c r="M300" t="s">
        <v>12904</v>
      </c>
      <c r="N300" t="s">
        <v>310</v>
      </c>
      <c r="O300" t="s">
        <v>11894</v>
      </c>
      <c r="X300" t="s">
        <v>7309</v>
      </c>
      <c r="Y300" t="s">
        <v>12905</v>
      </c>
      <c r="Z300" t="s">
        <v>12906</v>
      </c>
      <c r="AA300" t="s">
        <v>12907</v>
      </c>
      <c r="AB300" t="s">
        <v>7316</v>
      </c>
      <c r="AC300" t="s">
        <v>12908</v>
      </c>
      <c r="BW300" t="s">
        <v>657</v>
      </c>
      <c r="CH300" t="s">
        <v>659</v>
      </c>
      <c r="CS300" t="s">
        <v>661</v>
      </c>
      <c r="DD300" t="s">
        <v>663</v>
      </c>
      <c r="DO300" t="s">
        <v>665</v>
      </c>
      <c r="EN300" t="s">
        <v>778</v>
      </c>
      <c r="EY300" t="s">
        <v>226</v>
      </c>
      <c r="FJ300" t="s">
        <v>909</v>
      </c>
      <c r="FS300" t="s">
        <v>781</v>
      </c>
      <c r="FW300" t="s">
        <v>232</v>
      </c>
    </row>
    <row r="301" spans="1:188" x14ac:dyDescent="0.35">
      <c r="A301" t="s">
        <v>7333</v>
      </c>
      <c r="B301" t="s">
        <v>7335</v>
      </c>
      <c r="C301" t="s">
        <v>7336</v>
      </c>
      <c r="D301" t="s">
        <v>7335</v>
      </c>
      <c r="F301" t="s">
        <v>203</v>
      </c>
      <c r="G301" t="s">
        <v>7343</v>
      </c>
      <c r="H301" t="s">
        <v>7345</v>
      </c>
      <c r="I301" t="s">
        <v>7346</v>
      </c>
      <c r="J301" t="s">
        <v>7347</v>
      </c>
      <c r="K301" t="s">
        <v>7343</v>
      </c>
      <c r="L301" t="s">
        <v>7345</v>
      </c>
      <c r="M301" t="s">
        <v>7346</v>
      </c>
      <c r="N301" t="s">
        <v>310</v>
      </c>
      <c r="X301" t="s">
        <v>7338</v>
      </c>
      <c r="Y301" t="s">
        <v>12909</v>
      </c>
      <c r="Z301" t="s">
        <v>7347</v>
      </c>
      <c r="AA301" t="s">
        <v>7342</v>
      </c>
      <c r="AB301" t="s">
        <v>7341</v>
      </c>
      <c r="AC301" t="s">
        <v>1392</v>
      </c>
      <c r="BM301" t="s">
        <v>427</v>
      </c>
      <c r="BN301" t="s">
        <v>7349</v>
      </c>
      <c r="BO301" t="s">
        <v>488</v>
      </c>
      <c r="BP301" t="s">
        <v>389</v>
      </c>
      <c r="BQ301" t="s">
        <v>490</v>
      </c>
      <c r="BT301" t="s">
        <v>313</v>
      </c>
      <c r="BU301" t="s">
        <v>315</v>
      </c>
      <c r="BV301" t="s">
        <v>1443</v>
      </c>
      <c r="BX301" t="s">
        <v>431</v>
      </c>
      <c r="BY301" t="s">
        <v>7358</v>
      </c>
      <c r="BZ301" t="s">
        <v>495</v>
      </c>
      <c r="CA301" t="s">
        <v>391</v>
      </c>
      <c r="CB301" t="s">
        <v>497</v>
      </c>
      <c r="CE301" t="s">
        <v>317</v>
      </c>
      <c r="CF301" t="s">
        <v>319</v>
      </c>
      <c r="CG301" t="s">
        <v>1447</v>
      </c>
      <c r="CI301" t="s">
        <v>435</v>
      </c>
      <c r="CJ301" t="s">
        <v>7367</v>
      </c>
      <c r="CK301" t="s">
        <v>502</v>
      </c>
      <c r="CL301" t="s">
        <v>393</v>
      </c>
      <c r="CM301" t="s">
        <v>504</v>
      </c>
      <c r="CP301" t="s">
        <v>321</v>
      </c>
      <c r="CQ301" t="s">
        <v>323</v>
      </c>
      <c r="CR301" t="s">
        <v>1451</v>
      </c>
      <c r="CT301" t="s">
        <v>439</v>
      </c>
      <c r="CU301" t="s">
        <v>5597</v>
      </c>
      <c r="CV301" t="s">
        <v>509</v>
      </c>
      <c r="CW301" t="s">
        <v>395</v>
      </c>
      <c r="CX301" t="s">
        <v>511</v>
      </c>
      <c r="DA301" t="s">
        <v>325</v>
      </c>
      <c r="DB301" t="s">
        <v>327</v>
      </c>
      <c r="DC301" t="s">
        <v>1455</v>
      </c>
      <c r="DE301" t="s">
        <v>443</v>
      </c>
      <c r="DF301" t="s">
        <v>7384</v>
      </c>
      <c r="DG301" t="s">
        <v>516</v>
      </c>
      <c r="DH301" t="s">
        <v>1065</v>
      </c>
      <c r="DI301" t="s">
        <v>518</v>
      </c>
      <c r="DL301" t="s">
        <v>329</v>
      </c>
      <c r="DM301" t="s">
        <v>331</v>
      </c>
      <c r="DN301" t="s">
        <v>1459</v>
      </c>
    </row>
    <row r="302" spans="1:188" x14ac:dyDescent="0.35">
      <c r="A302" t="s">
        <v>7392</v>
      </c>
      <c r="B302" t="s">
        <v>7394</v>
      </c>
      <c r="C302" t="s">
        <v>7395</v>
      </c>
      <c r="D302" t="s">
        <v>7394</v>
      </c>
      <c r="F302" t="s">
        <v>203</v>
      </c>
      <c r="G302" t="s">
        <v>7402</v>
      </c>
      <c r="H302" t="s">
        <v>7403</v>
      </c>
      <c r="I302" t="s">
        <v>7404</v>
      </c>
      <c r="J302" t="s">
        <v>7405</v>
      </c>
      <c r="K302" t="s">
        <v>7402</v>
      </c>
      <c r="L302" t="s">
        <v>7403</v>
      </c>
      <c r="M302" t="s">
        <v>7404</v>
      </c>
      <c r="N302" t="s">
        <v>12075</v>
      </c>
      <c r="X302" t="s">
        <v>7396</v>
      </c>
      <c r="Y302" t="s">
        <v>12910</v>
      </c>
      <c r="Z302" t="s">
        <v>12911</v>
      </c>
      <c r="AA302" t="s">
        <v>7401</v>
      </c>
      <c r="AB302" t="s">
        <v>7399</v>
      </c>
      <c r="AC302" t="s">
        <v>646</v>
      </c>
      <c r="DQ302" t="s">
        <v>937</v>
      </c>
      <c r="DS302" t="s">
        <v>857</v>
      </c>
      <c r="DT302" t="s">
        <v>941</v>
      </c>
      <c r="DV302" t="s">
        <v>860</v>
      </c>
      <c r="DW302" t="s">
        <v>945</v>
      </c>
      <c r="DY302" t="s">
        <v>863</v>
      </c>
      <c r="DZ302" t="s">
        <v>879</v>
      </c>
      <c r="EB302" t="s">
        <v>866</v>
      </c>
      <c r="EC302" t="s">
        <v>952</v>
      </c>
      <c r="EE302" t="s">
        <v>869</v>
      </c>
    </row>
    <row r="303" spans="1:188" x14ac:dyDescent="0.35">
      <c r="A303" t="s">
        <v>7416</v>
      </c>
      <c r="B303" t="s">
        <v>7418</v>
      </c>
      <c r="C303" t="s">
        <v>7419</v>
      </c>
      <c r="D303" t="s">
        <v>7418</v>
      </c>
      <c r="F303" t="e">
        <v>#N/A</v>
      </c>
      <c r="G303" t="s">
        <v>7428</v>
      </c>
      <c r="H303" t="s">
        <v>7429</v>
      </c>
      <c r="I303" t="s">
        <v>7430</v>
      </c>
      <c r="J303" t="s">
        <v>7431</v>
      </c>
      <c r="K303" t="s">
        <v>7432</v>
      </c>
      <c r="L303" t="s">
        <v>7433</v>
      </c>
      <c r="M303" t="s">
        <v>7434</v>
      </c>
      <c r="N303" t="s">
        <v>261</v>
      </c>
      <c r="X303" t="s">
        <v>7416</v>
      </c>
      <c r="Y303" t="s">
        <v>12912</v>
      </c>
      <c r="Z303" t="s">
        <v>12913</v>
      </c>
      <c r="AA303" t="s">
        <v>7425</v>
      </c>
      <c r="AB303" t="s">
        <v>7423</v>
      </c>
      <c r="AC303" t="s">
        <v>249</v>
      </c>
      <c r="AJ303" t="s">
        <v>979</v>
      </c>
      <c r="AQ303" t="s">
        <v>276</v>
      </c>
      <c r="AX303" t="s">
        <v>290</v>
      </c>
      <c r="BE303" t="s">
        <v>1116</v>
      </c>
      <c r="BL303" t="s">
        <v>1190</v>
      </c>
    </row>
    <row r="304" spans="1:188" x14ac:dyDescent="0.35">
      <c r="A304" t="s">
        <v>7440</v>
      </c>
      <c r="B304" t="s">
        <v>7442</v>
      </c>
      <c r="C304" t="s">
        <v>7443</v>
      </c>
      <c r="D304" t="s">
        <v>7442</v>
      </c>
      <c r="F304" t="s">
        <v>203</v>
      </c>
      <c r="G304" t="s">
        <v>7451</v>
      </c>
      <c r="H304" t="s">
        <v>7452</v>
      </c>
      <c r="I304" t="s">
        <v>7453</v>
      </c>
      <c r="J304" t="s">
        <v>7454</v>
      </c>
      <c r="K304" t="s">
        <v>7455</v>
      </c>
      <c r="L304" t="s">
        <v>7456</v>
      </c>
      <c r="M304" t="s">
        <v>7457</v>
      </c>
      <c r="N304" t="s">
        <v>310</v>
      </c>
      <c r="X304" t="s">
        <v>7440</v>
      </c>
      <c r="Y304" t="s">
        <v>12804</v>
      </c>
      <c r="Z304" t="s">
        <v>7454</v>
      </c>
      <c r="AA304" t="s">
        <v>7448</v>
      </c>
      <c r="AB304" t="s">
        <v>7447</v>
      </c>
      <c r="AC304" t="s">
        <v>724</v>
      </c>
      <c r="BW304" t="s">
        <v>657</v>
      </c>
      <c r="CH304" t="s">
        <v>659</v>
      </c>
      <c r="CS304" t="s">
        <v>661</v>
      </c>
      <c r="DD304" t="s">
        <v>663</v>
      </c>
      <c r="DO304" t="s">
        <v>665</v>
      </c>
    </row>
    <row r="305" spans="1:187" x14ac:dyDescent="0.35">
      <c r="A305" t="s">
        <v>7463</v>
      </c>
      <c r="B305" t="s">
        <v>7465</v>
      </c>
      <c r="C305" t="s">
        <v>7466</v>
      </c>
      <c r="D305" t="s">
        <v>7465</v>
      </c>
      <c r="F305" t="s">
        <v>203</v>
      </c>
      <c r="G305" t="s">
        <v>7471</v>
      </c>
      <c r="H305" t="s">
        <v>7473</v>
      </c>
      <c r="I305" t="s">
        <v>7474</v>
      </c>
      <c r="J305" t="s">
        <v>7475</v>
      </c>
      <c r="K305" t="s">
        <v>7471</v>
      </c>
      <c r="L305" t="s">
        <v>7476</v>
      </c>
      <c r="M305" t="s">
        <v>7474</v>
      </c>
      <c r="N305" t="s">
        <v>261</v>
      </c>
      <c r="O305" t="s">
        <v>310</v>
      </c>
      <c r="P305" t="s">
        <v>11894</v>
      </c>
      <c r="X305" t="s">
        <v>7463</v>
      </c>
      <c r="Y305" t="s">
        <v>12360</v>
      </c>
      <c r="Z305" t="s">
        <v>12914</v>
      </c>
      <c r="AA305" t="s">
        <v>7470</v>
      </c>
      <c r="AB305" t="s">
        <v>7469</v>
      </c>
      <c r="AC305" t="s">
        <v>1310</v>
      </c>
      <c r="AD305" t="s">
        <v>3398</v>
      </c>
      <c r="AF305" t="s">
        <v>974</v>
      </c>
      <c r="AG305" t="s">
        <v>414</v>
      </c>
      <c r="AH305" t="s">
        <v>353</v>
      </c>
      <c r="AJ305" t="s">
        <v>979</v>
      </c>
      <c r="AK305" t="s">
        <v>11131</v>
      </c>
      <c r="AL305" t="s">
        <v>266</v>
      </c>
      <c r="AM305" t="s">
        <v>268</v>
      </c>
      <c r="AN305" t="s">
        <v>270</v>
      </c>
      <c r="AO305" t="s">
        <v>272</v>
      </c>
      <c r="AQ305" t="s">
        <v>276</v>
      </c>
      <c r="BM305" t="s">
        <v>427</v>
      </c>
      <c r="BO305" t="s">
        <v>488</v>
      </c>
      <c r="BQ305" t="s">
        <v>490</v>
      </c>
      <c r="BR305" t="s">
        <v>492</v>
      </c>
      <c r="BT305" t="s">
        <v>313</v>
      </c>
      <c r="BU305" t="s">
        <v>315</v>
      </c>
      <c r="BW305" t="s">
        <v>657</v>
      </c>
      <c r="CT305" t="s">
        <v>439</v>
      </c>
      <c r="CV305" t="s">
        <v>509</v>
      </c>
      <c r="CX305" t="s">
        <v>511</v>
      </c>
      <c r="CY305" t="s">
        <v>513</v>
      </c>
      <c r="DA305" t="s">
        <v>325</v>
      </c>
      <c r="DB305" t="s">
        <v>327</v>
      </c>
      <c r="DD305" t="s">
        <v>663</v>
      </c>
      <c r="DM305" t="s">
        <v>331</v>
      </c>
      <c r="ET305" t="s">
        <v>555</v>
      </c>
      <c r="FO305" t="s">
        <v>828</v>
      </c>
    </row>
    <row r="306" spans="1:187" x14ac:dyDescent="0.35">
      <c r="A306" t="s">
        <v>12915</v>
      </c>
      <c r="B306" t="s">
        <v>12916</v>
      </c>
      <c r="C306" t="s">
        <v>12917</v>
      </c>
      <c r="D306" t="s">
        <v>12916</v>
      </c>
      <c r="F306" t="s">
        <v>203</v>
      </c>
      <c r="G306" t="s">
        <v>12918</v>
      </c>
      <c r="H306" t="s">
        <v>12919</v>
      </c>
      <c r="I306" t="s">
        <v>12920</v>
      </c>
      <c r="J306" t="s">
        <v>12921</v>
      </c>
      <c r="K306" t="s">
        <v>12918</v>
      </c>
      <c r="L306" t="s">
        <v>12919</v>
      </c>
      <c r="M306" t="s">
        <v>12920</v>
      </c>
      <c r="N306" t="s">
        <v>11894</v>
      </c>
      <c r="X306" t="s">
        <v>12915</v>
      </c>
      <c r="Y306" t="s">
        <v>12922</v>
      </c>
      <c r="Z306" t="s">
        <v>12923</v>
      </c>
      <c r="AA306" t="s">
        <v>12924</v>
      </c>
      <c r="AB306" t="s">
        <v>12925</v>
      </c>
      <c r="AC306" t="s">
        <v>454</v>
      </c>
    </row>
    <row r="307" spans="1:187" x14ac:dyDescent="0.35">
      <c r="A307" t="s">
        <v>7505</v>
      </c>
      <c r="B307" t="s">
        <v>7507</v>
      </c>
      <c r="C307" t="s">
        <v>7508</v>
      </c>
      <c r="D307" t="s">
        <v>7507</v>
      </c>
      <c r="F307" t="s">
        <v>203</v>
      </c>
      <c r="G307" t="s">
        <v>7516</v>
      </c>
      <c r="H307" t="s">
        <v>7517</v>
      </c>
      <c r="I307" t="s">
        <v>7518</v>
      </c>
      <c r="J307" t="s">
        <v>7519</v>
      </c>
      <c r="K307" t="s">
        <v>12926</v>
      </c>
      <c r="L307" t="s">
        <v>12927</v>
      </c>
      <c r="M307" t="s">
        <v>12927</v>
      </c>
      <c r="N307" t="s">
        <v>310</v>
      </c>
      <c r="X307" t="s">
        <v>7505</v>
      </c>
      <c r="Y307" t="s">
        <v>12928</v>
      </c>
      <c r="Z307" t="s">
        <v>12929</v>
      </c>
      <c r="AA307" t="s">
        <v>7513</v>
      </c>
      <c r="AB307" t="s">
        <v>7511</v>
      </c>
      <c r="AC307" t="s">
        <v>1392</v>
      </c>
      <c r="BM307" t="s">
        <v>427</v>
      </c>
      <c r="BN307" t="s">
        <v>7349</v>
      </c>
      <c r="BO307" t="s">
        <v>488</v>
      </c>
      <c r="BR307" t="s">
        <v>492</v>
      </c>
      <c r="BT307" t="s">
        <v>313</v>
      </c>
      <c r="BU307" t="s">
        <v>315</v>
      </c>
      <c r="BV307" t="s">
        <v>1443</v>
      </c>
      <c r="BW307" t="s">
        <v>657</v>
      </c>
      <c r="BX307" t="s">
        <v>431</v>
      </c>
      <c r="BY307" t="s">
        <v>7358</v>
      </c>
      <c r="BZ307" t="s">
        <v>495</v>
      </c>
      <c r="CC307" t="s">
        <v>499</v>
      </c>
      <c r="CE307" t="s">
        <v>317</v>
      </c>
      <c r="CF307" t="s">
        <v>319</v>
      </c>
      <c r="CG307" t="s">
        <v>1447</v>
      </c>
      <c r="CH307" t="s">
        <v>659</v>
      </c>
      <c r="CI307" t="s">
        <v>435</v>
      </c>
      <c r="CJ307" t="s">
        <v>7367</v>
      </c>
      <c r="CK307" t="s">
        <v>502</v>
      </c>
      <c r="CN307" t="s">
        <v>506</v>
      </c>
      <c r="CP307" t="s">
        <v>321</v>
      </c>
      <c r="CQ307" t="s">
        <v>323</v>
      </c>
      <c r="CR307" t="s">
        <v>1451</v>
      </c>
      <c r="CS307" t="s">
        <v>661</v>
      </c>
      <c r="CT307" t="s">
        <v>439</v>
      </c>
      <c r="CU307" t="s">
        <v>5597</v>
      </c>
      <c r="CV307" t="s">
        <v>509</v>
      </c>
      <c r="CY307" t="s">
        <v>513</v>
      </c>
      <c r="DA307" t="s">
        <v>325</v>
      </c>
      <c r="DB307" t="s">
        <v>327</v>
      </c>
      <c r="DC307" t="s">
        <v>1455</v>
      </c>
      <c r="DD307" t="s">
        <v>663</v>
      </c>
      <c r="DE307" t="s">
        <v>443</v>
      </c>
      <c r="DF307" t="s">
        <v>7384</v>
      </c>
      <c r="DG307" t="s">
        <v>516</v>
      </c>
      <c r="DJ307" t="s">
        <v>520</v>
      </c>
      <c r="DL307" t="s">
        <v>329</v>
      </c>
      <c r="DM307" t="s">
        <v>331</v>
      </c>
      <c r="DN307" t="s">
        <v>1459</v>
      </c>
      <c r="DO307" t="s">
        <v>665</v>
      </c>
      <c r="DP307" t="s">
        <v>1067</v>
      </c>
    </row>
    <row r="308" spans="1:187" x14ac:dyDescent="0.35">
      <c r="A308" t="s">
        <v>7561</v>
      </c>
      <c r="B308" t="s">
        <v>7563</v>
      </c>
      <c r="C308" t="s">
        <v>7564</v>
      </c>
      <c r="D308" t="s">
        <v>7563</v>
      </c>
      <c r="F308" t="s">
        <v>203</v>
      </c>
      <c r="G308" t="s">
        <v>7572</v>
      </c>
      <c r="H308" t="s">
        <v>7573</v>
      </c>
      <c r="I308" t="s">
        <v>7574</v>
      </c>
      <c r="J308" t="s">
        <v>7575</v>
      </c>
      <c r="K308" t="s">
        <v>7576</v>
      </c>
      <c r="L308" t="s">
        <v>7577</v>
      </c>
      <c r="M308" t="s">
        <v>7578</v>
      </c>
      <c r="N308" t="s">
        <v>12075</v>
      </c>
      <c r="X308" t="s">
        <v>7561</v>
      </c>
      <c r="Y308" t="s">
        <v>12930</v>
      </c>
      <c r="Z308" t="s">
        <v>12931</v>
      </c>
      <c r="AA308" t="s">
        <v>7569</v>
      </c>
      <c r="AB308" t="s">
        <v>7568</v>
      </c>
      <c r="AC308" t="s">
        <v>646</v>
      </c>
      <c r="DR308" t="s">
        <v>746</v>
      </c>
      <c r="DS308" t="s">
        <v>857</v>
      </c>
      <c r="DU308" t="s">
        <v>748</v>
      </c>
      <c r="DV308" t="s">
        <v>860</v>
      </c>
      <c r="DX308" t="s">
        <v>750</v>
      </c>
      <c r="DY308" t="s">
        <v>863</v>
      </c>
      <c r="EA308" t="s">
        <v>752</v>
      </c>
      <c r="EB308" t="s">
        <v>866</v>
      </c>
      <c r="ED308" t="s">
        <v>754</v>
      </c>
      <c r="EE308" t="s">
        <v>869</v>
      </c>
    </row>
    <row r="309" spans="1:187" x14ac:dyDescent="0.35">
      <c r="A309" t="s">
        <v>7589</v>
      </c>
      <c r="B309" t="s">
        <v>7591</v>
      </c>
      <c r="C309" t="s">
        <v>7592</v>
      </c>
      <c r="D309" t="s">
        <v>7593</v>
      </c>
      <c r="F309" t="s">
        <v>203</v>
      </c>
      <c r="G309" t="s">
        <v>7598</v>
      </c>
      <c r="H309" t="s">
        <v>7599</v>
      </c>
      <c r="I309" t="s">
        <v>7600</v>
      </c>
      <c r="J309" t="s">
        <v>7601</v>
      </c>
      <c r="K309" t="s">
        <v>12522</v>
      </c>
      <c r="L309" t="s">
        <v>12522</v>
      </c>
      <c r="M309" t="s">
        <v>12522</v>
      </c>
      <c r="N309" t="s">
        <v>11894</v>
      </c>
      <c r="X309" t="e">
        <v>#N/A</v>
      </c>
      <c r="Y309" t="s">
        <v>12772</v>
      </c>
      <c r="Z309" t="s">
        <v>12932</v>
      </c>
      <c r="AA309" t="s">
        <v>5690</v>
      </c>
      <c r="AB309" t="s">
        <v>7596</v>
      </c>
      <c r="AC309" t="s">
        <v>531</v>
      </c>
      <c r="FS309" t="s">
        <v>781</v>
      </c>
      <c r="FT309" t="s">
        <v>783</v>
      </c>
    </row>
    <row r="310" spans="1:187" x14ac:dyDescent="0.35">
      <c r="A310" t="s">
        <v>7606</v>
      </c>
      <c r="B310" t="s">
        <v>7608</v>
      </c>
      <c r="C310" t="s">
        <v>7609</v>
      </c>
      <c r="D310" t="s">
        <v>7608</v>
      </c>
      <c r="F310" t="s">
        <v>203</v>
      </c>
      <c r="G310" t="s">
        <v>7614</v>
      </c>
      <c r="H310" t="s">
        <v>7616</v>
      </c>
      <c r="I310" t="s">
        <v>7617</v>
      </c>
      <c r="J310" t="s">
        <v>7618</v>
      </c>
      <c r="K310" t="s">
        <v>7619</v>
      </c>
      <c r="L310" t="s">
        <v>7620</v>
      </c>
      <c r="M310" t="s">
        <v>7621</v>
      </c>
      <c r="N310" t="s">
        <v>12075</v>
      </c>
      <c r="X310" t="s">
        <v>7606</v>
      </c>
      <c r="Y310" t="s">
        <v>12933</v>
      </c>
      <c r="Z310" t="s">
        <v>12934</v>
      </c>
      <c r="AA310" t="s">
        <v>7613</v>
      </c>
      <c r="AB310" t="s">
        <v>7612</v>
      </c>
      <c r="AC310" t="s">
        <v>646</v>
      </c>
      <c r="DQ310" t="s">
        <v>937</v>
      </c>
      <c r="DS310" t="s">
        <v>857</v>
      </c>
      <c r="DT310" t="s">
        <v>941</v>
      </c>
      <c r="DV310" t="s">
        <v>860</v>
      </c>
      <c r="DW310" t="s">
        <v>945</v>
      </c>
      <c r="DY310" t="s">
        <v>863</v>
      </c>
      <c r="DZ310" t="s">
        <v>879</v>
      </c>
      <c r="EB310" t="s">
        <v>866</v>
      </c>
      <c r="EC310" t="s">
        <v>952</v>
      </c>
      <c r="EE310" t="s">
        <v>869</v>
      </c>
    </row>
    <row r="311" spans="1:187" x14ac:dyDescent="0.35">
      <c r="A311" t="s">
        <v>7632</v>
      </c>
      <c r="B311" t="s">
        <v>7634</v>
      </c>
      <c r="C311" t="s">
        <v>7635</v>
      </c>
      <c r="D311" t="s">
        <v>7634</v>
      </c>
      <c r="F311" t="s">
        <v>203</v>
      </c>
      <c r="G311" t="s">
        <v>7641</v>
      </c>
      <c r="H311" t="s">
        <v>7643</v>
      </c>
      <c r="I311" t="s">
        <v>7644</v>
      </c>
      <c r="J311" t="s">
        <v>7645</v>
      </c>
      <c r="K311" t="s">
        <v>7641</v>
      </c>
      <c r="L311" t="s">
        <v>7643</v>
      </c>
      <c r="M311" t="s">
        <v>7644</v>
      </c>
      <c r="N311" t="s">
        <v>310</v>
      </c>
      <c r="X311" t="s">
        <v>7632</v>
      </c>
      <c r="Y311" t="s">
        <v>12514</v>
      </c>
      <c r="Z311" t="s">
        <v>12935</v>
      </c>
      <c r="AA311" t="s">
        <v>12936</v>
      </c>
      <c r="AB311" t="s">
        <v>7640</v>
      </c>
      <c r="AC311" t="s">
        <v>7639</v>
      </c>
      <c r="CH311" t="s">
        <v>659</v>
      </c>
    </row>
    <row r="312" spans="1:187" x14ac:dyDescent="0.35">
      <c r="A312" t="s">
        <v>7647</v>
      </c>
      <c r="B312" t="s">
        <v>7649</v>
      </c>
      <c r="C312" t="s">
        <v>7650</v>
      </c>
      <c r="D312" t="s">
        <v>7649</v>
      </c>
      <c r="F312" t="s">
        <v>203</v>
      </c>
      <c r="G312" t="s">
        <v>7658</v>
      </c>
      <c r="H312" t="s">
        <v>7659</v>
      </c>
      <c r="I312" t="s">
        <v>7660</v>
      </c>
      <c r="J312" t="s">
        <v>7661</v>
      </c>
      <c r="K312" t="s">
        <v>7658</v>
      </c>
      <c r="L312" t="s">
        <v>7659</v>
      </c>
      <c r="M312" t="s">
        <v>7660</v>
      </c>
      <c r="N312" t="s">
        <v>11894</v>
      </c>
      <c r="X312" t="s">
        <v>7652</v>
      </c>
      <c r="Y312" t="s">
        <v>12314</v>
      </c>
      <c r="Z312" t="s">
        <v>7661</v>
      </c>
      <c r="AA312" t="s">
        <v>7657</v>
      </c>
      <c r="AB312" t="s">
        <v>7655</v>
      </c>
      <c r="AC312" t="s">
        <v>1002</v>
      </c>
      <c r="GE312" t="s">
        <v>1016</v>
      </c>
    </row>
    <row r="313" spans="1:187" x14ac:dyDescent="0.35">
      <c r="A313" t="s">
        <v>7663</v>
      </c>
      <c r="B313" t="s">
        <v>7665</v>
      </c>
      <c r="C313" t="s">
        <v>7666</v>
      </c>
      <c r="D313" t="s">
        <v>7665</v>
      </c>
      <c r="F313" t="e">
        <v>#N/A</v>
      </c>
      <c r="G313" t="s">
        <v>7672</v>
      </c>
      <c r="H313" t="s">
        <v>7674</v>
      </c>
      <c r="I313" t="s">
        <v>7675</v>
      </c>
      <c r="J313" t="s">
        <v>7676</v>
      </c>
      <c r="K313" t="s">
        <v>7677</v>
      </c>
      <c r="L313" t="s">
        <v>7678</v>
      </c>
      <c r="M313" t="s">
        <v>7679</v>
      </c>
      <c r="N313" t="s">
        <v>261</v>
      </c>
      <c r="X313" t="s">
        <v>7663</v>
      </c>
      <c r="Y313" t="s">
        <v>12937</v>
      </c>
      <c r="Z313" t="s">
        <v>12938</v>
      </c>
      <c r="AA313" t="s">
        <v>7671</v>
      </c>
      <c r="AB313" t="s">
        <v>7670</v>
      </c>
      <c r="AC313" t="s">
        <v>646</v>
      </c>
      <c r="AG313" t="s">
        <v>414</v>
      </c>
      <c r="AH313" t="s">
        <v>353</v>
      </c>
      <c r="AI313" t="s">
        <v>355</v>
      </c>
      <c r="AN313" t="s">
        <v>270</v>
      </c>
      <c r="AO313" t="s">
        <v>272</v>
      </c>
      <c r="AP313" t="s">
        <v>274</v>
      </c>
      <c r="AU313" t="s">
        <v>284</v>
      </c>
      <c r="AV313" t="s">
        <v>286</v>
      </c>
      <c r="AW313" t="s">
        <v>288</v>
      </c>
      <c r="BB313" t="s">
        <v>421</v>
      </c>
      <c r="BC313" t="s">
        <v>361</v>
      </c>
      <c r="BD313" t="s">
        <v>363</v>
      </c>
      <c r="BI313" t="s">
        <v>714</v>
      </c>
      <c r="BJ313" t="s">
        <v>365</v>
      </c>
      <c r="BK313" t="s">
        <v>367</v>
      </c>
    </row>
    <row r="314" spans="1:187" x14ac:dyDescent="0.35">
      <c r="A314" t="s">
        <v>7695</v>
      </c>
      <c r="B314" t="s">
        <v>7697</v>
      </c>
      <c r="C314" t="s">
        <v>7698</v>
      </c>
      <c r="D314" t="s">
        <v>7697</v>
      </c>
      <c r="F314" t="s">
        <v>203</v>
      </c>
      <c r="G314" t="s">
        <v>7708</v>
      </c>
      <c r="H314" t="s">
        <v>7709</v>
      </c>
      <c r="I314" t="s">
        <v>7710</v>
      </c>
      <c r="J314" t="s">
        <v>7711</v>
      </c>
      <c r="K314" t="s">
        <v>7708</v>
      </c>
      <c r="L314" t="s">
        <v>7709</v>
      </c>
      <c r="M314" t="s">
        <v>7710</v>
      </c>
      <c r="N314" t="s">
        <v>310</v>
      </c>
      <c r="O314" t="s">
        <v>11894</v>
      </c>
      <c r="X314" t="s">
        <v>7700</v>
      </c>
      <c r="Y314" t="s">
        <v>12939</v>
      </c>
      <c r="Z314" t="s">
        <v>12940</v>
      </c>
      <c r="AA314" t="s">
        <v>7705</v>
      </c>
      <c r="AB314" t="s">
        <v>7703</v>
      </c>
      <c r="AC314" t="s">
        <v>475</v>
      </c>
      <c r="BX314" t="s">
        <v>431</v>
      </c>
      <c r="BZ314" t="s">
        <v>495</v>
      </c>
      <c r="CB314" t="s">
        <v>497</v>
      </c>
      <c r="CC314" t="s">
        <v>499</v>
      </c>
      <c r="CE314" t="s">
        <v>317</v>
      </c>
      <c r="CF314" t="s">
        <v>319</v>
      </c>
      <c r="CG314" t="s">
        <v>1447</v>
      </c>
      <c r="CH314" t="s">
        <v>659</v>
      </c>
      <c r="CI314" t="s">
        <v>435</v>
      </c>
      <c r="CK314" t="s">
        <v>502</v>
      </c>
      <c r="CM314" t="s">
        <v>504</v>
      </c>
      <c r="CN314" t="s">
        <v>506</v>
      </c>
      <c r="CP314" t="s">
        <v>321</v>
      </c>
      <c r="CQ314" t="s">
        <v>323</v>
      </c>
      <c r="CR314" t="s">
        <v>1451</v>
      </c>
      <c r="CS314" t="s">
        <v>661</v>
      </c>
      <c r="EI314" t="s">
        <v>543</v>
      </c>
      <c r="FE314" t="s">
        <v>566</v>
      </c>
    </row>
    <row r="315" spans="1:187" x14ac:dyDescent="0.35">
      <c r="A315" t="s">
        <v>7730</v>
      </c>
      <c r="B315" t="s">
        <v>7732</v>
      </c>
      <c r="C315" t="s">
        <v>7733</v>
      </c>
      <c r="D315" t="s">
        <v>7732</v>
      </c>
      <c r="F315" t="e">
        <v>#N/A</v>
      </c>
      <c r="G315" t="s">
        <v>7739</v>
      </c>
      <c r="H315" t="s">
        <v>7741</v>
      </c>
      <c r="I315" t="s">
        <v>7742</v>
      </c>
      <c r="J315" t="s">
        <v>7743</v>
      </c>
      <c r="K315" t="s">
        <v>7744</v>
      </c>
      <c r="L315" t="s">
        <v>7741</v>
      </c>
      <c r="M315" t="s">
        <v>7745</v>
      </c>
      <c r="N315" t="s">
        <v>261</v>
      </c>
      <c r="X315" t="s">
        <v>7735</v>
      </c>
      <c r="Y315" t="s">
        <v>12941</v>
      </c>
      <c r="Z315" t="s">
        <v>12942</v>
      </c>
      <c r="AA315" t="s">
        <v>7738</v>
      </c>
      <c r="AB315" t="s">
        <v>7737</v>
      </c>
      <c r="AC315" t="s">
        <v>249</v>
      </c>
      <c r="AN315" t="s">
        <v>270</v>
      </c>
    </row>
    <row r="316" spans="1:187" x14ac:dyDescent="0.35">
      <c r="A316" t="s">
        <v>7747</v>
      </c>
      <c r="B316" t="s">
        <v>7749</v>
      </c>
      <c r="C316" t="s">
        <v>7750</v>
      </c>
      <c r="D316" t="s">
        <v>7749</v>
      </c>
      <c r="F316" t="s">
        <v>203</v>
      </c>
      <c r="G316" t="s">
        <v>7755</v>
      </c>
      <c r="H316" t="s">
        <v>7757</v>
      </c>
      <c r="I316" t="s">
        <v>7758</v>
      </c>
      <c r="J316" t="s">
        <v>7759</v>
      </c>
      <c r="K316" t="s">
        <v>7755</v>
      </c>
      <c r="L316" t="s">
        <v>7757</v>
      </c>
      <c r="M316" t="s">
        <v>7758</v>
      </c>
      <c r="N316" t="s">
        <v>11894</v>
      </c>
      <c r="X316" t="s">
        <v>7747</v>
      </c>
      <c r="Y316" t="s">
        <v>12943</v>
      </c>
      <c r="Z316" t="s">
        <v>7759</v>
      </c>
      <c r="AA316" t="s">
        <v>7754</v>
      </c>
      <c r="AB316" t="s">
        <v>7753</v>
      </c>
      <c r="AC316" t="s">
        <v>1352</v>
      </c>
      <c r="EF316" t="s">
        <v>613</v>
      </c>
      <c r="EG316" t="s">
        <v>1137</v>
      </c>
      <c r="EK316" t="s">
        <v>615</v>
      </c>
      <c r="EM316" t="s">
        <v>549</v>
      </c>
    </row>
    <row r="317" spans="1:187" x14ac:dyDescent="0.35">
      <c r="A317" t="s">
        <v>7764</v>
      </c>
      <c r="B317" t="s">
        <v>7766</v>
      </c>
      <c r="C317" t="s">
        <v>11877</v>
      </c>
      <c r="D317" t="s">
        <v>7766</v>
      </c>
      <c r="F317" t="s">
        <v>11878</v>
      </c>
      <c r="G317" t="s">
        <v>11890</v>
      </c>
      <c r="H317" t="s">
        <v>11891</v>
      </c>
      <c r="I317" t="s">
        <v>11892</v>
      </c>
      <c r="J317" t="s">
        <v>11893</v>
      </c>
      <c r="K317" t="s">
        <v>11890</v>
      </c>
      <c r="L317" t="s">
        <v>11891</v>
      </c>
      <c r="M317" t="s">
        <v>11892</v>
      </c>
      <c r="N317" t="s">
        <v>11894</v>
      </c>
      <c r="X317" t="s">
        <v>11879</v>
      </c>
      <c r="Y317" t="s">
        <v>11881</v>
      </c>
      <c r="Z317" t="s">
        <v>11896</v>
      </c>
      <c r="AA317" t="s">
        <v>11883</v>
      </c>
      <c r="AB317" t="s">
        <v>11882</v>
      </c>
      <c r="AC317" t="s">
        <v>5351</v>
      </c>
      <c r="FZ317" t="s">
        <v>236</v>
      </c>
    </row>
    <row r="318" spans="1:187" x14ac:dyDescent="0.35">
      <c r="A318" t="s">
        <v>7768</v>
      </c>
      <c r="B318" t="s">
        <v>7770</v>
      </c>
      <c r="C318" t="s">
        <v>7771</v>
      </c>
      <c r="D318" t="s">
        <v>7770</v>
      </c>
      <c r="F318" t="s">
        <v>203</v>
      </c>
      <c r="G318" t="s">
        <v>7777</v>
      </c>
      <c r="H318" t="s">
        <v>7779</v>
      </c>
      <c r="I318" t="s">
        <v>7780</v>
      </c>
      <c r="J318" t="s">
        <v>7781</v>
      </c>
      <c r="K318" t="s">
        <v>7777</v>
      </c>
      <c r="L318" t="s">
        <v>7779</v>
      </c>
      <c r="M318" t="s">
        <v>7780</v>
      </c>
      <c r="N318" t="s">
        <v>11894</v>
      </c>
      <c r="X318" t="s">
        <v>7768</v>
      </c>
      <c r="Y318" t="s">
        <v>12944</v>
      </c>
      <c r="Z318" t="s">
        <v>12945</v>
      </c>
      <c r="AA318" t="s">
        <v>7776</v>
      </c>
      <c r="AB318" t="s">
        <v>7775</v>
      </c>
      <c r="AC318" t="s">
        <v>5351</v>
      </c>
      <c r="FB318" t="s">
        <v>463</v>
      </c>
    </row>
    <row r="319" spans="1:187" x14ac:dyDescent="0.35">
      <c r="A319" t="s">
        <v>7783</v>
      </c>
      <c r="B319" t="s">
        <v>7785</v>
      </c>
      <c r="C319" t="s">
        <v>7786</v>
      </c>
      <c r="D319" t="s">
        <v>7785</v>
      </c>
      <c r="F319" t="s">
        <v>203</v>
      </c>
      <c r="G319" t="s">
        <v>7794</v>
      </c>
      <c r="H319" t="s">
        <v>7795</v>
      </c>
      <c r="I319" t="s">
        <v>7796</v>
      </c>
      <c r="J319" t="s">
        <v>7797</v>
      </c>
      <c r="K319" t="s">
        <v>7794</v>
      </c>
      <c r="L319" t="s">
        <v>7795</v>
      </c>
      <c r="M319" t="s">
        <v>7796</v>
      </c>
      <c r="N319" t="s">
        <v>12075</v>
      </c>
      <c r="X319" t="s">
        <v>7787</v>
      </c>
      <c r="Y319" t="s">
        <v>12946</v>
      </c>
      <c r="Z319" t="s">
        <v>12947</v>
      </c>
      <c r="AA319" t="s">
        <v>7791</v>
      </c>
      <c r="AB319" t="s">
        <v>7790</v>
      </c>
      <c r="AC319" t="s">
        <v>646</v>
      </c>
      <c r="DR319" t="s">
        <v>746</v>
      </c>
      <c r="DS319" t="s">
        <v>857</v>
      </c>
      <c r="DU319" t="s">
        <v>748</v>
      </c>
      <c r="DV319" t="s">
        <v>860</v>
      </c>
      <c r="DX319" t="s">
        <v>750</v>
      </c>
      <c r="DY319" t="s">
        <v>863</v>
      </c>
      <c r="EA319" t="s">
        <v>752</v>
      </c>
      <c r="EB319" t="s">
        <v>866</v>
      </c>
      <c r="ED319" t="s">
        <v>754</v>
      </c>
      <c r="EE319" t="s">
        <v>869</v>
      </c>
    </row>
    <row r="320" spans="1:187" x14ac:dyDescent="0.35">
      <c r="A320" t="s">
        <v>7808</v>
      </c>
      <c r="B320" t="s">
        <v>7810</v>
      </c>
      <c r="C320" t="s">
        <v>7811</v>
      </c>
      <c r="D320" t="s">
        <v>7810</v>
      </c>
      <c r="F320" t="s">
        <v>203</v>
      </c>
      <c r="G320" t="s">
        <v>7816</v>
      </c>
      <c r="H320" t="s">
        <v>7817</v>
      </c>
      <c r="I320" t="s">
        <v>7818</v>
      </c>
      <c r="J320" t="s">
        <v>7819</v>
      </c>
      <c r="K320" t="s">
        <v>7820</v>
      </c>
      <c r="L320" t="s">
        <v>7817</v>
      </c>
      <c r="M320" t="s">
        <v>7821</v>
      </c>
      <c r="N320" t="s">
        <v>310</v>
      </c>
      <c r="X320" t="s">
        <v>7808</v>
      </c>
      <c r="Y320" t="s">
        <v>12360</v>
      </c>
      <c r="Z320" t="s">
        <v>7819</v>
      </c>
      <c r="AA320" t="s">
        <v>7815</v>
      </c>
      <c r="AB320" t="s">
        <v>7814</v>
      </c>
      <c r="AC320" t="s">
        <v>298</v>
      </c>
      <c r="DP320" t="s">
        <v>1067</v>
      </c>
    </row>
    <row r="321" spans="1:188" x14ac:dyDescent="0.35">
      <c r="A321" t="s">
        <v>7824</v>
      </c>
      <c r="B321" t="s">
        <v>7826</v>
      </c>
      <c r="C321" t="s">
        <v>7827</v>
      </c>
      <c r="D321" t="s">
        <v>7826</v>
      </c>
      <c r="F321" t="s">
        <v>203</v>
      </c>
      <c r="G321" t="s">
        <v>7834</v>
      </c>
      <c r="H321" t="s">
        <v>7836</v>
      </c>
      <c r="I321" t="s">
        <v>7837</v>
      </c>
      <c r="J321" t="s">
        <v>7838</v>
      </c>
      <c r="K321" t="s">
        <v>7839</v>
      </c>
      <c r="L321" t="s">
        <v>7840</v>
      </c>
      <c r="M321" t="s">
        <v>7841</v>
      </c>
      <c r="N321" t="s">
        <v>12075</v>
      </c>
      <c r="O321" t="s">
        <v>310</v>
      </c>
      <c r="X321" t="s">
        <v>7828</v>
      </c>
      <c r="Y321" t="s">
        <v>12948</v>
      </c>
      <c r="Z321" t="s">
        <v>12949</v>
      </c>
      <c r="AA321" t="s">
        <v>7833</v>
      </c>
      <c r="AB321" t="s">
        <v>7831</v>
      </c>
      <c r="AC321" t="s">
        <v>12950</v>
      </c>
      <c r="BT321" t="s">
        <v>313</v>
      </c>
      <c r="DA321" t="s">
        <v>325</v>
      </c>
      <c r="DL321" t="s">
        <v>329</v>
      </c>
      <c r="DP321" t="s">
        <v>1067</v>
      </c>
      <c r="DS321" t="s">
        <v>857</v>
      </c>
      <c r="EB321" t="s">
        <v>866</v>
      </c>
      <c r="EE321" t="s">
        <v>869</v>
      </c>
    </row>
    <row r="322" spans="1:188" x14ac:dyDescent="0.35">
      <c r="A322" t="s">
        <v>7849</v>
      </c>
      <c r="B322" t="s">
        <v>7851</v>
      </c>
      <c r="C322" t="s">
        <v>7852</v>
      </c>
      <c r="D322" t="s">
        <v>7851</v>
      </c>
      <c r="F322" t="s">
        <v>203</v>
      </c>
      <c r="G322" t="s">
        <v>7861</v>
      </c>
      <c r="H322" t="s">
        <v>7862</v>
      </c>
      <c r="I322" t="s">
        <v>7863</v>
      </c>
      <c r="J322" t="s">
        <v>7864</v>
      </c>
      <c r="K322" t="s">
        <v>7865</v>
      </c>
      <c r="L322" t="s">
        <v>7866</v>
      </c>
      <c r="M322" t="s">
        <v>7867</v>
      </c>
      <c r="N322" t="s">
        <v>310</v>
      </c>
      <c r="X322" t="s">
        <v>7853</v>
      </c>
      <c r="Y322" t="s">
        <v>12951</v>
      </c>
      <c r="Z322" t="s">
        <v>12952</v>
      </c>
      <c r="AA322" t="s">
        <v>7858</v>
      </c>
      <c r="AB322" t="s">
        <v>7857</v>
      </c>
      <c r="AC322" t="s">
        <v>7856</v>
      </c>
      <c r="BM322" t="s">
        <v>427</v>
      </c>
      <c r="BX322" t="s">
        <v>431</v>
      </c>
      <c r="CI322" t="s">
        <v>435</v>
      </c>
      <c r="CT322" t="s">
        <v>439</v>
      </c>
      <c r="DE322" t="s">
        <v>443</v>
      </c>
    </row>
    <row r="323" spans="1:188" x14ac:dyDescent="0.35">
      <c r="A323" t="s">
        <v>7873</v>
      </c>
      <c r="B323" t="s">
        <v>7875</v>
      </c>
      <c r="C323" t="s">
        <v>7876</v>
      </c>
      <c r="D323" t="s">
        <v>7875</v>
      </c>
      <c r="F323" t="s">
        <v>203</v>
      </c>
      <c r="G323" t="s">
        <v>7884</v>
      </c>
      <c r="H323" t="s">
        <v>7885</v>
      </c>
      <c r="I323" t="s">
        <v>7886</v>
      </c>
      <c r="J323" t="s">
        <v>7887</v>
      </c>
      <c r="K323" t="s">
        <v>7888</v>
      </c>
      <c r="L323" t="s">
        <v>7889</v>
      </c>
      <c r="M323" t="s">
        <v>7890</v>
      </c>
      <c r="N323" t="s">
        <v>310</v>
      </c>
      <c r="X323" t="s">
        <v>7873</v>
      </c>
      <c r="Y323" t="s">
        <v>12953</v>
      </c>
      <c r="Z323" t="s">
        <v>12954</v>
      </c>
      <c r="AA323" t="s">
        <v>7881</v>
      </c>
      <c r="AB323" t="s">
        <v>7880</v>
      </c>
      <c r="AC323" t="s">
        <v>12955</v>
      </c>
      <c r="BQ323" t="s">
        <v>490</v>
      </c>
      <c r="BU323" t="s">
        <v>315</v>
      </c>
      <c r="CB323" t="s">
        <v>497</v>
      </c>
      <c r="CF323" t="s">
        <v>319</v>
      </c>
      <c r="CM323" t="s">
        <v>504</v>
      </c>
      <c r="CQ323" t="s">
        <v>323</v>
      </c>
      <c r="CX323" t="s">
        <v>511</v>
      </c>
      <c r="DB323" t="s">
        <v>327</v>
      </c>
      <c r="DI323" t="s">
        <v>518</v>
      </c>
      <c r="DM323" t="s">
        <v>331</v>
      </c>
      <c r="GF323" t="s">
        <v>523</v>
      </c>
    </row>
    <row r="324" spans="1:188" x14ac:dyDescent="0.35">
      <c r="A324" t="s">
        <v>7902</v>
      </c>
      <c r="B324" t="s">
        <v>7904</v>
      </c>
      <c r="C324" t="s">
        <v>7905</v>
      </c>
      <c r="D324" t="s">
        <v>7904</v>
      </c>
      <c r="F324" t="s">
        <v>203</v>
      </c>
      <c r="G324" t="s">
        <v>7911</v>
      </c>
      <c r="H324" t="s">
        <v>7912</v>
      </c>
      <c r="I324" t="s">
        <v>7913</v>
      </c>
      <c r="J324" t="s">
        <v>7914</v>
      </c>
      <c r="K324" t="s">
        <v>7915</v>
      </c>
      <c r="L324" t="s">
        <v>7916</v>
      </c>
      <c r="M324" t="s">
        <v>7917</v>
      </c>
      <c r="N324" t="s">
        <v>310</v>
      </c>
      <c r="X324" t="s">
        <v>7902</v>
      </c>
      <c r="Y324" t="s">
        <v>12956</v>
      </c>
      <c r="Z324" t="s">
        <v>12957</v>
      </c>
      <c r="AA324" t="s">
        <v>12958</v>
      </c>
      <c r="AB324" t="s">
        <v>7908</v>
      </c>
      <c r="AC324" t="s">
        <v>298</v>
      </c>
      <c r="BX324" t="s">
        <v>431</v>
      </c>
      <c r="CA324" t="s">
        <v>391</v>
      </c>
    </row>
    <row r="325" spans="1:188" x14ac:dyDescent="0.35">
      <c r="A325" t="s">
        <v>7920</v>
      </c>
      <c r="B325" t="s">
        <v>7922</v>
      </c>
      <c r="C325" t="s">
        <v>7923</v>
      </c>
      <c r="D325" t="s">
        <v>7922</v>
      </c>
      <c r="F325" t="s">
        <v>203</v>
      </c>
      <c r="G325" t="s">
        <v>7932</v>
      </c>
      <c r="H325" t="s">
        <v>7933</v>
      </c>
      <c r="I325" t="s">
        <v>7934</v>
      </c>
      <c r="J325" t="s">
        <v>7935</v>
      </c>
      <c r="K325" t="s">
        <v>7936</v>
      </c>
      <c r="L325" t="s">
        <v>7933</v>
      </c>
      <c r="M325" t="s">
        <v>7937</v>
      </c>
      <c r="N325" t="s">
        <v>310</v>
      </c>
      <c r="X325" t="s">
        <v>7925</v>
      </c>
      <c r="Y325" t="s">
        <v>12528</v>
      </c>
      <c r="Z325" t="s">
        <v>12959</v>
      </c>
      <c r="AA325" t="s">
        <v>7929</v>
      </c>
      <c r="AB325" t="s">
        <v>7928</v>
      </c>
      <c r="AC325" t="s">
        <v>1431</v>
      </c>
      <c r="CG325" t="s">
        <v>1447</v>
      </c>
    </row>
    <row r="326" spans="1:188" x14ac:dyDescent="0.35">
      <c r="A326" t="s">
        <v>7939</v>
      </c>
      <c r="B326" t="s">
        <v>7941</v>
      </c>
      <c r="C326" t="s">
        <v>7942</v>
      </c>
      <c r="D326" t="s">
        <v>7941</v>
      </c>
      <c r="F326" t="s">
        <v>203</v>
      </c>
      <c r="G326" t="s">
        <v>7947</v>
      </c>
      <c r="H326" t="s">
        <v>2079</v>
      </c>
      <c r="I326" t="s">
        <v>7949</v>
      </c>
      <c r="J326" t="s">
        <v>7950</v>
      </c>
      <c r="K326" t="s">
        <v>7951</v>
      </c>
      <c r="L326" t="s">
        <v>7952</v>
      </c>
      <c r="M326" t="s">
        <v>7949</v>
      </c>
      <c r="N326" t="s">
        <v>310</v>
      </c>
      <c r="O326" t="s">
        <v>11894</v>
      </c>
      <c r="X326" t="s">
        <v>7943</v>
      </c>
      <c r="Y326" t="s">
        <v>12575</v>
      </c>
      <c r="Z326" t="s">
        <v>12960</v>
      </c>
      <c r="AA326" t="s">
        <v>7946</v>
      </c>
      <c r="AB326" t="s">
        <v>7945</v>
      </c>
      <c r="AC326" t="s">
        <v>623</v>
      </c>
      <c r="BN326" t="s">
        <v>7349</v>
      </c>
      <c r="BP326" t="s">
        <v>389</v>
      </c>
      <c r="BT326" t="s">
        <v>313</v>
      </c>
      <c r="BU326" t="s">
        <v>315</v>
      </c>
      <c r="BY326" t="s">
        <v>7358</v>
      </c>
      <c r="CA326" t="s">
        <v>391</v>
      </c>
      <c r="CE326" t="s">
        <v>317</v>
      </c>
      <c r="CF326" t="s">
        <v>319</v>
      </c>
      <c r="CJ326" t="s">
        <v>7367</v>
      </c>
      <c r="CL326" t="s">
        <v>393</v>
      </c>
      <c r="CP326" t="s">
        <v>321</v>
      </c>
      <c r="CQ326" t="s">
        <v>323</v>
      </c>
      <c r="CU326" t="s">
        <v>5597</v>
      </c>
      <c r="CW326" t="s">
        <v>395</v>
      </c>
      <c r="DA326" t="s">
        <v>325</v>
      </c>
      <c r="DB326" t="s">
        <v>327</v>
      </c>
      <c r="DF326" t="s">
        <v>7384</v>
      </c>
      <c r="DH326" t="s">
        <v>1065</v>
      </c>
      <c r="DL326" t="s">
        <v>329</v>
      </c>
      <c r="DM326" t="s">
        <v>331</v>
      </c>
      <c r="DP326" t="s">
        <v>1067</v>
      </c>
      <c r="EH326" t="s">
        <v>541</v>
      </c>
      <c r="EI326" t="s">
        <v>543</v>
      </c>
      <c r="ES326" t="s">
        <v>553</v>
      </c>
      <c r="ET326" t="s">
        <v>555</v>
      </c>
      <c r="FD326" t="s">
        <v>564</v>
      </c>
      <c r="FE326" t="s">
        <v>566</v>
      </c>
      <c r="FN326" t="s">
        <v>826</v>
      </c>
      <c r="FO326" t="s">
        <v>828</v>
      </c>
      <c r="GB326" t="s">
        <v>830</v>
      </c>
      <c r="GC326" t="s">
        <v>832</v>
      </c>
      <c r="GF326" t="s">
        <v>523</v>
      </c>
    </row>
    <row r="327" spans="1:188" x14ac:dyDescent="0.35">
      <c r="A327" t="s">
        <v>12961</v>
      </c>
      <c r="B327" t="s">
        <v>7987</v>
      </c>
      <c r="C327" t="s">
        <v>7988</v>
      </c>
      <c r="D327" t="s">
        <v>7987</v>
      </c>
      <c r="F327" t="s">
        <v>203</v>
      </c>
      <c r="G327" t="s">
        <v>7996</v>
      </c>
      <c r="H327" t="s">
        <v>7997</v>
      </c>
      <c r="I327" t="s">
        <v>7998</v>
      </c>
      <c r="J327" t="s">
        <v>7999</v>
      </c>
      <c r="K327" t="s">
        <v>7996</v>
      </c>
      <c r="L327" t="s">
        <v>7997</v>
      </c>
      <c r="M327" t="s">
        <v>7998</v>
      </c>
      <c r="N327" t="s">
        <v>310</v>
      </c>
      <c r="X327" t="s">
        <v>7985</v>
      </c>
      <c r="Y327" t="s">
        <v>12511</v>
      </c>
      <c r="Z327" t="s">
        <v>12962</v>
      </c>
      <c r="AA327" t="s">
        <v>7993</v>
      </c>
      <c r="AB327" t="s">
        <v>7992</v>
      </c>
      <c r="AC327" t="s">
        <v>4116</v>
      </c>
      <c r="BU327" t="s">
        <v>315</v>
      </c>
      <c r="CF327" t="s">
        <v>319</v>
      </c>
      <c r="CQ327" t="s">
        <v>323</v>
      </c>
      <c r="DB327" t="s">
        <v>327</v>
      </c>
      <c r="DM327" t="s">
        <v>331</v>
      </c>
      <c r="GF327" t="s">
        <v>523</v>
      </c>
    </row>
    <row r="328" spans="1:188" x14ac:dyDescent="0.35">
      <c r="A328" t="s">
        <v>8006</v>
      </c>
      <c r="B328" t="s">
        <v>8008</v>
      </c>
      <c r="C328" t="s">
        <v>8009</v>
      </c>
      <c r="D328" t="s">
        <v>8008</v>
      </c>
      <c r="F328" t="s">
        <v>203</v>
      </c>
      <c r="G328" t="s">
        <v>8015</v>
      </c>
      <c r="H328" t="s">
        <v>8017</v>
      </c>
      <c r="I328" t="s">
        <v>8018</v>
      </c>
      <c r="J328" t="s">
        <v>8019</v>
      </c>
      <c r="K328" t="s">
        <v>8015</v>
      </c>
      <c r="L328" t="s">
        <v>8017</v>
      </c>
      <c r="M328" t="s">
        <v>8018</v>
      </c>
      <c r="N328" t="s">
        <v>11894</v>
      </c>
      <c r="X328" t="s">
        <v>8006</v>
      </c>
      <c r="Y328" t="s">
        <v>12360</v>
      </c>
      <c r="Z328" t="s">
        <v>12963</v>
      </c>
      <c r="AA328" t="s">
        <v>8014</v>
      </c>
      <c r="AB328" t="s">
        <v>8013</v>
      </c>
      <c r="AC328" t="s">
        <v>1516</v>
      </c>
      <c r="EQ328" t="s">
        <v>222</v>
      </c>
      <c r="EV328" t="s">
        <v>1732</v>
      </c>
    </row>
    <row r="329" spans="1:188" x14ac:dyDescent="0.35">
      <c r="A329" t="s">
        <v>12964</v>
      </c>
      <c r="B329" t="s">
        <v>12965</v>
      </c>
      <c r="C329" t="s">
        <v>12966</v>
      </c>
      <c r="D329" t="s">
        <v>12965</v>
      </c>
      <c r="F329" t="s">
        <v>203</v>
      </c>
      <c r="G329" t="s">
        <v>12967</v>
      </c>
      <c r="H329" t="s">
        <v>12968</v>
      </c>
      <c r="I329" t="s">
        <v>12969</v>
      </c>
      <c r="J329" t="s">
        <v>12970</v>
      </c>
      <c r="K329" t="s">
        <v>12967</v>
      </c>
      <c r="L329" t="s">
        <v>12968</v>
      </c>
      <c r="M329" t="s">
        <v>12969</v>
      </c>
      <c r="N329" t="s">
        <v>261</v>
      </c>
      <c r="X329" t="s">
        <v>2596</v>
      </c>
      <c r="Y329" t="s">
        <v>12715</v>
      </c>
      <c r="Z329" t="s">
        <v>12971</v>
      </c>
      <c r="AA329" t="s">
        <v>12972</v>
      </c>
      <c r="AB329" t="s">
        <v>12973</v>
      </c>
      <c r="AC329" t="s">
        <v>12974</v>
      </c>
    </row>
    <row r="330" spans="1:188" x14ac:dyDescent="0.35">
      <c r="A330" t="s">
        <v>8022</v>
      </c>
      <c r="B330" t="s">
        <v>8024</v>
      </c>
      <c r="C330" t="s">
        <v>8025</v>
      </c>
      <c r="D330" t="s">
        <v>8024</v>
      </c>
      <c r="F330" t="s">
        <v>203</v>
      </c>
      <c r="G330" t="s">
        <v>8031</v>
      </c>
      <c r="H330" t="s">
        <v>8033</v>
      </c>
      <c r="I330" t="s">
        <v>8034</v>
      </c>
      <c r="J330" t="s">
        <v>8035</v>
      </c>
      <c r="K330" t="s">
        <v>8031</v>
      </c>
      <c r="L330" t="s">
        <v>8033</v>
      </c>
      <c r="M330" t="s">
        <v>8034</v>
      </c>
      <c r="N330" t="s">
        <v>11894</v>
      </c>
      <c r="X330" t="s">
        <v>8027</v>
      </c>
      <c r="Y330" t="s">
        <v>12975</v>
      </c>
      <c r="Z330" t="s">
        <v>12976</v>
      </c>
      <c r="AA330" t="s">
        <v>12977</v>
      </c>
      <c r="AB330" t="s">
        <v>8029</v>
      </c>
      <c r="AC330" t="s">
        <v>12978</v>
      </c>
      <c r="FY330" t="s">
        <v>234</v>
      </c>
      <c r="FZ330" t="s">
        <v>236</v>
      </c>
      <c r="GE330" t="s">
        <v>1016</v>
      </c>
    </row>
    <row r="331" spans="1:188" x14ac:dyDescent="0.35">
      <c r="A331" t="s">
        <v>8039</v>
      </c>
      <c r="B331" t="s">
        <v>8041</v>
      </c>
      <c r="C331" t="s">
        <v>8042</v>
      </c>
      <c r="D331" t="s">
        <v>8041</v>
      </c>
      <c r="F331" t="s">
        <v>203</v>
      </c>
      <c r="G331" t="s">
        <v>8050</v>
      </c>
      <c r="H331" t="s">
        <v>8051</v>
      </c>
      <c r="I331" t="s">
        <v>8052</v>
      </c>
      <c r="J331" t="s">
        <v>8053</v>
      </c>
      <c r="K331" t="s">
        <v>8054</v>
      </c>
      <c r="L331" t="s">
        <v>8051</v>
      </c>
      <c r="M331" t="s">
        <v>8052</v>
      </c>
      <c r="N331" t="s">
        <v>11894</v>
      </c>
      <c r="X331" t="s">
        <v>8039</v>
      </c>
      <c r="Y331" t="s">
        <v>12979</v>
      </c>
      <c r="Z331" t="s">
        <v>12980</v>
      </c>
      <c r="AA331" t="s">
        <v>8047</v>
      </c>
      <c r="AB331" t="s">
        <v>8045</v>
      </c>
      <c r="AC331" t="s">
        <v>1516</v>
      </c>
      <c r="FB331" t="s">
        <v>463</v>
      </c>
    </row>
    <row r="332" spans="1:188" x14ac:dyDescent="0.35">
      <c r="A332" t="s">
        <v>8056</v>
      </c>
      <c r="B332" t="s">
        <v>8058</v>
      </c>
      <c r="C332" t="s">
        <v>8059</v>
      </c>
      <c r="D332" t="s">
        <v>8058</v>
      </c>
      <c r="F332" t="s">
        <v>203</v>
      </c>
      <c r="G332" t="s">
        <v>8065</v>
      </c>
      <c r="H332" t="s">
        <v>8067</v>
      </c>
      <c r="I332" t="s">
        <v>8068</v>
      </c>
      <c r="J332" t="s">
        <v>8069</v>
      </c>
      <c r="K332" t="s">
        <v>8070</v>
      </c>
      <c r="L332" t="s">
        <v>8071</v>
      </c>
      <c r="M332" t="s">
        <v>8072</v>
      </c>
      <c r="N332" t="s">
        <v>310</v>
      </c>
      <c r="X332" t="s">
        <v>8060</v>
      </c>
      <c r="Y332" t="s">
        <v>12981</v>
      </c>
      <c r="Z332" t="s">
        <v>8069</v>
      </c>
      <c r="AA332" t="s">
        <v>8064</v>
      </c>
      <c r="AB332" t="s">
        <v>8063</v>
      </c>
      <c r="AC332" t="s">
        <v>12982</v>
      </c>
      <c r="AE332" t="s">
        <v>687</v>
      </c>
      <c r="BU332" t="s">
        <v>315</v>
      </c>
      <c r="CF332" t="s">
        <v>319</v>
      </c>
    </row>
    <row r="333" spans="1:188" x14ac:dyDescent="0.35">
      <c r="A333" t="s">
        <v>8076</v>
      </c>
      <c r="B333" t="s">
        <v>8078</v>
      </c>
      <c r="C333" t="s">
        <v>8079</v>
      </c>
      <c r="D333" t="s">
        <v>8078</v>
      </c>
      <c r="F333" t="s">
        <v>203</v>
      </c>
      <c r="G333" t="s">
        <v>8086</v>
      </c>
      <c r="H333" t="s">
        <v>8087</v>
      </c>
      <c r="I333" t="s">
        <v>8088</v>
      </c>
      <c r="J333" t="s">
        <v>8089</v>
      </c>
      <c r="K333" t="s">
        <v>8086</v>
      </c>
      <c r="L333" t="s">
        <v>8087</v>
      </c>
      <c r="M333" t="s">
        <v>8088</v>
      </c>
      <c r="N333" t="s">
        <v>310</v>
      </c>
      <c r="X333" t="s">
        <v>8080</v>
      </c>
      <c r="Y333" t="s">
        <v>12983</v>
      </c>
      <c r="Z333" t="s">
        <v>8089</v>
      </c>
      <c r="AA333" t="s">
        <v>8084</v>
      </c>
      <c r="AB333" t="s">
        <v>8083</v>
      </c>
      <c r="AC333" t="s">
        <v>340</v>
      </c>
      <c r="BM333" t="s">
        <v>427</v>
      </c>
      <c r="BX333" t="s">
        <v>431</v>
      </c>
      <c r="CI333" t="s">
        <v>435</v>
      </c>
      <c r="CT333" t="s">
        <v>439</v>
      </c>
      <c r="DE333" t="s">
        <v>443</v>
      </c>
    </row>
    <row r="334" spans="1:188" x14ac:dyDescent="0.35">
      <c r="A334" t="s">
        <v>8095</v>
      </c>
      <c r="B334" t="s">
        <v>8097</v>
      </c>
      <c r="C334" t="s">
        <v>8098</v>
      </c>
      <c r="D334" t="s">
        <v>8097</v>
      </c>
      <c r="F334" t="s">
        <v>203</v>
      </c>
      <c r="G334" t="s">
        <v>8105</v>
      </c>
      <c r="H334" t="s">
        <v>8106</v>
      </c>
      <c r="I334" t="s">
        <v>8107</v>
      </c>
      <c r="J334" t="s">
        <v>8108</v>
      </c>
      <c r="K334" t="s">
        <v>8109</v>
      </c>
      <c r="L334" t="s">
        <v>8110</v>
      </c>
      <c r="M334" t="s">
        <v>8111</v>
      </c>
      <c r="N334" t="s">
        <v>261</v>
      </c>
      <c r="O334" t="s">
        <v>310</v>
      </c>
      <c r="X334" t="s">
        <v>8095</v>
      </c>
      <c r="Y334" t="s">
        <v>12984</v>
      </c>
      <c r="Z334" t="s">
        <v>12985</v>
      </c>
      <c r="AA334" t="s">
        <v>8102</v>
      </c>
      <c r="AB334" t="s">
        <v>8101</v>
      </c>
      <c r="AC334" t="s">
        <v>3083</v>
      </c>
      <c r="AH334" t="s">
        <v>353</v>
      </c>
      <c r="AO334" t="s">
        <v>272</v>
      </c>
      <c r="AV334" t="s">
        <v>286</v>
      </c>
      <c r="BC334" t="s">
        <v>361</v>
      </c>
      <c r="BJ334" t="s">
        <v>365</v>
      </c>
      <c r="BO334" t="s">
        <v>488</v>
      </c>
      <c r="BZ334" t="s">
        <v>495</v>
      </c>
      <c r="CK334" t="s">
        <v>502</v>
      </c>
      <c r="CV334" t="s">
        <v>509</v>
      </c>
      <c r="DG334" t="s">
        <v>516</v>
      </c>
    </row>
    <row r="335" spans="1:188" x14ac:dyDescent="0.35">
      <c r="A335" t="s">
        <v>8122</v>
      </c>
      <c r="B335" t="s">
        <v>8124</v>
      </c>
      <c r="C335" t="s">
        <v>8125</v>
      </c>
      <c r="D335" t="s">
        <v>8124</v>
      </c>
      <c r="F335" t="s">
        <v>203</v>
      </c>
      <c r="G335" t="s">
        <v>8131</v>
      </c>
      <c r="H335" t="s">
        <v>8132</v>
      </c>
      <c r="I335" t="s">
        <v>8133</v>
      </c>
      <c r="J335" t="s">
        <v>8134</v>
      </c>
      <c r="K335" t="s">
        <v>8131</v>
      </c>
      <c r="L335" t="s">
        <v>8132</v>
      </c>
      <c r="M335" t="s">
        <v>8133</v>
      </c>
      <c r="N335" t="s">
        <v>261</v>
      </c>
      <c r="X335" t="s">
        <v>8122</v>
      </c>
      <c r="Y335" t="s">
        <v>12986</v>
      </c>
      <c r="Z335" t="s">
        <v>12987</v>
      </c>
      <c r="AA335" t="s">
        <v>8130</v>
      </c>
      <c r="AB335" t="s">
        <v>8129</v>
      </c>
      <c r="AC335" t="s">
        <v>475</v>
      </c>
      <c r="AD335" t="s">
        <v>3398</v>
      </c>
      <c r="AG335" t="s">
        <v>414</v>
      </c>
      <c r="AH335" t="s">
        <v>353</v>
      </c>
      <c r="AI335" t="s">
        <v>355</v>
      </c>
      <c r="AK335" t="s">
        <v>11131</v>
      </c>
      <c r="AN335" t="s">
        <v>270</v>
      </c>
      <c r="AO335" t="s">
        <v>272</v>
      </c>
      <c r="AP335" t="s">
        <v>274</v>
      </c>
      <c r="AY335" t="s">
        <v>11038</v>
      </c>
      <c r="BB335" t="s">
        <v>421</v>
      </c>
      <c r="BC335" t="s">
        <v>361</v>
      </c>
      <c r="BD335" t="s">
        <v>363</v>
      </c>
    </row>
    <row r="336" spans="1:188" x14ac:dyDescent="0.35">
      <c r="A336" t="s">
        <v>8147</v>
      </c>
      <c r="B336" t="s">
        <v>8149</v>
      </c>
      <c r="C336" t="s">
        <v>8150</v>
      </c>
      <c r="D336" t="s">
        <v>8149</v>
      </c>
      <c r="F336" t="s">
        <v>203</v>
      </c>
      <c r="G336" t="s">
        <v>8156</v>
      </c>
      <c r="H336" t="s">
        <v>8158</v>
      </c>
      <c r="I336" t="s">
        <v>8159</v>
      </c>
      <c r="J336" t="s">
        <v>8160</v>
      </c>
      <c r="K336" t="s">
        <v>8156</v>
      </c>
      <c r="L336" t="s">
        <v>8158</v>
      </c>
      <c r="M336" t="s">
        <v>8161</v>
      </c>
      <c r="N336" t="s">
        <v>11894</v>
      </c>
      <c r="X336" t="s">
        <v>8147</v>
      </c>
      <c r="Y336" t="s">
        <v>12988</v>
      </c>
      <c r="Z336" t="s">
        <v>12989</v>
      </c>
      <c r="AA336" t="s">
        <v>8155</v>
      </c>
      <c r="AB336" t="s">
        <v>8154</v>
      </c>
      <c r="AC336" t="s">
        <v>5351</v>
      </c>
      <c r="FB336" t="s">
        <v>463</v>
      </c>
      <c r="FH336" t="s">
        <v>570</v>
      </c>
      <c r="FJ336" t="s">
        <v>909</v>
      </c>
    </row>
    <row r="337" spans="1:186" x14ac:dyDescent="0.35">
      <c r="A337" t="s">
        <v>8166</v>
      </c>
      <c r="B337" t="s">
        <v>8168</v>
      </c>
      <c r="C337" t="s">
        <v>8169</v>
      </c>
      <c r="D337" t="s">
        <v>8168</v>
      </c>
      <c r="F337" t="s">
        <v>203</v>
      </c>
      <c r="G337" t="s">
        <v>8174</v>
      </c>
      <c r="H337" t="s">
        <v>8176</v>
      </c>
      <c r="I337" t="s">
        <v>8177</v>
      </c>
      <c r="J337" t="s">
        <v>8178</v>
      </c>
      <c r="K337" t="s">
        <v>8174</v>
      </c>
      <c r="L337" t="s">
        <v>8176</v>
      </c>
      <c r="M337" t="s">
        <v>8177</v>
      </c>
      <c r="N337" t="s">
        <v>310</v>
      </c>
      <c r="X337" t="s">
        <v>8170</v>
      </c>
      <c r="Y337" t="s">
        <v>12990</v>
      </c>
      <c r="Z337" t="s">
        <v>12991</v>
      </c>
      <c r="AA337" t="s">
        <v>12992</v>
      </c>
      <c r="AB337" t="s">
        <v>8172</v>
      </c>
      <c r="AC337" t="s">
        <v>2465</v>
      </c>
      <c r="BR337" t="s">
        <v>492</v>
      </c>
      <c r="CC337" t="s">
        <v>499</v>
      </c>
      <c r="CN337" t="s">
        <v>506</v>
      </c>
      <c r="CY337" t="s">
        <v>513</v>
      </c>
      <c r="DJ337" t="s">
        <v>520</v>
      </c>
    </row>
    <row r="338" spans="1:186" x14ac:dyDescent="0.35">
      <c r="A338" t="s">
        <v>8184</v>
      </c>
      <c r="B338" t="s">
        <v>8186</v>
      </c>
      <c r="C338" t="s">
        <v>8187</v>
      </c>
      <c r="D338" t="s">
        <v>8186</v>
      </c>
      <c r="F338" t="s">
        <v>203</v>
      </c>
      <c r="G338" t="s">
        <v>8193</v>
      </c>
      <c r="H338" t="s">
        <v>8195</v>
      </c>
      <c r="I338" t="s">
        <v>8196</v>
      </c>
      <c r="J338" t="s">
        <v>8197</v>
      </c>
      <c r="K338" t="s">
        <v>8198</v>
      </c>
      <c r="L338" t="s">
        <v>8195</v>
      </c>
      <c r="M338" t="s">
        <v>8199</v>
      </c>
      <c r="N338" t="s">
        <v>261</v>
      </c>
      <c r="O338" t="s">
        <v>310</v>
      </c>
      <c r="X338" t="s">
        <v>8184</v>
      </c>
      <c r="Y338" t="s">
        <v>12993</v>
      </c>
      <c r="Z338" t="s">
        <v>12994</v>
      </c>
      <c r="AA338" t="s">
        <v>8192</v>
      </c>
      <c r="AB338" t="s">
        <v>8191</v>
      </c>
      <c r="AC338" t="s">
        <v>646</v>
      </c>
      <c r="AH338" t="s">
        <v>353</v>
      </c>
      <c r="AO338" t="s">
        <v>272</v>
      </c>
      <c r="BC338" t="s">
        <v>361</v>
      </c>
      <c r="BJ338" t="s">
        <v>365</v>
      </c>
      <c r="BW338" t="s">
        <v>657</v>
      </c>
      <c r="CH338" t="s">
        <v>659</v>
      </c>
      <c r="DD338" t="s">
        <v>663</v>
      </c>
      <c r="DO338" t="s">
        <v>665</v>
      </c>
    </row>
    <row r="339" spans="1:186" x14ac:dyDescent="0.35">
      <c r="A339" t="s">
        <v>8208</v>
      </c>
      <c r="B339" t="s">
        <v>8210</v>
      </c>
      <c r="C339" t="s">
        <v>8211</v>
      </c>
      <c r="D339" t="s">
        <v>8210</v>
      </c>
      <c r="F339" t="s">
        <v>203</v>
      </c>
      <c r="G339" t="s">
        <v>8219</v>
      </c>
      <c r="H339" t="s">
        <v>8220</v>
      </c>
      <c r="I339" t="s">
        <v>8221</v>
      </c>
      <c r="J339" t="s">
        <v>8222</v>
      </c>
      <c r="K339" t="s">
        <v>8223</v>
      </c>
      <c r="L339" t="s">
        <v>8224</v>
      </c>
      <c r="M339" t="s">
        <v>8225</v>
      </c>
      <c r="N339" t="s">
        <v>261</v>
      </c>
      <c r="O339" t="s">
        <v>310</v>
      </c>
      <c r="X339" t="s">
        <v>8212</v>
      </c>
      <c r="Y339" t="s">
        <v>12995</v>
      </c>
      <c r="Z339" t="s">
        <v>12996</v>
      </c>
      <c r="AA339" t="s">
        <v>8216</v>
      </c>
      <c r="AB339" t="s">
        <v>8214</v>
      </c>
      <c r="AC339" t="s">
        <v>646</v>
      </c>
      <c r="AG339" t="s">
        <v>414</v>
      </c>
      <c r="AH339" t="s">
        <v>353</v>
      </c>
      <c r="AN339" t="s">
        <v>270</v>
      </c>
      <c r="AO339" t="s">
        <v>272</v>
      </c>
      <c r="AU339" t="s">
        <v>284</v>
      </c>
      <c r="AV339" t="s">
        <v>286</v>
      </c>
      <c r="BB339" t="s">
        <v>421</v>
      </c>
      <c r="BC339" t="s">
        <v>361</v>
      </c>
      <c r="BI339" t="s">
        <v>714</v>
      </c>
      <c r="BJ339" t="s">
        <v>365</v>
      </c>
      <c r="BW339" t="s">
        <v>657</v>
      </c>
      <c r="CH339" t="s">
        <v>659</v>
      </c>
      <c r="CS339" t="s">
        <v>661</v>
      </c>
      <c r="DD339" t="s">
        <v>663</v>
      </c>
      <c r="DO339" t="s">
        <v>665</v>
      </c>
    </row>
    <row r="340" spans="1:186" x14ac:dyDescent="0.35">
      <c r="A340" t="s">
        <v>8241</v>
      </c>
      <c r="B340" t="s">
        <v>8243</v>
      </c>
      <c r="C340" t="s">
        <v>8244</v>
      </c>
      <c r="D340" t="s">
        <v>8243</v>
      </c>
      <c r="F340" t="e">
        <v>#N/A</v>
      </c>
      <c r="G340" t="s">
        <v>8251</v>
      </c>
      <c r="H340" t="s">
        <v>8252</v>
      </c>
      <c r="I340" t="s">
        <v>8253</v>
      </c>
      <c r="J340" t="s">
        <v>8254</v>
      </c>
      <c r="K340" t="s">
        <v>8255</v>
      </c>
      <c r="L340" t="s">
        <v>8252</v>
      </c>
      <c r="M340" t="s">
        <v>8256</v>
      </c>
      <c r="N340" t="s">
        <v>261</v>
      </c>
      <c r="X340" t="s">
        <v>8246</v>
      </c>
      <c r="Y340" t="s">
        <v>12997</v>
      </c>
      <c r="Z340" t="s">
        <v>12998</v>
      </c>
      <c r="AA340" t="s">
        <v>8245</v>
      </c>
      <c r="AB340" t="s">
        <v>8248</v>
      </c>
      <c r="AC340" t="s">
        <v>249</v>
      </c>
      <c r="AQ340" t="s">
        <v>276</v>
      </c>
    </row>
    <row r="341" spans="1:186" x14ac:dyDescent="0.35">
      <c r="A341" t="s">
        <v>8258</v>
      </c>
      <c r="B341" t="s">
        <v>8260</v>
      </c>
      <c r="C341" t="s">
        <v>8261</v>
      </c>
      <c r="D341" t="s">
        <v>8260</v>
      </c>
      <c r="F341" t="s">
        <v>203</v>
      </c>
      <c r="G341" t="s">
        <v>8265</v>
      </c>
      <c r="H341" t="s">
        <v>8267</v>
      </c>
      <c r="I341" t="s">
        <v>8268</v>
      </c>
      <c r="J341" t="s">
        <v>8269</v>
      </c>
      <c r="K341" t="s">
        <v>8270</v>
      </c>
      <c r="L341" t="s">
        <v>8267</v>
      </c>
      <c r="M341" t="s">
        <v>8268</v>
      </c>
      <c r="N341" t="s">
        <v>11894</v>
      </c>
      <c r="X341" t="s">
        <v>8258</v>
      </c>
      <c r="Y341" t="s">
        <v>12669</v>
      </c>
      <c r="Z341" t="s">
        <v>12999</v>
      </c>
      <c r="AA341" t="s">
        <v>8264</v>
      </c>
      <c r="AB341" t="s">
        <v>8263</v>
      </c>
      <c r="AC341" t="s">
        <v>454</v>
      </c>
      <c r="EQ341" t="s">
        <v>222</v>
      </c>
      <c r="EV341" t="s">
        <v>1732</v>
      </c>
    </row>
    <row r="342" spans="1:186" x14ac:dyDescent="0.35">
      <c r="A342" t="s">
        <v>8273</v>
      </c>
      <c r="B342" t="s">
        <v>8275</v>
      </c>
      <c r="C342" t="s">
        <v>8276</v>
      </c>
      <c r="D342" t="s">
        <v>8275</v>
      </c>
      <c r="F342" t="s">
        <v>203</v>
      </c>
      <c r="G342" t="s">
        <v>8282</v>
      </c>
      <c r="H342" t="s">
        <v>8283</v>
      </c>
      <c r="I342" t="s">
        <v>8284</v>
      </c>
      <c r="J342" t="s">
        <v>8285</v>
      </c>
      <c r="K342" t="s">
        <v>8282</v>
      </c>
      <c r="L342" t="s">
        <v>8283</v>
      </c>
      <c r="M342" t="s">
        <v>8284</v>
      </c>
      <c r="N342" t="s">
        <v>11894</v>
      </c>
      <c r="X342" t="s">
        <v>8273</v>
      </c>
      <c r="Y342" t="s">
        <v>13000</v>
      </c>
      <c r="Z342" t="s">
        <v>8285</v>
      </c>
      <c r="AA342" t="s">
        <v>8281</v>
      </c>
      <c r="AB342" t="s">
        <v>8280</v>
      </c>
      <c r="AC342" t="s">
        <v>531</v>
      </c>
      <c r="EF342" t="s">
        <v>613</v>
      </c>
      <c r="EH342" t="s">
        <v>541</v>
      </c>
      <c r="EI342" t="s">
        <v>543</v>
      </c>
      <c r="EQ342" t="s">
        <v>222</v>
      </c>
      <c r="ES342" t="s">
        <v>553</v>
      </c>
      <c r="ET342" t="s">
        <v>555</v>
      </c>
      <c r="FB342" t="s">
        <v>463</v>
      </c>
      <c r="FD342" t="s">
        <v>564</v>
      </c>
      <c r="FE342" t="s">
        <v>566</v>
      </c>
    </row>
    <row r="343" spans="1:186" x14ac:dyDescent="0.35">
      <c r="A343" t="s">
        <v>8295</v>
      </c>
      <c r="B343" t="s">
        <v>8297</v>
      </c>
      <c r="C343" t="s">
        <v>8298</v>
      </c>
      <c r="D343" t="s">
        <v>8297</v>
      </c>
      <c r="F343" t="s">
        <v>203</v>
      </c>
      <c r="G343" t="s">
        <v>8305</v>
      </c>
      <c r="H343" t="s">
        <v>8307</v>
      </c>
      <c r="I343" t="s">
        <v>8308</v>
      </c>
      <c r="J343" t="s">
        <v>8309</v>
      </c>
      <c r="K343" t="s">
        <v>8310</v>
      </c>
      <c r="L343" t="s">
        <v>8311</v>
      </c>
      <c r="M343" t="s">
        <v>8312</v>
      </c>
      <c r="N343" t="s">
        <v>310</v>
      </c>
      <c r="X343" t="s">
        <v>8300</v>
      </c>
      <c r="Y343" t="s">
        <v>13001</v>
      </c>
      <c r="Z343" t="s">
        <v>13002</v>
      </c>
      <c r="AA343" t="s">
        <v>8304</v>
      </c>
      <c r="AB343" t="s">
        <v>8303</v>
      </c>
      <c r="AC343" t="s">
        <v>298</v>
      </c>
      <c r="BT343" t="s">
        <v>313</v>
      </c>
      <c r="DL343" t="s">
        <v>329</v>
      </c>
    </row>
    <row r="344" spans="1:186" x14ac:dyDescent="0.35">
      <c r="A344" t="s">
        <v>8315</v>
      </c>
      <c r="B344" t="s">
        <v>8317</v>
      </c>
      <c r="C344" t="s">
        <v>8318</v>
      </c>
      <c r="D344" t="s">
        <v>8317</v>
      </c>
      <c r="F344" t="s">
        <v>203</v>
      </c>
      <c r="G344" t="s">
        <v>8324</v>
      </c>
      <c r="H344" t="s">
        <v>8326</v>
      </c>
      <c r="I344" t="s">
        <v>8327</v>
      </c>
      <c r="J344" t="s">
        <v>8328</v>
      </c>
      <c r="K344" t="s">
        <v>8324</v>
      </c>
      <c r="L344" t="s">
        <v>8326</v>
      </c>
      <c r="M344" t="s">
        <v>8327</v>
      </c>
      <c r="N344" t="s">
        <v>261</v>
      </c>
      <c r="O344" t="s">
        <v>11894</v>
      </c>
      <c r="X344" t="s">
        <v>8319</v>
      </c>
      <c r="Y344" t="s">
        <v>12669</v>
      </c>
      <c r="Z344" t="s">
        <v>13003</v>
      </c>
      <c r="AA344" t="s">
        <v>8323</v>
      </c>
      <c r="AB344" t="s">
        <v>8322</v>
      </c>
      <c r="AC344" t="s">
        <v>2204</v>
      </c>
      <c r="AZ344" t="s">
        <v>705</v>
      </c>
      <c r="BG344" t="s">
        <v>712</v>
      </c>
      <c r="ET344" t="s">
        <v>555</v>
      </c>
      <c r="EX344" t="s">
        <v>560</v>
      </c>
      <c r="EZ344" t="s">
        <v>562</v>
      </c>
      <c r="FV344" t="s">
        <v>1737</v>
      </c>
      <c r="FX344" t="s">
        <v>917</v>
      </c>
      <c r="GC344" t="s">
        <v>832</v>
      </c>
    </row>
    <row r="345" spans="1:186" x14ac:dyDescent="0.35">
      <c r="A345" t="s">
        <v>8337</v>
      </c>
      <c r="B345" t="s">
        <v>8339</v>
      </c>
      <c r="C345" t="s">
        <v>8340</v>
      </c>
      <c r="D345" t="s">
        <v>8339</v>
      </c>
      <c r="F345" t="e">
        <v>#N/A</v>
      </c>
      <c r="G345" t="s">
        <v>8347</v>
      </c>
      <c r="H345" t="s">
        <v>8348</v>
      </c>
      <c r="I345" t="s">
        <v>8349</v>
      </c>
      <c r="J345" t="s">
        <v>8350</v>
      </c>
      <c r="K345" t="s">
        <v>8345</v>
      </c>
      <c r="L345" t="s">
        <v>8351</v>
      </c>
      <c r="M345" t="s">
        <v>8352</v>
      </c>
      <c r="N345" t="s">
        <v>261</v>
      </c>
      <c r="X345" t="s">
        <v>8337</v>
      </c>
      <c r="Y345" t="s">
        <v>13004</v>
      </c>
      <c r="Z345" t="s">
        <v>13005</v>
      </c>
      <c r="AA345" t="s">
        <v>8344</v>
      </c>
      <c r="AB345" t="s">
        <v>8343</v>
      </c>
      <c r="AC345" t="s">
        <v>12282</v>
      </c>
      <c r="AO345" t="s">
        <v>272</v>
      </c>
      <c r="AP345" t="s">
        <v>274</v>
      </c>
      <c r="BJ345" t="s">
        <v>365</v>
      </c>
      <c r="BK345" t="s">
        <v>367</v>
      </c>
    </row>
    <row r="346" spans="1:186" x14ac:dyDescent="0.35">
      <c r="A346" t="s">
        <v>8357</v>
      </c>
      <c r="B346" t="s">
        <v>8359</v>
      </c>
      <c r="C346" t="s">
        <v>8360</v>
      </c>
      <c r="D346" t="s">
        <v>8359</v>
      </c>
      <c r="F346" t="s">
        <v>203</v>
      </c>
      <c r="G346" t="s">
        <v>8367</v>
      </c>
      <c r="H346" t="s">
        <v>8368</v>
      </c>
      <c r="I346" t="s">
        <v>8369</v>
      </c>
      <c r="J346" t="s">
        <v>8370</v>
      </c>
      <c r="K346" t="s">
        <v>8371</v>
      </c>
      <c r="L346" t="s">
        <v>8372</v>
      </c>
      <c r="M346" t="s">
        <v>8373</v>
      </c>
      <c r="N346" t="s">
        <v>11894</v>
      </c>
      <c r="X346" t="s">
        <v>8357</v>
      </c>
      <c r="Y346" t="s">
        <v>13006</v>
      </c>
      <c r="Z346" t="s">
        <v>13007</v>
      </c>
      <c r="AA346" t="s">
        <v>8364</v>
      </c>
      <c r="AB346" t="s">
        <v>8363</v>
      </c>
      <c r="AC346" t="s">
        <v>12633</v>
      </c>
      <c r="EI346" t="s">
        <v>543</v>
      </c>
      <c r="ET346" t="s">
        <v>555</v>
      </c>
      <c r="FO346" t="s">
        <v>828</v>
      </c>
    </row>
    <row r="347" spans="1:186" x14ac:dyDescent="0.35">
      <c r="A347" t="s">
        <v>8377</v>
      </c>
      <c r="B347" t="s">
        <v>8379</v>
      </c>
      <c r="C347" t="s">
        <v>8380</v>
      </c>
      <c r="D347" t="s">
        <v>8379</v>
      </c>
      <c r="F347" t="s">
        <v>203</v>
      </c>
      <c r="G347" t="s">
        <v>8388</v>
      </c>
      <c r="H347" t="s">
        <v>8389</v>
      </c>
      <c r="I347" t="s">
        <v>8390</v>
      </c>
      <c r="J347" t="s">
        <v>8391</v>
      </c>
      <c r="K347" t="s">
        <v>8388</v>
      </c>
      <c r="L347" t="s">
        <v>8389</v>
      </c>
      <c r="M347" t="s">
        <v>8390</v>
      </c>
      <c r="N347" t="s">
        <v>12075</v>
      </c>
      <c r="X347" t="s">
        <v>8381</v>
      </c>
      <c r="Y347" t="s">
        <v>13008</v>
      </c>
      <c r="Z347" t="s">
        <v>13009</v>
      </c>
      <c r="AA347" t="s">
        <v>8385</v>
      </c>
      <c r="AB347" t="s">
        <v>8384</v>
      </c>
      <c r="AC347" t="s">
        <v>13010</v>
      </c>
      <c r="DR347" t="s">
        <v>746</v>
      </c>
      <c r="DS347" t="s">
        <v>857</v>
      </c>
      <c r="DU347" t="s">
        <v>748</v>
      </c>
      <c r="DV347" t="s">
        <v>860</v>
      </c>
      <c r="DX347" t="s">
        <v>750</v>
      </c>
      <c r="DY347" t="s">
        <v>863</v>
      </c>
      <c r="ED347" t="s">
        <v>754</v>
      </c>
      <c r="EE347" t="s">
        <v>869</v>
      </c>
    </row>
    <row r="348" spans="1:186" x14ac:dyDescent="0.35">
      <c r="A348" t="s">
        <v>8400</v>
      </c>
      <c r="B348" t="s">
        <v>8402</v>
      </c>
      <c r="C348" t="s">
        <v>8403</v>
      </c>
      <c r="D348" t="s">
        <v>8402</v>
      </c>
      <c r="F348" t="s">
        <v>203</v>
      </c>
      <c r="G348" t="s">
        <v>8412</v>
      </c>
      <c r="H348" t="s">
        <v>8414</v>
      </c>
      <c r="I348" t="s">
        <v>8415</v>
      </c>
      <c r="J348" t="s">
        <v>8416</v>
      </c>
      <c r="K348" t="s">
        <v>8417</v>
      </c>
      <c r="L348" t="s">
        <v>8418</v>
      </c>
      <c r="M348" t="s">
        <v>8419</v>
      </c>
      <c r="N348" t="s">
        <v>310</v>
      </c>
      <c r="X348" t="s">
        <v>8406</v>
      </c>
      <c r="Y348" t="s">
        <v>13011</v>
      </c>
      <c r="Z348" t="s">
        <v>13012</v>
      </c>
      <c r="AA348" t="s">
        <v>8411</v>
      </c>
      <c r="AB348" t="s">
        <v>8409</v>
      </c>
      <c r="AC348" t="s">
        <v>12348</v>
      </c>
      <c r="BP348" t="s">
        <v>389</v>
      </c>
      <c r="BQ348" t="s">
        <v>490</v>
      </c>
      <c r="BT348" t="s">
        <v>313</v>
      </c>
      <c r="BU348" t="s">
        <v>315</v>
      </c>
      <c r="BW348" t="s">
        <v>657</v>
      </c>
      <c r="CI348" t="s">
        <v>435</v>
      </c>
      <c r="CK348" t="s">
        <v>502</v>
      </c>
      <c r="CL348" t="s">
        <v>393</v>
      </c>
      <c r="CM348" t="s">
        <v>504</v>
      </c>
      <c r="CN348" t="s">
        <v>506</v>
      </c>
      <c r="CP348" t="s">
        <v>321</v>
      </c>
      <c r="CQ348" t="s">
        <v>323</v>
      </c>
      <c r="CR348" t="s">
        <v>1451</v>
      </c>
      <c r="CS348" t="s">
        <v>661</v>
      </c>
    </row>
    <row r="349" spans="1:186" x14ac:dyDescent="0.35">
      <c r="A349" t="s">
        <v>8434</v>
      </c>
      <c r="B349" t="s">
        <v>8436</v>
      </c>
      <c r="C349" t="s">
        <v>8437</v>
      </c>
      <c r="D349" t="s">
        <v>8436</v>
      </c>
      <c r="F349" t="s">
        <v>203</v>
      </c>
      <c r="G349" t="s">
        <v>8444</v>
      </c>
      <c r="H349" t="s">
        <v>8445</v>
      </c>
      <c r="I349" t="s">
        <v>8446</v>
      </c>
      <c r="J349" t="s">
        <v>8447</v>
      </c>
      <c r="K349" t="s">
        <v>8448</v>
      </c>
      <c r="L349" t="s">
        <v>8449</v>
      </c>
      <c r="M349" t="s">
        <v>8450</v>
      </c>
      <c r="N349" t="s">
        <v>310</v>
      </c>
      <c r="O349" t="s">
        <v>11894</v>
      </c>
      <c r="X349" t="s">
        <v>8434</v>
      </c>
      <c r="Y349" t="s">
        <v>13013</v>
      </c>
      <c r="Z349" t="s">
        <v>13014</v>
      </c>
      <c r="AA349" t="s">
        <v>8441</v>
      </c>
      <c r="AB349" t="s">
        <v>8440</v>
      </c>
      <c r="AC349" t="s">
        <v>1310</v>
      </c>
      <c r="BP349" t="s">
        <v>389</v>
      </c>
      <c r="BT349" t="s">
        <v>313</v>
      </c>
      <c r="CA349" t="s">
        <v>391</v>
      </c>
      <c r="CE349" t="s">
        <v>317</v>
      </c>
      <c r="CI349" t="s">
        <v>435</v>
      </c>
      <c r="CJ349" t="s">
        <v>7367</v>
      </c>
      <c r="CL349" t="s">
        <v>393</v>
      </c>
      <c r="CN349" t="s">
        <v>506</v>
      </c>
      <c r="CO349" t="s">
        <v>437</v>
      </c>
      <c r="CP349" t="s">
        <v>321</v>
      </c>
      <c r="CT349" t="s">
        <v>439</v>
      </c>
      <c r="CW349" t="s">
        <v>395</v>
      </c>
      <c r="CY349" t="s">
        <v>513</v>
      </c>
      <c r="DA349" t="s">
        <v>325</v>
      </c>
      <c r="DH349" t="s">
        <v>1065</v>
      </c>
      <c r="DL349" t="s">
        <v>329</v>
      </c>
      <c r="DP349" t="s">
        <v>1067</v>
      </c>
      <c r="EJ349" t="s">
        <v>545</v>
      </c>
      <c r="EU349" t="s">
        <v>557</v>
      </c>
      <c r="FE349" t="s">
        <v>566</v>
      </c>
      <c r="FF349" t="s">
        <v>568</v>
      </c>
      <c r="FO349" t="s">
        <v>828</v>
      </c>
      <c r="FP349" t="s">
        <v>1156</v>
      </c>
      <c r="GD349" t="s">
        <v>1162</v>
      </c>
    </row>
    <row r="350" spans="1:186" x14ac:dyDescent="0.35">
      <c r="A350" t="s">
        <v>13015</v>
      </c>
      <c r="B350" t="s">
        <v>8477</v>
      </c>
      <c r="C350" t="s">
        <v>8478</v>
      </c>
      <c r="D350" t="s">
        <v>8477</v>
      </c>
      <c r="F350" t="s">
        <v>203</v>
      </c>
      <c r="G350" t="s">
        <v>8487</v>
      </c>
      <c r="H350" t="s">
        <v>8488</v>
      </c>
      <c r="I350" t="s">
        <v>8489</v>
      </c>
      <c r="J350" t="s">
        <v>8490</v>
      </c>
      <c r="K350" t="s">
        <v>8491</v>
      </c>
      <c r="L350" t="s">
        <v>8492</v>
      </c>
      <c r="M350" t="s">
        <v>8493</v>
      </c>
      <c r="N350" t="s">
        <v>261</v>
      </c>
      <c r="X350" t="s">
        <v>13016</v>
      </c>
      <c r="Y350" t="s">
        <v>13017</v>
      </c>
      <c r="Z350" t="s">
        <v>13018</v>
      </c>
      <c r="AA350" t="s">
        <v>13019</v>
      </c>
      <c r="AB350" t="s">
        <v>13020</v>
      </c>
      <c r="AC350" t="s">
        <v>249</v>
      </c>
      <c r="AF350" t="s">
        <v>974</v>
      </c>
      <c r="AG350" t="s">
        <v>414</v>
      </c>
      <c r="AH350" t="s">
        <v>353</v>
      </c>
      <c r="AI350" t="s">
        <v>355</v>
      </c>
      <c r="AJ350" t="s">
        <v>979</v>
      </c>
      <c r="AL350" t="s">
        <v>266</v>
      </c>
      <c r="AM350" t="s">
        <v>268</v>
      </c>
      <c r="AN350" t="s">
        <v>270</v>
      </c>
      <c r="AO350" t="s">
        <v>272</v>
      </c>
      <c r="AP350" t="s">
        <v>274</v>
      </c>
      <c r="AQ350" t="s">
        <v>276</v>
      </c>
      <c r="AS350" t="s">
        <v>280</v>
      </c>
      <c r="AT350" t="s">
        <v>282</v>
      </c>
      <c r="AU350" t="s">
        <v>284</v>
      </c>
      <c r="AV350" t="s">
        <v>286</v>
      </c>
      <c r="AW350" t="s">
        <v>288</v>
      </c>
      <c r="AX350" t="s">
        <v>290</v>
      </c>
      <c r="AZ350" t="s">
        <v>705</v>
      </c>
      <c r="BA350" t="s">
        <v>1111</v>
      </c>
      <c r="BB350" t="s">
        <v>421</v>
      </c>
      <c r="BC350" t="s">
        <v>361</v>
      </c>
      <c r="BD350" t="s">
        <v>363</v>
      </c>
      <c r="BE350" t="s">
        <v>1116</v>
      </c>
      <c r="BG350" t="s">
        <v>712</v>
      </c>
      <c r="BH350" t="s">
        <v>2620</v>
      </c>
      <c r="BI350" t="s">
        <v>714</v>
      </c>
      <c r="BJ350" t="s">
        <v>365</v>
      </c>
      <c r="BK350" t="s">
        <v>367</v>
      </c>
      <c r="BL350" t="s">
        <v>1190</v>
      </c>
    </row>
    <row r="351" spans="1:186" x14ac:dyDescent="0.35">
      <c r="A351" t="s">
        <v>8526</v>
      </c>
      <c r="B351" t="s">
        <v>8528</v>
      </c>
      <c r="C351" t="s">
        <v>8529</v>
      </c>
      <c r="D351" t="s">
        <v>8528</v>
      </c>
      <c r="F351" t="s">
        <v>203</v>
      </c>
      <c r="G351" t="s">
        <v>8536</v>
      </c>
      <c r="H351" t="s">
        <v>8538</v>
      </c>
      <c r="I351" t="s">
        <v>8539</v>
      </c>
      <c r="J351" t="s">
        <v>8540</v>
      </c>
      <c r="K351" t="s">
        <v>8541</v>
      </c>
      <c r="L351" t="s">
        <v>8542</v>
      </c>
      <c r="M351" t="s">
        <v>8543</v>
      </c>
      <c r="N351" t="s">
        <v>11894</v>
      </c>
      <c r="X351" t="s">
        <v>8526</v>
      </c>
      <c r="Y351" t="s">
        <v>13021</v>
      </c>
      <c r="Z351" t="s">
        <v>8540</v>
      </c>
      <c r="AA351" t="s">
        <v>8535</v>
      </c>
      <c r="AB351" t="s">
        <v>8534</v>
      </c>
      <c r="AC351" t="s">
        <v>12391</v>
      </c>
      <c r="EH351" t="s">
        <v>541</v>
      </c>
      <c r="EJ351" t="s">
        <v>545</v>
      </c>
      <c r="ES351" t="s">
        <v>553</v>
      </c>
      <c r="EU351" t="s">
        <v>557</v>
      </c>
      <c r="FD351" t="s">
        <v>564</v>
      </c>
      <c r="FF351" t="s">
        <v>568</v>
      </c>
      <c r="FN351" t="s">
        <v>826</v>
      </c>
      <c r="FP351" t="s">
        <v>1156</v>
      </c>
      <c r="GB351" t="s">
        <v>830</v>
      </c>
      <c r="GD351" t="s">
        <v>1162</v>
      </c>
    </row>
    <row r="352" spans="1:186" x14ac:dyDescent="0.35">
      <c r="A352" t="s">
        <v>8554</v>
      </c>
      <c r="B352" t="s">
        <v>8556</v>
      </c>
      <c r="C352" t="s">
        <v>8557</v>
      </c>
      <c r="D352" t="s">
        <v>8556</v>
      </c>
      <c r="F352" t="s">
        <v>203</v>
      </c>
      <c r="G352" t="s">
        <v>8562</v>
      </c>
      <c r="H352" t="s">
        <v>8564</v>
      </c>
      <c r="I352" t="s">
        <v>8565</v>
      </c>
      <c r="J352" t="s">
        <v>8566</v>
      </c>
      <c r="K352" t="s">
        <v>8567</v>
      </c>
      <c r="L352" t="s">
        <v>8568</v>
      </c>
      <c r="M352" t="s">
        <v>8569</v>
      </c>
      <c r="N352" t="s">
        <v>310</v>
      </c>
      <c r="X352" t="s">
        <v>8554</v>
      </c>
      <c r="Y352" t="s">
        <v>13022</v>
      </c>
      <c r="Z352" t="s">
        <v>13023</v>
      </c>
      <c r="AA352" t="s">
        <v>8561</v>
      </c>
      <c r="AB352" t="s">
        <v>8560</v>
      </c>
      <c r="AC352" t="s">
        <v>13024</v>
      </c>
      <c r="BM352" t="s">
        <v>427</v>
      </c>
      <c r="BV352" t="s">
        <v>1443</v>
      </c>
      <c r="BX352" t="s">
        <v>431</v>
      </c>
      <c r="CG352" t="s">
        <v>1447</v>
      </c>
      <c r="CI352" t="s">
        <v>435</v>
      </c>
      <c r="CR352" t="s">
        <v>1451</v>
      </c>
      <c r="CT352" t="s">
        <v>439</v>
      </c>
      <c r="DC352" t="s">
        <v>1455</v>
      </c>
      <c r="DE352" t="s">
        <v>443</v>
      </c>
      <c r="DN352" t="s">
        <v>1459</v>
      </c>
    </row>
    <row r="353" spans="1:185" x14ac:dyDescent="0.35">
      <c r="A353" t="s">
        <v>8580</v>
      </c>
      <c r="B353" t="s">
        <v>8582</v>
      </c>
      <c r="C353" t="s">
        <v>8583</v>
      </c>
      <c r="D353" t="s">
        <v>8582</v>
      </c>
      <c r="F353" t="s">
        <v>203</v>
      </c>
      <c r="G353" t="s">
        <v>8591</v>
      </c>
      <c r="H353" t="s">
        <v>8593</v>
      </c>
      <c r="I353" t="s">
        <v>8594</v>
      </c>
      <c r="J353" t="s">
        <v>8595</v>
      </c>
      <c r="K353" t="s">
        <v>8596</v>
      </c>
      <c r="L353" t="s">
        <v>8597</v>
      </c>
      <c r="M353" t="s">
        <v>8598</v>
      </c>
      <c r="N353" t="s">
        <v>310</v>
      </c>
      <c r="X353" t="s">
        <v>8585</v>
      </c>
      <c r="Y353" t="s">
        <v>13025</v>
      </c>
      <c r="Z353" t="s">
        <v>13026</v>
      </c>
      <c r="AA353" t="s">
        <v>8590</v>
      </c>
      <c r="AB353" t="s">
        <v>8588</v>
      </c>
      <c r="AC353" t="s">
        <v>646</v>
      </c>
      <c r="BW353" t="s">
        <v>657</v>
      </c>
      <c r="CH353" t="s">
        <v>659</v>
      </c>
      <c r="CS353" t="s">
        <v>661</v>
      </c>
      <c r="DD353" t="s">
        <v>663</v>
      </c>
      <c r="DO353" t="s">
        <v>665</v>
      </c>
    </row>
    <row r="354" spans="1:185" x14ac:dyDescent="0.35">
      <c r="A354" t="s">
        <v>8604</v>
      </c>
      <c r="B354" t="s">
        <v>8606</v>
      </c>
      <c r="C354" t="s">
        <v>8607</v>
      </c>
      <c r="D354" t="s">
        <v>8606</v>
      </c>
      <c r="F354" t="s">
        <v>203</v>
      </c>
      <c r="G354" t="s">
        <v>8613</v>
      </c>
      <c r="H354" t="s">
        <v>8614</v>
      </c>
      <c r="I354" t="s">
        <v>8615</v>
      </c>
      <c r="J354" t="s">
        <v>8616</v>
      </c>
      <c r="K354" t="s">
        <v>12522</v>
      </c>
      <c r="L354" t="s">
        <v>12522</v>
      </c>
      <c r="M354" t="s">
        <v>12522</v>
      </c>
      <c r="N354" t="s">
        <v>261</v>
      </c>
      <c r="X354" t="s">
        <v>8608</v>
      </c>
      <c r="Y354" t="s">
        <v>13027</v>
      </c>
      <c r="Z354" t="s">
        <v>13028</v>
      </c>
      <c r="AA354" t="s">
        <v>8611</v>
      </c>
      <c r="AB354" t="s">
        <v>8610</v>
      </c>
      <c r="AC354" t="s">
        <v>249</v>
      </c>
      <c r="BF354" t="s">
        <v>11043</v>
      </c>
      <c r="BG354" t="s">
        <v>712</v>
      </c>
      <c r="BH354" t="s">
        <v>2620</v>
      </c>
      <c r="BI354" t="s">
        <v>714</v>
      </c>
      <c r="BJ354" t="s">
        <v>365</v>
      </c>
      <c r="BK354" t="s">
        <v>367</v>
      </c>
      <c r="BL354" t="s">
        <v>1190</v>
      </c>
    </row>
    <row r="355" spans="1:185" x14ac:dyDescent="0.35">
      <c r="A355" t="s">
        <v>8624</v>
      </c>
      <c r="B355" t="s">
        <v>8626</v>
      </c>
      <c r="C355" t="s">
        <v>8627</v>
      </c>
      <c r="D355" t="s">
        <v>8626</v>
      </c>
      <c r="F355" t="s">
        <v>203</v>
      </c>
      <c r="G355" t="s">
        <v>8633</v>
      </c>
      <c r="H355" t="s">
        <v>8634</v>
      </c>
      <c r="I355" t="s">
        <v>8635</v>
      </c>
      <c r="J355" t="s">
        <v>8636</v>
      </c>
      <c r="K355" t="s">
        <v>8637</v>
      </c>
      <c r="L355" t="s">
        <v>8638</v>
      </c>
      <c r="M355" t="s">
        <v>8639</v>
      </c>
      <c r="N355" t="s">
        <v>310</v>
      </c>
      <c r="X355" t="s">
        <v>8624</v>
      </c>
      <c r="Y355" t="s">
        <v>13029</v>
      </c>
      <c r="Z355" t="s">
        <v>13030</v>
      </c>
      <c r="AA355" t="s">
        <v>8631</v>
      </c>
      <c r="AB355" t="s">
        <v>8630</v>
      </c>
      <c r="AC355" t="s">
        <v>298</v>
      </c>
      <c r="BV355" t="s">
        <v>1443</v>
      </c>
      <c r="CG355" t="s">
        <v>1447</v>
      </c>
      <c r="CR355" t="s">
        <v>1451</v>
      </c>
      <c r="DC355" t="s">
        <v>1455</v>
      </c>
      <c r="DN355" t="s">
        <v>1459</v>
      </c>
    </row>
    <row r="356" spans="1:185" x14ac:dyDescent="0.35">
      <c r="A356" t="s">
        <v>8645</v>
      </c>
      <c r="B356" t="s">
        <v>8647</v>
      </c>
      <c r="C356" t="s">
        <v>8648</v>
      </c>
      <c r="D356" t="s">
        <v>8647</v>
      </c>
      <c r="F356" t="s">
        <v>203</v>
      </c>
      <c r="G356" t="s">
        <v>8655</v>
      </c>
      <c r="H356" t="s">
        <v>8656</v>
      </c>
      <c r="I356" t="s">
        <v>8657</v>
      </c>
      <c r="J356" t="s">
        <v>8658</v>
      </c>
      <c r="K356" t="s">
        <v>8659</v>
      </c>
      <c r="L356" t="s">
        <v>8660</v>
      </c>
      <c r="M356" t="s">
        <v>8661</v>
      </c>
      <c r="N356" t="s">
        <v>11894</v>
      </c>
      <c r="X356" t="s">
        <v>8645</v>
      </c>
      <c r="Y356" t="s">
        <v>13031</v>
      </c>
      <c r="Z356" t="s">
        <v>13032</v>
      </c>
      <c r="AA356" t="s">
        <v>8652</v>
      </c>
      <c r="AB356" t="s">
        <v>8650</v>
      </c>
      <c r="AC356" t="s">
        <v>1799</v>
      </c>
      <c r="AE356" t="s">
        <v>687</v>
      </c>
      <c r="EG356" t="s">
        <v>1137</v>
      </c>
      <c r="EH356" t="s">
        <v>541</v>
      </c>
      <c r="ER356" t="s">
        <v>1142</v>
      </c>
      <c r="ES356" t="s">
        <v>553</v>
      </c>
      <c r="FC356" t="s">
        <v>1147</v>
      </c>
      <c r="FD356" t="s">
        <v>564</v>
      </c>
      <c r="FM356" t="s">
        <v>1152</v>
      </c>
      <c r="FN356" t="s">
        <v>826</v>
      </c>
      <c r="GA356" t="s">
        <v>1158</v>
      </c>
      <c r="GB356" t="s">
        <v>830</v>
      </c>
    </row>
    <row r="357" spans="1:185" x14ac:dyDescent="0.35">
      <c r="A357" t="s">
        <v>8672</v>
      </c>
      <c r="B357" t="s">
        <v>8674</v>
      </c>
      <c r="C357" t="s">
        <v>8675</v>
      </c>
      <c r="D357" t="s">
        <v>8674</v>
      </c>
      <c r="F357" t="s">
        <v>203</v>
      </c>
      <c r="G357" t="s">
        <v>8683</v>
      </c>
      <c r="H357" t="s">
        <v>8684</v>
      </c>
      <c r="I357" t="s">
        <v>8685</v>
      </c>
      <c r="J357" t="s">
        <v>8686</v>
      </c>
      <c r="K357" t="s">
        <v>8687</v>
      </c>
      <c r="L357" t="s">
        <v>8688</v>
      </c>
      <c r="M357" t="s">
        <v>8689</v>
      </c>
      <c r="N357" t="s">
        <v>310</v>
      </c>
      <c r="X357" t="s">
        <v>8672</v>
      </c>
      <c r="Y357" t="s">
        <v>13033</v>
      </c>
      <c r="Z357" t="s">
        <v>13034</v>
      </c>
      <c r="AA357" t="s">
        <v>8680</v>
      </c>
      <c r="AB357" t="s">
        <v>8678</v>
      </c>
      <c r="AC357" t="s">
        <v>724</v>
      </c>
      <c r="BW357" t="s">
        <v>657</v>
      </c>
      <c r="CH357" t="s">
        <v>659</v>
      </c>
      <c r="CS357" t="s">
        <v>661</v>
      </c>
      <c r="DD357" t="s">
        <v>663</v>
      </c>
      <c r="DO357" t="s">
        <v>665</v>
      </c>
    </row>
    <row r="358" spans="1:185" x14ac:dyDescent="0.35">
      <c r="A358" t="s">
        <v>8695</v>
      </c>
      <c r="B358" t="s">
        <v>8697</v>
      </c>
      <c r="C358" t="s">
        <v>8698</v>
      </c>
      <c r="D358" t="s">
        <v>8697</v>
      </c>
      <c r="F358" t="s">
        <v>203</v>
      </c>
      <c r="G358" t="s">
        <v>8707</v>
      </c>
      <c r="H358" t="s">
        <v>8708</v>
      </c>
      <c r="I358" t="s">
        <v>8709</v>
      </c>
      <c r="J358" t="s">
        <v>8710</v>
      </c>
      <c r="K358" t="s">
        <v>8711</v>
      </c>
      <c r="L358" t="s">
        <v>8712</v>
      </c>
      <c r="M358" t="s">
        <v>8713</v>
      </c>
      <c r="N358" t="s">
        <v>11894</v>
      </c>
      <c r="X358" t="s">
        <v>8700</v>
      </c>
      <c r="Y358" t="s">
        <v>13035</v>
      </c>
      <c r="Z358" t="s">
        <v>8710</v>
      </c>
      <c r="AA358" t="s">
        <v>8704</v>
      </c>
      <c r="AB358" t="s">
        <v>8703</v>
      </c>
      <c r="AC358" t="s">
        <v>1700</v>
      </c>
      <c r="EF358" t="s">
        <v>613</v>
      </c>
      <c r="EK358" t="s">
        <v>615</v>
      </c>
      <c r="EP358" t="s">
        <v>1291</v>
      </c>
    </row>
    <row r="359" spans="1:185" x14ac:dyDescent="0.35">
      <c r="A359" t="s">
        <v>13036</v>
      </c>
      <c r="B359" t="s">
        <v>8719</v>
      </c>
      <c r="C359" t="s">
        <v>8720</v>
      </c>
      <c r="D359" t="s">
        <v>8719</v>
      </c>
      <c r="F359" t="s">
        <v>203</v>
      </c>
      <c r="G359" t="s">
        <v>8726</v>
      </c>
      <c r="H359" t="s">
        <v>8727</v>
      </c>
      <c r="I359" t="s">
        <v>8728</v>
      </c>
      <c r="J359" t="s">
        <v>8729</v>
      </c>
      <c r="K359" t="s">
        <v>8730</v>
      </c>
      <c r="L359" t="s">
        <v>8727</v>
      </c>
      <c r="M359" t="s">
        <v>8731</v>
      </c>
      <c r="N359" t="s">
        <v>12075</v>
      </c>
      <c r="X359" t="s">
        <v>8721</v>
      </c>
      <c r="Y359" t="s">
        <v>13037</v>
      </c>
      <c r="Z359" t="s">
        <v>8729</v>
      </c>
      <c r="AA359" t="s">
        <v>8725</v>
      </c>
      <c r="AB359" t="s">
        <v>8724</v>
      </c>
      <c r="AC359" t="s">
        <v>646</v>
      </c>
      <c r="DS359" t="s">
        <v>857</v>
      </c>
      <c r="DV359" t="s">
        <v>860</v>
      </c>
      <c r="DY359" t="s">
        <v>863</v>
      </c>
      <c r="EB359" t="s">
        <v>866</v>
      </c>
      <c r="EE359" t="s">
        <v>869</v>
      </c>
    </row>
    <row r="360" spans="1:185" x14ac:dyDescent="0.35">
      <c r="A360" t="s">
        <v>8737</v>
      </c>
      <c r="B360" t="s">
        <v>8739</v>
      </c>
      <c r="C360" t="s">
        <v>8740</v>
      </c>
      <c r="D360" t="s">
        <v>8739</v>
      </c>
      <c r="F360" t="s">
        <v>203</v>
      </c>
      <c r="G360" t="s">
        <v>8746</v>
      </c>
      <c r="H360" t="s">
        <v>8748</v>
      </c>
      <c r="I360" t="s">
        <v>8749</v>
      </c>
      <c r="J360" t="s">
        <v>8750</v>
      </c>
      <c r="K360" t="s">
        <v>8751</v>
      </c>
      <c r="L360" t="s">
        <v>8752</v>
      </c>
      <c r="M360" t="s">
        <v>8753</v>
      </c>
      <c r="N360" t="s">
        <v>310</v>
      </c>
      <c r="X360" t="s">
        <v>8737</v>
      </c>
      <c r="Y360" t="s">
        <v>13038</v>
      </c>
      <c r="Z360" t="s">
        <v>13039</v>
      </c>
      <c r="AA360" t="s">
        <v>8745</v>
      </c>
      <c r="AB360" t="s">
        <v>8744</v>
      </c>
      <c r="AC360" t="s">
        <v>12275</v>
      </c>
      <c r="BP360" t="s">
        <v>389</v>
      </c>
      <c r="BT360" t="s">
        <v>313</v>
      </c>
      <c r="CA360" t="s">
        <v>391</v>
      </c>
      <c r="CE360" t="s">
        <v>317</v>
      </c>
      <c r="CL360" t="s">
        <v>393</v>
      </c>
      <c r="CP360" t="s">
        <v>321</v>
      </c>
      <c r="CW360" t="s">
        <v>395</v>
      </c>
      <c r="DA360" t="s">
        <v>325</v>
      </c>
      <c r="DH360" t="s">
        <v>1065</v>
      </c>
      <c r="DL360" t="s">
        <v>329</v>
      </c>
      <c r="DP360" t="s">
        <v>1067</v>
      </c>
    </row>
    <row r="361" spans="1:185" x14ac:dyDescent="0.35">
      <c r="A361" t="s">
        <v>8765</v>
      </c>
      <c r="B361" t="s">
        <v>8767</v>
      </c>
      <c r="C361" t="s">
        <v>8768</v>
      </c>
      <c r="D361" t="s">
        <v>8767</v>
      </c>
      <c r="F361" t="s">
        <v>203</v>
      </c>
      <c r="G361" t="s">
        <v>8775</v>
      </c>
      <c r="H361" t="s">
        <v>8777</v>
      </c>
      <c r="I361" t="s">
        <v>8778</v>
      </c>
      <c r="J361" t="s">
        <v>8779</v>
      </c>
      <c r="K361" t="s">
        <v>8780</v>
      </c>
      <c r="L361" t="s">
        <v>8781</v>
      </c>
      <c r="M361" t="s">
        <v>8782</v>
      </c>
      <c r="N361" t="s">
        <v>11894</v>
      </c>
      <c r="X361" t="s">
        <v>8769</v>
      </c>
      <c r="Y361" t="s">
        <v>13040</v>
      </c>
      <c r="Z361" t="s">
        <v>13041</v>
      </c>
      <c r="AA361" t="s">
        <v>8774</v>
      </c>
      <c r="AB361" t="s">
        <v>8773</v>
      </c>
      <c r="AC361" t="s">
        <v>8772</v>
      </c>
      <c r="AE361" t="s">
        <v>687</v>
      </c>
      <c r="EI361" t="s">
        <v>543</v>
      </c>
      <c r="ET361" t="s">
        <v>555</v>
      </c>
      <c r="FE361" t="s">
        <v>566</v>
      </c>
      <c r="FO361" t="s">
        <v>828</v>
      </c>
      <c r="GC361" t="s">
        <v>832</v>
      </c>
    </row>
    <row r="362" spans="1:185" x14ac:dyDescent="0.35">
      <c r="A362" t="s">
        <v>8788</v>
      </c>
      <c r="B362" t="s">
        <v>8790</v>
      </c>
      <c r="C362" t="s">
        <v>11824</v>
      </c>
      <c r="D362" t="s">
        <v>8790</v>
      </c>
      <c r="F362" t="s">
        <v>203</v>
      </c>
      <c r="G362" t="s">
        <v>11832</v>
      </c>
      <c r="H362" t="s">
        <v>11833</v>
      </c>
      <c r="I362" t="s">
        <v>11834</v>
      </c>
      <c r="J362" t="s">
        <v>11835</v>
      </c>
      <c r="K362" t="s">
        <v>11832</v>
      </c>
      <c r="L362" t="s">
        <v>11833</v>
      </c>
      <c r="M362" t="s">
        <v>11834</v>
      </c>
      <c r="N362" t="s">
        <v>310</v>
      </c>
      <c r="X362" t="s">
        <v>8788</v>
      </c>
      <c r="Y362" t="s">
        <v>11829</v>
      </c>
      <c r="Z362" t="s">
        <v>11835</v>
      </c>
      <c r="AA362" t="s">
        <v>11830</v>
      </c>
      <c r="AB362" t="s">
        <v>11830</v>
      </c>
      <c r="AC362" t="s">
        <v>11824</v>
      </c>
      <c r="BM362" t="s">
        <v>427</v>
      </c>
      <c r="BS362" t="s">
        <v>429</v>
      </c>
      <c r="BW362" t="s">
        <v>657</v>
      </c>
      <c r="CD362" t="s">
        <v>433</v>
      </c>
      <c r="CH362" t="s">
        <v>659</v>
      </c>
      <c r="CI362" t="s">
        <v>435</v>
      </c>
      <c r="CO362" t="s">
        <v>437</v>
      </c>
      <c r="CS362" t="s">
        <v>661</v>
      </c>
      <c r="CZ362" t="s">
        <v>441</v>
      </c>
      <c r="DD362" t="s">
        <v>663</v>
      </c>
      <c r="DE362" t="s">
        <v>443</v>
      </c>
      <c r="DK362" t="s">
        <v>445</v>
      </c>
      <c r="DO362" t="s">
        <v>665</v>
      </c>
    </row>
    <row r="363" spans="1:185" x14ac:dyDescent="0.35">
      <c r="A363" t="s">
        <v>8804</v>
      </c>
      <c r="B363" t="s">
        <v>8806</v>
      </c>
      <c r="C363" t="s">
        <v>8807</v>
      </c>
      <c r="D363" t="s">
        <v>8806</v>
      </c>
      <c r="F363" t="s">
        <v>203</v>
      </c>
      <c r="G363" t="s">
        <v>8815</v>
      </c>
      <c r="H363" t="s">
        <v>8816</v>
      </c>
      <c r="I363" t="s">
        <v>8817</v>
      </c>
      <c r="J363" t="s">
        <v>8818</v>
      </c>
      <c r="K363" t="s">
        <v>8819</v>
      </c>
      <c r="L363" t="s">
        <v>8820</v>
      </c>
      <c r="M363" t="s">
        <v>8821</v>
      </c>
      <c r="N363" t="s">
        <v>310</v>
      </c>
      <c r="X363" t="s">
        <v>8804</v>
      </c>
      <c r="Y363" t="s">
        <v>13042</v>
      </c>
      <c r="Z363" t="s">
        <v>13043</v>
      </c>
      <c r="AA363" t="s">
        <v>8812</v>
      </c>
      <c r="AB363" t="s">
        <v>8811</v>
      </c>
      <c r="AC363" t="s">
        <v>7879</v>
      </c>
      <c r="BQ363" t="s">
        <v>490</v>
      </c>
      <c r="CB363" t="s">
        <v>497</v>
      </c>
      <c r="CM363" t="s">
        <v>504</v>
      </c>
      <c r="CX363" t="s">
        <v>511</v>
      </c>
      <c r="DI363" t="s">
        <v>518</v>
      </c>
    </row>
    <row r="364" spans="1:185" x14ac:dyDescent="0.35">
      <c r="A364" t="s">
        <v>8827</v>
      </c>
      <c r="B364" t="s">
        <v>8829</v>
      </c>
      <c r="C364" t="s">
        <v>8830</v>
      </c>
      <c r="D364" t="s">
        <v>8829</v>
      </c>
      <c r="F364" t="s">
        <v>203</v>
      </c>
      <c r="G364" t="s">
        <v>8836</v>
      </c>
      <c r="H364" t="s">
        <v>8838</v>
      </c>
      <c r="I364" t="s">
        <v>8839</v>
      </c>
      <c r="J364" t="s">
        <v>8840</v>
      </c>
      <c r="K364" t="s">
        <v>8836</v>
      </c>
      <c r="L364" t="s">
        <v>8838</v>
      </c>
      <c r="M364" t="s">
        <v>8839</v>
      </c>
      <c r="N364" t="s">
        <v>11894</v>
      </c>
      <c r="X364" t="s">
        <v>8831</v>
      </c>
      <c r="Y364" t="s">
        <v>12951</v>
      </c>
      <c r="Z364" t="s">
        <v>13044</v>
      </c>
      <c r="AA364" t="s">
        <v>8835</v>
      </c>
      <c r="AB364" t="s">
        <v>8834</v>
      </c>
      <c r="AC364" t="s">
        <v>531</v>
      </c>
      <c r="EF364" t="s">
        <v>613</v>
      </c>
      <c r="EH364" t="s">
        <v>541</v>
      </c>
      <c r="EI364" t="s">
        <v>543</v>
      </c>
      <c r="EJ364" t="s">
        <v>545</v>
      </c>
      <c r="EO364" t="s">
        <v>551</v>
      </c>
      <c r="FB364" t="s">
        <v>463</v>
      </c>
      <c r="FD364" t="s">
        <v>564</v>
      </c>
      <c r="FE364" t="s">
        <v>566</v>
      </c>
      <c r="FF364" t="s">
        <v>568</v>
      </c>
      <c r="FK364" t="s">
        <v>574</v>
      </c>
      <c r="FN364" t="s">
        <v>826</v>
      </c>
      <c r="FO364" t="s">
        <v>828</v>
      </c>
      <c r="FP364" t="s">
        <v>1156</v>
      </c>
      <c r="FT364" t="s">
        <v>783</v>
      </c>
    </row>
    <row r="365" spans="1:185" x14ac:dyDescent="0.35">
      <c r="A365" t="s">
        <v>8855</v>
      </c>
      <c r="B365" t="s">
        <v>8857</v>
      </c>
      <c r="C365" t="s">
        <v>8858</v>
      </c>
      <c r="D365" t="s">
        <v>8857</v>
      </c>
      <c r="F365" t="s">
        <v>203</v>
      </c>
      <c r="G365" t="s">
        <v>8862</v>
      </c>
      <c r="H365" t="s">
        <v>8864</v>
      </c>
      <c r="I365" t="s">
        <v>8865</v>
      </c>
      <c r="J365" t="s">
        <v>8866</v>
      </c>
      <c r="K365" t="s">
        <v>8867</v>
      </c>
      <c r="L365" t="s">
        <v>8868</v>
      </c>
      <c r="M365" t="s">
        <v>8869</v>
      </c>
      <c r="N365" t="s">
        <v>12075</v>
      </c>
      <c r="X365" t="s">
        <v>8855</v>
      </c>
      <c r="Y365" t="s">
        <v>13045</v>
      </c>
      <c r="Z365" t="s">
        <v>13046</v>
      </c>
      <c r="AA365" t="s">
        <v>13047</v>
      </c>
      <c r="AB365" t="s">
        <v>8861</v>
      </c>
      <c r="AC365" t="s">
        <v>646</v>
      </c>
    </row>
    <row r="366" spans="1:185" x14ac:dyDescent="0.35">
      <c r="A366" t="s">
        <v>8871</v>
      </c>
      <c r="B366" t="s">
        <v>8873</v>
      </c>
      <c r="C366" t="s">
        <v>8874</v>
      </c>
      <c r="D366" t="s">
        <v>8873</v>
      </c>
      <c r="F366" t="s">
        <v>203</v>
      </c>
      <c r="G366" t="s">
        <v>8881</v>
      </c>
      <c r="H366" t="s">
        <v>8883</v>
      </c>
      <c r="I366" t="s">
        <v>8884</v>
      </c>
      <c r="J366" t="s">
        <v>8885</v>
      </c>
      <c r="K366" t="s">
        <v>8886</v>
      </c>
      <c r="L366" t="s">
        <v>8883</v>
      </c>
      <c r="M366" t="s">
        <v>8887</v>
      </c>
      <c r="N366" t="s">
        <v>12075</v>
      </c>
      <c r="X366" t="s">
        <v>8876</v>
      </c>
      <c r="Y366" t="s">
        <v>13048</v>
      </c>
      <c r="Z366" t="s">
        <v>13049</v>
      </c>
      <c r="AA366" t="s">
        <v>8880</v>
      </c>
      <c r="AB366" t="s">
        <v>8879</v>
      </c>
      <c r="AC366" t="s">
        <v>12532</v>
      </c>
      <c r="DU366" t="s">
        <v>748</v>
      </c>
      <c r="DV366" t="s">
        <v>860</v>
      </c>
      <c r="DX366" t="s">
        <v>750</v>
      </c>
      <c r="DY366" t="s">
        <v>863</v>
      </c>
      <c r="EA366" t="s">
        <v>752</v>
      </c>
      <c r="EB366" t="s">
        <v>866</v>
      </c>
    </row>
    <row r="367" spans="1:185" x14ac:dyDescent="0.35">
      <c r="A367" t="s">
        <v>8894</v>
      </c>
      <c r="B367" t="s">
        <v>8896</v>
      </c>
      <c r="C367" t="s">
        <v>8897</v>
      </c>
      <c r="D367" t="s">
        <v>8896</v>
      </c>
      <c r="F367" t="s">
        <v>203</v>
      </c>
      <c r="G367" t="s">
        <v>8903</v>
      </c>
      <c r="H367" t="s">
        <v>8905</v>
      </c>
      <c r="I367" t="s">
        <v>8906</v>
      </c>
      <c r="J367" t="s">
        <v>8907</v>
      </c>
      <c r="K367" t="s">
        <v>8903</v>
      </c>
      <c r="L367" t="s">
        <v>8905</v>
      </c>
      <c r="M367" t="s">
        <v>8906</v>
      </c>
      <c r="N367" t="s">
        <v>310</v>
      </c>
      <c r="X367" t="s">
        <v>8894</v>
      </c>
      <c r="Y367" t="s">
        <v>12360</v>
      </c>
      <c r="Z367" t="s">
        <v>13050</v>
      </c>
      <c r="AA367" t="s">
        <v>13051</v>
      </c>
      <c r="AB367" t="s">
        <v>8901</v>
      </c>
      <c r="AC367" t="s">
        <v>404</v>
      </c>
      <c r="BY367" t="s">
        <v>7358</v>
      </c>
      <c r="CB367" t="s">
        <v>497</v>
      </c>
    </row>
    <row r="368" spans="1:185" x14ac:dyDescent="0.35">
      <c r="A368" t="s">
        <v>8910</v>
      </c>
      <c r="B368" t="s">
        <v>8912</v>
      </c>
      <c r="C368" t="s">
        <v>8913</v>
      </c>
      <c r="D368" t="s">
        <v>8912</v>
      </c>
      <c r="F368" t="s">
        <v>203</v>
      </c>
      <c r="G368" t="s">
        <v>8919</v>
      </c>
      <c r="H368" t="s">
        <v>8921</v>
      </c>
      <c r="I368" t="s">
        <v>8922</v>
      </c>
      <c r="J368" t="s">
        <v>8923</v>
      </c>
      <c r="K368" t="s">
        <v>8919</v>
      </c>
      <c r="L368" t="s">
        <v>8921</v>
      </c>
      <c r="M368" t="s">
        <v>8922</v>
      </c>
      <c r="N368" t="s">
        <v>310</v>
      </c>
      <c r="X368" t="s">
        <v>8910</v>
      </c>
      <c r="Y368" t="s">
        <v>13052</v>
      </c>
      <c r="Z368" t="s">
        <v>13053</v>
      </c>
      <c r="AA368" t="s">
        <v>8918</v>
      </c>
      <c r="AB368" t="s">
        <v>8917</v>
      </c>
      <c r="AC368" t="s">
        <v>8916</v>
      </c>
      <c r="DG368" t="s">
        <v>516</v>
      </c>
      <c r="DH368" t="s">
        <v>1065</v>
      </c>
      <c r="DP368" t="s">
        <v>1067</v>
      </c>
    </row>
    <row r="369" spans="1:188" x14ac:dyDescent="0.35">
      <c r="A369" t="s">
        <v>8928</v>
      </c>
      <c r="B369" t="s">
        <v>8930</v>
      </c>
      <c r="C369" t="s">
        <v>8931</v>
      </c>
      <c r="D369" t="s">
        <v>8932</v>
      </c>
      <c r="F369" t="s">
        <v>203</v>
      </c>
      <c r="G369" t="s">
        <v>8939</v>
      </c>
      <c r="H369" t="s">
        <v>8940</v>
      </c>
      <c r="I369" t="s">
        <v>8941</v>
      </c>
      <c r="J369" t="s">
        <v>8942</v>
      </c>
      <c r="K369" t="s">
        <v>8943</v>
      </c>
      <c r="L369" t="s">
        <v>8944</v>
      </c>
      <c r="M369" t="s">
        <v>8945</v>
      </c>
      <c r="N369" t="s">
        <v>310</v>
      </c>
      <c r="X369" t="s">
        <v>8933</v>
      </c>
      <c r="Y369" t="s">
        <v>13054</v>
      </c>
      <c r="Z369" t="s">
        <v>13055</v>
      </c>
      <c r="AA369" t="s">
        <v>8937</v>
      </c>
      <c r="AB369" t="s">
        <v>8936</v>
      </c>
      <c r="AC369" t="s">
        <v>1310</v>
      </c>
      <c r="CB369" t="s">
        <v>497</v>
      </c>
    </row>
    <row r="370" spans="1:188" x14ac:dyDescent="0.35">
      <c r="A370" t="s">
        <v>8947</v>
      </c>
      <c r="B370" t="s">
        <v>8949</v>
      </c>
      <c r="C370" t="s">
        <v>8950</v>
      </c>
      <c r="D370" t="s">
        <v>8949</v>
      </c>
      <c r="F370" t="s">
        <v>203</v>
      </c>
      <c r="G370" t="s">
        <v>8955</v>
      </c>
      <c r="H370" t="s">
        <v>8957</v>
      </c>
      <c r="I370" t="s">
        <v>8958</v>
      </c>
      <c r="J370" t="s">
        <v>8959</v>
      </c>
      <c r="K370" t="s">
        <v>8955</v>
      </c>
      <c r="L370" t="s">
        <v>8957</v>
      </c>
      <c r="M370" t="s">
        <v>8958</v>
      </c>
      <c r="N370" t="s">
        <v>310</v>
      </c>
      <c r="X370" t="s">
        <v>8947</v>
      </c>
      <c r="Y370" t="s">
        <v>13056</v>
      </c>
      <c r="Z370" t="s">
        <v>8959</v>
      </c>
      <c r="AA370" t="s">
        <v>8954</v>
      </c>
      <c r="AB370" t="s">
        <v>8953</v>
      </c>
      <c r="AC370" t="s">
        <v>1310</v>
      </c>
      <c r="BP370" t="s">
        <v>389</v>
      </c>
      <c r="CA370" t="s">
        <v>391</v>
      </c>
      <c r="CW370" t="s">
        <v>395</v>
      </c>
    </row>
    <row r="371" spans="1:188" x14ac:dyDescent="0.35">
      <c r="A371" t="s">
        <v>8963</v>
      </c>
      <c r="B371" t="s">
        <v>8965</v>
      </c>
      <c r="C371" t="s">
        <v>8966</v>
      </c>
      <c r="D371" t="s">
        <v>8965</v>
      </c>
      <c r="F371" t="s">
        <v>203</v>
      </c>
      <c r="G371" t="s">
        <v>8972</v>
      </c>
      <c r="H371" t="s">
        <v>8973</v>
      </c>
      <c r="I371" t="s">
        <v>8974</v>
      </c>
      <c r="J371" t="s">
        <v>8975</v>
      </c>
      <c r="K371" t="s">
        <v>8972</v>
      </c>
      <c r="L371" t="s">
        <v>8973</v>
      </c>
      <c r="M371" t="s">
        <v>8974</v>
      </c>
      <c r="N371" t="s">
        <v>12075</v>
      </c>
      <c r="X371" t="s">
        <v>8963</v>
      </c>
      <c r="Y371" t="s">
        <v>13057</v>
      </c>
      <c r="Z371" t="s">
        <v>8975</v>
      </c>
      <c r="AA371" t="s">
        <v>8971</v>
      </c>
      <c r="AB371" t="s">
        <v>8969</v>
      </c>
      <c r="AC371" t="s">
        <v>3506</v>
      </c>
      <c r="DQ371" t="s">
        <v>937</v>
      </c>
      <c r="DS371" t="s">
        <v>857</v>
      </c>
      <c r="DT371" t="s">
        <v>941</v>
      </c>
      <c r="DV371" t="s">
        <v>860</v>
      </c>
      <c r="DW371" t="s">
        <v>945</v>
      </c>
      <c r="DY371" t="s">
        <v>863</v>
      </c>
      <c r="DZ371" t="s">
        <v>879</v>
      </c>
      <c r="EB371" t="s">
        <v>866</v>
      </c>
      <c r="EC371" t="s">
        <v>952</v>
      </c>
      <c r="EE371" t="s">
        <v>869</v>
      </c>
    </row>
    <row r="372" spans="1:188" x14ac:dyDescent="0.35">
      <c r="A372" t="s">
        <v>8986</v>
      </c>
      <c r="B372" t="s">
        <v>8988</v>
      </c>
      <c r="C372" t="s">
        <v>8989</v>
      </c>
      <c r="D372" t="s">
        <v>8988</v>
      </c>
      <c r="F372" t="s">
        <v>203</v>
      </c>
      <c r="G372" t="s">
        <v>8994</v>
      </c>
      <c r="H372" t="s">
        <v>8996</v>
      </c>
      <c r="I372" t="s">
        <v>8997</v>
      </c>
      <c r="J372" t="s">
        <v>8998</v>
      </c>
      <c r="K372" t="s">
        <v>8999</v>
      </c>
      <c r="L372" t="s">
        <v>9000</v>
      </c>
      <c r="M372" t="s">
        <v>9001</v>
      </c>
      <c r="N372" t="s">
        <v>11894</v>
      </c>
      <c r="X372" t="s">
        <v>8986</v>
      </c>
      <c r="Y372" t="s">
        <v>13058</v>
      </c>
      <c r="Z372" t="s">
        <v>13059</v>
      </c>
      <c r="AA372" t="s">
        <v>8993</v>
      </c>
      <c r="AB372" t="s">
        <v>8992</v>
      </c>
      <c r="AC372" t="s">
        <v>1002</v>
      </c>
      <c r="FB372" t="s">
        <v>463</v>
      </c>
      <c r="FF372" t="s">
        <v>568</v>
      </c>
    </row>
    <row r="373" spans="1:188" x14ac:dyDescent="0.35">
      <c r="A373" t="s">
        <v>9004</v>
      </c>
      <c r="B373" t="s">
        <v>9006</v>
      </c>
      <c r="C373" t="s">
        <v>9007</v>
      </c>
      <c r="D373" t="s">
        <v>9006</v>
      </c>
      <c r="F373" t="s">
        <v>203</v>
      </c>
      <c r="G373" t="s">
        <v>9012</v>
      </c>
      <c r="H373" t="s">
        <v>9014</v>
      </c>
      <c r="I373" t="s">
        <v>9015</v>
      </c>
      <c r="J373" t="s">
        <v>9016</v>
      </c>
      <c r="K373" t="s">
        <v>9012</v>
      </c>
      <c r="L373" t="s">
        <v>9014</v>
      </c>
      <c r="M373" t="s">
        <v>9015</v>
      </c>
      <c r="N373" t="s">
        <v>11894</v>
      </c>
      <c r="X373" t="s">
        <v>9004</v>
      </c>
      <c r="Y373" t="s">
        <v>13060</v>
      </c>
      <c r="Z373" t="s">
        <v>13061</v>
      </c>
      <c r="AA373" t="s">
        <v>13062</v>
      </c>
      <c r="AB373" t="s">
        <v>9011</v>
      </c>
      <c r="AC373" t="s">
        <v>887</v>
      </c>
      <c r="EJ373" t="s">
        <v>545</v>
      </c>
      <c r="EU373" t="s">
        <v>557</v>
      </c>
      <c r="FF373" t="s">
        <v>568</v>
      </c>
      <c r="FP373" t="s">
        <v>1156</v>
      </c>
      <c r="GD373" t="s">
        <v>1162</v>
      </c>
    </row>
    <row r="374" spans="1:188" x14ac:dyDescent="0.35">
      <c r="A374" t="s">
        <v>9022</v>
      </c>
      <c r="B374" t="s">
        <v>9024</v>
      </c>
      <c r="C374" t="s">
        <v>9025</v>
      </c>
      <c r="D374" t="s">
        <v>9024</v>
      </c>
      <c r="F374" t="s">
        <v>203</v>
      </c>
      <c r="G374" t="s">
        <v>9031</v>
      </c>
      <c r="H374" t="s">
        <v>9032</v>
      </c>
      <c r="I374" t="s">
        <v>9033</v>
      </c>
      <c r="J374" t="s">
        <v>9034</v>
      </c>
      <c r="K374" t="s">
        <v>9035</v>
      </c>
      <c r="L374" t="s">
        <v>9036</v>
      </c>
      <c r="M374" t="s">
        <v>9037</v>
      </c>
      <c r="N374" t="s">
        <v>261</v>
      </c>
      <c r="X374" t="s">
        <v>9026</v>
      </c>
      <c r="Y374" t="s">
        <v>12941</v>
      </c>
      <c r="Z374" t="s">
        <v>13063</v>
      </c>
      <c r="AA374" t="s">
        <v>9029</v>
      </c>
      <c r="AB374" t="s">
        <v>9028</v>
      </c>
      <c r="AC374" t="s">
        <v>249</v>
      </c>
      <c r="AG374" t="s">
        <v>414</v>
      </c>
      <c r="AH374" t="s">
        <v>353</v>
      </c>
      <c r="AL374" t="s">
        <v>266</v>
      </c>
      <c r="AN374" t="s">
        <v>270</v>
      </c>
      <c r="AO374" t="s">
        <v>272</v>
      </c>
      <c r="AS374" t="s">
        <v>280</v>
      </c>
      <c r="AU374" t="s">
        <v>284</v>
      </c>
      <c r="AV374" t="s">
        <v>286</v>
      </c>
    </row>
    <row r="375" spans="1:188" x14ac:dyDescent="0.35">
      <c r="A375" t="s">
        <v>9047</v>
      </c>
      <c r="B375" t="s">
        <v>9049</v>
      </c>
      <c r="C375" t="s">
        <v>9050</v>
      </c>
      <c r="D375" t="s">
        <v>9049</v>
      </c>
      <c r="F375" t="s">
        <v>203</v>
      </c>
      <c r="G375" t="s">
        <v>2869</v>
      </c>
      <c r="H375" t="s">
        <v>9056</v>
      </c>
      <c r="I375" t="s">
        <v>9057</v>
      </c>
      <c r="J375" t="s">
        <v>9058</v>
      </c>
      <c r="K375" t="s">
        <v>2869</v>
      </c>
      <c r="L375" t="s">
        <v>9056</v>
      </c>
      <c r="M375" t="s">
        <v>9057</v>
      </c>
      <c r="N375" t="s">
        <v>310</v>
      </c>
      <c r="X375" t="s">
        <v>9047</v>
      </c>
      <c r="Y375" t="s">
        <v>12575</v>
      </c>
      <c r="Z375" t="s">
        <v>13064</v>
      </c>
      <c r="AA375" t="s">
        <v>9054</v>
      </c>
      <c r="AB375" t="s">
        <v>9053</v>
      </c>
      <c r="AC375" t="s">
        <v>3221</v>
      </c>
      <c r="DA375" t="s">
        <v>325</v>
      </c>
      <c r="DL375" t="s">
        <v>329</v>
      </c>
    </row>
    <row r="376" spans="1:188" x14ac:dyDescent="0.35">
      <c r="A376" t="s">
        <v>9061</v>
      </c>
      <c r="B376" t="s">
        <v>9063</v>
      </c>
      <c r="C376" t="s">
        <v>9064</v>
      </c>
      <c r="D376" t="s">
        <v>9063</v>
      </c>
      <c r="F376" t="s">
        <v>203</v>
      </c>
      <c r="G376" t="s">
        <v>9071</v>
      </c>
      <c r="H376" t="s">
        <v>9072</v>
      </c>
      <c r="I376" t="s">
        <v>9073</v>
      </c>
      <c r="J376" t="s">
        <v>9074</v>
      </c>
      <c r="K376" t="s">
        <v>9075</v>
      </c>
      <c r="L376" t="s">
        <v>9076</v>
      </c>
      <c r="M376" t="s">
        <v>9077</v>
      </c>
      <c r="N376" t="s">
        <v>310</v>
      </c>
      <c r="X376" t="s">
        <v>9061</v>
      </c>
      <c r="Y376" t="s">
        <v>13065</v>
      </c>
      <c r="Z376" t="s">
        <v>13066</v>
      </c>
      <c r="AA376" t="s">
        <v>13067</v>
      </c>
      <c r="AB376" t="s">
        <v>9067</v>
      </c>
      <c r="AC376" t="s">
        <v>2793</v>
      </c>
      <c r="CD376" t="s">
        <v>433</v>
      </c>
    </row>
    <row r="377" spans="1:188" x14ac:dyDescent="0.35">
      <c r="A377" t="s">
        <v>9079</v>
      </c>
      <c r="B377" t="s">
        <v>9081</v>
      </c>
      <c r="C377" t="s">
        <v>9082</v>
      </c>
      <c r="D377" t="s">
        <v>9081</v>
      </c>
      <c r="F377" t="s">
        <v>203</v>
      </c>
      <c r="G377" t="s">
        <v>9089</v>
      </c>
      <c r="H377" t="s">
        <v>9091</v>
      </c>
      <c r="I377" t="s">
        <v>9092</v>
      </c>
      <c r="J377" t="s">
        <v>9093</v>
      </c>
      <c r="K377" t="s">
        <v>9094</v>
      </c>
      <c r="L377" t="s">
        <v>9091</v>
      </c>
      <c r="M377" t="s">
        <v>9092</v>
      </c>
      <c r="N377" t="s">
        <v>11894</v>
      </c>
      <c r="X377" t="s">
        <v>9083</v>
      </c>
      <c r="Y377" t="s">
        <v>12664</v>
      </c>
      <c r="Z377" t="s">
        <v>13068</v>
      </c>
      <c r="AA377" t="s">
        <v>9088</v>
      </c>
      <c r="AB377" t="s">
        <v>9087</v>
      </c>
      <c r="AC377" t="s">
        <v>9086</v>
      </c>
      <c r="EJ377" t="s">
        <v>545</v>
      </c>
      <c r="EU377" t="s">
        <v>557</v>
      </c>
      <c r="FF377" t="s">
        <v>568</v>
      </c>
      <c r="FP377" t="s">
        <v>1156</v>
      </c>
      <c r="GD377" t="s">
        <v>1162</v>
      </c>
    </row>
    <row r="378" spans="1:188" x14ac:dyDescent="0.35">
      <c r="A378" t="s">
        <v>9100</v>
      </c>
      <c r="B378" t="s">
        <v>9102</v>
      </c>
      <c r="C378" t="s">
        <v>9103</v>
      </c>
      <c r="D378" t="s">
        <v>9102</v>
      </c>
      <c r="F378">
        <v>0</v>
      </c>
      <c r="G378">
        <v>0</v>
      </c>
      <c r="H378">
        <v>0</v>
      </c>
      <c r="I378">
        <v>0</v>
      </c>
      <c r="J378" t="s">
        <v>13069</v>
      </c>
      <c r="K378">
        <v>0</v>
      </c>
      <c r="L378">
        <v>0</v>
      </c>
      <c r="M378">
        <v>0</v>
      </c>
      <c r="N378" t="s">
        <v>310</v>
      </c>
      <c r="X378" t="s">
        <v>9100</v>
      </c>
      <c r="Y378" t="s">
        <v>13070</v>
      </c>
      <c r="Z378" t="s">
        <v>9105</v>
      </c>
      <c r="AA378" t="s">
        <v>9103</v>
      </c>
      <c r="AB378" t="s">
        <v>9107</v>
      </c>
      <c r="AC378" t="s">
        <v>9106</v>
      </c>
      <c r="BN378" t="s">
        <v>7349</v>
      </c>
      <c r="BP378" t="s">
        <v>389</v>
      </c>
      <c r="BU378" t="s">
        <v>315</v>
      </c>
      <c r="BY378" t="s">
        <v>7358</v>
      </c>
      <c r="CA378" t="s">
        <v>391</v>
      </c>
      <c r="CF378" t="s">
        <v>319</v>
      </c>
      <c r="CJ378" t="s">
        <v>7367</v>
      </c>
      <c r="CL378" t="s">
        <v>393</v>
      </c>
      <c r="CQ378" t="s">
        <v>323</v>
      </c>
      <c r="CU378" t="s">
        <v>5597</v>
      </c>
      <c r="CW378" t="s">
        <v>395</v>
      </c>
      <c r="DB378" t="s">
        <v>327</v>
      </c>
      <c r="DF378" t="s">
        <v>7384</v>
      </c>
      <c r="DH378" t="s">
        <v>1065</v>
      </c>
      <c r="DM378" t="s">
        <v>331</v>
      </c>
      <c r="DP378" t="s">
        <v>1067</v>
      </c>
      <c r="GF378" t="s">
        <v>523</v>
      </c>
    </row>
    <row r="379" spans="1:188" x14ac:dyDescent="0.35">
      <c r="A379" t="s">
        <v>9134</v>
      </c>
      <c r="B379" t="s">
        <v>9136</v>
      </c>
      <c r="C379" t="s">
        <v>9137</v>
      </c>
      <c r="D379" t="s">
        <v>9136</v>
      </c>
      <c r="F379" t="e">
        <v>#N/A</v>
      </c>
      <c r="G379" t="s">
        <v>9142</v>
      </c>
      <c r="H379" t="s">
        <v>9143</v>
      </c>
      <c r="I379" t="s">
        <v>9144</v>
      </c>
      <c r="J379" t="s">
        <v>9145</v>
      </c>
      <c r="K379" t="s">
        <v>9142</v>
      </c>
      <c r="L379" t="s">
        <v>9143</v>
      </c>
      <c r="M379" t="s">
        <v>9144</v>
      </c>
      <c r="N379" t="s">
        <v>261</v>
      </c>
      <c r="X379" t="s">
        <v>9134</v>
      </c>
      <c r="Y379" t="s">
        <v>12854</v>
      </c>
      <c r="Z379" t="s">
        <v>13071</v>
      </c>
      <c r="AA379" t="s">
        <v>9141</v>
      </c>
      <c r="AB379" t="s">
        <v>9140</v>
      </c>
      <c r="AC379" t="s">
        <v>7030</v>
      </c>
      <c r="AG379" t="s">
        <v>414</v>
      </c>
      <c r="AH379" t="s">
        <v>353</v>
      </c>
      <c r="AL379" t="s">
        <v>266</v>
      </c>
      <c r="AN379" t="s">
        <v>270</v>
      </c>
      <c r="AO379" t="s">
        <v>272</v>
      </c>
      <c r="AS379" t="s">
        <v>280</v>
      </c>
      <c r="AU379" t="s">
        <v>284</v>
      </c>
      <c r="AV379" t="s">
        <v>286</v>
      </c>
      <c r="AZ379" t="s">
        <v>705</v>
      </c>
      <c r="BB379" t="s">
        <v>421</v>
      </c>
      <c r="BC379" t="s">
        <v>361</v>
      </c>
    </row>
    <row r="380" spans="1:188" x14ac:dyDescent="0.35">
      <c r="A380" t="s">
        <v>9158</v>
      </c>
      <c r="B380" t="s">
        <v>9160</v>
      </c>
      <c r="C380" t="s">
        <v>9161</v>
      </c>
      <c r="D380" t="s">
        <v>9160</v>
      </c>
      <c r="F380" t="s">
        <v>203</v>
      </c>
      <c r="G380" t="s">
        <v>9166</v>
      </c>
      <c r="H380" t="s">
        <v>9168</v>
      </c>
      <c r="I380" t="s">
        <v>9169</v>
      </c>
      <c r="J380" t="s">
        <v>9170</v>
      </c>
      <c r="K380" t="s">
        <v>9166</v>
      </c>
      <c r="L380" t="s">
        <v>9168</v>
      </c>
      <c r="M380" t="s">
        <v>9169</v>
      </c>
      <c r="N380" t="s">
        <v>261</v>
      </c>
      <c r="X380" t="s">
        <v>9162</v>
      </c>
      <c r="Y380" t="s">
        <v>13072</v>
      </c>
      <c r="Z380" t="s">
        <v>13073</v>
      </c>
      <c r="AA380" t="s">
        <v>9165</v>
      </c>
      <c r="AB380" t="s">
        <v>9164</v>
      </c>
      <c r="AC380" t="s">
        <v>249</v>
      </c>
      <c r="AL380" t="s">
        <v>266</v>
      </c>
      <c r="AN380" t="s">
        <v>270</v>
      </c>
      <c r="AO380" t="s">
        <v>272</v>
      </c>
      <c r="AP380" t="s">
        <v>274</v>
      </c>
      <c r="AS380" t="s">
        <v>280</v>
      </c>
      <c r="AU380" t="s">
        <v>284</v>
      </c>
      <c r="AV380" t="s">
        <v>286</v>
      </c>
      <c r="AW380" t="s">
        <v>288</v>
      </c>
    </row>
    <row r="381" spans="1:188" x14ac:dyDescent="0.35">
      <c r="A381" t="s">
        <v>9179</v>
      </c>
      <c r="B381" t="s">
        <v>9181</v>
      </c>
      <c r="C381" t="s">
        <v>6116</v>
      </c>
      <c r="D381" t="s">
        <v>9181</v>
      </c>
      <c r="F381">
        <v>0</v>
      </c>
      <c r="G381" t="s">
        <v>9188</v>
      </c>
      <c r="H381" t="s">
        <v>9190</v>
      </c>
      <c r="I381" t="s">
        <v>9191</v>
      </c>
      <c r="J381" t="s">
        <v>9192</v>
      </c>
      <c r="K381" t="s">
        <v>9188</v>
      </c>
      <c r="L381" t="s">
        <v>9190</v>
      </c>
      <c r="M381" t="s">
        <v>9191</v>
      </c>
      <c r="N381" t="s">
        <v>11894</v>
      </c>
      <c r="X381" t="s">
        <v>9179</v>
      </c>
      <c r="Y381">
        <v>0</v>
      </c>
      <c r="Z381">
        <v>0</v>
      </c>
      <c r="AA381">
        <v>0</v>
      </c>
      <c r="AB381">
        <v>0</v>
      </c>
      <c r="AC381">
        <v>0</v>
      </c>
      <c r="EF381" t="s">
        <v>613</v>
      </c>
      <c r="EG381" t="s">
        <v>1137</v>
      </c>
      <c r="EI381" t="s">
        <v>543</v>
      </c>
      <c r="EO381" t="s">
        <v>551</v>
      </c>
    </row>
    <row r="382" spans="1:188" x14ac:dyDescent="0.35">
      <c r="A382" t="s">
        <v>9197</v>
      </c>
      <c r="B382" t="s">
        <v>9199</v>
      </c>
      <c r="C382" t="s">
        <v>9200</v>
      </c>
      <c r="D382" t="s">
        <v>9199</v>
      </c>
      <c r="F382" t="s">
        <v>203</v>
      </c>
      <c r="G382" t="s">
        <v>9207</v>
      </c>
      <c r="H382" t="s">
        <v>9209</v>
      </c>
      <c r="I382" t="s">
        <v>9210</v>
      </c>
      <c r="J382" t="s">
        <v>9211</v>
      </c>
      <c r="K382" t="s">
        <v>9212</v>
      </c>
      <c r="L382" t="s">
        <v>9213</v>
      </c>
      <c r="M382" t="s">
        <v>9214</v>
      </c>
      <c r="N382" t="s">
        <v>11894</v>
      </c>
      <c r="X382" t="s">
        <v>9202</v>
      </c>
      <c r="Y382" t="s">
        <v>13074</v>
      </c>
      <c r="Z382" t="s">
        <v>13075</v>
      </c>
      <c r="AA382" t="s">
        <v>13076</v>
      </c>
      <c r="AB382" t="s">
        <v>9205</v>
      </c>
      <c r="AC382" t="s">
        <v>2030</v>
      </c>
      <c r="EQ382" t="s">
        <v>222</v>
      </c>
      <c r="EV382" t="s">
        <v>1732</v>
      </c>
      <c r="EW382" t="s">
        <v>224</v>
      </c>
      <c r="EY382" t="s">
        <v>226</v>
      </c>
      <c r="FA382" t="s">
        <v>228</v>
      </c>
    </row>
    <row r="383" spans="1:188" x14ac:dyDescent="0.35">
      <c r="A383" t="s">
        <v>9220</v>
      </c>
      <c r="B383" t="s">
        <v>9222</v>
      </c>
      <c r="C383" t="s">
        <v>9223</v>
      </c>
      <c r="D383" t="s">
        <v>9222</v>
      </c>
      <c r="F383" t="s">
        <v>203</v>
      </c>
      <c r="G383" t="s">
        <v>9229</v>
      </c>
      <c r="H383" t="s">
        <v>9231</v>
      </c>
      <c r="I383" t="s">
        <v>9232</v>
      </c>
      <c r="J383" t="s">
        <v>9233</v>
      </c>
      <c r="K383" t="s">
        <v>9229</v>
      </c>
      <c r="L383" t="s">
        <v>9231</v>
      </c>
      <c r="M383" t="s">
        <v>9232</v>
      </c>
      <c r="N383" t="s">
        <v>11894</v>
      </c>
      <c r="X383" t="s">
        <v>9220</v>
      </c>
      <c r="Y383" t="s">
        <v>12669</v>
      </c>
      <c r="Z383" t="s">
        <v>9233</v>
      </c>
      <c r="AA383" t="s">
        <v>9228</v>
      </c>
      <c r="AB383" t="s">
        <v>9227</v>
      </c>
      <c r="AC383" t="s">
        <v>2793</v>
      </c>
      <c r="ES383" t="s">
        <v>553</v>
      </c>
      <c r="GB383" t="s">
        <v>830</v>
      </c>
    </row>
    <row r="384" spans="1:188" x14ac:dyDescent="0.35">
      <c r="A384" t="s">
        <v>9236</v>
      </c>
      <c r="B384" t="s">
        <v>9238</v>
      </c>
      <c r="C384" t="s">
        <v>9239</v>
      </c>
      <c r="D384" t="s">
        <v>9238</v>
      </c>
      <c r="F384" t="s">
        <v>203</v>
      </c>
      <c r="G384" t="s">
        <v>9244</v>
      </c>
      <c r="H384" t="s">
        <v>9245</v>
      </c>
      <c r="I384" t="s">
        <v>9246</v>
      </c>
      <c r="J384" t="s">
        <v>9247</v>
      </c>
      <c r="K384" t="s">
        <v>9244</v>
      </c>
      <c r="L384" t="s">
        <v>9245</v>
      </c>
      <c r="M384" t="s">
        <v>9246</v>
      </c>
      <c r="N384" t="s">
        <v>11894</v>
      </c>
      <c r="X384" t="s">
        <v>5686</v>
      </c>
      <c r="Y384" t="s">
        <v>13077</v>
      </c>
      <c r="Z384" t="s">
        <v>13078</v>
      </c>
      <c r="AA384" t="s">
        <v>5690</v>
      </c>
      <c r="AB384" t="s">
        <v>5689</v>
      </c>
      <c r="AC384" t="s">
        <v>531</v>
      </c>
      <c r="EF384" t="s">
        <v>613</v>
      </c>
      <c r="EO384" t="s">
        <v>551</v>
      </c>
    </row>
    <row r="385" spans="1:186" x14ac:dyDescent="0.35">
      <c r="A385" t="s">
        <v>9250</v>
      </c>
      <c r="B385" t="s">
        <v>9252</v>
      </c>
      <c r="C385" t="s">
        <v>9253</v>
      </c>
      <c r="D385" t="s">
        <v>9252</v>
      </c>
      <c r="F385" t="s">
        <v>203</v>
      </c>
      <c r="G385" t="s">
        <v>9259</v>
      </c>
      <c r="H385" t="s">
        <v>9260</v>
      </c>
      <c r="I385" t="s">
        <v>9261</v>
      </c>
      <c r="J385" t="s">
        <v>9262</v>
      </c>
      <c r="K385" t="s">
        <v>9259</v>
      </c>
      <c r="L385" t="s">
        <v>9260</v>
      </c>
      <c r="M385" t="s">
        <v>9261</v>
      </c>
      <c r="N385" t="s">
        <v>310</v>
      </c>
      <c r="O385" t="s">
        <v>11894</v>
      </c>
      <c r="X385" t="s">
        <v>9250</v>
      </c>
      <c r="Y385" t="s">
        <v>13079</v>
      </c>
      <c r="Z385" t="s">
        <v>13080</v>
      </c>
      <c r="AA385" t="s">
        <v>9258</v>
      </c>
      <c r="AB385" t="s">
        <v>9257</v>
      </c>
      <c r="AC385" t="s">
        <v>646</v>
      </c>
      <c r="BS385" t="s">
        <v>429</v>
      </c>
      <c r="CD385" t="s">
        <v>433</v>
      </c>
      <c r="DK385" t="s">
        <v>445</v>
      </c>
      <c r="EH385" t="s">
        <v>541</v>
      </c>
      <c r="FN385" t="s">
        <v>826</v>
      </c>
      <c r="GB385" t="s">
        <v>830</v>
      </c>
    </row>
    <row r="386" spans="1:186" x14ac:dyDescent="0.35">
      <c r="A386" t="s">
        <v>9269</v>
      </c>
      <c r="B386" t="s">
        <v>9271</v>
      </c>
      <c r="C386" t="s">
        <v>9272</v>
      </c>
      <c r="D386" t="s">
        <v>9271</v>
      </c>
      <c r="F386" t="s">
        <v>203</v>
      </c>
      <c r="G386" t="s">
        <v>9278</v>
      </c>
      <c r="H386" t="s">
        <v>9280</v>
      </c>
      <c r="I386" t="s">
        <v>9281</v>
      </c>
      <c r="J386" t="s">
        <v>9282</v>
      </c>
      <c r="K386" t="s">
        <v>9283</v>
      </c>
      <c r="L386" t="s">
        <v>9280</v>
      </c>
      <c r="M386" t="s">
        <v>9281</v>
      </c>
      <c r="N386" t="s">
        <v>310</v>
      </c>
      <c r="X386" t="s">
        <v>9273</v>
      </c>
      <c r="Y386" t="s">
        <v>13081</v>
      </c>
      <c r="Z386" t="s">
        <v>13082</v>
      </c>
      <c r="AA386" t="s">
        <v>9277</v>
      </c>
      <c r="AB386" t="s">
        <v>9276</v>
      </c>
      <c r="AC386" t="s">
        <v>1431</v>
      </c>
      <c r="CE386" t="s">
        <v>317</v>
      </c>
      <c r="CG386" t="s">
        <v>1447</v>
      </c>
    </row>
    <row r="387" spans="1:186" x14ac:dyDescent="0.35">
      <c r="A387" t="s">
        <v>9286</v>
      </c>
      <c r="B387" t="s">
        <v>9288</v>
      </c>
      <c r="C387" t="s">
        <v>9289</v>
      </c>
      <c r="D387" t="s">
        <v>9288</v>
      </c>
      <c r="F387" t="s">
        <v>203</v>
      </c>
      <c r="G387" t="s">
        <v>9294</v>
      </c>
      <c r="H387" t="s">
        <v>9296</v>
      </c>
      <c r="I387" t="s">
        <v>9297</v>
      </c>
      <c r="J387" t="s">
        <v>9298</v>
      </c>
      <c r="K387" t="s">
        <v>9299</v>
      </c>
      <c r="L387" t="s">
        <v>9300</v>
      </c>
      <c r="M387" t="s">
        <v>9297</v>
      </c>
      <c r="N387" t="s">
        <v>310</v>
      </c>
      <c r="X387" t="s">
        <v>9286</v>
      </c>
      <c r="Y387" t="s">
        <v>13006</v>
      </c>
      <c r="Z387" t="s">
        <v>13083</v>
      </c>
      <c r="AA387" t="s">
        <v>9293</v>
      </c>
      <c r="AB387" t="s">
        <v>9292</v>
      </c>
      <c r="AC387" t="s">
        <v>8916</v>
      </c>
      <c r="CR387" t="s">
        <v>1451</v>
      </c>
    </row>
    <row r="388" spans="1:186" x14ac:dyDescent="0.35">
      <c r="A388" t="s">
        <v>9302</v>
      </c>
      <c r="B388" t="s">
        <v>9304</v>
      </c>
      <c r="C388" t="s">
        <v>9305</v>
      </c>
      <c r="D388" t="s">
        <v>9304</v>
      </c>
      <c r="F388" t="s">
        <v>203</v>
      </c>
      <c r="G388" t="s">
        <v>9313</v>
      </c>
      <c r="H388" t="s">
        <v>9314</v>
      </c>
      <c r="I388" t="s">
        <v>9315</v>
      </c>
      <c r="J388" t="s">
        <v>9316</v>
      </c>
      <c r="K388" t="s">
        <v>9317</v>
      </c>
      <c r="L388" t="s">
        <v>9318</v>
      </c>
      <c r="M388" t="s">
        <v>9319</v>
      </c>
      <c r="N388" t="s">
        <v>310</v>
      </c>
      <c r="X388" t="s">
        <v>9302</v>
      </c>
      <c r="Y388" t="s">
        <v>12319</v>
      </c>
      <c r="Z388" t="s">
        <v>13084</v>
      </c>
      <c r="AA388" t="s">
        <v>9310</v>
      </c>
      <c r="AB388" t="s">
        <v>9309</v>
      </c>
      <c r="AC388" t="s">
        <v>13085</v>
      </c>
      <c r="CI388" t="s">
        <v>435</v>
      </c>
      <c r="CL388" t="s">
        <v>393</v>
      </c>
      <c r="CP388" t="s">
        <v>321</v>
      </c>
      <c r="CQ388" t="s">
        <v>323</v>
      </c>
      <c r="CR388" t="s">
        <v>1451</v>
      </c>
      <c r="DP388" t="s">
        <v>1067</v>
      </c>
    </row>
    <row r="389" spans="1:186" x14ac:dyDescent="0.35">
      <c r="A389" t="s">
        <v>9326</v>
      </c>
      <c r="B389" t="s">
        <v>9328</v>
      </c>
      <c r="C389" t="s">
        <v>9329</v>
      </c>
      <c r="D389" t="s">
        <v>9328</v>
      </c>
      <c r="F389" t="s">
        <v>203</v>
      </c>
      <c r="G389" t="s">
        <v>9337</v>
      </c>
      <c r="H389" t="s">
        <v>9338</v>
      </c>
      <c r="I389" t="s">
        <v>9339</v>
      </c>
      <c r="J389" t="s">
        <v>9340</v>
      </c>
      <c r="K389" t="s">
        <v>9335</v>
      </c>
      <c r="L389" t="s">
        <v>9338</v>
      </c>
      <c r="M389" t="s">
        <v>9339</v>
      </c>
      <c r="N389" t="s">
        <v>310</v>
      </c>
      <c r="X389" t="s">
        <v>9326</v>
      </c>
      <c r="Y389" t="s">
        <v>13086</v>
      </c>
      <c r="Z389" t="s">
        <v>13087</v>
      </c>
      <c r="AA389" t="s">
        <v>9334</v>
      </c>
      <c r="AB389" t="s">
        <v>9332</v>
      </c>
      <c r="AC389" t="s">
        <v>1431</v>
      </c>
      <c r="CT389" t="s">
        <v>439</v>
      </c>
      <c r="DA389" t="s">
        <v>325</v>
      </c>
      <c r="DB389" t="s">
        <v>327</v>
      </c>
      <c r="DD389" t="s">
        <v>663</v>
      </c>
      <c r="DM389" t="s">
        <v>331</v>
      </c>
    </row>
    <row r="390" spans="1:186" x14ac:dyDescent="0.35">
      <c r="A390" t="s">
        <v>9345</v>
      </c>
      <c r="B390" t="s">
        <v>9347</v>
      </c>
      <c r="C390" t="s">
        <v>9348</v>
      </c>
      <c r="D390" t="s">
        <v>9347</v>
      </c>
      <c r="F390" t="s">
        <v>203</v>
      </c>
      <c r="G390" t="s">
        <v>9353</v>
      </c>
      <c r="H390" t="s">
        <v>9355</v>
      </c>
      <c r="I390" t="s">
        <v>9356</v>
      </c>
      <c r="J390" t="s">
        <v>9357</v>
      </c>
      <c r="K390" t="s">
        <v>9358</v>
      </c>
      <c r="L390" t="s">
        <v>9359</v>
      </c>
      <c r="M390" t="s">
        <v>9360</v>
      </c>
      <c r="N390" t="s">
        <v>261</v>
      </c>
      <c r="X390" t="s">
        <v>9345</v>
      </c>
      <c r="Y390" t="s">
        <v>12941</v>
      </c>
      <c r="Z390" t="s">
        <v>13088</v>
      </c>
      <c r="AA390" t="s">
        <v>9352</v>
      </c>
      <c r="AB390" t="s">
        <v>9351</v>
      </c>
      <c r="AC390" t="s">
        <v>5389</v>
      </c>
      <c r="AD390" t="s">
        <v>3398</v>
      </c>
      <c r="AJ390" t="s">
        <v>979</v>
      </c>
      <c r="AK390" t="s">
        <v>11131</v>
      </c>
      <c r="AQ390" t="s">
        <v>276</v>
      </c>
      <c r="AR390" t="s">
        <v>11607</v>
      </c>
      <c r="AX390" t="s">
        <v>290</v>
      </c>
      <c r="AY390" t="s">
        <v>11038</v>
      </c>
      <c r="BE390" t="s">
        <v>1116</v>
      </c>
      <c r="BF390" t="s">
        <v>11043</v>
      </c>
      <c r="BL390" t="s">
        <v>1190</v>
      </c>
    </row>
    <row r="391" spans="1:186" x14ac:dyDescent="0.35">
      <c r="A391" t="s">
        <v>9371</v>
      </c>
      <c r="B391" t="s">
        <v>9373</v>
      </c>
      <c r="C391" t="s">
        <v>9374</v>
      </c>
      <c r="D391" t="s">
        <v>9373</v>
      </c>
      <c r="F391" t="s">
        <v>203</v>
      </c>
      <c r="G391" t="s">
        <v>9381</v>
      </c>
      <c r="H391" t="s">
        <v>9383</v>
      </c>
      <c r="I391" t="s">
        <v>9384</v>
      </c>
      <c r="J391" t="s">
        <v>9385</v>
      </c>
      <c r="K391" t="s">
        <v>9386</v>
      </c>
      <c r="L391" t="s">
        <v>9387</v>
      </c>
      <c r="M391" t="s">
        <v>9388</v>
      </c>
      <c r="N391" t="s">
        <v>12075</v>
      </c>
      <c r="X391" t="s">
        <v>9371</v>
      </c>
      <c r="Y391" t="s">
        <v>13089</v>
      </c>
      <c r="Z391" t="s">
        <v>9385</v>
      </c>
      <c r="AA391" t="s">
        <v>9380</v>
      </c>
      <c r="AB391" t="s">
        <v>9379</v>
      </c>
      <c r="AC391" t="s">
        <v>646</v>
      </c>
      <c r="DQ391" t="s">
        <v>937</v>
      </c>
      <c r="DS391" t="s">
        <v>857</v>
      </c>
      <c r="DT391" t="s">
        <v>941</v>
      </c>
      <c r="DV391" t="s">
        <v>860</v>
      </c>
      <c r="EE391" t="s">
        <v>869</v>
      </c>
    </row>
    <row r="392" spans="1:186" x14ac:dyDescent="0.35">
      <c r="A392" t="s">
        <v>9394</v>
      </c>
      <c r="B392" t="s">
        <v>9396</v>
      </c>
      <c r="C392" t="s">
        <v>9397</v>
      </c>
      <c r="D392" t="s">
        <v>9396</v>
      </c>
      <c r="F392" t="s">
        <v>203</v>
      </c>
      <c r="G392" t="s">
        <v>9405</v>
      </c>
      <c r="H392" t="s">
        <v>9406</v>
      </c>
      <c r="I392" t="s">
        <v>9407</v>
      </c>
      <c r="J392" t="s">
        <v>9408</v>
      </c>
      <c r="K392" t="s">
        <v>9403</v>
      </c>
      <c r="L392" t="s">
        <v>9409</v>
      </c>
      <c r="M392" t="s">
        <v>9410</v>
      </c>
      <c r="N392" t="s">
        <v>12075</v>
      </c>
      <c r="X392" t="s">
        <v>9399</v>
      </c>
      <c r="Y392" t="s">
        <v>12265</v>
      </c>
      <c r="Z392" t="s">
        <v>13090</v>
      </c>
      <c r="AA392" t="s">
        <v>9402</v>
      </c>
      <c r="AB392" t="s">
        <v>9401</v>
      </c>
      <c r="AC392" t="s">
        <v>646</v>
      </c>
      <c r="DS392" t="s">
        <v>857</v>
      </c>
      <c r="DV392" t="s">
        <v>860</v>
      </c>
      <c r="DY392" t="s">
        <v>863</v>
      </c>
      <c r="EB392" t="s">
        <v>866</v>
      </c>
      <c r="EE392" t="s">
        <v>869</v>
      </c>
    </row>
    <row r="393" spans="1:186" x14ac:dyDescent="0.35">
      <c r="A393" t="s">
        <v>9418</v>
      </c>
      <c r="B393" t="s">
        <v>9420</v>
      </c>
      <c r="C393" t="s">
        <v>9421</v>
      </c>
      <c r="D393" t="s">
        <v>9420</v>
      </c>
      <c r="F393" t="s">
        <v>203</v>
      </c>
      <c r="G393" t="s">
        <v>9430</v>
      </c>
      <c r="H393" t="s">
        <v>9431</v>
      </c>
      <c r="I393" t="s">
        <v>9432</v>
      </c>
      <c r="J393" t="s">
        <v>9433</v>
      </c>
      <c r="K393" t="s">
        <v>9434</v>
      </c>
      <c r="L393" t="s">
        <v>9435</v>
      </c>
      <c r="M393" t="s">
        <v>9436</v>
      </c>
      <c r="N393" t="s">
        <v>310</v>
      </c>
      <c r="X393" t="s">
        <v>9424</v>
      </c>
      <c r="Y393" t="s">
        <v>13091</v>
      </c>
      <c r="Z393" t="s">
        <v>13092</v>
      </c>
      <c r="AA393" t="s">
        <v>9427</v>
      </c>
      <c r="AB393" t="s">
        <v>9426</v>
      </c>
      <c r="AC393" t="s">
        <v>2465</v>
      </c>
      <c r="BO393" t="s">
        <v>488</v>
      </c>
      <c r="BP393" t="s">
        <v>389</v>
      </c>
      <c r="BZ393" t="s">
        <v>495</v>
      </c>
      <c r="CA393" t="s">
        <v>391</v>
      </c>
      <c r="CK393" t="s">
        <v>502</v>
      </c>
      <c r="CL393" t="s">
        <v>393</v>
      </c>
      <c r="CV393" t="s">
        <v>509</v>
      </c>
      <c r="CW393" t="s">
        <v>395</v>
      </c>
      <c r="DG393" t="s">
        <v>516</v>
      </c>
      <c r="DH393" t="s">
        <v>1065</v>
      </c>
    </row>
    <row r="394" spans="1:186" x14ac:dyDescent="0.35">
      <c r="A394" t="s">
        <v>9447</v>
      </c>
      <c r="B394" t="s">
        <v>9449</v>
      </c>
      <c r="C394" t="s">
        <v>9450</v>
      </c>
      <c r="D394" t="s">
        <v>9449</v>
      </c>
      <c r="F394" t="s">
        <v>203</v>
      </c>
      <c r="G394" t="s">
        <v>9459</v>
      </c>
      <c r="H394" t="s">
        <v>9460</v>
      </c>
      <c r="I394" t="s">
        <v>9461</v>
      </c>
      <c r="J394" t="s">
        <v>9462</v>
      </c>
      <c r="K394" t="s">
        <v>9459</v>
      </c>
      <c r="L394" t="s">
        <v>9460</v>
      </c>
      <c r="M394" t="s">
        <v>9461</v>
      </c>
      <c r="N394" t="s">
        <v>12075</v>
      </c>
      <c r="X394" t="s">
        <v>9452</v>
      </c>
      <c r="Y394" t="s">
        <v>13093</v>
      </c>
      <c r="Z394" t="s">
        <v>13094</v>
      </c>
      <c r="AA394" t="s">
        <v>9456</v>
      </c>
      <c r="AB394" t="s">
        <v>9455</v>
      </c>
      <c r="AC394" t="s">
        <v>646</v>
      </c>
    </row>
    <row r="395" spans="1:186" x14ac:dyDescent="0.35">
      <c r="A395" t="s">
        <v>9466</v>
      </c>
      <c r="B395" t="s">
        <v>9468</v>
      </c>
      <c r="C395" t="s">
        <v>9469</v>
      </c>
      <c r="D395" t="s">
        <v>9468</v>
      </c>
      <c r="F395" t="s">
        <v>203</v>
      </c>
      <c r="G395" t="s">
        <v>9476</v>
      </c>
      <c r="H395" t="s">
        <v>9477</v>
      </c>
      <c r="I395" t="s">
        <v>9478</v>
      </c>
      <c r="J395" t="s">
        <v>9479</v>
      </c>
      <c r="K395" t="s">
        <v>9476</v>
      </c>
      <c r="L395" t="s">
        <v>9477</v>
      </c>
      <c r="M395" t="s">
        <v>9478</v>
      </c>
      <c r="N395" t="s">
        <v>11894</v>
      </c>
      <c r="X395" t="s">
        <v>9471</v>
      </c>
      <c r="Y395" t="s">
        <v>13095</v>
      </c>
      <c r="Z395" t="s">
        <v>9479</v>
      </c>
      <c r="AA395" t="s">
        <v>9474</v>
      </c>
      <c r="AB395" t="s">
        <v>9473</v>
      </c>
      <c r="AC395" t="s">
        <v>2030</v>
      </c>
      <c r="EK395" t="s">
        <v>615</v>
      </c>
      <c r="EV395" t="s">
        <v>1732</v>
      </c>
      <c r="FG395" t="s">
        <v>465</v>
      </c>
    </row>
    <row r="396" spans="1:186" x14ac:dyDescent="0.35">
      <c r="A396" t="s">
        <v>9483</v>
      </c>
      <c r="B396" t="s">
        <v>9485</v>
      </c>
      <c r="C396" t="s">
        <v>9486</v>
      </c>
      <c r="D396" t="s">
        <v>9485</v>
      </c>
      <c r="F396" t="s">
        <v>203</v>
      </c>
      <c r="G396" t="s">
        <v>9492</v>
      </c>
      <c r="H396" t="s">
        <v>9493</v>
      </c>
      <c r="I396" t="s">
        <v>9494</v>
      </c>
      <c r="J396" t="s">
        <v>9495</v>
      </c>
      <c r="K396" t="s">
        <v>9491</v>
      </c>
      <c r="L396" t="s">
        <v>9496</v>
      </c>
      <c r="M396" t="s">
        <v>9497</v>
      </c>
      <c r="N396" t="s">
        <v>11894</v>
      </c>
      <c r="X396" t="s">
        <v>9483</v>
      </c>
      <c r="Y396" t="s">
        <v>12511</v>
      </c>
      <c r="Z396" t="s">
        <v>13096</v>
      </c>
      <c r="AA396" t="s">
        <v>9490</v>
      </c>
      <c r="AB396" t="s">
        <v>9489</v>
      </c>
      <c r="AC396" t="s">
        <v>1516</v>
      </c>
      <c r="GD396" t="s">
        <v>1162</v>
      </c>
    </row>
    <row r="397" spans="1:186" x14ac:dyDescent="0.35">
      <c r="A397" t="s">
        <v>9499</v>
      </c>
      <c r="B397" t="s">
        <v>9501</v>
      </c>
      <c r="C397" t="s">
        <v>9502</v>
      </c>
      <c r="D397" t="s">
        <v>9501</v>
      </c>
      <c r="F397" t="s">
        <v>203</v>
      </c>
      <c r="G397" t="s">
        <v>9507</v>
      </c>
      <c r="H397" t="s">
        <v>9508</v>
      </c>
      <c r="I397" t="s">
        <v>9509</v>
      </c>
      <c r="J397" t="s">
        <v>9510</v>
      </c>
      <c r="K397" t="s">
        <v>9507</v>
      </c>
      <c r="L397" t="s">
        <v>9508</v>
      </c>
      <c r="M397" t="s">
        <v>9509</v>
      </c>
      <c r="N397" t="s">
        <v>310</v>
      </c>
      <c r="X397" t="s">
        <v>9503</v>
      </c>
      <c r="Y397" t="s">
        <v>13097</v>
      </c>
      <c r="Z397" t="s">
        <v>9510</v>
      </c>
      <c r="AA397" t="s">
        <v>9506</v>
      </c>
      <c r="AB397" t="s">
        <v>9505</v>
      </c>
      <c r="AC397" t="s">
        <v>1310</v>
      </c>
      <c r="CL397" t="s">
        <v>393</v>
      </c>
      <c r="CP397" t="s">
        <v>321</v>
      </c>
      <c r="CQ397" t="s">
        <v>323</v>
      </c>
      <c r="CR397" t="s">
        <v>1451</v>
      </c>
    </row>
    <row r="398" spans="1:186" x14ac:dyDescent="0.35">
      <c r="A398" t="s">
        <v>9515</v>
      </c>
      <c r="B398" t="s">
        <v>9517</v>
      </c>
      <c r="C398" t="s">
        <v>9518</v>
      </c>
      <c r="D398" t="s">
        <v>9517</v>
      </c>
      <c r="F398" t="e">
        <v>#N/A</v>
      </c>
      <c r="G398" t="s">
        <v>9524</v>
      </c>
      <c r="H398" t="s">
        <v>9525</v>
      </c>
      <c r="I398" t="s">
        <v>9526</v>
      </c>
      <c r="J398" t="s">
        <v>9527</v>
      </c>
      <c r="K398" t="s">
        <v>9528</v>
      </c>
      <c r="L398" t="s">
        <v>9529</v>
      </c>
      <c r="M398" t="s">
        <v>9530</v>
      </c>
      <c r="N398" t="s">
        <v>261</v>
      </c>
      <c r="X398" t="s">
        <v>9519</v>
      </c>
      <c r="Y398" t="s">
        <v>13098</v>
      </c>
      <c r="Z398" t="s">
        <v>13099</v>
      </c>
      <c r="AA398" t="s">
        <v>9523</v>
      </c>
      <c r="AB398" t="s">
        <v>9522</v>
      </c>
      <c r="AC398" t="s">
        <v>13100</v>
      </c>
      <c r="AO398" t="s">
        <v>272</v>
      </c>
      <c r="AV398" t="s">
        <v>286</v>
      </c>
    </row>
    <row r="399" spans="1:186" x14ac:dyDescent="0.35">
      <c r="A399" t="s">
        <v>9533</v>
      </c>
      <c r="B399" t="s">
        <v>9535</v>
      </c>
      <c r="C399" t="s">
        <v>9536</v>
      </c>
      <c r="D399" t="s">
        <v>9535</v>
      </c>
      <c r="F399" t="s">
        <v>203</v>
      </c>
      <c r="G399" t="s">
        <v>9545</v>
      </c>
      <c r="H399" t="s">
        <v>9546</v>
      </c>
      <c r="I399" t="s">
        <v>9547</v>
      </c>
      <c r="J399" t="s">
        <v>9548</v>
      </c>
      <c r="K399" t="s">
        <v>9545</v>
      </c>
      <c r="L399" t="s">
        <v>9546</v>
      </c>
      <c r="M399" t="s">
        <v>9547</v>
      </c>
      <c r="N399" t="s">
        <v>12075</v>
      </c>
      <c r="X399" t="s">
        <v>9538</v>
      </c>
      <c r="Y399" t="s">
        <v>13101</v>
      </c>
      <c r="Z399" t="s">
        <v>9548</v>
      </c>
      <c r="AA399" t="s">
        <v>9542</v>
      </c>
      <c r="AB399" t="s">
        <v>9541</v>
      </c>
      <c r="AC399" t="s">
        <v>646</v>
      </c>
      <c r="DR399" t="s">
        <v>746</v>
      </c>
      <c r="DU399" t="s">
        <v>748</v>
      </c>
      <c r="DX399" t="s">
        <v>750</v>
      </c>
      <c r="EA399" t="s">
        <v>752</v>
      </c>
      <c r="ED399" t="s">
        <v>754</v>
      </c>
    </row>
    <row r="400" spans="1:186" x14ac:dyDescent="0.35">
      <c r="A400" t="s">
        <v>9554</v>
      </c>
      <c r="B400" t="s">
        <v>9556</v>
      </c>
      <c r="C400" t="s">
        <v>9557</v>
      </c>
      <c r="D400" t="s">
        <v>9556</v>
      </c>
      <c r="F400" t="s">
        <v>203</v>
      </c>
      <c r="G400" t="s">
        <v>9565</v>
      </c>
      <c r="H400" t="s">
        <v>9566</v>
      </c>
      <c r="I400" t="s">
        <v>9567</v>
      </c>
      <c r="J400" t="s">
        <v>9568</v>
      </c>
      <c r="K400" t="s">
        <v>9569</v>
      </c>
      <c r="L400" t="s">
        <v>9570</v>
      </c>
      <c r="M400" t="s">
        <v>9571</v>
      </c>
      <c r="N400" t="s">
        <v>310</v>
      </c>
      <c r="X400" t="s">
        <v>9558</v>
      </c>
      <c r="Y400" t="s">
        <v>13102</v>
      </c>
      <c r="Z400" t="s">
        <v>9568</v>
      </c>
      <c r="AA400" t="s">
        <v>9562</v>
      </c>
      <c r="AB400" t="s">
        <v>9561</v>
      </c>
      <c r="AC400" t="s">
        <v>1310</v>
      </c>
      <c r="BM400" t="s">
        <v>427</v>
      </c>
      <c r="BP400" t="s">
        <v>389</v>
      </c>
      <c r="BV400" t="s">
        <v>1443</v>
      </c>
      <c r="BX400" t="s">
        <v>431</v>
      </c>
      <c r="CA400" t="s">
        <v>391</v>
      </c>
      <c r="CG400" t="s">
        <v>1447</v>
      </c>
      <c r="CI400" t="s">
        <v>435</v>
      </c>
      <c r="CL400" t="s">
        <v>393</v>
      </c>
      <c r="CR400" t="s">
        <v>1451</v>
      </c>
      <c r="CT400" t="s">
        <v>439</v>
      </c>
      <c r="CW400" t="s">
        <v>395</v>
      </c>
      <c r="DC400" t="s">
        <v>1455</v>
      </c>
      <c r="DE400" t="s">
        <v>443</v>
      </c>
      <c r="DH400" t="s">
        <v>1065</v>
      </c>
      <c r="DN400" t="s">
        <v>1459</v>
      </c>
    </row>
    <row r="401" spans="1:188" x14ac:dyDescent="0.35">
      <c r="A401" t="s">
        <v>9587</v>
      </c>
      <c r="B401" t="s">
        <v>9589</v>
      </c>
      <c r="C401" t="s">
        <v>9590</v>
      </c>
      <c r="D401" t="s">
        <v>9589</v>
      </c>
      <c r="F401" t="s">
        <v>203</v>
      </c>
      <c r="G401" t="s">
        <v>9597</v>
      </c>
      <c r="H401" t="s">
        <v>9598</v>
      </c>
      <c r="I401" t="s">
        <v>9599</v>
      </c>
      <c r="J401" t="s">
        <v>9600</v>
      </c>
      <c r="K401" t="s">
        <v>9597</v>
      </c>
      <c r="L401" t="s">
        <v>9598</v>
      </c>
      <c r="M401" t="s">
        <v>9599</v>
      </c>
      <c r="N401" t="s">
        <v>310</v>
      </c>
      <c r="X401" t="s">
        <v>9587</v>
      </c>
      <c r="Y401" t="s">
        <v>13103</v>
      </c>
      <c r="Z401" t="s">
        <v>13104</v>
      </c>
      <c r="AA401" t="s">
        <v>9594</v>
      </c>
      <c r="AB401" t="s">
        <v>9593</v>
      </c>
      <c r="AC401" t="s">
        <v>2923</v>
      </c>
      <c r="BV401" t="s">
        <v>1443</v>
      </c>
      <c r="CG401" t="s">
        <v>1447</v>
      </c>
      <c r="CR401" t="s">
        <v>1451</v>
      </c>
      <c r="DC401" t="s">
        <v>1455</v>
      </c>
      <c r="DN401" t="s">
        <v>1459</v>
      </c>
    </row>
    <row r="402" spans="1:188" x14ac:dyDescent="0.35">
      <c r="A402" t="s">
        <v>9606</v>
      </c>
      <c r="B402" t="s">
        <v>9608</v>
      </c>
      <c r="C402" t="s">
        <v>9609</v>
      </c>
      <c r="D402" t="s">
        <v>9608</v>
      </c>
      <c r="F402" t="s">
        <v>203</v>
      </c>
      <c r="G402" t="s">
        <v>9615</v>
      </c>
      <c r="H402" t="s">
        <v>9616</v>
      </c>
      <c r="I402" t="s">
        <v>9617</v>
      </c>
      <c r="J402" t="s">
        <v>9618</v>
      </c>
      <c r="K402" t="s">
        <v>9615</v>
      </c>
      <c r="L402" t="s">
        <v>9616</v>
      </c>
      <c r="M402" t="s">
        <v>9617</v>
      </c>
      <c r="N402" t="s">
        <v>310</v>
      </c>
      <c r="X402" t="s">
        <v>9606</v>
      </c>
      <c r="Y402" t="s">
        <v>13105</v>
      </c>
      <c r="Z402" t="s">
        <v>13106</v>
      </c>
      <c r="AA402" t="s">
        <v>9612</v>
      </c>
      <c r="AB402" t="s">
        <v>9611</v>
      </c>
      <c r="AC402" t="s">
        <v>12758</v>
      </c>
      <c r="BO402" t="s">
        <v>488</v>
      </c>
      <c r="BP402" t="s">
        <v>389</v>
      </c>
      <c r="BW402" t="s">
        <v>657</v>
      </c>
      <c r="BZ402" t="s">
        <v>495</v>
      </c>
      <c r="CA402" t="s">
        <v>391</v>
      </c>
      <c r="CH402" t="s">
        <v>659</v>
      </c>
      <c r="CK402" t="s">
        <v>502</v>
      </c>
      <c r="CL402" t="s">
        <v>393</v>
      </c>
      <c r="CS402" t="s">
        <v>661</v>
      </c>
      <c r="CV402" t="s">
        <v>509</v>
      </c>
      <c r="CW402" t="s">
        <v>395</v>
      </c>
      <c r="DD402" t="s">
        <v>663</v>
      </c>
      <c r="DG402" t="s">
        <v>516</v>
      </c>
      <c r="DH402" t="s">
        <v>1065</v>
      </c>
      <c r="DO402" t="s">
        <v>665</v>
      </c>
    </row>
    <row r="403" spans="1:188" x14ac:dyDescent="0.35">
      <c r="A403" t="s">
        <v>9636</v>
      </c>
      <c r="B403" t="s">
        <v>9638</v>
      </c>
      <c r="C403" t="s">
        <v>9639</v>
      </c>
      <c r="D403" t="s">
        <v>9638</v>
      </c>
      <c r="F403" t="s">
        <v>203</v>
      </c>
      <c r="G403" t="s">
        <v>9645</v>
      </c>
      <c r="H403" t="s">
        <v>9646</v>
      </c>
      <c r="I403" t="s">
        <v>9647</v>
      </c>
      <c r="J403" t="s">
        <v>9648</v>
      </c>
      <c r="K403" t="s">
        <v>9649</v>
      </c>
      <c r="L403" t="s">
        <v>9650</v>
      </c>
      <c r="M403" t="s">
        <v>9651</v>
      </c>
      <c r="N403" t="s">
        <v>11894</v>
      </c>
      <c r="X403" t="s">
        <v>9636</v>
      </c>
      <c r="Y403" t="s">
        <v>12266</v>
      </c>
      <c r="Z403" t="s">
        <v>13107</v>
      </c>
      <c r="AA403" t="s">
        <v>9643</v>
      </c>
      <c r="AB403" t="s">
        <v>9642</v>
      </c>
      <c r="AC403" t="s">
        <v>1310</v>
      </c>
      <c r="FE403" t="s">
        <v>566</v>
      </c>
    </row>
    <row r="404" spans="1:188" x14ac:dyDescent="0.35">
      <c r="A404" t="s">
        <v>9653</v>
      </c>
      <c r="B404" t="s">
        <v>9655</v>
      </c>
      <c r="C404" t="s">
        <v>9656</v>
      </c>
      <c r="D404" t="s">
        <v>9655</v>
      </c>
      <c r="F404" t="s">
        <v>203</v>
      </c>
      <c r="G404" t="s">
        <v>9662</v>
      </c>
      <c r="H404" t="s">
        <v>9664</v>
      </c>
      <c r="I404" t="s">
        <v>9665</v>
      </c>
      <c r="J404" t="s">
        <v>9666</v>
      </c>
      <c r="K404" t="s">
        <v>9667</v>
      </c>
      <c r="L404" t="s">
        <v>9664</v>
      </c>
      <c r="M404" t="s">
        <v>9668</v>
      </c>
      <c r="N404" t="s">
        <v>310</v>
      </c>
      <c r="X404" t="s">
        <v>9653</v>
      </c>
      <c r="Y404" t="s">
        <v>13108</v>
      </c>
      <c r="Z404" t="s">
        <v>13109</v>
      </c>
      <c r="AA404" t="s">
        <v>9661</v>
      </c>
      <c r="AB404" t="s">
        <v>9659</v>
      </c>
      <c r="AC404" t="s">
        <v>1226</v>
      </c>
      <c r="BO404" t="s">
        <v>488</v>
      </c>
      <c r="BP404" t="s">
        <v>389</v>
      </c>
      <c r="BQ404" t="s">
        <v>490</v>
      </c>
      <c r="BZ404" t="s">
        <v>495</v>
      </c>
      <c r="CA404" t="s">
        <v>391</v>
      </c>
      <c r="CB404" t="s">
        <v>497</v>
      </c>
      <c r="CV404" t="s">
        <v>509</v>
      </c>
      <c r="CW404" t="s">
        <v>395</v>
      </c>
      <c r="CX404" t="s">
        <v>511</v>
      </c>
      <c r="DG404" t="s">
        <v>516</v>
      </c>
      <c r="DH404" t="s">
        <v>1065</v>
      </c>
      <c r="DI404" t="s">
        <v>518</v>
      </c>
    </row>
    <row r="405" spans="1:188" x14ac:dyDescent="0.35">
      <c r="A405" t="s">
        <v>9681</v>
      </c>
      <c r="B405" t="s">
        <v>9683</v>
      </c>
      <c r="C405" t="s">
        <v>9684</v>
      </c>
      <c r="D405" t="s">
        <v>9683</v>
      </c>
      <c r="F405" t="s">
        <v>203</v>
      </c>
      <c r="G405" t="s">
        <v>9691</v>
      </c>
      <c r="H405" t="s">
        <v>9693</v>
      </c>
      <c r="I405" t="s">
        <v>9694</v>
      </c>
      <c r="J405" t="s">
        <v>9695</v>
      </c>
      <c r="K405" t="s">
        <v>9691</v>
      </c>
      <c r="L405" t="s">
        <v>9693</v>
      </c>
      <c r="M405" t="s">
        <v>9694</v>
      </c>
      <c r="N405" t="s">
        <v>310</v>
      </c>
      <c r="X405" t="s">
        <v>9681</v>
      </c>
      <c r="Y405" t="s">
        <v>12700</v>
      </c>
      <c r="Z405" t="s">
        <v>13110</v>
      </c>
      <c r="AA405" t="s">
        <v>9690</v>
      </c>
      <c r="AB405" t="s">
        <v>9688</v>
      </c>
      <c r="AC405" t="s">
        <v>1431</v>
      </c>
      <c r="BX405" t="s">
        <v>431</v>
      </c>
      <c r="CI405" t="s">
        <v>435</v>
      </c>
    </row>
    <row r="406" spans="1:188" x14ac:dyDescent="0.35">
      <c r="A406" t="s">
        <v>9698</v>
      </c>
      <c r="B406" t="s">
        <v>9700</v>
      </c>
      <c r="C406" t="s">
        <v>9701</v>
      </c>
      <c r="D406" t="s">
        <v>9700</v>
      </c>
      <c r="F406" t="s">
        <v>203</v>
      </c>
      <c r="G406" t="s">
        <v>9707</v>
      </c>
      <c r="H406" t="s">
        <v>9709</v>
      </c>
      <c r="I406" t="s">
        <v>9710</v>
      </c>
      <c r="J406" t="s">
        <v>9711</v>
      </c>
      <c r="K406" t="s">
        <v>9707</v>
      </c>
      <c r="L406" t="s">
        <v>9709</v>
      </c>
      <c r="M406" t="s">
        <v>9710</v>
      </c>
      <c r="N406" t="s">
        <v>310</v>
      </c>
      <c r="O406" t="s">
        <v>11894</v>
      </c>
      <c r="X406" t="s">
        <v>9698</v>
      </c>
      <c r="Y406" t="s">
        <v>12511</v>
      </c>
      <c r="Z406" t="s">
        <v>9711</v>
      </c>
      <c r="AA406" t="s">
        <v>13111</v>
      </c>
      <c r="AB406" t="s">
        <v>9705</v>
      </c>
      <c r="AC406" t="s">
        <v>298</v>
      </c>
      <c r="BP406" t="s">
        <v>389</v>
      </c>
      <c r="BT406" t="s">
        <v>313</v>
      </c>
      <c r="CA406" t="s">
        <v>391</v>
      </c>
      <c r="CE406" t="s">
        <v>317</v>
      </c>
      <c r="CW406" t="s">
        <v>395</v>
      </c>
      <c r="DA406" t="s">
        <v>325</v>
      </c>
      <c r="DH406" t="s">
        <v>1065</v>
      </c>
      <c r="DL406" t="s">
        <v>329</v>
      </c>
      <c r="DP406" t="s">
        <v>1067</v>
      </c>
      <c r="EI406" t="s">
        <v>543</v>
      </c>
      <c r="EN406" t="s">
        <v>778</v>
      </c>
      <c r="ET406" t="s">
        <v>555</v>
      </c>
      <c r="EY406" t="s">
        <v>226</v>
      </c>
      <c r="FE406" t="s">
        <v>566</v>
      </c>
      <c r="FJ406" t="s">
        <v>909</v>
      </c>
      <c r="FO406" t="s">
        <v>828</v>
      </c>
      <c r="FS406" t="s">
        <v>781</v>
      </c>
      <c r="FW406" t="s">
        <v>232</v>
      </c>
      <c r="GC406" t="s">
        <v>832</v>
      </c>
    </row>
    <row r="407" spans="1:188" x14ac:dyDescent="0.35">
      <c r="A407" t="s">
        <v>9731</v>
      </c>
      <c r="B407" t="s">
        <v>9733</v>
      </c>
      <c r="C407" t="s">
        <v>9734</v>
      </c>
      <c r="D407" t="s">
        <v>9733</v>
      </c>
      <c r="F407" t="s">
        <v>203</v>
      </c>
      <c r="G407" t="s">
        <v>9741</v>
      </c>
      <c r="H407" t="s">
        <v>9743</v>
      </c>
      <c r="I407" t="s">
        <v>9744</v>
      </c>
      <c r="J407" t="s">
        <v>9745</v>
      </c>
      <c r="K407" t="s">
        <v>9741</v>
      </c>
      <c r="L407" t="s">
        <v>9743</v>
      </c>
      <c r="M407" t="s">
        <v>9744</v>
      </c>
      <c r="N407" t="s">
        <v>310</v>
      </c>
      <c r="X407" t="s">
        <v>9731</v>
      </c>
      <c r="Y407" t="s">
        <v>12700</v>
      </c>
      <c r="Z407" t="s">
        <v>13112</v>
      </c>
      <c r="AA407" t="s">
        <v>9740</v>
      </c>
      <c r="AB407" t="s">
        <v>9739</v>
      </c>
      <c r="AC407" t="s">
        <v>1226</v>
      </c>
      <c r="BU407" t="s">
        <v>315</v>
      </c>
      <c r="CF407" t="s">
        <v>319</v>
      </c>
      <c r="CQ407" t="s">
        <v>323</v>
      </c>
      <c r="DB407" t="s">
        <v>327</v>
      </c>
      <c r="DM407" t="s">
        <v>331</v>
      </c>
      <c r="DP407" t="s">
        <v>1067</v>
      </c>
      <c r="GF407" t="s">
        <v>523</v>
      </c>
    </row>
    <row r="408" spans="1:188" x14ac:dyDescent="0.35">
      <c r="A408" t="s">
        <v>9753</v>
      </c>
      <c r="B408" t="s">
        <v>9755</v>
      </c>
      <c r="C408" t="s">
        <v>9756</v>
      </c>
      <c r="D408" t="s">
        <v>9755</v>
      </c>
      <c r="F408" t="e">
        <v>#N/A</v>
      </c>
      <c r="G408" t="s">
        <v>9763</v>
      </c>
      <c r="H408" t="s">
        <v>9764</v>
      </c>
      <c r="I408" t="s">
        <v>9765</v>
      </c>
      <c r="J408" t="s">
        <v>9766</v>
      </c>
      <c r="K408" t="s">
        <v>9767</v>
      </c>
      <c r="L408" t="s">
        <v>9768</v>
      </c>
      <c r="M408" t="s">
        <v>9769</v>
      </c>
      <c r="N408" t="s">
        <v>261</v>
      </c>
      <c r="X408" t="s">
        <v>9753</v>
      </c>
      <c r="Y408" t="s">
        <v>13113</v>
      </c>
      <c r="Z408" t="s">
        <v>9766</v>
      </c>
      <c r="AA408" t="s">
        <v>9760</v>
      </c>
      <c r="AB408" t="s">
        <v>9759</v>
      </c>
      <c r="AC408" t="s">
        <v>475</v>
      </c>
      <c r="AF408" t="s">
        <v>974</v>
      </c>
      <c r="AG408" t="s">
        <v>414</v>
      </c>
      <c r="AH408" t="s">
        <v>353</v>
      </c>
      <c r="BH408" t="s">
        <v>2620</v>
      </c>
      <c r="BI408" t="s">
        <v>714</v>
      </c>
      <c r="BJ408" t="s">
        <v>365</v>
      </c>
    </row>
    <row r="409" spans="1:188" x14ac:dyDescent="0.35">
      <c r="A409" t="s">
        <v>9776</v>
      </c>
      <c r="B409" t="s">
        <v>9778</v>
      </c>
      <c r="C409" t="s">
        <v>9779</v>
      </c>
      <c r="D409" t="s">
        <v>9778</v>
      </c>
      <c r="F409" t="s">
        <v>203</v>
      </c>
      <c r="G409" t="s">
        <v>2514</v>
      </c>
      <c r="H409" t="s">
        <v>9786</v>
      </c>
      <c r="I409" t="s">
        <v>9787</v>
      </c>
      <c r="J409" t="s">
        <v>9788</v>
      </c>
      <c r="K409" t="s">
        <v>9785</v>
      </c>
      <c r="L409" t="s">
        <v>9786</v>
      </c>
      <c r="M409" t="s">
        <v>9789</v>
      </c>
      <c r="N409" t="s">
        <v>310</v>
      </c>
      <c r="X409" t="s">
        <v>9776</v>
      </c>
      <c r="Y409" t="s">
        <v>12951</v>
      </c>
      <c r="Z409" t="s">
        <v>13114</v>
      </c>
      <c r="AA409" t="s">
        <v>9784</v>
      </c>
      <c r="AB409" t="s">
        <v>9783</v>
      </c>
      <c r="AC409" t="s">
        <v>2923</v>
      </c>
      <c r="CQ409" t="s">
        <v>323</v>
      </c>
    </row>
    <row r="410" spans="1:188" x14ac:dyDescent="0.35">
      <c r="A410" t="s">
        <v>9791</v>
      </c>
      <c r="B410" t="s">
        <v>9793</v>
      </c>
      <c r="C410" t="s">
        <v>9794</v>
      </c>
      <c r="D410" t="s">
        <v>9793</v>
      </c>
      <c r="F410" t="s">
        <v>203</v>
      </c>
      <c r="G410" t="s">
        <v>9802</v>
      </c>
      <c r="H410" t="s">
        <v>9803</v>
      </c>
      <c r="I410" t="s">
        <v>9804</v>
      </c>
      <c r="J410" t="s">
        <v>9805</v>
      </c>
      <c r="K410" t="s">
        <v>9806</v>
      </c>
      <c r="L410" t="s">
        <v>9807</v>
      </c>
      <c r="M410" t="s">
        <v>9808</v>
      </c>
      <c r="N410" t="s">
        <v>310</v>
      </c>
      <c r="X410" t="s">
        <v>9791</v>
      </c>
      <c r="Y410" t="s">
        <v>13115</v>
      </c>
      <c r="Z410" t="s">
        <v>13116</v>
      </c>
      <c r="AA410" t="s">
        <v>9799</v>
      </c>
      <c r="AB410" t="s">
        <v>9798</v>
      </c>
      <c r="AC410" t="s">
        <v>13117</v>
      </c>
      <c r="AE410" t="s">
        <v>687</v>
      </c>
      <c r="CI410" t="s">
        <v>435</v>
      </c>
      <c r="CL410" t="s">
        <v>393</v>
      </c>
    </row>
    <row r="411" spans="1:188" x14ac:dyDescent="0.35">
      <c r="A411" t="s">
        <v>9811</v>
      </c>
      <c r="B411" t="s">
        <v>9813</v>
      </c>
      <c r="C411" t="s">
        <v>9814</v>
      </c>
      <c r="D411" t="s">
        <v>9813</v>
      </c>
      <c r="F411" t="s">
        <v>203</v>
      </c>
      <c r="G411" t="s">
        <v>9821</v>
      </c>
      <c r="H411" t="s">
        <v>9822</v>
      </c>
      <c r="I411" t="s">
        <v>9823</v>
      </c>
      <c r="J411" t="s">
        <v>9824</v>
      </c>
      <c r="K411" t="s">
        <v>9821</v>
      </c>
      <c r="L411" t="s">
        <v>9822</v>
      </c>
      <c r="M411" t="s">
        <v>9823</v>
      </c>
      <c r="N411" t="s">
        <v>11894</v>
      </c>
      <c r="X411" t="s">
        <v>9811</v>
      </c>
      <c r="Y411" t="s">
        <v>13118</v>
      </c>
      <c r="Z411" t="s">
        <v>9824</v>
      </c>
      <c r="AA411" t="s">
        <v>9818</v>
      </c>
      <c r="AB411" t="s">
        <v>9817</v>
      </c>
      <c r="AC411" t="s">
        <v>9086</v>
      </c>
      <c r="EJ411" t="s">
        <v>545</v>
      </c>
      <c r="EU411" t="s">
        <v>557</v>
      </c>
      <c r="FF411" t="s">
        <v>568</v>
      </c>
      <c r="FP411" t="s">
        <v>1156</v>
      </c>
      <c r="GD411" t="s">
        <v>1162</v>
      </c>
    </row>
    <row r="412" spans="1:188" x14ac:dyDescent="0.35">
      <c r="A412" t="s">
        <v>9830</v>
      </c>
      <c r="B412" t="s">
        <v>9832</v>
      </c>
      <c r="C412" t="s">
        <v>9833</v>
      </c>
      <c r="D412" t="s">
        <v>9832</v>
      </c>
      <c r="F412" t="s">
        <v>203</v>
      </c>
      <c r="G412" t="s">
        <v>9838</v>
      </c>
      <c r="H412" t="s">
        <v>1949</v>
      </c>
      <c r="I412" t="s">
        <v>9839</v>
      </c>
      <c r="J412" t="s">
        <v>9840</v>
      </c>
      <c r="K412" t="s">
        <v>9838</v>
      </c>
      <c r="L412" t="s">
        <v>1949</v>
      </c>
      <c r="M412" t="s">
        <v>9839</v>
      </c>
      <c r="N412" t="s">
        <v>11894</v>
      </c>
      <c r="X412" t="s">
        <v>9834</v>
      </c>
      <c r="Y412" t="s">
        <v>13119</v>
      </c>
      <c r="Z412" t="s">
        <v>13120</v>
      </c>
      <c r="AA412" t="s">
        <v>9837</v>
      </c>
      <c r="AB412" t="s">
        <v>9836</v>
      </c>
      <c r="AC412" t="s">
        <v>208</v>
      </c>
      <c r="EN412" t="s">
        <v>778</v>
      </c>
      <c r="EY412" t="s">
        <v>226</v>
      </c>
      <c r="FJ412" t="s">
        <v>909</v>
      </c>
      <c r="FS412" t="s">
        <v>781</v>
      </c>
      <c r="FW412" t="s">
        <v>232</v>
      </c>
    </row>
    <row r="413" spans="1:188" x14ac:dyDescent="0.35">
      <c r="A413" t="s">
        <v>9846</v>
      </c>
      <c r="B413" t="s">
        <v>9848</v>
      </c>
      <c r="C413" t="s">
        <v>9849</v>
      </c>
      <c r="D413" t="s">
        <v>9848</v>
      </c>
      <c r="F413" t="s">
        <v>203</v>
      </c>
      <c r="G413" t="s">
        <v>9854</v>
      </c>
      <c r="H413" t="s">
        <v>9856</v>
      </c>
      <c r="I413" t="s">
        <v>9857</v>
      </c>
      <c r="J413" t="s">
        <v>9858</v>
      </c>
      <c r="K413" t="s">
        <v>9859</v>
      </c>
      <c r="L413" t="s">
        <v>9856</v>
      </c>
      <c r="M413" t="s">
        <v>9860</v>
      </c>
      <c r="N413" t="s">
        <v>12075</v>
      </c>
      <c r="O413" t="s">
        <v>310</v>
      </c>
      <c r="X413" t="s">
        <v>9846</v>
      </c>
      <c r="Y413" t="s">
        <v>13121</v>
      </c>
      <c r="Z413" t="s">
        <v>13122</v>
      </c>
      <c r="AA413" t="s">
        <v>9853</v>
      </c>
      <c r="AB413" t="s">
        <v>9852</v>
      </c>
      <c r="AC413" t="s">
        <v>646</v>
      </c>
      <c r="BW413" t="s">
        <v>657</v>
      </c>
      <c r="CH413" t="s">
        <v>659</v>
      </c>
      <c r="CS413" t="s">
        <v>661</v>
      </c>
      <c r="DD413" t="s">
        <v>663</v>
      </c>
      <c r="DO413" t="s">
        <v>665</v>
      </c>
      <c r="DR413" t="s">
        <v>746</v>
      </c>
      <c r="DS413" t="s">
        <v>857</v>
      </c>
      <c r="DU413" t="s">
        <v>748</v>
      </c>
      <c r="DV413" t="s">
        <v>860</v>
      </c>
      <c r="DX413" t="s">
        <v>750</v>
      </c>
      <c r="DY413" t="s">
        <v>863</v>
      </c>
      <c r="EA413" t="s">
        <v>752</v>
      </c>
      <c r="EB413" t="s">
        <v>866</v>
      </c>
      <c r="ED413" t="s">
        <v>754</v>
      </c>
      <c r="EE413" t="s">
        <v>869</v>
      </c>
    </row>
    <row r="414" spans="1:188" x14ac:dyDescent="0.35">
      <c r="A414" t="s">
        <v>9876</v>
      </c>
      <c r="B414" t="s">
        <v>9878</v>
      </c>
      <c r="C414" t="s">
        <v>9879</v>
      </c>
      <c r="D414" t="s">
        <v>9878</v>
      </c>
      <c r="F414" t="s">
        <v>203</v>
      </c>
      <c r="G414" t="s">
        <v>9885</v>
      </c>
      <c r="H414" t="s">
        <v>9886</v>
      </c>
      <c r="I414" t="s">
        <v>9887</v>
      </c>
      <c r="J414" t="s">
        <v>9888</v>
      </c>
      <c r="K414" t="s">
        <v>9889</v>
      </c>
      <c r="L414" t="s">
        <v>9890</v>
      </c>
      <c r="M414" t="s">
        <v>9891</v>
      </c>
      <c r="N414" t="s">
        <v>12075</v>
      </c>
      <c r="X414" t="s">
        <v>9876</v>
      </c>
      <c r="Y414" t="s">
        <v>13123</v>
      </c>
      <c r="Z414" t="s">
        <v>13124</v>
      </c>
      <c r="AA414" t="s">
        <v>9883</v>
      </c>
      <c r="AB414" t="s">
        <v>9882</v>
      </c>
      <c r="AC414" t="s">
        <v>12582</v>
      </c>
    </row>
    <row r="415" spans="1:188" x14ac:dyDescent="0.35">
      <c r="A415" t="s">
        <v>9893</v>
      </c>
      <c r="B415" t="s">
        <v>9895</v>
      </c>
      <c r="C415" t="s">
        <v>9896</v>
      </c>
      <c r="D415" t="s">
        <v>9895</v>
      </c>
      <c r="F415" t="s">
        <v>203</v>
      </c>
      <c r="G415" t="s">
        <v>9902</v>
      </c>
      <c r="H415" t="s">
        <v>9904</v>
      </c>
      <c r="I415" t="s">
        <v>9905</v>
      </c>
      <c r="J415" t="s">
        <v>9906</v>
      </c>
      <c r="K415" t="s">
        <v>9902</v>
      </c>
      <c r="L415" t="s">
        <v>9904</v>
      </c>
      <c r="M415" t="s">
        <v>9905</v>
      </c>
      <c r="N415" t="s">
        <v>310</v>
      </c>
      <c r="O415" t="s">
        <v>11894</v>
      </c>
      <c r="X415" t="s">
        <v>9898</v>
      </c>
      <c r="Y415" t="s">
        <v>13125</v>
      </c>
      <c r="Z415" t="s">
        <v>13126</v>
      </c>
      <c r="AA415" t="s">
        <v>9901</v>
      </c>
      <c r="AB415" t="s">
        <v>9900</v>
      </c>
      <c r="AC415" t="s">
        <v>646</v>
      </c>
      <c r="BT415" t="s">
        <v>313</v>
      </c>
      <c r="BU415" t="s">
        <v>315</v>
      </c>
      <c r="CE415" t="s">
        <v>317</v>
      </c>
      <c r="CF415" t="s">
        <v>319</v>
      </c>
      <c r="CP415" t="s">
        <v>321</v>
      </c>
      <c r="CQ415" t="s">
        <v>323</v>
      </c>
      <c r="DA415" t="s">
        <v>325</v>
      </c>
      <c r="DB415" t="s">
        <v>327</v>
      </c>
      <c r="DL415" t="s">
        <v>329</v>
      </c>
      <c r="DM415" t="s">
        <v>331</v>
      </c>
      <c r="DP415" t="s">
        <v>1067</v>
      </c>
      <c r="EI415" t="s">
        <v>543</v>
      </c>
      <c r="ET415" t="s">
        <v>555</v>
      </c>
      <c r="FE415" t="s">
        <v>566</v>
      </c>
      <c r="FO415" t="s">
        <v>828</v>
      </c>
      <c r="GC415" t="s">
        <v>832</v>
      </c>
    </row>
    <row r="416" spans="1:188" x14ac:dyDescent="0.35">
      <c r="A416" t="s">
        <v>9923</v>
      </c>
      <c r="B416" t="s">
        <v>9925</v>
      </c>
      <c r="C416" t="s">
        <v>9926</v>
      </c>
      <c r="D416" t="s">
        <v>9925</v>
      </c>
      <c r="F416" t="s">
        <v>203</v>
      </c>
      <c r="G416" t="s">
        <v>9932</v>
      </c>
      <c r="H416" t="s">
        <v>9934</v>
      </c>
      <c r="I416" t="s">
        <v>9935</v>
      </c>
      <c r="J416" t="s">
        <v>9936</v>
      </c>
      <c r="K416" t="s">
        <v>9932</v>
      </c>
      <c r="L416" t="s">
        <v>9934</v>
      </c>
      <c r="M416" t="s">
        <v>9935</v>
      </c>
      <c r="N416" t="s">
        <v>11894</v>
      </c>
      <c r="X416" t="s">
        <v>9923</v>
      </c>
      <c r="Y416" t="s">
        <v>13127</v>
      </c>
      <c r="Z416" t="s">
        <v>13128</v>
      </c>
      <c r="AA416" t="s">
        <v>9926</v>
      </c>
      <c r="AB416" t="s">
        <v>9931</v>
      </c>
      <c r="AC416" t="s">
        <v>13129</v>
      </c>
      <c r="FQ416" t="s">
        <v>806</v>
      </c>
      <c r="FT416" t="s">
        <v>783</v>
      </c>
      <c r="FU416" t="s">
        <v>230</v>
      </c>
      <c r="FX416" t="s">
        <v>917</v>
      </c>
      <c r="FZ416" t="s">
        <v>236</v>
      </c>
    </row>
    <row r="417" spans="1:188" x14ac:dyDescent="0.35">
      <c r="A417" t="s">
        <v>9942</v>
      </c>
      <c r="B417" t="s">
        <v>9944</v>
      </c>
      <c r="C417" t="s">
        <v>9945</v>
      </c>
      <c r="D417" t="s">
        <v>9944</v>
      </c>
      <c r="F417" t="s">
        <v>203</v>
      </c>
      <c r="G417" t="s">
        <v>9951</v>
      </c>
      <c r="H417" t="s">
        <v>9953</v>
      </c>
      <c r="I417" t="s">
        <v>9954</v>
      </c>
      <c r="J417" t="s">
        <v>9955</v>
      </c>
      <c r="K417" t="s">
        <v>9951</v>
      </c>
      <c r="L417" t="s">
        <v>9953</v>
      </c>
      <c r="M417" t="s">
        <v>9954</v>
      </c>
      <c r="N417" t="s">
        <v>310</v>
      </c>
      <c r="X417" t="s">
        <v>9942</v>
      </c>
      <c r="Y417" t="s">
        <v>13130</v>
      </c>
      <c r="Z417" t="s">
        <v>13131</v>
      </c>
      <c r="AA417" t="s">
        <v>9950</v>
      </c>
      <c r="AB417" t="s">
        <v>9949</v>
      </c>
      <c r="AC417" t="s">
        <v>298</v>
      </c>
      <c r="DG417" t="s">
        <v>516</v>
      </c>
      <c r="DL417" t="s">
        <v>329</v>
      </c>
      <c r="DP417" t="s">
        <v>1067</v>
      </c>
    </row>
    <row r="418" spans="1:188" x14ac:dyDescent="0.35">
      <c r="A418" t="s">
        <v>9960</v>
      </c>
      <c r="B418" t="s">
        <v>9962</v>
      </c>
      <c r="C418" t="s">
        <v>9963</v>
      </c>
      <c r="D418" t="s">
        <v>9962</v>
      </c>
      <c r="F418" t="s">
        <v>203</v>
      </c>
      <c r="G418" t="s">
        <v>9969</v>
      </c>
      <c r="H418" t="s">
        <v>9971</v>
      </c>
      <c r="I418" t="s">
        <v>9972</v>
      </c>
      <c r="J418" t="s">
        <v>9973</v>
      </c>
      <c r="K418" t="s">
        <v>9974</v>
      </c>
      <c r="L418" t="s">
        <v>9975</v>
      </c>
      <c r="M418" t="s">
        <v>9976</v>
      </c>
      <c r="N418" t="s">
        <v>310</v>
      </c>
      <c r="O418" t="s">
        <v>11894</v>
      </c>
      <c r="X418" t="s">
        <v>13132</v>
      </c>
      <c r="Y418" t="s">
        <v>13133</v>
      </c>
      <c r="Z418" t="s">
        <v>13134</v>
      </c>
      <c r="AA418" t="s">
        <v>9968</v>
      </c>
      <c r="AB418" t="s">
        <v>9967</v>
      </c>
      <c r="AC418" t="s">
        <v>1431</v>
      </c>
      <c r="BU418" t="s">
        <v>315</v>
      </c>
      <c r="FO418" t="s">
        <v>828</v>
      </c>
      <c r="GF418" t="s">
        <v>523</v>
      </c>
    </row>
    <row r="419" spans="1:188" x14ac:dyDescent="0.35">
      <c r="A419" t="s">
        <v>9980</v>
      </c>
      <c r="B419" t="s">
        <v>9982</v>
      </c>
      <c r="C419" t="s">
        <v>9983</v>
      </c>
      <c r="D419" t="s">
        <v>9982</v>
      </c>
      <c r="F419" t="s">
        <v>203</v>
      </c>
      <c r="G419" t="s">
        <v>9989</v>
      </c>
      <c r="H419" t="s">
        <v>9991</v>
      </c>
      <c r="I419" t="s">
        <v>9992</v>
      </c>
      <c r="J419" t="s">
        <v>9993</v>
      </c>
      <c r="K419" t="s">
        <v>9989</v>
      </c>
      <c r="L419" t="s">
        <v>9991</v>
      </c>
      <c r="M419" t="s">
        <v>9992</v>
      </c>
      <c r="N419" t="s">
        <v>310</v>
      </c>
      <c r="X419" t="s">
        <v>9980</v>
      </c>
      <c r="Y419" t="s">
        <v>12930</v>
      </c>
      <c r="Z419" t="s">
        <v>9993</v>
      </c>
      <c r="AA419" t="s">
        <v>9988</v>
      </c>
      <c r="AB419" t="s">
        <v>9987</v>
      </c>
      <c r="AC419" t="s">
        <v>646</v>
      </c>
      <c r="DP419" t="s">
        <v>1067</v>
      </c>
    </row>
    <row r="420" spans="1:188" x14ac:dyDescent="0.35">
      <c r="A420" t="s">
        <v>9995</v>
      </c>
      <c r="B420" t="s">
        <v>9997</v>
      </c>
      <c r="C420" t="s">
        <v>9998</v>
      </c>
      <c r="D420" t="s">
        <v>9997</v>
      </c>
      <c r="F420" t="s">
        <v>203</v>
      </c>
      <c r="G420" t="s">
        <v>10006</v>
      </c>
      <c r="H420" t="s">
        <v>10007</v>
      </c>
      <c r="I420" t="s">
        <v>10008</v>
      </c>
      <c r="J420" t="s">
        <v>10009</v>
      </c>
      <c r="K420" t="s">
        <v>10006</v>
      </c>
      <c r="L420" t="s">
        <v>10007</v>
      </c>
      <c r="M420" t="s">
        <v>10008</v>
      </c>
      <c r="N420" t="s">
        <v>310</v>
      </c>
      <c r="X420" t="s">
        <v>9995</v>
      </c>
      <c r="Y420" t="s">
        <v>13135</v>
      </c>
      <c r="Z420" t="s">
        <v>13136</v>
      </c>
      <c r="AA420" t="s">
        <v>10003</v>
      </c>
      <c r="AB420" t="s">
        <v>10002</v>
      </c>
      <c r="AC420" t="s">
        <v>1431</v>
      </c>
      <c r="BM420" t="s">
        <v>427</v>
      </c>
      <c r="BT420" t="s">
        <v>313</v>
      </c>
      <c r="BV420" t="s">
        <v>1443</v>
      </c>
      <c r="BX420" t="s">
        <v>431</v>
      </c>
      <c r="CE420" t="s">
        <v>317</v>
      </c>
      <c r="CG420" t="s">
        <v>1447</v>
      </c>
      <c r="CT420" t="s">
        <v>439</v>
      </c>
      <c r="DA420" t="s">
        <v>325</v>
      </c>
      <c r="DC420" t="s">
        <v>1455</v>
      </c>
      <c r="DE420" t="s">
        <v>443</v>
      </c>
      <c r="DL420" t="s">
        <v>329</v>
      </c>
      <c r="DN420" t="s">
        <v>1459</v>
      </c>
    </row>
    <row r="421" spans="1:188" x14ac:dyDescent="0.35">
      <c r="A421" t="s">
        <v>10022</v>
      </c>
      <c r="B421" t="s">
        <v>10024</v>
      </c>
      <c r="C421" t="s">
        <v>10025</v>
      </c>
      <c r="D421" t="s">
        <v>10024</v>
      </c>
      <c r="F421" t="s">
        <v>203</v>
      </c>
      <c r="G421" t="s">
        <v>10033</v>
      </c>
      <c r="H421" t="s">
        <v>10034</v>
      </c>
      <c r="I421" t="s">
        <v>10035</v>
      </c>
      <c r="J421" t="s">
        <v>10036</v>
      </c>
      <c r="K421" t="s">
        <v>10037</v>
      </c>
      <c r="L421" t="s">
        <v>10038</v>
      </c>
      <c r="M421" t="s">
        <v>10039</v>
      </c>
      <c r="N421" t="s">
        <v>261</v>
      </c>
      <c r="X421" t="s">
        <v>10022</v>
      </c>
      <c r="Y421" t="s">
        <v>13137</v>
      </c>
      <c r="Z421" t="s">
        <v>10036</v>
      </c>
      <c r="AA421" t="s">
        <v>10029</v>
      </c>
      <c r="AB421" t="s">
        <v>10029</v>
      </c>
      <c r="AC421" t="s">
        <v>249</v>
      </c>
      <c r="AY421" t="s">
        <v>11038</v>
      </c>
      <c r="AZ421" t="s">
        <v>705</v>
      </c>
      <c r="BA421" t="s">
        <v>1111</v>
      </c>
      <c r="BB421" t="s">
        <v>421</v>
      </c>
      <c r="BC421" t="s">
        <v>361</v>
      </c>
      <c r="BD421" t="s">
        <v>363</v>
      </c>
      <c r="BE421" t="s">
        <v>1116</v>
      </c>
    </row>
    <row r="422" spans="1:188" x14ac:dyDescent="0.35">
      <c r="A422" t="s">
        <v>10047</v>
      </c>
      <c r="B422" t="s">
        <v>10049</v>
      </c>
      <c r="C422" t="s">
        <v>10050</v>
      </c>
      <c r="D422" t="s">
        <v>10049</v>
      </c>
      <c r="F422" t="s">
        <v>203</v>
      </c>
      <c r="G422" t="s">
        <v>10056</v>
      </c>
      <c r="H422" t="s">
        <v>10058</v>
      </c>
      <c r="I422" t="s">
        <v>10059</v>
      </c>
      <c r="J422" t="s">
        <v>10060</v>
      </c>
      <c r="K422" t="s">
        <v>10056</v>
      </c>
      <c r="L422" t="s">
        <v>10058</v>
      </c>
      <c r="M422" t="s">
        <v>10059</v>
      </c>
      <c r="N422" t="s">
        <v>11894</v>
      </c>
      <c r="X422" t="s">
        <v>10047</v>
      </c>
      <c r="Y422" t="s">
        <v>13138</v>
      </c>
      <c r="Z422" t="s">
        <v>13139</v>
      </c>
      <c r="AA422" t="s">
        <v>13140</v>
      </c>
      <c r="AB422" t="s">
        <v>10054</v>
      </c>
      <c r="AC422" t="s">
        <v>10053</v>
      </c>
      <c r="EF422" t="s">
        <v>613</v>
      </c>
      <c r="EK422" t="s">
        <v>615</v>
      </c>
      <c r="EM422" t="s">
        <v>549</v>
      </c>
    </row>
    <row r="423" spans="1:188" x14ac:dyDescent="0.35">
      <c r="A423" t="s">
        <v>10069</v>
      </c>
      <c r="B423" t="s">
        <v>10066</v>
      </c>
      <c r="C423" t="s">
        <v>10067</v>
      </c>
      <c r="D423" t="s">
        <v>10066</v>
      </c>
      <c r="F423" t="s">
        <v>203</v>
      </c>
      <c r="G423" t="s">
        <v>10075</v>
      </c>
      <c r="H423" t="s">
        <v>10076</v>
      </c>
      <c r="I423" t="s">
        <v>10077</v>
      </c>
      <c r="J423" t="s">
        <v>10078</v>
      </c>
      <c r="K423" t="s">
        <v>10075</v>
      </c>
      <c r="L423" t="s">
        <v>10076</v>
      </c>
      <c r="M423" t="s">
        <v>10077</v>
      </c>
      <c r="N423" t="s">
        <v>12075</v>
      </c>
      <c r="X423" t="s">
        <v>10069</v>
      </c>
      <c r="Y423" t="s">
        <v>12511</v>
      </c>
      <c r="Z423" t="s">
        <v>13141</v>
      </c>
      <c r="AA423" t="s">
        <v>10073</v>
      </c>
      <c r="AB423" t="s">
        <v>10072</v>
      </c>
      <c r="AC423" t="s">
        <v>646</v>
      </c>
      <c r="DW423" t="s">
        <v>945</v>
      </c>
      <c r="DX423" t="s">
        <v>750</v>
      </c>
      <c r="DY423" t="s">
        <v>863</v>
      </c>
    </row>
    <row r="424" spans="1:188" x14ac:dyDescent="0.35">
      <c r="A424" t="s">
        <v>10082</v>
      </c>
      <c r="B424" t="s">
        <v>10084</v>
      </c>
      <c r="C424" t="s">
        <v>10085</v>
      </c>
      <c r="D424" t="s">
        <v>10084</v>
      </c>
      <c r="F424" t="s">
        <v>203</v>
      </c>
      <c r="G424" t="s">
        <v>10092</v>
      </c>
      <c r="H424" t="s">
        <v>10093</v>
      </c>
      <c r="I424" t="s">
        <v>10094</v>
      </c>
      <c r="J424" t="s">
        <v>10095</v>
      </c>
      <c r="K424" t="s">
        <v>10096</v>
      </c>
      <c r="L424" t="s">
        <v>10097</v>
      </c>
      <c r="M424" t="s">
        <v>10098</v>
      </c>
      <c r="N424" t="s">
        <v>310</v>
      </c>
      <c r="X424" t="s">
        <v>10082</v>
      </c>
      <c r="Y424" t="s">
        <v>13142</v>
      </c>
      <c r="Z424" t="s">
        <v>13143</v>
      </c>
      <c r="AA424" t="s">
        <v>10089</v>
      </c>
      <c r="AB424" t="s">
        <v>10088</v>
      </c>
      <c r="AC424" t="s">
        <v>1431</v>
      </c>
      <c r="BV424" t="s">
        <v>1443</v>
      </c>
      <c r="DE424" t="s">
        <v>443</v>
      </c>
      <c r="DN424" t="s">
        <v>1459</v>
      </c>
    </row>
    <row r="425" spans="1:188" x14ac:dyDescent="0.35">
      <c r="A425" t="s">
        <v>10102</v>
      </c>
      <c r="B425" t="s">
        <v>10104</v>
      </c>
      <c r="C425" t="s">
        <v>10105</v>
      </c>
      <c r="D425" t="s">
        <v>10104</v>
      </c>
      <c r="F425" t="s">
        <v>203</v>
      </c>
      <c r="G425" t="s">
        <v>10112</v>
      </c>
      <c r="H425" t="s">
        <v>10113</v>
      </c>
      <c r="I425" t="s">
        <v>10114</v>
      </c>
      <c r="J425" t="s">
        <v>10115</v>
      </c>
      <c r="K425" t="s">
        <v>10116</v>
      </c>
      <c r="L425" t="s">
        <v>10117</v>
      </c>
      <c r="M425" t="s">
        <v>10118</v>
      </c>
      <c r="N425" t="s">
        <v>11894</v>
      </c>
      <c r="X425" t="s">
        <v>10102</v>
      </c>
      <c r="Y425" t="s">
        <v>13144</v>
      </c>
      <c r="Z425" t="s">
        <v>10115</v>
      </c>
      <c r="AA425" t="s">
        <v>10109</v>
      </c>
      <c r="AB425" t="s">
        <v>10108</v>
      </c>
      <c r="AC425" t="s">
        <v>887</v>
      </c>
      <c r="EJ425" t="s">
        <v>545</v>
      </c>
      <c r="EU425" t="s">
        <v>557</v>
      </c>
      <c r="FP425" t="s">
        <v>1156</v>
      </c>
      <c r="GD425" t="s">
        <v>1162</v>
      </c>
    </row>
    <row r="426" spans="1:188" x14ac:dyDescent="0.35">
      <c r="A426" t="s">
        <v>10123</v>
      </c>
      <c r="B426" t="s">
        <v>10125</v>
      </c>
      <c r="C426" t="s">
        <v>10126</v>
      </c>
      <c r="D426" t="s">
        <v>10127</v>
      </c>
      <c r="F426" t="e">
        <v>#N/A</v>
      </c>
      <c r="G426" t="s">
        <v>10134</v>
      </c>
      <c r="H426" t="s">
        <v>10135</v>
      </c>
      <c r="I426" t="s">
        <v>10136</v>
      </c>
      <c r="J426" t="s">
        <v>10137</v>
      </c>
      <c r="K426" t="s">
        <v>10138</v>
      </c>
      <c r="L426" t="s">
        <v>10139</v>
      </c>
      <c r="M426" t="s">
        <v>10140</v>
      </c>
      <c r="N426" t="s">
        <v>261</v>
      </c>
      <c r="X426" t="s">
        <v>10128</v>
      </c>
      <c r="Y426" t="s">
        <v>13145</v>
      </c>
      <c r="Z426" t="s">
        <v>13146</v>
      </c>
      <c r="AA426" t="s">
        <v>10132</v>
      </c>
      <c r="AB426" t="s">
        <v>10130</v>
      </c>
      <c r="AC426" t="s">
        <v>603</v>
      </c>
      <c r="AM426" t="s">
        <v>268</v>
      </c>
      <c r="AT426" t="s">
        <v>282</v>
      </c>
    </row>
    <row r="427" spans="1:188" x14ac:dyDescent="0.35">
      <c r="A427" t="s">
        <v>10143</v>
      </c>
      <c r="B427" t="s">
        <v>10145</v>
      </c>
      <c r="C427" t="s">
        <v>10146</v>
      </c>
      <c r="D427" t="s">
        <v>10145</v>
      </c>
      <c r="F427" t="s">
        <v>203</v>
      </c>
      <c r="G427" t="s">
        <v>10154</v>
      </c>
      <c r="H427" t="s">
        <v>10155</v>
      </c>
      <c r="I427" t="s">
        <v>10156</v>
      </c>
      <c r="J427" t="s">
        <v>10157</v>
      </c>
      <c r="K427" t="s">
        <v>10154</v>
      </c>
      <c r="L427" t="s">
        <v>10155</v>
      </c>
      <c r="M427" t="s">
        <v>10154</v>
      </c>
      <c r="N427" t="s">
        <v>11894</v>
      </c>
      <c r="X427" t="s">
        <v>10147</v>
      </c>
      <c r="Y427" t="s">
        <v>13147</v>
      </c>
      <c r="Z427" t="s">
        <v>13148</v>
      </c>
      <c r="AA427" t="s">
        <v>10151</v>
      </c>
      <c r="AB427" t="s">
        <v>10150</v>
      </c>
      <c r="AC427" t="s">
        <v>5351</v>
      </c>
      <c r="EF427" t="s">
        <v>613</v>
      </c>
      <c r="EL427" t="s">
        <v>547</v>
      </c>
      <c r="EO427" t="s">
        <v>551</v>
      </c>
      <c r="EQ427" t="s">
        <v>222</v>
      </c>
      <c r="EW427" t="s">
        <v>224</v>
      </c>
      <c r="EZ427" t="s">
        <v>562</v>
      </c>
      <c r="FB427" t="s">
        <v>463</v>
      </c>
      <c r="FH427" t="s">
        <v>570</v>
      </c>
      <c r="FK427" t="s">
        <v>574</v>
      </c>
      <c r="FQ427" t="s">
        <v>806</v>
      </c>
      <c r="FT427" t="s">
        <v>783</v>
      </c>
      <c r="FU427" t="s">
        <v>230</v>
      </c>
      <c r="FX427" t="s">
        <v>917</v>
      </c>
      <c r="FZ427" t="s">
        <v>236</v>
      </c>
    </row>
    <row r="428" spans="1:188" x14ac:dyDescent="0.35">
      <c r="A428" t="s">
        <v>10174</v>
      </c>
      <c r="B428" t="s">
        <v>10176</v>
      </c>
      <c r="C428" t="s">
        <v>10177</v>
      </c>
      <c r="D428" t="s">
        <v>10176</v>
      </c>
      <c r="F428" t="s">
        <v>203</v>
      </c>
      <c r="G428" t="s">
        <v>10184</v>
      </c>
      <c r="H428" t="s">
        <v>10186</v>
      </c>
      <c r="I428" t="s">
        <v>10187</v>
      </c>
      <c r="J428" t="s">
        <v>10188</v>
      </c>
      <c r="K428" t="s">
        <v>10184</v>
      </c>
      <c r="L428" t="s">
        <v>10186</v>
      </c>
      <c r="M428" t="s">
        <v>10187</v>
      </c>
      <c r="N428" t="s">
        <v>261</v>
      </c>
      <c r="X428" t="s">
        <v>10174</v>
      </c>
      <c r="Y428" t="s">
        <v>13149</v>
      </c>
      <c r="Z428" t="s">
        <v>13150</v>
      </c>
      <c r="AA428" t="s">
        <v>10183</v>
      </c>
      <c r="AB428" t="s">
        <v>10182</v>
      </c>
      <c r="AC428" t="s">
        <v>10181</v>
      </c>
      <c r="AD428" t="s">
        <v>3398</v>
      </c>
      <c r="AF428" t="s">
        <v>974</v>
      </c>
      <c r="AG428" t="s">
        <v>414</v>
      </c>
      <c r="AH428" t="s">
        <v>353</v>
      </c>
      <c r="AI428" t="s">
        <v>355</v>
      </c>
      <c r="AK428" t="s">
        <v>11131</v>
      </c>
      <c r="AL428" t="s">
        <v>266</v>
      </c>
      <c r="AM428" t="s">
        <v>268</v>
      </c>
      <c r="AN428" t="s">
        <v>270</v>
      </c>
      <c r="AO428" t="s">
        <v>272</v>
      </c>
      <c r="AP428" t="s">
        <v>274</v>
      </c>
      <c r="AR428" t="s">
        <v>11607</v>
      </c>
      <c r="AS428" t="s">
        <v>280</v>
      </c>
      <c r="AT428" t="s">
        <v>282</v>
      </c>
      <c r="AU428" t="s">
        <v>284</v>
      </c>
      <c r="AV428" t="s">
        <v>286</v>
      </c>
      <c r="AW428" t="s">
        <v>288</v>
      </c>
      <c r="AY428" t="s">
        <v>11038</v>
      </c>
      <c r="AZ428" t="s">
        <v>705</v>
      </c>
      <c r="BA428" t="s">
        <v>1111</v>
      </c>
      <c r="BB428" t="s">
        <v>421</v>
      </c>
      <c r="BC428" t="s">
        <v>361</v>
      </c>
      <c r="BD428" t="s">
        <v>363</v>
      </c>
      <c r="BF428" t="s">
        <v>11043</v>
      </c>
      <c r="BG428" t="s">
        <v>712</v>
      </c>
      <c r="BH428" t="s">
        <v>2620</v>
      </c>
      <c r="BI428" t="s">
        <v>714</v>
      </c>
      <c r="BJ428" t="s">
        <v>365</v>
      </c>
      <c r="BK428" t="s">
        <v>367</v>
      </c>
    </row>
    <row r="429" spans="1:188" x14ac:dyDescent="0.35">
      <c r="A429" t="s">
        <v>10219</v>
      </c>
      <c r="B429" t="s">
        <v>10221</v>
      </c>
      <c r="C429" t="s">
        <v>10222</v>
      </c>
      <c r="D429" t="s">
        <v>10221</v>
      </c>
      <c r="F429" t="s">
        <v>203</v>
      </c>
      <c r="G429" t="s">
        <v>10229</v>
      </c>
      <c r="H429" t="s">
        <v>10231</v>
      </c>
      <c r="I429" t="s">
        <v>10232</v>
      </c>
      <c r="J429" t="s">
        <v>10233</v>
      </c>
      <c r="K429" t="s">
        <v>10229</v>
      </c>
      <c r="L429" t="s">
        <v>10231</v>
      </c>
      <c r="M429" t="s">
        <v>10232</v>
      </c>
      <c r="N429" t="s">
        <v>310</v>
      </c>
      <c r="X429" t="s">
        <v>10219</v>
      </c>
      <c r="Y429" t="s">
        <v>12538</v>
      </c>
      <c r="Z429" t="s">
        <v>13151</v>
      </c>
      <c r="AA429" t="s">
        <v>10222</v>
      </c>
      <c r="AB429" t="s">
        <v>10227</v>
      </c>
      <c r="AC429" t="s">
        <v>10226</v>
      </c>
      <c r="BM429" t="s">
        <v>427</v>
      </c>
      <c r="BX429" t="s">
        <v>431</v>
      </c>
      <c r="CI429" t="s">
        <v>435</v>
      </c>
      <c r="CT429" t="s">
        <v>439</v>
      </c>
      <c r="DE429" t="s">
        <v>443</v>
      </c>
    </row>
    <row r="430" spans="1:188" x14ac:dyDescent="0.35">
      <c r="A430" t="s">
        <v>10239</v>
      </c>
      <c r="B430" t="s">
        <v>10241</v>
      </c>
      <c r="C430" t="s">
        <v>10242</v>
      </c>
      <c r="D430" t="s">
        <v>10241</v>
      </c>
      <c r="F430" t="e">
        <v>#N/A</v>
      </c>
      <c r="G430" t="s">
        <v>10247</v>
      </c>
      <c r="H430" t="s">
        <v>10248</v>
      </c>
      <c r="I430" t="s">
        <v>10249</v>
      </c>
      <c r="J430" t="s">
        <v>10250</v>
      </c>
      <c r="K430" t="s">
        <v>10245</v>
      </c>
      <c r="L430" t="s">
        <v>10251</v>
      </c>
      <c r="M430" t="s">
        <v>10252</v>
      </c>
      <c r="N430" t="s">
        <v>261</v>
      </c>
      <c r="X430" t="s">
        <v>10239</v>
      </c>
      <c r="Y430" t="s">
        <v>12360</v>
      </c>
      <c r="Z430" t="s">
        <v>13152</v>
      </c>
      <c r="AA430" t="s">
        <v>13153</v>
      </c>
      <c r="AB430" t="s">
        <v>10244</v>
      </c>
      <c r="AC430" t="s">
        <v>3958</v>
      </c>
      <c r="AE430" t="s">
        <v>687</v>
      </c>
      <c r="AZ430" t="s">
        <v>705</v>
      </c>
      <c r="BA430" t="s">
        <v>1111</v>
      </c>
      <c r="BB430" t="s">
        <v>421</v>
      </c>
      <c r="BC430" t="s">
        <v>361</v>
      </c>
      <c r="BD430" t="s">
        <v>363</v>
      </c>
      <c r="BE430" t="s">
        <v>1116</v>
      </c>
      <c r="BG430" t="s">
        <v>712</v>
      </c>
      <c r="BH430" t="s">
        <v>2620</v>
      </c>
      <c r="BI430" t="s">
        <v>714</v>
      </c>
      <c r="BJ430" t="s">
        <v>365</v>
      </c>
      <c r="BK430" t="s">
        <v>367</v>
      </c>
      <c r="BL430" t="s">
        <v>1190</v>
      </c>
    </row>
    <row r="431" spans="1:188" x14ac:dyDescent="0.35">
      <c r="A431" t="s">
        <v>10265</v>
      </c>
      <c r="B431" t="s">
        <v>10267</v>
      </c>
      <c r="C431" t="s">
        <v>10268</v>
      </c>
      <c r="D431" t="s">
        <v>10267</v>
      </c>
      <c r="F431" t="s">
        <v>203</v>
      </c>
      <c r="G431" t="s">
        <v>10273</v>
      </c>
      <c r="H431" t="s">
        <v>10274</v>
      </c>
      <c r="I431" t="s">
        <v>10275</v>
      </c>
      <c r="J431" t="s">
        <v>10276</v>
      </c>
      <c r="K431" t="s">
        <v>10273</v>
      </c>
      <c r="L431" t="s">
        <v>10274</v>
      </c>
      <c r="M431" t="s">
        <v>10275</v>
      </c>
      <c r="N431" t="s">
        <v>12075</v>
      </c>
      <c r="X431" t="s">
        <v>10265</v>
      </c>
      <c r="Y431" t="s">
        <v>12538</v>
      </c>
      <c r="Z431" t="s">
        <v>13154</v>
      </c>
      <c r="AA431" t="s">
        <v>13155</v>
      </c>
      <c r="AB431" t="s">
        <v>10271</v>
      </c>
      <c r="AC431" t="s">
        <v>646</v>
      </c>
      <c r="DU431" t="s">
        <v>748</v>
      </c>
      <c r="DV431" t="s">
        <v>860</v>
      </c>
    </row>
    <row r="432" spans="1:188" x14ac:dyDescent="0.35">
      <c r="A432" t="s">
        <v>10279</v>
      </c>
      <c r="B432" t="s">
        <v>10281</v>
      </c>
      <c r="C432" t="s">
        <v>10282</v>
      </c>
      <c r="D432" t="s">
        <v>10281</v>
      </c>
      <c r="F432" t="s">
        <v>203</v>
      </c>
      <c r="G432" t="s">
        <v>10285</v>
      </c>
      <c r="H432" t="s">
        <v>10287</v>
      </c>
      <c r="I432" t="s">
        <v>10288</v>
      </c>
      <c r="J432" t="s">
        <v>10289</v>
      </c>
      <c r="K432" t="s">
        <v>10285</v>
      </c>
      <c r="L432" t="s">
        <v>10287</v>
      </c>
      <c r="M432" t="s">
        <v>10288</v>
      </c>
      <c r="N432" t="s">
        <v>11894</v>
      </c>
      <c r="X432" t="s">
        <v>10279</v>
      </c>
      <c r="Y432" t="s">
        <v>12847</v>
      </c>
      <c r="Z432" t="s">
        <v>13156</v>
      </c>
      <c r="AA432" t="s">
        <v>10284</v>
      </c>
      <c r="AB432" t="s">
        <v>10283</v>
      </c>
      <c r="AC432" t="s">
        <v>1352</v>
      </c>
      <c r="EF432" t="s">
        <v>613</v>
      </c>
      <c r="EK432" t="s">
        <v>615</v>
      </c>
      <c r="EL432" t="s">
        <v>547</v>
      </c>
      <c r="EM432" t="s">
        <v>549</v>
      </c>
      <c r="EN432" t="s">
        <v>778</v>
      </c>
      <c r="EO432" t="s">
        <v>551</v>
      </c>
      <c r="EP432" t="s">
        <v>1291</v>
      </c>
      <c r="FB432" t="s">
        <v>463</v>
      </c>
      <c r="FG432" t="s">
        <v>465</v>
      </c>
      <c r="FH432" t="s">
        <v>570</v>
      </c>
      <c r="FI432" t="s">
        <v>572</v>
      </c>
      <c r="FJ432" t="s">
        <v>909</v>
      </c>
      <c r="FK432" t="s">
        <v>574</v>
      </c>
      <c r="FL432" t="s">
        <v>467</v>
      </c>
    </row>
    <row r="433" spans="1:188" x14ac:dyDescent="0.35">
      <c r="A433" t="s">
        <v>10304</v>
      </c>
      <c r="B433" t="s">
        <v>10306</v>
      </c>
      <c r="C433" t="s">
        <v>10307</v>
      </c>
      <c r="D433" t="s">
        <v>10306</v>
      </c>
      <c r="F433" t="s">
        <v>203</v>
      </c>
      <c r="G433" t="s">
        <v>10314</v>
      </c>
      <c r="H433" t="s">
        <v>10315</v>
      </c>
      <c r="I433" t="s">
        <v>10316</v>
      </c>
      <c r="J433" t="s">
        <v>10317</v>
      </c>
      <c r="K433" t="s">
        <v>10312</v>
      </c>
      <c r="L433" t="s">
        <v>10318</v>
      </c>
      <c r="M433" t="s">
        <v>10319</v>
      </c>
      <c r="N433" t="s">
        <v>12075</v>
      </c>
      <c r="X433" t="s">
        <v>10304</v>
      </c>
      <c r="Y433" t="s">
        <v>12951</v>
      </c>
      <c r="Z433" t="s">
        <v>13157</v>
      </c>
      <c r="AA433" t="s">
        <v>10311</v>
      </c>
      <c r="AB433" t="s">
        <v>10310</v>
      </c>
      <c r="AC433" t="s">
        <v>646</v>
      </c>
      <c r="DU433" t="s">
        <v>748</v>
      </c>
    </row>
    <row r="434" spans="1:188" x14ac:dyDescent="0.35">
      <c r="A434" t="s">
        <v>10321</v>
      </c>
      <c r="B434" t="s">
        <v>10323</v>
      </c>
      <c r="C434" t="s">
        <v>10324</v>
      </c>
      <c r="D434" t="s">
        <v>10323</v>
      </c>
      <c r="F434" t="s">
        <v>203</v>
      </c>
      <c r="G434" t="s">
        <v>10332</v>
      </c>
      <c r="H434" t="s">
        <v>10333</v>
      </c>
      <c r="I434" t="s">
        <v>10334</v>
      </c>
      <c r="J434" t="s">
        <v>10335</v>
      </c>
      <c r="K434" t="s">
        <v>10336</v>
      </c>
      <c r="L434" t="s">
        <v>10337</v>
      </c>
      <c r="M434" t="s">
        <v>10338</v>
      </c>
      <c r="N434" t="s">
        <v>12075</v>
      </c>
      <c r="X434" t="s">
        <v>10321</v>
      </c>
      <c r="Y434" t="s">
        <v>13158</v>
      </c>
      <c r="Z434" t="s">
        <v>13159</v>
      </c>
      <c r="AA434" t="s">
        <v>10329</v>
      </c>
      <c r="AB434" t="s">
        <v>10328</v>
      </c>
      <c r="AC434" t="s">
        <v>13160</v>
      </c>
      <c r="DQ434" t="s">
        <v>937</v>
      </c>
      <c r="DT434" t="s">
        <v>941</v>
      </c>
      <c r="DW434" t="s">
        <v>945</v>
      </c>
      <c r="DZ434" t="s">
        <v>879</v>
      </c>
      <c r="EC434" t="s">
        <v>952</v>
      </c>
    </row>
    <row r="435" spans="1:188" x14ac:dyDescent="0.35">
      <c r="A435" t="s">
        <v>10344</v>
      </c>
      <c r="B435" t="s">
        <v>10346</v>
      </c>
      <c r="C435" t="s">
        <v>10347</v>
      </c>
      <c r="D435" t="s">
        <v>10346</v>
      </c>
      <c r="F435" t="s">
        <v>203</v>
      </c>
      <c r="G435" t="s">
        <v>10356</v>
      </c>
      <c r="H435" t="s">
        <v>10357</v>
      </c>
      <c r="I435" t="s">
        <v>10358</v>
      </c>
      <c r="J435" t="s">
        <v>10359</v>
      </c>
      <c r="K435" t="s">
        <v>10354</v>
      </c>
      <c r="L435" t="s">
        <v>10360</v>
      </c>
      <c r="M435" t="s">
        <v>10361</v>
      </c>
      <c r="N435" t="s">
        <v>310</v>
      </c>
      <c r="X435" t="s">
        <v>10344</v>
      </c>
      <c r="Y435" t="s">
        <v>13161</v>
      </c>
      <c r="Z435" t="s">
        <v>13162</v>
      </c>
      <c r="AA435" t="s">
        <v>10353</v>
      </c>
      <c r="AB435" t="s">
        <v>10351</v>
      </c>
      <c r="AC435" t="s">
        <v>13163</v>
      </c>
      <c r="BT435" t="s">
        <v>313</v>
      </c>
      <c r="BV435" t="s">
        <v>1443</v>
      </c>
      <c r="BW435" t="s">
        <v>657</v>
      </c>
      <c r="CE435" t="s">
        <v>317</v>
      </c>
      <c r="CG435" t="s">
        <v>1447</v>
      </c>
      <c r="CH435" t="s">
        <v>659</v>
      </c>
      <c r="CP435" t="s">
        <v>321</v>
      </c>
      <c r="CR435" t="s">
        <v>1451</v>
      </c>
      <c r="CS435" t="s">
        <v>661</v>
      </c>
      <c r="DA435" t="s">
        <v>325</v>
      </c>
      <c r="DC435" t="s">
        <v>1455</v>
      </c>
      <c r="DD435" t="s">
        <v>663</v>
      </c>
      <c r="DL435" t="s">
        <v>329</v>
      </c>
      <c r="DN435" t="s">
        <v>1459</v>
      </c>
      <c r="DO435" t="s">
        <v>665</v>
      </c>
      <c r="DP435" t="s">
        <v>1067</v>
      </c>
    </row>
    <row r="436" spans="1:188" x14ac:dyDescent="0.35">
      <c r="A436" t="s">
        <v>10378</v>
      </c>
      <c r="B436" t="s">
        <v>10380</v>
      </c>
      <c r="C436" t="s">
        <v>10381</v>
      </c>
      <c r="D436" t="s">
        <v>10380</v>
      </c>
      <c r="F436" t="s">
        <v>203</v>
      </c>
      <c r="G436" t="s">
        <v>10389</v>
      </c>
      <c r="H436" t="s">
        <v>10390</v>
      </c>
      <c r="I436" t="s">
        <v>10391</v>
      </c>
      <c r="J436" t="s">
        <v>10392</v>
      </c>
      <c r="K436" t="s">
        <v>10393</v>
      </c>
      <c r="L436" t="s">
        <v>10394</v>
      </c>
      <c r="M436" t="s">
        <v>10395</v>
      </c>
      <c r="N436" t="s">
        <v>11894</v>
      </c>
      <c r="X436" t="s">
        <v>10378</v>
      </c>
      <c r="Y436" t="s">
        <v>13164</v>
      </c>
      <c r="Z436" t="s">
        <v>13165</v>
      </c>
      <c r="AA436" t="s">
        <v>10386</v>
      </c>
      <c r="AB436" t="s">
        <v>10385</v>
      </c>
      <c r="AC436" t="s">
        <v>603</v>
      </c>
      <c r="FU436" t="s">
        <v>230</v>
      </c>
      <c r="FY436" t="s">
        <v>234</v>
      </c>
      <c r="FZ436" t="s">
        <v>236</v>
      </c>
      <c r="GA436" t="s">
        <v>1158</v>
      </c>
      <c r="GB436" t="s">
        <v>830</v>
      </c>
      <c r="GC436" t="s">
        <v>832</v>
      </c>
      <c r="GE436" t="s">
        <v>1016</v>
      </c>
    </row>
    <row r="437" spans="1:188" x14ac:dyDescent="0.35">
      <c r="A437" t="s">
        <v>10403</v>
      </c>
      <c r="B437" t="s">
        <v>10405</v>
      </c>
      <c r="C437" t="s">
        <v>10406</v>
      </c>
      <c r="D437" t="s">
        <v>10405</v>
      </c>
      <c r="F437" t="s">
        <v>203</v>
      </c>
      <c r="G437" t="s">
        <v>10411</v>
      </c>
      <c r="H437" t="s">
        <v>10413</v>
      </c>
      <c r="I437" t="s">
        <v>10414</v>
      </c>
      <c r="J437" t="s">
        <v>10415</v>
      </c>
      <c r="K437" t="s">
        <v>13166</v>
      </c>
      <c r="L437" t="s">
        <v>13166</v>
      </c>
      <c r="M437" t="s">
        <v>13166</v>
      </c>
      <c r="N437" t="s">
        <v>310</v>
      </c>
      <c r="X437" t="s">
        <v>10403</v>
      </c>
      <c r="Y437" t="s">
        <v>13167</v>
      </c>
      <c r="Z437" t="s">
        <v>10415</v>
      </c>
      <c r="AA437" t="s">
        <v>13168</v>
      </c>
      <c r="AB437" t="s">
        <v>10410</v>
      </c>
      <c r="AC437" t="s">
        <v>298</v>
      </c>
      <c r="CE437" t="s">
        <v>317</v>
      </c>
      <c r="CF437" t="s">
        <v>319</v>
      </c>
    </row>
    <row r="438" spans="1:188" x14ac:dyDescent="0.35">
      <c r="A438" t="s">
        <v>10418</v>
      </c>
      <c r="B438" t="s">
        <v>10420</v>
      </c>
      <c r="C438" t="s">
        <v>10421</v>
      </c>
      <c r="D438" t="s">
        <v>10420</v>
      </c>
      <c r="F438" t="s">
        <v>203</v>
      </c>
      <c r="G438" t="s">
        <v>10425</v>
      </c>
      <c r="H438" t="s">
        <v>10427</v>
      </c>
      <c r="I438" t="s">
        <v>10428</v>
      </c>
      <c r="J438" t="s">
        <v>10429</v>
      </c>
      <c r="K438" t="s">
        <v>10430</v>
      </c>
      <c r="L438" t="s">
        <v>10431</v>
      </c>
      <c r="M438" t="s">
        <v>10432</v>
      </c>
      <c r="N438" t="s">
        <v>11894</v>
      </c>
      <c r="X438" t="s">
        <v>10418</v>
      </c>
      <c r="Y438" t="s">
        <v>13169</v>
      </c>
      <c r="Z438" t="s">
        <v>13170</v>
      </c>
      <c r="AA438" t="s">
        <v>10424</v>
      </c>
      <c r="AB438" t="s">
        <v>10423</v>
      </c>
      <c r="AC438" t="s">
        <v>2030</v>
      </c>
      <c r="FQ438" t="s">
        <v>806</v>
      </c>
    </row>
    <row r="439" spans="1:188" x14ac:dyDescent="0.35">
      <c r="A439" t="s">
        <v>10434</v>
      </c>
      <c r="B439" t="s">
        <v>10436</v>
      </c>
      <c r="C439" t="s">
        <v>12001</v>
      </c>
      <c r="D439" t="s">
        <v>10436</v>
      </c>
      <c r="F439" t="e">
        <v>#N/A</v>
      </c>
      <c r="G439" t="s">
        <v>12024</v>
      </c>
      <c r="H439" t="s">
        <v>12025</v>
      </c>
      <c r="I439" t="s">
        <v>12026</v>
      </c>
      <c r="J439" t="s">
        <v>12027</v>
      </c>
      <c r="K439" t="s">
        <v>12028</v>
      </c>
      <c r="L439" t="s">
        <v>12029</v>
      </c>
      <c r="M439" t="s">
        <v>12030</v>
      </c>
      <c r="N439" t="s">
        <v>261</v>
      </c>
      <c r="X439" t="s">
        <v>10434</v>
      </c>
      <c r="Y439" t="s">
        <v>12004</v>
      </c>
      <c r="Z439" t="s">
        <v>12031</v>
      </c>
      <c r="AA439" t="s">
        <v>12006</v>
      </c>
      <c r="AB439" t="s">
        <v>12005</v>
      </c>
      <c r="AC439" t="s">
        <v>12003</v>
      </c>
      <c r="AG439" t="s">
        <v>414</v>
      </c>
      <c r="AH439" t="s">
        <v>353</v>
      </c>
      <c r="AI439" t="s">
        <v>355</v>
      </c>
      <c r="AN439" t="s">
        <v>270</v>
      </c>
      <c r="AO439" t="s">
        <v>272</v>
      </c>
      <c r="AP439" t="s">
        <v>274</v>
      </c>
      <c r="AU439" t="s">
        <v>284</v>
      </c>
      <c r="AV439" t="s">
        <v>286</v>
      </c>
      <c r="AW439" t="s">
        <v>288</v>
      </c>
      <c r="BB439" t="s">
        <v>421</v>
      </c>
      <c r="BC439" t="s">
        <v>361</v>
      </c>
      <c r="BD439" t="s">
        <v>363</v>
      </c>
      <c r="BI439" t="s">
        <v>714</v>
      </c>
      <c r="BJ439" t="s">
        <v>365</v>
      </c>
      <c r="BK439" t="s">
        <v>367</v>
      </c>
    </row>
    <row r="440" spans="1:188" x14ac:dyDescent="0.35">
      <c r="A440" t="s">
        <v>10452</v>
      </c>
      <c r="B440" t="s">
        <v>10454</v>
      </c>
      <c r="C440" t="s">
        <v>10455</v>
      </c>
      <c r="D440" t="s">
        <v>10454</v>
      </c>
      <c r="F440" t="s">
        <v>203</v>
      </c>
      <c r="G440" t="s">
        <v>10461</v>
      </c>
      <c r="H440" t="s">
        <v>10463</v>
      </c>
      <c r="I440" t="s">
        <v>10464</v>
      </c>
      <c r="J440" t="s">
        <v>10465</v>
      </c>
      <c r="K440" t="s">
        <v>10466</v>
      </c>
      <c r="L440" t="s">
        <v>10467</v>
      </c>
      <c r="M440" t="s">
        <v>10468</v>
      </c>
      <c r="N440" t="s">
        <v>12075</v>
      </c>
      <c r="X440" t="s">
        <v>10452</v>
      </c>
      <c r="Y440" t="s">
        <v>11881</v>
      </c>
      <c r="Z440" t="s">
        <v>13171</v>
      </c>
      <c r="AA440" t="s">
        <v>10460</v>
      </c>
      <c r="AB440" t="s">
        <v>10459</v>
      </c>
      <c r="AC440" t="s">
        <v>3506</v>
      </c>
      <c r="DQ440" t="s">
        <v>937</v>
      </c>
      <c r="DR440" t="s">
        <v>746</v>
      </c>
      <c r="DT440" t="s">
        <v>941</v>
      </c>
      <c r="DU440" t="s">
        <v>748</v>
      </c>
      <c r="DW440" t="s">
        <v>945</v>
      </c>
      <c r="DX440" t="s">
        <v>750</v>
      </c>
      <c r="ED440" t="s">
        <v>754</v>
      </c>
    </row>
    <row r="441" spans="1:188" x14ac:dyDescent="0.35">
      <c r="A441" t="s">
        <v>10477</v>
      </c>
      <c r="B441" t="s">
        <v>10479</v>
      </c>
      <c r="C441" t="s">
        <v>10480</v>
      </c>
      <c r="D441" t="s">
        <v>10479</v>
      </c>
      <c r="F441" t="e">
        <v>#N/A</v>
      </c>
      <c r="G441" t="s">
        <v>10488</v>
      </c>
      <c r="H441" t="s">
        <v>10489</v>
      </c>
      <c r="I441" t="s">
        <v>10490</v>
      </c>
      <c r="J441" t="s">
        <v>10491</v>
      </c>
      <c r="K441" t="s">
        <v>10486</v>
      </c>
      <c r="L441" t="s">
        <v>10492</v>
      </c>
      <c r="M441" t="s">
        <v>10493</v>
      </c>
      <c r="N441" t="s">
        <v>261</v>
      </c>
      <c r="X441" t="s">
        <v>10477</v>
      </c>
      <c r="Y441" t="s">
        <v>13172</v>
      </c>
      <c r="Z441" t="s">
        <v>13173</v>
      </c>
      <c r="AA441" t="s">
        <v>10485</v>
      </c>
      <c r="AB441" t="s">
        <v>10483</v>
      </c>
      <c r="AC441" t="s">
        <v>340</v>
      </c>
      <c r="AH441" t="s">
        <v>353</v>
      </c>
      <c r="AJ441" t="s">
        <v>979</v>
      </c>
      <c r="AO441" t="s">
        <v>272</v>
      </c>
      <c r="AQ441" t="s">
        <v>276</v>
      </c>
      <c r="AV441" t="s">
        <v>286</v>
      </c>
      <c r="AX441" t="s">
        <v>290</v>
      </c>
      <c r="BC441" t="s">
        <v>361</v>
      </c>
      <c r="BE441" t="s">
        <v>1116</v>
      </c>
      <c r="BJ441" t="s">
        <v>365</v>
      </c>
      <c r="BL441" t="s">
        <v>1190</v>
      </c>
    </row>
    <row r="442" spans="1:188" x14ac:dyDescent="0.35">
      <c r="A442" t="s">
        <v>10504</v>
      </c>
      <c r="B442" t="s">
        <v>10506</v>
      </c>
      <c r="C442" t="s">
        <v>10507</v>
      </c>
      <c r="D442" t="s">
        <v>10506</v>
      </c>
      <c r="F442" t="s">
        <v>203</v>
      </c>
      <c r="G442" t="s">
        <v>10514</v>
      </c>
      <c r="H442" t="s">
        <v>10515</v>
      </c>
      <c r="I442" t="s">
        <v>10516</v>
      </c>
      <c r="J442" t="s">
        <v>10517</v>
      </c>
      <c r="K442" t="s">
        <v>10514</v>
      </c>
      <c r="L442" t="s">
        <v>10515</v>
      </c>
      <c r="M442" t="s">
        <v>10516</v>
      </c>
      <c r="N442" t="s">
        <v>310</v>
      </c>
      <c r="X442" t="s">
        <v>10508</v>
      </c>
      <c r="Y442" t="s">
        <v>12362</v>
      </c>
      <c r="Z442" t="s">
        <v>13174</v>
      </c>
      <c r="AA442" t="s">
        <v>10511</v>
      </c>
      <c r="AB442" t="s">
        <v>10510</v>
      </c>
      <c r="AC442" t="s">
        <v>298</v>
      </c>
      <c r="BP442" t="s">
        <v>389</v>
      </c>
      <c r="BT442" t="s">
        <v>313</v>
      </c>
      <c r="BU442" t="s">
        <v>315</v>
      </c>
      <c r="CA442" t="s">
        <v>391</v>
      </c>
      <c r="CE442" t="s">
        <v>317</v>
      </c>
      <c r="CF442" t="s">
        <v>319</v>
      </c>
      <c r="CL442" t="s">
        <v>393</v>
      </c>
      <c r="CP442" t="s">
        <v>321</v>
      </c>
      <c r="CQ442" t="s">
        <v>323</v>
      </c>
      <c r="CW442" t="s">
        <v>395</v>
      </c>
      <c r="DA442" t="s">
        <v>325</v>
      </c>
      <c r="DB442" t="s">
        <v>327</v>
      </c>
      <c r="DM442" t="s">
        <v>331</v>
      </c>
      <c r="DP442" t="s">
        <v>1067</v>
      </c>
      <c r="GF442" t="s">
        <v>523</v>
      </c>
    </row>
    <row r="443" spans="1:188" x14ac:dyDescent="0.35">
      <c r="A443" t="s">
        <v>10532</v>
      </c>
      <c r="B443" t="s">
        <v>10534</v>
      </c>
      <c r="C443" t="s">
        <v>10535</v>
      </c>
      <c r="D443" t="s">
        <v>10534</v>
      </c>
      <c r="F443" t="s">
        <v>203</v>
      </c>
      <c r="G443" t="s">
        <v>10539</v>
      </c>
      <c r="H443" t="s">
        <v>10540</v>
      </c>
      <c r="I443" t="s">
        <v>10541</v>
      </c>
      <c r="J443" t="s">
        <v>10542</v>
      </c>
      <c r="K443" t="s">
        <v>10539</v>
      </c>
      <c r="L443" t="s">
        <v>10540</v>
      </c>
      <c r="M443" t="s">
        <v>10541</v>
      </c>
      <c r="N443" t="s">
        <v>12075</v>
      </c>
      <c r="X443" t="s">
        <v>10532</v>
      </c>
      <c r="Y443" t="s">
        <v>13175</v>
      </c>
      <c r="Z443" t="s">
        <v>13176</v>
      </c>
      <c r="AA443" t="s">
        <v>10538</v>
      </c>
      <c r="AB443" t="s">
        <v>10537</v>
      </c>
      <c r="AC443" t="s">
        <v>3506</v>
      </c>
      <c r="DQ443" t="s">
        <v>937</v>
      </c>
      <c r="DT443" t="s">
        <v>941</v>
      </c>
      <c r="DW443" t="s">
        <v>945</v>
      </c>
      <c r="DZ443" t="s">
        <v>879</v>
      </c>
      <c r="EC443" t="s">
        <v>952</v>
      </c>
    </row>
    <row r="444" spans="1:188" x14ac:dyDescent="0.35">
      <c r="A444" t="s">
        <v>10548</v>
      </c>
      <c r="B444" t="s">
        <v>10550</v>
      </c>
      <c r="C444" t="s">
        <v>10551</v>
      </c>
      <c r="D444" t="s">
        <v>10550</v>
      </c>
      <c r="F444" t="s">
        <v>203</v>
      </c>
      <c r="G444" t="s">
        <v>10556</v>
      </c>
      <c r="H444" t="s">
        <v>10558</v>
      </c>
      <c r="I444" t="s">
        <v>10559</v>
      </c>
      <c r="J444" t="s">
        <v>10560</v>
      </c>
      <c r="K444" t="s">
        <v>10561</v>
      </c>
      <c r="L444" t="s">
        <v>10562</v>
      </c>
      <c r="M444" t="s">
        <v>10563</v>
      </c>
      <c r="N444" t="s">
        <v>310</v>
      </c>
      <c r="X444" t="s">
        <v>10548</v>
      </c>
      <c r="Y444" t="s">
        <v>13006</v>
      </c>
      <c r="Z444" t="s">
        <v>13177</v>
      </c>
      <c r="AA444" t="s">
        <v>10555</v>
      </c>
      <c r="AB444" t="s">
        <v>10553</v>
      </c>
      <c r="AC444" t="s">
        <v>1431</v>
      </c>
      <c r="BM444" t="s">
        <v>427</v>
      </c>
      <c r="BN444" t="s">
        <v>7349</v>
      </c>
      <c r="BQ444" t="s">
        <v>490</v>
      </c>
      <c r="BV444" t="s">
        <v>1443</v>
      </c>
      <c r="BW444" t="s">
        <v>657</v>
      </c>
      <c r="BX444" t="s">
        <v>431</v>
      </c>
      <c r="BY444" t="s">
        <v>7358</v>
      </c>
      <c r="CB444" t="s">
        <v>497</v>
      </c>
      <c r="CG444" t="s">
        <v>1447</v>
      </c>
      <c r="CH444" t="s">
        <v>659</v>
      </c>
      <c r="CI444" t="s">
        <v>435</v>
      </c>
      <c r="CJ444" t="s">
        <v>7367</v>
      </c>
      <c r="CM444" t="s">
        <v>504</v>
      </c>
      <c r="CR444" t="s">
        <v>1451</v>
      </c>
      <c r="CS444" t="s">
        <v>661</v>
      </c>
      <c r="CT444" t="s">
        <v>439</v>
      </c>
      <c r="CU444" t="s">
        <v>5597</v>
      </c>
      <c r="CX444" t="s">
        <v>511</v>
      </c>
      <c r="DC444" t="s">
        <v>1455</v>
      </c>
      <c r="DD444" t="s">
        <v>663</v>
      </c>
      <c r="DE444" t="s">
        <v>443</v>
      </c>
      <c r="DF444" t="s">
        <v>7384</v>
      </c>
      <c r="DI444" t="s">
        <v>518</v>
      </c>
      <c r="DN444" t="s">
        <v>1459</v>
      </c>
      <c r="DO444" t="s">
        <v>665</v>
      </c>
    </row>
    <row r="445" spans="1:188" x14ac:dyDescent="0.35">
      <c r="A445" t="s">
        <v>10589</v>
      </c>
      <c r="B445" t="s">
        <v>10591</v>
      </c>
      <c r="C445" t="s">
        <v>10592</v>
      </c>
      <c r="D445" t="s">
        <v>10591</v>
      </c>
      <c r="F445" t="s">
        <v>203</v>
      </c>
      <c r="G445" t="s">
        <v>10598</v>
      </c>
      <c r="H445" t="s">
        <v>10600</v>
      </c>
      <c r="I445" t="s">
        <v>10601</v>
      </c>
      <c r="J445" t="s">
        <v>10602</v>
      </c>
      <c r="K445" t="s">
        <v>10598</v>
      </c>
      <c r="L445" t="s">
        <v>10600</v>
      </c>
      <c r="M445" t="s">
        <v>10601</v>
      </c>
      <c r="N445" t="s">
        <v>261</v>
      </c>
      <c r="X445" t="s">
        <v>10593</v>
      </c>
      <c r="Y445" t="s">
        <v>13178</v>
      </c>
      <c r="Z445" t="s">
        <v>13179</v>
      </c>
      <c r="AA445" t="s">
        <v>10597</v>
      </c>
      <c r="AB445" t="s">
        <v>10596</v>
      </c>
      <c r="AC445" t="s">
        <v>3958</v>
      </c>
      <c r="AY445" t="s">
        <v>11038</v>
      </c>
      <c r="AZ445" t="s">
        <v>705</v>
      </c>
      <c r="BA445" t="s">
        <v>1111</v>
      </c>
      <c r="BB445" t="s">
        <v>421</v>
      </c>
      <c r="BC445" t="s">
        <v>361</v>
      </c>
      <c r="BE445" t="s">
        <v>1116</v>
      </c>
      <c r="BF445" t="s">
        <v>11043</v>
      </c>
      <c r="BG445" t="s">
        <v>712</v>
      </c>
      <c r="BH445" t="s">
        <v>2620</v>
      </c>
      <c r="BI445" t="s">
        <v>714</v>
      </c>
      <c r="BJ445" t="s">
        <v>365</v>
      </c>
      <c r="BL445" t="s">
        <v>1190</v>
      </c>
    </row>
    <row r="446" spans="1:188" x14ac:dyDescent="0.35">
      <c r="A446" t="s">
        <v>10615</v>
      </c>
      <c r="B446" t="s">
        <v>10617</v>
      </c>
      <c r="C446" t="s">
        <v>10618</v>
      </c>
      <c r="D446" t="s">
        <v>10617</v>
      </c>
      <c r="F446" t="s">
        <v>203</v>
      </c>
      <c r="G446" t="s">
        <v>10623</v>
      </c>
      <c r="H446" t="s">
        <v>10625</v>
      </c>
      <c r="I446" t="s">
        <v>10626</v>
      </c>
      <c r="J446" t="s">
        <v>10627</v>
      </c>
      <c r="K446" t="s">
        <v>10623</v>
      </c>
      <c r="L446" t="s">
        <v>10625</v>
      </c>
      <c r="M446" t="s">
        <v>10628</v>
      </c>
      <c r="N446" t="s">
        <v>11894</v>
      </c>
      <c r="X446" t="s">
        <v>10615</v>
      </c>
      <c r="Y446" t="s">
        <v>13180</v>
      </c>
      <c r="Z446" t="s">
        <v>13181</v>
      </c>
      <c r="AA446" t="s">
        <v>13182</v>
      </c>
      <c r="AB446" t="s">
        <v>10622</v>
      </c>
      <c r="AC446" t="s">
        <v>208</v>
      </c>
      <c r="FS446" t="s">
        <v>781</v>
      </c>
    </row>
    <row r="447" spans="1:188" x14ac:dyDescent="0.35">
      <c r="A447" t="s">
        <v>10630</v>
      </c>
      <c r="B447" t="s">
        <v>10632</v>
      </c>
      <c r="C447" t="s">
        <v>10633</v>
      </c>
      <c r="D447" t="s">
        <v>10632</v>
      </c>
      <c r="F447" t="s">
        <v>203</v>
      </c>
      <c r="G447" t="s">
        <v>10637</v>
      </c>
      <c r="H447" t="s">
        <v>10639</v>
      </c>
      <c r="I447" t="s">
        <v>10640</v>
      </c>
      <c r="J447" t="s">
        <v>10641</v>
      </c>
      <c r="K447" t="s">
        <v>10637</v>
      </c>
      <c r="L447" t="s">
        <v>10639</v>
      </c>
      <c r="M447" t="s">
        <v>10640</v>
      </c>
      <c r="N447" t="s">
        <v>11894</v>
      </c>
      <c r="X447" t="s">
        <v>10630</v>
      </c>
      <c r="Y447" t="s">
        <v>13183</v>
      </c>
      <c r="Z447" t="s">
        <v>13184</v>
      </c>
      <c r="AA447" t="s">
        <v>10636</v>
      </c>
      <c r="AB447" t="s">
        <v>10635</v>
      </c>
      <c r="AC447" t="s">
        <v>1516</v>
      </c>
      <c r="EF447" t="s">
        <v>613</v>
      </c>
      <c r="EJ447" t="s">
        <v>545</v>
      </c>
      <c r="EL447" t="s">
        <v>547</v>
      </c>
      <c r="EO447" t="s">
        <v>551</v>
      </c>
    </row>
    <row r="448" spans="1:188" x14ac:dyDescent="0.35">
      <c r="A448" t="s">
        <v>10646</v>
      </c>
      <c r="B448" t="s">
        <v>10648</v>
      </c>
      <c r="C448" t="s">
        <v>10649</v>
      </c>
      <c r="D448" t="s">
        <v>10648</v>
      </c>
      <c r="F448" t="s">
        <v>203</v>
      </c>
      <c r="G448" t="s">
        <v>10656</v>
      </c>
      <c r="H448" t="s">
        <v>10657</v>
      </c>
      <c r="I448" t="s">
        <v>10658</v>
      </c>
      <c r="J448" t="s">
        <v>10659</v>
      </c>
      <c r="K448" t="s">
        <v>10660</v>
      </c>
      <c r="L448" t="s">
        <v>10661</v>
      </c>
      <c r="M448" t="s">
        <v>10662</v>
      </c>
      <c r="N448" t="s">
        <v>261</v>
      </c>
      <c r="X448" t="s">
        <v>10646</v>
      </c>
      <c r="Y448" t="s">
        <v>13185</v>
      </c>
      <c r="Z448" t="s">
        <v>13186</v>
      </c>
      <c r="AA448" t="s">
        <v>10653</v>
      </c>
      <c r="AB448" t="s">
        <v>10652</v>
      </c>
      <c r="AC448" t="s">
        <v>603</v>
      </c>
      <c r="AD448" t="s">
        <v>3398</v>
      </c>
      <c r="AF448" t="s">
        <v>974</v>
      </c>
      <c r="AG448" t="s">
        <v>414</v>
      </c>
      <c r="AH448" t="s">
        <v>353</v>
      </c>
      <c r="AI448" t="s">
        <v>355</v>
      </c>
      <c r="AJ448" t="s">
        <v>979</v>
      </c>
      <c r="AK448" t="s">
        <v>11131</v>
      </c>
      <c r="AL448" t="s">
        <v>266</v>
      </c>
      <c r="AM448" t="s">
        <v>268</v>
      </c>
      <c r="AN448" t="s">
        <v>270</v>
      </c>
      <c r="AO448" t="s">
        <v>272</v>
      </c>
      <c r="AP448" t="s">
        <v>274</v>
      </c>
      <c r="AQ448" t="s">
        <v>276</v>
      </c>
    </row>
    <row r="449" spans="1:184" x14ac:dyDescent="0.35">
      <c r="A449" t="s">
        <v>10678</v>
      </c>
      <c r="B449" t="s">
        <v>10680</v>
      </c>
      <c r="C449" t="s">
        <v>10681</v>
      </c>
      <c r="D449" t="s">
        <v>10680</v>
      </c>
      <c r="F449" t="s">
        <v>203</v>
      </c>
      <c r="G449" t="s">
        <v>10687</v>
      </c>
      <c r="H449" t="s">
        <v>10689</v>
      </c>
      <c r="I449" t="s">
        <v>10690</v>
      </c>
      <c r="J449" t="s">
        <v>10691</v>
      </c>
      <c r="K449" t="s">
        <v>10687</v>
      </c>
      <c r="L449" t="s">
        <v>10689</v>
      </c>
      <c r="M449" t="s">
        <v>10690</v>
      </c>
      <c r="N449" t="s">
        <v>310</v>
      </c>
      <c r="X449" t="s">
        <v>10678</v>
      </c>
      <c r="Y449" t="s">
        <v>12951</v>
      </c>
      <c r="Z449" t="s">
        <v>13187</v>
      </c>
      <c r="AA449" t="s">
        <v>10686</v>
      </c>
      <c r="AB449" t="s">
        <v>10684</v>
      </c>
      <c r="AC449" t="s">
        <v>298</v>
      </c>
      <c r="AE449" t="s">
        <v>687</v>
      </c>
      <c r="CR449" t="s">
        <v>1451</v>
      </c>
    </row>
    <row r="450" spans="1:184" x14ac:dyDescent="0.35">
      <c r="A450" t="s">
        <v>10693</v>
      </c>
      <c r="B450" t="s">
        <v>10695</v>
      </c>
      <c r="C450" t="s">
        <v>10696</v>
      </c>
      <c r="D450" t="s">
        <v>10695</v>
      </c>
      <c r="F450" t="s">
        <v>203</v>
      </c>
      <c r="G450" t="s">
        <v>10701</v>
      </c>
      <c r="H450" t="s">
        <v>10702</v>
      </c>
      <c r="I450" t="s">
        <v>10703</v>
      </c>
      <c r="J450" t="s">
        <v>10704</v>
      </c>
      <c r="K450" t="s">
        <v>10701</v>
      </c>
      <c r="L450" t="s">
        <v>10702</v>
      </c>
      <c r="M450" t="s">
        <v>10703</v>
      </c>
      <c r="N450" t="s">
        <v>11894</v>
      </c>
      <c r="X450" t="s">
        <v>10693</v>
      </c>
      <c r="Y450" t="s">
        <v>13188</v>
      </c>
      <c r="Z450" t="s">
        <v>13189</v>
      </c>
      <c r="AA450" t="s">
        <v>10700</v>
      </c>
      <c r="AB450" t="s">
        <v>10699</v>
      </c>
      <c r="AC450" t="s">
        <v>1352</v>
      </c>
      <c r="EK450" t="s">
        <v>615</v>
      </c>
      <c r="EM450" t="s">
        <v>549</v>
      </c>
      <c r="EP450" t="s">
        <v>1291</v>
      </c>
    </row>
    <row r="451" spans="1:184" x14ac:dyDescent="0.35">
      <c r="A451" t="s">
        <v>10708</v>
      </c>
      <c r="B451" t="s">
        <v>10710</v>
      </c>
      <c r="C451" t="s">
        <v>10711</v>
      </c>
      <c r="D451" t="s">
        <v>10710</v>
      </c>
      <c r="F451" t="s">
        <v>203</v>
      </c>
      <c r="G451" t="s">
        <v>10716</v>
      </c>
      <c r="H451" t="s">
        <v>10718</v>
      </c>
      <c r="I451" t="s">
        <v>10719</v>
      </c>
      <c r="J451" t="s">
        <v>10720</v>
      </c>
      <c r="K451" t="s">
        <v>10716</v>
      </c>
      <c r="L451" t="s">
        <v>10718</v>
      </c>
      <c r="M451" t="s">
        <v>10719</v>
      </c>
      <c r="N451" t="s">
        <v>310</v>
      </c>
      <c r="X451" t="s">
        <v>10708</v>
      </c>
      <c r="Y451" t="s">
        <v>12575</v>
      </c>
      <c r="Z451" t="s">
        <v>13190</v>
      </c>
      <c r="AA451" t="s">
        <v>10715</v>
      </c>
      <c r="AB451" t="s">
        <v>10714</v>
      </c>
      <c r="AC451" t="s">
        <v>646</v>
      </c>
      <c r="CT451" t="s">
        <v>439</v>
      </c>
      <c r="DA451" t="s">
        <v>325</v>
      </c>
      <c r="DC451" t="s">
        <v>1455</v>
      </c>
      <c r="DD451" t="s">
        <v>663</v>
      </c>
    </row>
    <row r="452" spans="1:184" x14ac:dyDescent="0.35">
      <c r="A452" t="s">
        <v>10725</v>
      </c>
      <c r="B452" t="s">
        <v>10727</v>
      </c>
      <c r="C452" t="s">
        <v>10728</v>
      </c>
      <c r="D452" t="s">
        <v>10727</v>
      </c>
      <c r="F452" t="s">
        <v>203</v>
      </c>
      <c r="G452" t="s">
        <v>10736</v>
      </c>
      <c r="H452" t="s">
        <v>10737</v>
      </c>
      <c r="I452" t="s">
        <v>10738</v>
      </c>
      <c r="J452" t="s">
        <v>13191</v>
      </c>
      <c r="K452" t="s">
        <v>10740</v>
      </c>
      <c r="L452" t="s">
        <v>10741</v>
      </c>
      <c r="M452" t="s">
        <v>10738</v>
      </c>
      <c r="N452" t="s">
        <v>310</v>
      </c>
      <c r="X452" t="s">
        <v>10725</v>
      </c>
      <c r="Y452" t="s">
        <v>12575</v>
      </c>
      <c r="Z452" t="s">
        <v>10739</v>
      </c>
      <c r="AA452" t="s">
        <v>10734</v>
      </c>
      <c r="AB452" t="s">
        <v>10733</v>
      </c>
      <c r="AC452" t="s">
        <v>1431</v>
      </c>
      <c r="AE452" t="s">
        <v>687</v>
      </c>
      <c r="CE452" t="s">
        <v>317</v>
      </c>
    </row>
    <row r="453" spans="1:184" x14ac:dyDescent="0.35">
      <c r="A453" t="s">
        <v>10743</v>
      </c>
      <c r="B453" t="s">
        <v>10745</v>
      </c>
      <c r="C453" t="s">
        <v>10746</v>
      </c>
      <c r="D453" t="s">
        <v>10745</v>
      </c>
      <c r="F453" t="s">
        <v>203</v>
      </c>
      <c r="G453" t="s">
        <v>10753</v>
      </c>
      <c r="H453" t="s">
        <v>10754</v>
      </c>
      <c r="I453" t="s">
        <v>10755</v>
      </c>
      <c r="J453" t="s">
        <v>10756</v>
      </c>
      <c r="K453" t="s">
        <v>10751</v>
      </c>
      <c r="L453" t="s">
        <v>10754</v>
      </c>
      <c r="M453" t="s">
        <v>10755</v>
      </c>
      <c r="N453" t="s">
        <v>11894</v>
      </c>
      <c r="X453" t="s">
        <v>10743</v>
      </c>
      <c r="Y453" t="s">
        <v>12511</v>
      </c>
      <c r="Z453" t="s">
        <v>13192</v>
      </c>
      <c r="AA453" t="s">
        <v>10750</v>
      </c>
      <c r="AB453" t="s">
        <v>10749</v>
      </c>
      <c r="AC453" t="s">
        <v>1700</v>
      </c>
      <c r="FV453" t="s">
        <v>1737</v>
      </c>
      <c r="FZ453" t="s">
        <v>236</v>
      </c>
    </row>
    <row r="454" spans="1:184" x14ac:dyDescent="0.35">
      <c r="A454" t="s">
        <v>10761</v>
      </c>
      <c r="B454" t="s">
        <v>10763</v>
      </c>
      <c r="C454" t="s">
        <v>11971</v>
      </c>
      <c r="D454" t="s">
        <v>10763</v>
      </c>
      <c r="F454" t="s">
        <v>11878</v>
      </c>
      <c r="G454" t="s">
        <v>11993</v>
      </c>
      <c r="H454" t="s">
        <v>11994</v>
      </c>
      <c r="I454" t="s">
        <v>11995</v>
      </c>
      <c r="J454" t="s">
        <v>11996</v>
      </c>
      <c r="K454" t="s">
        <v>11997</v>
      </c>
      <c r="L454" t="s">
        <v>11998</v>
      </c>
      <c r="M454" t="s">
        <v>11999</v>
      </c>
      <c r="N454" t="s">
        <v>11894</v>
      </c>
      <c r="X454" t="s">
        <v>10761</v>
      </c>
      <c r="Y454" t="s">
        <v>11974</v>
      </c>
      <c r="Z454" t="s">
        <v>12000</v>
      </c>
      <c r="AA454" t="s">
        <v>11976</v>
      </c>
      <c r="AB454" t="s">
        <v>11975</v>
      </c>
      <c r="AC454" t="s">
        <v>13193</v>
      </c>
      <c r="EH454" t="s">
        <v>541</v>
      </c>
      <c r="EO454" t="s">
        <v>551</v>
      </c>
      <c r="EP454" t="s">
        <v>1291</v>
      </c>
      <c r="ES454" t="s">
        <v>553</v>
      </c>
      <c r="EZ454" t="s">
        <v>562</v>
      </c>
      <c r="FA454" t="s">
        <v>228</v>
      </c>
      <c r="FD454" t="s">
        <v>564</v>
      </c>
      <c r="FK454" t="s">
        <v>574</v>
      </c>
      <c r="FL454" t="s">
        <v>467</v>
      </c>
      <c r="FN454" t="s">
        <v>826</v>
      </c>
      <c r="FT454" t="s">
        <v>783</v>
      </c>
      <c r="FX454" t="s">
        <v>917</v>
      </c>
      <c r="FY454" t="s">
        <v>234</v>
      </c>
      <c r="GB454" t="s">
        <v>830</v>
      </c>
    </row>
    <row r="455" spans="1:184" x14ac:dyDescent="0.35">
      <c r="A455" t="s">
        <v>10778</v>
      </c>
      <c r="B455" t="s">
        <v>10780</v>
      </c>
      <c r="C455" t="s">
        <v>10781</v>
      </c>
      <c r="D455" t="s">
        <v>10780</v>
      </c>
      <c r="F455" t="s">
        <v>203</v>
      </c>
      <c r="G455" t="s">
        <v>10785</v>
      </c>
      <c r="H455" t="s">
        <v>10787</v>
      </c>
      <c r="I455" t="s">
        <v>10788</v>
      </c>
      <c r="J455" t="s">
        <v>10789</v>
      </c>
      <c r="K455" t="s">
        <v>10785</v>
      </c>
      <c r="L455" t="s">
        <v>10787</v>
      </c>
      <c r="M455" t="s">
        <v>10788</v>
      </c>
      <c r="N455" t="s">
        <v>11894</v>
      </c>
      <c r="X455" t="s">
        <v>10778</v>
      </c>
      <c r="Y455" t="s">
        <v>12575</v>
      </c>
      <c r="Z455" t="s">
        <v>10789</v>
      </c>
      <c r="AA455" t="s">
        <v>10784</v>
      </c>
      <c r="AB455" t="s">
        <v>10783</v>
      </c>
      <c r="AC455" t="s">
        <v>1516</v>
      </c>
    </row>
    <row r="456" spans="1:184" x14ac:dyDescent="0.35">
      <c r="A456" t="s">
        <v>10791</v>
      </c>
      <c r="B456" t="s">
        <v>10793</v>
      </c>
      <c r="C456" t="s">
        <v>10794</v>
      </c>
      <c r="D456" t="s">
        <v>10793</v>
      </c>
      <c r="F456" t="s">
        <v>203</v>
      </c>
      <c r="G456" t="s">
        <v>10799</v>
      </c>
      <c r="H456" t="s">
        <v>10800</v>
      </c>
      <c r="I456" t="s">
        <v>10801</v>
      </c>
      <c r="J456" t="s">
        <v>10802</v>
      </c>
      <c r="K456" t="s">
        <v>10799</v>
      </c>
      <c r="L456" t="s">
        <v>10800</v>
      </c>
      <c r="M456" t="s">
        <v>10801</v>
      </c>
      <c r="N456" t="s">
        <v>12075</v>
      </c>
      <c r="X456" t="s">
        <v>10791</v>
      </c>
      <c r="Y456" t="s">
        <v>13194</v>
      </c>
      <c r="Z456" t="s">
        <v>13195</v>
      </c>
      <c r="AA456" t="s">
        <v>13196</v>
      </c>
      <c r="AB456" t="s">
        <v>10796</v>
      </c>
      <c r="AC456" t="s">
        <v>646</v>
      </c>
      <c r="DQ456" t="s">
        <v>937</v>
      </c>
      <c r="DS456" t="s">
        <v>857</v>
      </c>
      <c r="DT456" t="s">
        <v>941</v>
      </c>
      <c r="DV456" t="s">
        <v>860</v>
      </c>
      <c r="DZ456" t="s">
        <v>879</v>
      </c>
      <c r="EB456" t="s">
        <v>866</v>
      </c>
      <c r="EC456" t="s">
        <v>952</v>
      </c>
      <c r="EE456" t="s">
        <v>869</v>
      </c>
    </row>
    <row r="457" spans="1:184" x14ac:dyDescent="0.35">
      <c r="A457" t="s">
        <v>10811</v>
      </c>
      <c r="B457" t="s">
        <v>10813</v>
      </c>
      <c r="C457" t="s">
        <v>10814</v>
      </c>
      <c r="D457" t="s">
        <v>10813</v>
      </c>
      <c r="F457" t="s">
        <v>203</v>
      </c>
      <c r="G457" t="s">
        <v>10819</v>
      </c>
      <c r="H457" t="s">
        <v>10821</v>
      </c>
      <c r="I457" t="s">
        <v>10822</v>
      </c>
      <c r="J457" t="s">
        <v>10823</v>
      </c>
      <c r="K457" t="s">
        <v>10819</v>
      </c>
      <c r="L457" t="s">
        <v>10821</v>
      </c>
      <c r="M457" t="s">
        <v>10822</v>
      </c>
      <c r="N457" t="s">
        <v>310</v>
      </c>
      <c r="X457" t="s">
        <v>10811</v>
      </c>
      <c r="Y457" t="s">
        <v>13197</v>
      </c>
      <c r="Z457" t="s">
        <v>13198</v>
      </c>
      <c r="AA457" t="s">
        <v>10818</v>
      </c>
      <c r="AB457" t="s">
        <v>10816</v>
      </c>
      <c r="AC457" t="s">
        <v>1431</v>
      </c>
      <c r="BV457" t="s">
        <v>1443</v>
      </c>
      <c r="CG457" t="s">
        <v>1447</v>
      </c>
      <c r="CR457" t="s">
        <v>1451</v>
      </c>
      <c r="DC457" t="s">
        <v>1455</v>
      </c>
      <c r="DN457" t="s">
        <v>1459</v>
      </c>
    </row>
    <row r="458" spans="1:184" x14ac:dyDescent="0.35">
      <c r="A458" t="s">
        <v>10829</v>
      </c>
      <c r="B458" t="s">
        <v>10831</v>
      </c>
      <c r="C458" t="s">
        <v>10832</v>
      </c>
      <c r="D458" t="s">
        <v>10831</v>
      </c>
      <c r="F458" t="s">
        <v>203</v>
      </c>
      <c r="G458" t="s">
        <v>6927</v>
      </c>
      <c r="H458" t="s">
        <v>10838</v>
      </c>
      <c r="I458" t="s">
        <v>10839</v>
      </c>
      <c r="J458" t="s">
        <v>10840</v>
      </c>
      <c r="K458" t="s">
        <v>10841</v>
      </c>
      <c r="L458" t="s">
        <v>10838</v>
      </c>
      <c r="M458" t="s">
        <v>10839</v>
      </c>
      <c r="N458" t="s">
        <v>11894</v>
      </c>
      <c r="X458" t="s">
        <v>10829</v>
      </c>
      <c r="Y458" t="s">
        <v>13199</v>
      </c>
      <c r="Z458" t="s">
        <v>13200</v>
      </c>
      <c r="AA458" t="s">
        <v>10836</v>
      </c>
      <c r="AB458" t="s">
        <v>10835</v>
      </c>
      <c r="AC458" t="s">
        <v>531</v>
      </c>
      <c r="EF458" t="s">
        <v>613</v>
      </c>
      <c r="EK458" t="s">
        <v>615</v>
      </c>
      <c r="EL458" t="s">
        <v>547</v>
      </c>
      <c r="EM458" t="s">
        <v>549</v>
      </c>
    </row>
    <row r="459" spans="1:184" x14ac:dyDescent="0.35">
      <c r="A459" t="s">
        <v>10846</v>
      </c>
      <c r="B459" t="s">
        <v>10848</v>
      </c>
      <c r="C459" t="s">
        <v>10849</v>
      </c>
      <c r="D459" t="s">
        <v>10848</v>
      </c>
      <c r="F459" t="s">
        <v>203</v>
      </c>
      <c r="G459" t="s">
        <v>10857</v>
      </c>
      <c r="H459" t="s">
        <v>10858</v>
      </c>
      <c r="I459" t="s">
        <v>10859</v>
      </c>
      <c r="J459" t="s">
        <v>10860</v>
      </c>
      <c r="K459" t="s">
        <v>10857</v>
      </c>
      <c r="L459" t="s">
        <v>10858</v>
      </c>
      <c r="M459" t="s">
        <v>10859</v>
      </c>
      <c r="N459" t="s">
        <v>310</v>
      </c>
      <c r="X459" t="s">
        <v>10846</v>
      </c>
      <c r="Y459" t="s">
        <v>13201</v>
      </c>
      <c r="Z459" t="s">
        <v>13202</v>
      </c>
      <c r="AA459" t="s">
        <v>10854</v>
      </c>
      <c r="AB459" t="s">
        <v>10852</v>
      </c>
      <c r="AC459" t="s">
        <v>8559</v>
      </c>
      <c r="BM459" t="s">
        <v>427</v>
      </c>
      <c r="BS459" t="s">
        <v>429</v>
      </c>
      <c r="BV459" t="s">
        <v>1443</v>
      </c>
      <c r="CD459" t="s">
        <v>433</v>
      </c>
      <c r="CG459" t="s">
        <v>1447</v>
      </c>
      <c r="CI459" t="s">
        <v>435</v>
      </c>
      <c r="CO459" t="s">
        <v>437</v>
      </c>
      <c r="CR459" t="s">
        <v>1451</v>
      </c>
      <c r="CZ459" t="s">
        <v>441</v>
      </c>
      <c r="DC459" t="s">
        <v>1455</v>
      </c>
      <c r="DE459" t="s">
        <v>443</v>
      </c>
      <c r="DK459" t="s">
        <v>445</v>
      </c>
      <c r="DN459" t="s">
        <v>1459</v>
      </c>
    </row>
    <row r="460" spans="1:184" x14ac:dyDescent="0.35">
      <c r="A460" t="s">
        <v>10874</v>
      </c>
      <c r="B460" t="s">
        <v>10876</v>
      </c>
      <c r="C460" t="s">
        <v>10877</v>
      </c>
      <c r="D460" t="s">
        <v>10876</v>
      </c>
      <c r="F460" t="s">
        <v>203</v>
      </c>
      <c r="G460" t="s">
        <v>10883</v>
      </c>
      <c r="H460" t="s">
        <v>10884</v>
      </c>
      <c r="I460" t="s">
        <v>10885</v>
      </c>
      <c r="J460" t="s">
        <v>10886</v>
      </c>
      <c r="K460" t="s">
        <v>10883</v>
      </c>
      <c r="L460" t="s">
        <v>10884</v>
      </c>
      <c r="M460" t="s">
        <v>10885</v>
      </c>
      <c r="N460" t="s">
        <v>310</v>
      </c>
      <c r="X460" t="s">
        <v>10874</v>
      </c>
      <c r="Y460" t="s">
        <v>12538</v>
      </c>
      <c r="Z460" t="s">
        <v>13203</v>
      </c>
      <c r="AA460" t="s">
        <v>10882</v>
      </c>
      <c r="AB460" t="s">
        <v>10880</v>
      </c>
      <c r="AC460" t="s">
        <v>646</v>
      </c>
      <c r="BW460" t="s">
        <v>657</v>
      </c>
      <c r="CH460" t="s">
        <v>659</v>
      </c>
      <c r="CS460" t="s">
        <v>661</v>
      </c>
      <c r="DD460" t="s">
        <v>663</v>
      </c>
      <c r="DO460" t="s">
        <v>665</v>
      </c>
    </row>
    <row r="461" spans="1:184" x14ac:dyDescent="0.35">
      <c r="A461" t="s">
        <v>10892</v>
      </c>
      <c r="B461" t="s">
        <v>10894</v>
      </c>
      <c r="C461" t="s">
        <v>10895</v>
      </c>
      <c r="D461" t="s">
        <v>10894</v>
      </c>
      <c r="F461" t="s">
        <v>203</v>
      </c>
      <c r="G461" t="s">
        <v>13204</v>
      </c>
      <c r="H461" t="s">
        <v>10901</v>
      </c>
      <c r="I461" t="s">
        <v>10902</v>
      </c>
      <c r="J461" t="s">
        <v>10903</v>
      </c>
      <c r="K461" t="s">
        <v>10904</v>
      </c>
      <c r="L461" t="s">
        <v>10901</v>
      </c>
      <c r="M461" t="s">
        <v>10902</v>
      </c>
      <c r="N461" t="s">
        <v>12075</v>
      </c>
      <c r="X461" t="s">
        <v>10892</v>
      </c>
      <c r="Y461" t="s">
        <v>12986</v>
      </c>
      <c r="Z461" t="s">
        <v>13205</v>
      </c>
      <c r="AA461" t="s">
        <v>10898</v>
      </c>
      <c r="AB461" t="s">
        <v>10897</v>
      </c>
      <c r="AC461" t="s">
        <v>646</v>
      </c>
      <c r="DQ461" t="s">
        <v>937</v>
      </c>
      <c r="DR461" t="s">
        <v>746</v>
      </c>
      <c r="DS461" t="s">
        <v>857</v>
      </c>
      <c r="DT461" t="s">
        <v>941</v>
      </c>
      <c r="DU461" t="s">
        <v>748</v>
      </c>
      <c r="DV461" t="s">
        <v>860</v>
      </c>
    </row>
    <row r="462" spans="1:184" x14ac:dyDescent="0.35">
      <c r="A462" t="s">
        <v>10911</v>
      </c>
      <c r="B462" t="s">
        <v>10913</v>
      </c>
      <c r="C462" t="s">
        <v>10914</v>
      </c>
      <c r="D462" t="s">
        <v>10913</v>
      </c>
      <c r="F462" t="s">
        <v>203</v>
      </c>
      <c r="G462" t="s">
        <v>10920</v>
      </c>
      <c r="H462" t="s">
        <v>10922</v>
      </c>
      <c r="I462" t="s">
        <v>10923</v>
      </c>
      <c r="J462" t="s">
        <v>10924</v>
      </c>
      <c r="K462" t="s">
        <v>10920</v>
      </c>
      <c r="L462" t="s">
        <v>10922</v>
      </c>
      <c r="M462" t="s">
        <v>10925</v>
      </c>
      <c r="N462" t="s">
        <v>11894</v>
      </c>
      <c r="X462" t="s">
        <v>10911</v>
      </c>
      <c r="Y462" t="s">
        <v>11881</v>
      </c>
      <c r="Z462" t="s">
        <v>13206</v>
      </c>
      <c r="AA462" t="s">
        <v>10919</v>
      </c>
      <c r="AB462" t="s">
        <v>10918</v>
      </c>
      <c r="AC462" t="s">
        <v>10917</v>
      </c>
      <c r="ET462" t="s">
        <v>555</v>
      </c>
    </row>
    <row r="463" spans="1:184" x14ac:dyDescent="0.35">
      <c r="A463" t="s">
        <v>10927</v>
      </c>
      <c r="B463" t="s">
        <v>10929</v>
      </c>
      <c r="C463" t="s">
        <v>10930</v>
      </c>
      <c r="D463" t="s">
        <v>10929</v>
      </c>
      <c r="F463" t="s">
        <v>203</v>
      </c>
      <c r="G463" t="s">
        <v>10937</v>
      </c>
      <c r="H463" t="s">
        <v>10939</v>
      </c>
      <c r="I463" t="s">
        <v>10940</v>
      </c>
      <c r="J463" t="s">
        <v>10941</v>
      </c>
      <c r="K463" t="s">
        <v>10937</v>
      </c>
      <c r="L463" t="s">
        <v>10939</v>
      </c>
      <c r="M463" t="s">
        <v>10940</v>
      </c>
      <c r="N463" t="s">
        <v>11894</v>
      </c>
      <c r="X463" t="s">
        <v>10927</v>
      </c>
      <c r="Y463" t="s">
        <v>13207</v>
      </c>
      <c r="Z463" t="s">
        <v>13208</v>
      </c>
      <c r="AA463" t="s">
        <v>10936</v>
      </c>
      <c r="AB463" t="s">
        <v>10934</v>
      </c>
      <c r="AC463" t="s">
        <v>3221</v>
      </c>
      <c r="EI463" t="s">
        <v>543</v>
      </c>
      <c r="FO463" t="s">
        <v>828</v>
      </c>
    </row>
    <row r="464" spans="1:184" x14ac:dyDescent="0.35">
      <c r="A464" t="s">
        <v>10944</v>
      </c>
      <c r="B464" t="s">
        <v>10946</v>
      </c>
      <c r="C464" t="s">
        <v>10947</v>
      </c>
      <c r="D464" t="s">
        <v>10946</v>
      </c>
      <c r="F464" t="s">
        <v>203</v>
      </c>
      <c r="G464" t="s">
        <v>10953</v>
      </c>
      <c r="H464" t="s">
        <v>10954</v>
      </c>
      <c r="I464" t="s">
        <v>10955</v>
      </c>
      <c r="J464" t="s">
        <v>10956</v>
      </c>
      <c r="K464" t="s">
        <v>10953</v>
      </c>
      <c r="L464" t="s">
        <v>10954</v>
      </c>
      <c r="M464" t="s">
        <v>10955</v>
      </c>
      <c r="N464" t="s">
        <v>11894</v>
      </c>
      <c r="X464" t="s">
        <v>10948</v>
      </c>
      <c r="Y464" t="s">
        <v>12265</v>
      </c>
      <c r="Z464" t="s">
        <v>13209</v>
      </c>
      <c r="AA464" t="s">
        <v>10952</v>
      </c>
      <c r="AB464" t="s">
        <v>10951</v>
      </c>
      <c r="AC464" t="s">
        <v>1352</v>
      </c>
      <c r="EQ464" t="s">
        <v>222</v>
      </c>
      <c r="EV464" t="s">
        <v>1732</v>
      </c>
      <c r="EX464" t="s">
        <v>560</v>
      </c>
      <c r="FA464" t="s">
        <v>228</v>
      </c>
    </row>
    <row r="465" spans="1:188" x14ac:dyDescent="0.35">
      <c r="A465" t="s">
        <v>10961</v>
      </c>
      <c r="B465" t="s">
        <v>10963</v>
      </c>
      <c r="C465" t="s">
        <v>10964</v>
      </c>
      <c r="D465" t="s">
        <v>10963</v>
      </c>
      <c r="F465" t="s">
        <v>203</v>
      </c>
      <c r="G465" t="s">
        <v>10970</v>
      </c>
      <c r="H465" t="s">
        <v>10972</v>
      </c>
      <c r="I465" t="s">
        <v>10973</v>
      </c>
      <c r="J465" t="s">
        <v>10974</v>
      </c>
      <c r="K465" t="s">
        <v>10975</v>
      </c>
      <c r="L465" t="s">
        <v>10976</v>
      </c>
      <c r="M465" t="s">
        <v>10977</v>
      </c>
      <c r="N465" t="s">
        <v>310</v>
      </c>
      <c r="X465" t="s">
        <v>10961</v>
      </c>
      <c r="Y465" t="s">
        <v>12847</v>
      </c>
      <c r="Z465" t="s">
        <v>10974</v>
      </c>
      <c r="AA465" t="s">
        <v>13210</v>
      </c>
      <c r="AB465" t="s">
        <v>10968</v>
      </c>
      <c r="AC465" t="s">
        <v>10967</v>
      </c>
      <c r="BO465" t="s">
        <v>488</v>
      </c>
      <c r="BQ465" t="s">
        <v>490</v>
      </c>
      <c r="BU465" t="s">
        <v>315</v>
      </c>
      <c r="BZ465" t="s">
        <v>495</v>
      </c>
      <c r="CB465" t="s">
        <v>497</v>
      </c>
      <c r="CF465" t="s">
        <v>319</v>
      </c>
      <c r="CK465" t="s">
        <v>502</v>
      </c>
      <c r="CM465" t="s">
        <v>504</v>
      </c>
      <c r="CQ465" t="s">
        <v>323</v>
      </c>
      <c r="CV465" t="s">
        <v>509</v>
      </c>
      <c r="CX465" t="s">
        <v>511</v>
      </c>
      <c r="DB465" t="s">
        <v>327</v>
      </c>
      <c r="DG465" t="s">
        <v>516</v>
      </c>
      <c r="DI465" t="s">
        <v>518</v>
      </c>
      <c r="DM465" t="s">
        <v>331</v>
      </c>
      <c r="GF465" t="s">
        <v>523</v>
      </c>
    </row>
    <row r="466" spans="1:188" x14ac:dyDescent="0.35">
      <c r="A466" t="s">
        <v>10994</v>
      </c>
      <c r="B466" t="s">
        <v>10996</v>
      </c>
      <c r="C466" t="s">
        <v>10997</v>
      </c>
      <c r="D466" t="s">
        <v>10996</v>
      </c>
      <c r="F466" t="s">
        <v>203</v>
      </c>
      <c r="G466" t="s">
        <v>11005</v>
      </c>
      <c r="H466" t="s">
        <v>11006</v>
      </c>
      <c r="I466" t="s">
        <v>11007</v>
      </c>
      <c r="J466" t="s">
        <v>11008</v>
      </c>
      <c r="K466" t="s">
        <v>11005</v>
      </c>
      <c r="L466" t="s">
        <v>11006</v>
      </c>
      <c r="M466" t="s">
        <v>11007</v>
      </c>
      <c r="N466" t="s">
        <v>310</v>
      </c>
      <c r="O466" t="s">
        <v>11894</v>
      </c>
      <c r="X466" t="s">
        <v>10994</v>
      </c>
      <c r="Y466" t="s">
        <v>13211</v>
      </c>
      <c r="Z466" t="s">
        <v>13212</v>
      </c>
      <c r="AA466" t="s">
        <v>10997</v>
      </c>
      <c r="AB466" t="s">
        <v>11002</v>
      </c>
      <c r="AC466" t="s">
        <v>2923</v>
      </c>
      <c r="CE466" t="s">
        <v>317</v>
      </c>
      <c r="CP466" t="s">
        <v>321</v>
      </c>
      <c r="EI466" t="s">
        <v>543</v>
      </c>
      <c r="FE466" t="s">
        <v>566</v>
      </c>
    </row>
    <row r="467" spans="1:188" x14ac:dyDescent="0.35">
      <c r="A467" t="s">
        <v>11014</v>
      </c>
      <c r="B467" t="s">
        <v>11016</v>
      </c>
      <c r="C467" t="s">
        <v>11017</v>
      </c>
      <c r="D467" t="s">
        <v>11016</v>
      </c>
      <c r="F467" t="s">
        <v>203</v>
      </c>
      <c r="G467" t="s">
        <v>11024</v>
      </c>
      <c r="H467" t="s">
        <v>11025</v>
      </c>
      <c r="I467" t="s">
        <v>11026</v>
      </c>
      <c r="J467" t="s">
        <v>11027</v>
      </c>
      <c r="K467" t="s">
        <v>11028</v>
      </c>
      <c r="L467" t="s">
        <v>11025</v>
      </c>
      <c r="M467" t="s">
        <v>11029</v>
      </c>
      <c r="N467" t="s">
        <v>261</v>
      </c>
      <c r="O467" t="s">
        <v>310</v>
      </c>
      <c r="X467" t="s">
        <v>11014</v>
      </c>
      <c r="Y467" t="s">
        <v>13213</v>
      </c>
      <c r="Z467" t="s">
        <v>13214</v>
      </c>
      <c r="AA467" t="s">
        <v>11021</v>
      </c>
      <c r="AB467" t="s">
        <v>11020</v>
      </c>
      <c r="AC467" t="s">
        <v>9797</v>
      </c>
      <c r="AD467" t="s">
        <v>3398</v>
      </c>
      <c r="AG467" t="s">
        <v>414</v>
      </c>
      <c r="AH467" t="s">
        <v>353</v>
      </c>
      <c r="AK467" t="s">
        <v>11131</v>
      </c>
      <c r="AL467" t="s">
        <v>266</v>
      </c>
      <c r="AN467" t="s">
        <v>270</v>
      </c>
      <c r="AO467" t="s">
        <v>272</v>
      </c>
      <c r="AY467" t="s">
        <v>11038</v>
      </c>
      <c r="AZ467" t="s">
        <v>705</v>
      </c>
      <c r="BB467" t="s">
        <v>421</v>
      </c>
      <c r="BC467" t="s">
        <v>361</v>
      </c>
      <c r="BF467" t="s">
        <v>11043</v>
      </c>
      <c r="BG467" t="s">
        <v>712</v>
      </c>
      <c r="BI467" t="s">
        <v>714</v>
      </c>
      <c r="BJ467" t="s">
        <v>365</v>
      </c>
      <c r="BK467" t="s">
        <v>367</v>
      </c>
      <c r="BM467" t="s">
        <v>427</v>
      </c>
      <c r="BT467" t="s">
        <v>313</v>
      </c>
      <c r="BV467" t="s">
        <v>1443</v>
      </c>
      <c r="BW467" t="s">
        <v>657</v>
      </c>
      <c r="BX467" t="s">
        <v>431</v>
      </c>
      <c r="CE467" t="s">
        <v>317</v>
      </c>
      <c r="CG467" t="s">
        <v>1447</v>
      </c>
      <c r="CH467" t="s">
        <v>659</v>
      </c>
      <c r="CT467" t="s">
        <v>439</v>
      </c>
      <c r="DA467" t="s">
        <v>325</v>
      </c>
      <c r="DC467" t="s">
        <v>1455</v>
      </c>
      <c r="DD467" t="s">
        <v>663</v>
      </c>
      <c r="DE467" t="s">
        <v>443</v>
      </c>
      <c r="DL467" t="s">
        <v>329</v>
      </c>
      <c r="DN467" t="s">
        <v>1459</v>
      </c>
      <c r="DO467" t="s">
        <v>665</v>
      </c>
    </row>
    <row r="468" spans="1:188" x14ac:dyDescent="0.35">
      <c r="A468" t="s">
        <v>11066</v>
      </c>
      <c r="B468" t="s">
        <v>11068</v>
      </c>
      <c r="C468" t="s">
        <v>11069</v>
      </c>
      <c r="D468" t="s">
        <v>11068</v>
      </c>
      <c r="F468" t="s">
        <v>203</v>
      </c>
      <c r="G468" t="s">
        <v>11074</v>
      </c>
      <c r="H468" t="s">
        <v>11076</v>
      </c>
      <c r="I468" t="s">
        <v>11077</v>
      </c>
      <c r="J468" t="s">
        <v>11078</v>
      </c>
      <c r="K468" t="s">
        <v>11074</v>
      </c>
      <c r="L468" t="s">
        <v>11076</v>
      </c>
      <c r="M468" t="s">
        <v>11077</v>
      </c>
      <c r="N468" t="s">
        <v>11894</v>
      </c>
      <c r="X468" t="s">
        <v>11066</v>
      </c>
      <c r="Y468" t="s">
        <v>12511</v>
      </c>
      <c r="Z468" t="s">
        <v>13215</v>
      </c>
      <c r="AA468" t="s">
        <v>11073</v>
      </c>
      <c r="AB468" t="s">
        <v>11072</v>
      </c>
      <c r="AC468" t="s">
        <v>1799</v>
      </c>
      <c r="EG468" t="s">
        <v>1137</v>
      </c>
      <c r="EH468" t="s">
        <v>541</v>
      </c>
      <c r="EJ468" t="s">
        <v>545</v>
      </c>
      <c r="ER468" t="s">
        <v>1142</v>
      </c>
      <c r="ES468" t="s">
        <v>553</v>
      </c>
      <c r="EU468" t="s">
        <v>557</v>
      </c>
      <c r="FC468" t="s">
        <v>1147</v>
      </c>
      <c r="FD468" t="s">
        <v>564</v>
      </c>
      <c r="FF468" t="s">
        <v>568</v>
      </c>
      <c r="FM468" t="s">
        <v>1152</v>
      </c>
      <c r="FN468" t="s">
        <v>826</v>
      </c>
      <c r="FP468" t="s">
        <v>1156</v>
      </c>
    </row>
    <row r="469" spans="1:188" x14ac:dyDescent="0.35">
      <c r="A469" t="s">
        <v>11091</v>
      </c>
      <c r="B469" t="s">
        <v>11093</v>
      </c>
      <c r="C469" t="s">
        <v>11094</v>
      </c>
      <c r="D469" t="s">
        <v>11093</v>
      </c>
      <c r="F469" t="s">
        <v>203</v>
      </c>
      <c r="G469" t="s">
        <v>11099</v>
      </c>
      <c r="H469" t="s">
        <v>11100</v>
      </c>
      <c r="I469" t="s">
        <v>11101</v>
      </c>
      <c r="J469" t="s">
        <v>11102</v>
      </c>
      <c r="K469" t="s">
        <v>11103</v>
      </c>
      <c r="L469" t="s">
        <v>11104</v>
      </c>
      <c r="M469" t="s">
        <v>11105</v>
      </c>
      <c r="N469" t="s">
        <v>261</v>
      </c>
      <c r="X469" t="s">
        <v>11091</v>
      </c>
      <c r="Y469" t="s">
        <v>13216</v>
      </c>
      <c r="Z469" t="s">
        <v>11102</v>
      </c>
      <c r="AA469" t="s">
        <v>11098</v>
      </c>
      <c r="AB469" t="s">
        <v>11097</v>
      </c>
      <c r="AC469" t="s">
        <v>4578</v>
      </c>
      <c r="AI469" t="s">
        <v>355</v>
      </c>
      <c r="AP469" t="s">
        <v>274</v>
      </c>
      <c r="AW469" t="s">
        <v>288</v>
      </c>
      <c r="BD469" t="s">
        <v>363</v>
      </c>
      <c r="BK469" t="s">
        <v>367</v>
      </c>
    </row>
    <row r="470" spans="1:188" x14ac:dyDescent="0.35">
      <c r="A470" t="s">
        <v>11111</v>
      </c>
      <c r="B470" t="s">
        <v>11113</v>
      </c>
      <c r="C470" t="s">
        <v>11114</v>
      </c>
      <c r="D470" t="s">
        <v>11113</v>
      </c>
      <c r="F470" t="s">
        <v>203</v>
      </c>
      <c r="G470" t="s">
        <v>11119</v>
      </c>
      <c r="H470" t="s">
        <v>11120</v>
      </c>
      <c r="I470" t="s">
        <v>11121</v>
      </c>
      <c r="J470" t="s">
        <v>11122</v>
      </c>
      <c r="K470" t="s">
        <v>11123</v>
      </c>
      <c r="L470" t="s">
        <v>11120</v>
      </c>
      <c r="M470" t="s">
        <v>11124</v>
      </c>
      <c r="N470" t="s">
        <v>261</v>
      </c>
      <c r="X470" t="s">
        <v>11111</v>
      </c>
      <c r="Y470" t="s">
        <v>13217</v>
      </c>
      <c r="Z470" t="s">
        <v>11122</v>
      </c>
      <c r="AA470" t="s">
        <v>11116</v>
      </c>
      <c r="AB470" t="s">
        <v>11115</v>
      </c>
      <c r="AC470" t="s">
        <v>4205</v>
      </c>
      <c r="AD470" t="s">
        <v>3398</v>
      </c>
      <c r="AF470" t="s">
        <v>974</v>
      </c>
      <c r="AG470" t="s">
        <v>414</v>
      </c>
      <c r="AH470" t="s">
        <v>353</v>
      </c>
      <c r="AI470" t="s">
        <v>355</v>
      </c>
      <c r="AJ470" t="s">
        <v>979</v>
      </c>
      <c r="AK470" t="s">
        <v>11131</v>
      </c>
      <c r="AL470" t="s">
        <v>266</v>
      </c>
      <c r="AM470" t="s">
        <v>268</v>
      </c>
      <c r="AN470" t="s">
        <v>270</v>
      </c>
      <c r="AO470" t="s">
        <v>272</v>
      </c>
      <c r="AP470" t="s">
        <v>274</v>
      </c>
      <c r="AQ470" t="s">
        <v>276</v>
      </c>
      <c r="BF470" t="s">
        <v>11043</v>
      </c>
      <c r="BG470" t="s">
        <v>712</v>
      </c>
      <c r="BH470" t="s">
        <v>2620</v>
      </c>
      <c r="BI470" t="s">
        <v>714</v>
      </c>
      <c r="BJ470" t="s">
        <v>365</v>
      </c>
      <c r="BK470" t="s">
        <v>367</v>
      </c>
      <c r="BL470" t="s">
        <v>1190</v>
      </c>
    </row>
    <row r="471" spans="1:188" x14ac:dyDescent="0.35">
      <c r="A471" t="s">
        <v>11147</v>
      </c>
      <c r="B471" t="s">
        <v>11149</v>
      </c>
      <c r="C471" t="s">
        <v>11150</v>
      </c>
      <c r="D471" t="s">
        <v>11149</v>
      </c>
      <c r="F471" t="s">
        <v>203</v>
      </c>
      <c r="G471" t="s">
        <v>11154</v>
      </c>
      <c r="H471" t="s">
        <v>11156</v>
      </c>
      <c r="I471" t="s">
        <v>11157</v>
      </c>
      <c r="J471" t="s">
        <v>11158</v>
      </c>
      <c r="K471" t="s">
        <v>11159</v>
      </c>
      <c r="L471" t="s">
        <v>11160</v>
      </c>
      <c r="M471" t="s">
        <v>11161</v>
      </c>
      <c r="N471" t="s">
        <v>310</v>
      </c>
      <c r="O471" t="s">
        <v>11894</v>
      </c>
      <c r="X471" t="s">
        <v>11147</v>
      </c>
      <c r="Y471" t="s">
        <v>13218</v>
      </c>
      <c r="Z471" t="s">
        <v>11158</v>
      </c>
      <c r="AA471" t="s">
        <v>11150</v>
      </c>
      <c r="AB471" t="s">
        <v>11153</v>
      </c>
      <c r="AC471" t="s">
        <v>298</v>
      </c>
      <c r="CU471" t="s">
        <v>5597</v>
      </c>
      <c r="CV471" t="s">
        <v>509</v>
      </c>
      <c r="CW471" t="s">
        <v>395</v>
      </c>
      <c r="DB471" t="s">
        <v>327</v>
      </c>
      <c r="DF471" t="s">
        <v>7384</v>
      </c>
      <c r="DG471" t="s">
        <v>516</v>
      </c>
      <c r="DH471" t="s">
        <v>1065</v>
      </c>
      <c r="DM471" t="s">
        <v>331</v>
      </c>
      <c r="ET471" t="s">
        <v>555</v>
      </c>
      <c r="GC471" t="s">
        <v>832</v>
      </c>
    </row>
    <row r="472" spans="1:188" x14ac:dyDescent="0.35">
      <c r="A472" t="s">
        <v>11172</v>
      </c>
      <c r="B472" t="s">
        <v>11174</v>
      </c>
      <c r="C472" t="s">
        <v>11175</v>
      </c>
      <c r="D472" t="s">
        <v>11174</v>
      </c>
      <c r="F472" t="s">
        <v>203</v>
      </c>
      <c r="G472" t="s">
        <v>11181</v>
      </c>
      <c r="H472" t="s">
        <v>11182</v>
      </c>
      <c r="I472" t="s">
        <v>11183</v>
      </c>
      <c r="J472" t="s">
        <v>11184</v>
      </c>
      <c r="K472" t="s">
        <v>11180</v>
      </c>
      <c r="L472" t="s">
        <v>11185</v>
      </c>
      <c r="M472" t="s">
        <v>11183</v>
      </c>
      <c r="N472" t="s">
        <v>11894</v>
      </c>
      <c r="X472" t="s">
        <v>11172</v>
      </c>
      <c r="Y472" t="s">
        <v>13086</v>
      </c>
      <c r="Z472" t="s">
        <v>13219</v>
      </c>
      <c r="AA472" t="s">
        <v>11179</v>
      </c>
      <c r="AB472" t="s">
        <v>11178</v>
      </c>
      <c r="AC472" t="s">
        <v>1352</v>
      </c>
      <c r="GE472" t="s">
        <v>1016</v>
      </c>
    </row>
    <row r="473" spans="1:188" x14ac:dyDescent="0.35">
      <c r="A473" t="s">
        <v>11187</v>
      </c>
      <c r="B473" t="s">
        <v>11189</v>
      </c>
      <c r="C473" t="s">
        <v>11190</v>
      </c>
      <c r="D473" t="s">
        <v>11189</v>
      </c>
      <c r="F473" t="s">
        <v>203</v>
      </c>
      <c r="G473" t="s">
        <v>11195</v>
      </c>
      <c r="H473" t="s">
        <v>11197</v>
      </c>
      <c r="I473" t="s">
        <v>11198</v>
      </c>
      <c r="J473" t="s">
        <v>11199</v>
      </c>
      <c r="K473" t="s">
        <v>11200</v>
      </c>
      <c r="L473" t="s">
        <v>11197</v>
      </c>
      <c r="M473" t="s">
        <v>11198</v>
      </c>
      <c r="N473" t="s">
        <v>11894</v>
      </c>
      <c r="X473" t="s">
        <v>11187</v>
      </c>
      <c r="Y473" t="s">
        <v>12538</v>
      </c>
      <c r="Z473" t="s">
        <v>13220</v>
      </c>
      <c r="AA473" t="s">
        <v>11194</v>
      </c>
      <c r="AB473" t="s">
        <v>11193</v>
      </c>
      <c r="AC473" t="s">
        <v>887</v>
      </c>
      <c r="EU473" t="s">
        <v>557</v>
      </c>
      <c r="GD473" t="s">
        <v>1162</v>
      </c>
    </row>
    <row r="474" spans="1:188" x14ac:dyDescent="0.35">
      <c r="A474" t="s">
        <v>11203</v>
      </c>
      <c r="B474" t="s">
        <v>11205</v>
      </c>
      <c r="C474" t="s">
        <v>11206</v>
      </c>
      <c r="D474" t="s">
        <v>11205</v>
      </c>
      <c r="F474" t="s">
        <v>203</v>
      </c>
      <c r="G474" t="s">
        <v>11210</v>
      </c>
      <c r="H474" t="s">
        <v>11212</v>
      </c>
      <c r="I474" t="s">
        <v>11213</v>
      </c>
      <c r="J474" t="s">
        <v>11214</v>
      </c>
      <c r="K474" t="s">
        <v>11210</v>
      </c>
      <c r="L474" t="s">
        <v>11212</v>
      </c>
      <c r="M474" t="s">
        <v>11213</v>
      </c>
      <c r="N474" t="s">
        <v>310</v>
      </c>
      <c r="X474" t="s">
        <v>11203</v>
      </c>
      <c r="Y474" t="s">
        <v>13221</v>
      </c>
      <c r="Z474" t="s">
        <v>13222</v>
      </c>
      <c r="AA474" t="s">
        <v>11209</v>
      </c>
      <c r="AB474" t="s">
        <v>11208</v>
      </c>
      <c r="AC474" t="s">
        <v>1431</v>
      </c>
      <c r="BM474" t="s">
        <v>427</v>
      </c>
      <c r="BV474" t="s">
        <v>1443</v>
      </c>
      <c r="BX474" t="s">
        <v>431</v>
      </c>
      <c r="CG474" t="s">
        <v>1447</v>
      </c>
      <c r="CI474" t="s">
        <v>435</v>
      </c>
      <c r="CR474" t="s">
        <v>1451</v>
      </c>
      <c r="CT474" t="s">
        <v>439</v>
      </c>
      <c r="DC474" t="s">
        <v>1455</v>
      </c>
      <c r="DE474" t="s">
        <v>443</v>
      </c>
      <c r="DN474" t="s">
        <v>1459</v>
      </c>
    </row>
    <row r="475" spans="1:188" x14ac:dyDescent="0.35">
      <c r="A475" t="s">
        <v>11225</v>
      </c>
      <c r="B475" t="s">
        <v>11227</v>
      </c>
      <c r="C475" t="s">
        <v>11228</v>
      </c>
      <c r="D475" t="s">
        <v>11227</v>
      </c>
      <c r="F475" t="s">
        <v>203</v>
      </c>
      <c r="G475" t="s">
        <v>11235</v>
      </c>
      <c r="H475" t="s">
        <v>11236</v>
      </c>
      <c r="I475" t="s">
        <v>11237</v>
      </c>
      <c r="J475" t="s">
        <v>11238</v>
      </c>
      <c r="K475" t="s">
        <v>11235</v>
      </c>
      <c r="L475" t="s">
        <v>11236</v>
      </c>
      <c r="M475" t="s">
        <v>11237</v>
      </c>
      <c r="N475" t="s">
        <v>11894</v>
      </c>
      <c r="X475" t="s">
        <v>11225</v>
      </c>
      <c r="Y475" t="s">
        <v>12351</v>
      </c>
      <c r="Z475" t="s">
        <v>13223</v>
      </c>
      <c r="AA475" t="s">
        <v>11234</v>
      </c>
      <c r="AB475" t="s">
        <v>11232</v>
      </c>
      <c r="AC475" t="s">
        <v>13224</v>
      </c>
      <c r="EQ475" t="s">
        <v>222</v>
      </c>
      <c r="EV475" t="s">
        <v>1732</v>
      </c>
      <c r="EW475" t="s">
        <v>224</v>
      </c>
      <c r="EX475" t="s">
        <v>560</v>
      </c>
      <c r="FA475" t="s">
        <v>228</v>
      </c>
    </row>
    <row r="476" spans="1:188" x14ac:dyDescent="0.35">
      <c r="A476" t="s">
        <v>11244</v>
      </c>
      <c r="B476" t="s">
        <v>11246</v>
      </c>
      <c r="C476" t="s">
        <v>11247</v>
      </c>
      <c r="D476" t="s">
        <v>11246</v>
      </c>
      <c r="F476" t="s">
        <v>203</v>
      </c>
      <c r="G476" t="s">
        <v>11251</v>
      </c>
      <c r="H476" t="s">
        <v>11253</v>
      </c>
      <c r="I476" t="s">
        <v>11254</v>
      </c>
      <c r="J476" t="s">
        <v>11255</v>
      </c>
      <c r="K476" t="s">
        <v>11251</v>
      </c>
      <c r="L476" t="s">
        <v>11256</v>
      </c>
      <c r="M476" t="s">
        <v>11254</v>
      </c>
      <c r="N476" t="s">
        <v>261</v>
      </c>
      <c r="X476" t="s">
        <v>11244</v>
      </c>
      <c r="Y476" t="s">
        <v>13194</v>
      </c>
      <c r="Z476" t="s">
        <v>13225</v>
      </c>
      <c r="AA476" t="s">
        <v>11250</v>
      </c>
      <c r="AB476" t="s">
        <v>11249</v>
      </c>
      <c r="AC476" t="s">
        <v>475</v>
      </c>
      <c r="AS476" t="s">
        <v>280</v>
      </c>
      <c r="AU476" t="s">
        <v>284</v>
      </c>
    </row>
    <row r="477" spans="1:188" x14ac:dyDescent="0.35">
      <c r="A477" t="s">
        <v>11259</v>
      </c>
      <c r="B477" t="s">
        <v>11261</v>
      </c>
      <c r="C477" t="s">
        <v>11262</v>
      </c>
      <c r="D477" t="s">
        <v>11261</v>
      </c>
      <c r="F477" t="s">
        <v>203</v>
      </c>
      <c r="G477" t="s">
        <v>11271</v>
      </c>
      <c r="H477" t="s">
        <v>11273</v>
      </c>
      <c r="I477" t="s">
        <v>11274</v>
      </c>
      <c r="J477" t="s">
        <v>11275</v>
      </c>
      <c r="K477" t="s">
        <v>11271</v>
      </c>
      <c r="L477" t="s">
        <v>11273</v>
      </c>
      <c r="M477" t="s">
        <v>11274</v>
      </c>
      <c r="N477" t="s">
        <v>310</v>
      </c>
      <c r="X477" t="s">
        <v>11259</v>
      </c>
      <c r="Y477" t="s">
        <v>12360</v>
      </c>
      <c r="Z477" t="s">
        <v>13226</v>
      </c>
      <c r="AA477" t="s">
        <v>11270</v>
      </c>
      <c r="AB477" t="s">
        <v>11268</v>
      </c>
      <c r="AC477" t="s">
        <v>11267</v>
      </c>
      <c r="BM477" t="s">
        <v>427</v>
      </c>
      <c r="BX477" t="s">
        <v>431</v>
      </c>
      <c r="CI477" t="s">
        <v>435</v>
      </c>
      <c r="CT477" t="s">
        <v>439</v>
      </c>
      <c r="DP477" t="s">
        <v>1067</v>
      </c>
    </row>
    <row r="478" spans="1:188" x14ac:dyDescent="0.35">
      <c r="A478" t="s">
        <v>11281</v>
      </c>
      <c r="B478" t="s">
        <v>11283</v>
      </c>
      <c r="C478" t="s">
        <v>11284</v>
      </c>
      <c r="D478" t="s">
        <v>11283</v>
      </c>
      <c r="F478" t="s">
        <v>203</v>
      </c>
      <c r="G478" t="s">
        <v>11289</v>
      </c>
      <c r="H478" t="s">
        <v>11290</v>
      </c>
      <c r="I478" t="s">
        <v>11291</v>
      </c>
      <c r="J478" t="s">
        <v>11292</v>
      </c>
      <c r="K478" t="s">
        <v>11289</v>
      </c>
      <c r="L478" t="s">
        <v>11290</v>
      </c>
      <c r="M478" t="s">
        <v>11291</v>
      </c>
      <c r="N478" t="s">
        <v>310</v>
      </c>
      <c r="X478" t="s">
        <v>11281</v>
      </c>
      <c r="Y478" t="s">
        <v>13227</v>
      </c>
      <c r="Z478" t="s">
        <v>13228</v>
      </c>
      <c r="AA478" t="s">
        <v>11288</v>
      </c>
      <c r="AB478" t="s">
        <v>11287</v>
      </c>
      <c r="AC478" t="s">
        <v>3221</v>
      </c>
      <c r="BX478" t="s">
        <v>431</v>
      </c>
    </row>
    <row r="479" spans="1:188" x14ac:dyDescent="0.35">
      <c r="A479" t="s">
        <v>11294</v>
      </c>
      <c r="B479" t="s">
        <v>11296</v>
      </c>
      <c r="C479" t="s">
        <v>11297</v>
      </c>
      <c r="D479" t="s">
        <v>11296</v>
      </c>
      <c r="F479" t="s">
        <v>203</v>
      </c>
      <c r="G479" t="s">
        <v>11302</v>
      </c>
      <c r="H479" t="s">
        <v>11304</v>
      </c>
      <c r="I479" t="s">
        <v>11305</v>
      </c>
      <c r="J479" t="s">
        <v>11306</v>
      </c>
      <c r="K479" t="s">
        <v>11302</v>
      </c>
      <c r="L479" t="s">
        <v>11304</v>
      </c>
      <c r="M479" t="s">
        <v>11305</v>
      </c>
      <c r="N479" t="s">
        <v>310</v>
      </c>
      <c r="X479" t="s">
        <v>11294</v>
      </c>
      <c r="Y479" t="s">
        <v>13229</v>
      </c>
      <c r="Z479" t="s">
        <v>13230</v>
      </c>
      <c r="AA479" t="s">
        <v>11301</v>
      </c>
      <c r="AB479" t="s">
        <v>11300</v>
      </c>
      <c r="AC479" t="s">
        <v>724</v>
      </c>
      <c r="DO479" t="s">
        <v>665</v>
      </c>
    </row>
    <row r="480" spans="1:188" x14ac:dyDescent="0.35">
      <c r="A480" t="s">
        <v>11308</v>
      </c>
      <c r="B480" t="s">
        <v>11310</v>
      </c>
      <c r="C480" t="s">
        <v>11311</v>
      </c>
      <c r="D480" t="s">
        <v>11310</v>
      </c>
      <c r="F480" t="s">
        <v>203</v>
      </c>
      <c r="G480" t="s">
        <v>11315</v>
      </c>
      <c r="H480" t="s">
        <v>11317</v>
      </c>
      <c r="I480" t="s">
        <v>11318</v>
      </c>
      <c r="J480" t="s">
        <v>11319</v>
      </c>
      <c r="K480" t="s">
        <v>11315</v>
      </c>
      <c r="L480" t="s">
        <v>13166</v>
      </c>
      <c r="M480" t="s">
        <v>13166</v>
      </c>
      <c r="N480" t="s">
        <v>310</v>
      </c>
      <c r="X480" t="s">
        <v>11308</v>
      </c>
      <c r="Y480" t="s">
        <v>12514</v>
      </c>
      <c r="Z480" t="s">
        <v>13231</v>
      </c>
      <c r="AA480" t="s">
        <v>11314</v>
      </c>
      <c r="AB480" t="s">
        <v>11313</v>
      </c>
      <c r="AC480" t="s">
        <v>13232</v>
      </c>
      <c r="BR480" t="s">
        <v>492</v>
      </c>
      <c r="CC480" t="s">
        <v>499</v>
      </c>
      <c r="CY480" t="s">
        <v>513</v>
      </c>
    </row>
    <row r="481" spans="1:188" x14ac:dyDescent="0.35">
      <c r="A481" t="s">
        <v>11323</v>
      </c>
      <c r="B481" t="s">
        <v>11325</v>
      </c>
      <c r="C481" t="s">
        <v>11326</v>
      </c>
      <c r="D481" t="s">
        <v>11325</v>
      </c>
      <c r="F481" t="s">
        <v>203</v>
      </c>
      <c r="G481" t="s">
        <v>11332</v>
      </c>
      <c r="H481" t="s">
        <v>11334</v>
      </c>
      <c r="I481" t="s">
        <v>11335</v>
      </c>
      <c r="J481" t="s">
        <v>11336</v>
      </c>
      <c r="K481" t="s">
        <v>11332</v>
      </c>
      <c r="L481" t="s">
        <v>11334</v>
      </c>
      <c r="M481" t="s">
        <v>11335</v>
      </c>
      <c r="N481" t="s">
        <v>11894</v>
      </c>
      <c r="X481" t="s">
        <v>11323</v>
      </c>
      <c r="Y481" t="s">
        <v>13233</v>
      </c>
      <c r="Z481" t="s">
        <v>13234</v>
      </c>
      <c r="AA481" t="s">
        <v>13235</v>
      </c>
      <c r="AB481" t="s">
        <v>11331</v>
      </c>
      <c r="AC481" t="s">
        <v>11330</v>
      </c>
      <c r="ET481" t="s">
        <v>555</v>
      </c>
    </row>
    <row r="482" spans="1:188" x14ac:dyDescent="0.35">
      <c r="A482" t="s">
        <v>11339</v>
      </c>
      <c r="B482" t="s">
        <v>11341</v>
      </c>
      <c r="C482" t="s">
        <v>11342</v>
      </c>
      <c r="D482" t="s">
        <v>11341</v>
      </c>
      <c r="F482" t="s">
        <v>203</v>
      </c>
      <c r="G482" t="s">
        <v>11349</v>
      </c>
      <c r="H482" t="s">
        <v>11350</v>
      </c>
      <c r="I482" t="s">
        <v>11351</v>
      </c>
      <c r="J482" t="s">
        <v>11352</v>
      </c>
      <c r="K482" t="s">
        <v>11353</v>
      </c>
      <c r="L482" t="s">
        <v>11354</v>
      </c>
      <c r="M482" t="s">
        <v>11355</v>
      </c>
      <c r="N482" t="s">
        <v>310</v>
      </c>
      <c r="X482" t="s">
        <v>11339</v>
      </c>
      <c r="Y482" t="s">
        <v>13236</v>
      </c>
      <c r="Z482" t="s">
        <v>13237</v>
      </c>
      <c r="AA482" t="s">
        <v>11346</v>
      </c>
      <c r="AB482" t="s">
        <v>11345</v>
      </c>
      <c r="AC482" t="s">
        <v>1431</v>
      </c>
      <c r="CP482" t="s">
        <v>321</v>
      </c>
      <c r="CR482" t="s">
        <v>1451</v>
      </c>
    </row>
    <row r="483" spans="1:188" x14ac:dyDescent="0.35">
      <c r="A483" t="s">
        <v>11358</v>
      </c>
      <c r="B483" t="s">
        <v>11360</v>
      </c>
      <c r="C483" t="s">
        <v>11361</v>
      </c>
      <c r="D483" t="s">
        <v>11360</v>
      </c>
      <c r="F483" t="e">
        <v>#N/A</v>
      </c>
      <c r="G483" t="s">
        <v>13238</v>
      </c>
      <c r="H483" t="s">
        <v>11367</v>
      </c>
      <c r="I483" t="s">
        <v>11368</v>
      </c>
      <c r="J483" t="s">
        <v>11369</v>
      </c>
      <c r="K483" t="s">
        <v>11370</v>
      </c>
      <c r="L483" t="s">
        <v>11371</v>
      </c>
      <c r="M483" t="s">
        <v>11368</v>
      </c>
      <c r="N483" t="s">
        <v>261</v>
      </c>
      <c r="X483" t="s">
        <v>11358</v>
      </c>
      <c r="Y483" t="s">
        <v>13239</v>
      </c>
      <c r="Z483" t="s">
        <v>13240</v>
      </c>
      <c r="AA483" t="s">
        <v>13241</v>
      </c>
      <c r="AB483" t="s">
        <v>11365</v>
      </c>
      <c r="AC483" t="s">
        <v>11364</v>
      </c>
      <c r="AO483" t="s">
        <v>272</v>
      </c>
    </row>
    <row r="484" spans="1:188" x14ac:dyDescent="0.35">
      <c r="A484" t="s">
        <v>11373</v>
      </c>
      <c r="B484" t="s">
        <v>11375</v>
      </c>
      <c r="C484" t="s">
        <v>11376</v>
      </c>
      <c r="D484" t="s">
        <v>11375</v>
      </c>
      <c r="F484" t="s">
        <v>203</v>
      </c>
      <c r="G484" t="s">
        <v>11381</v>
      </c>
      <c r="H484" t="s">
        <v>11383</v>
      </c>
      <c r="I484" t="s">
        <v>11384</v>
      </c>
      <c r="J484" t="s">
        <v>11385</v>
      </c>
      <c r="K484" t="s">
        <v>11381</v>
      </c>
      <c r="L484" t="s">
        <v>13242</v>
      </c>
      <c r="M484" t="s">
        <v>11386</v>
      </c>
      <c r="N484" t="s">
        <v>310</v>
      </c>
      <c r="X484" t="s">
        <v>11373</v>
      </c>
      <c r="Y484" t="s">
        <v>13243</v>
      </c>
      <c r="Z484" t="s">
        <v>13244</v>
      </c>
      <c r="AA484" t="s">
        <v>13245</v>
      </c>
      <c r="AB484" t="s">
        <v>11380</v>
      </c>
      <c r="AC484" t="s">
        <v>1226</v>
      </c>
      <c r="BZ484" t="s">
        <v>495</v>
      </c>
      <c r="CC484" t="s">
        <v>499</v>
      </c>
      <c r="CF484" t="s">
        <v>319</v>
      </c>
      <c r="CK484" t="s">
        <v>502</v>
      </c>
      <c r="CN484" t="s">
        <v>506</v>
      </c>
      <c r="CQ484" t="s">
        <v>323</v>
      </c>
    </row>
    <row r="485" spans="1:188" x14ac:dyDescent="0.35">
      <c r="A485" t="s">
        <v>11393</v>
      </c>
      <c r="B485" t="s">
        <v>11395</v>
      </c>
      <c r="C485" t="s">
        <v>11396</v>
      </c>
      <c r="D485" t="s">
        <v>11395</v>
      </c>
      <c r="F485" t="s">
        <v>203</v>
      </c>
      <c r="G485" t="s">
        <v>11401</v>
      </c>
      <c r="H485" t="s">
        <v>11403</v>
      </c>
      <c r="I485" t="s">
        <v>11404</v>
      </c>
      <c r="J485" t="s">
        <v>11405</v>
      </c>
      <c r="K485" t="s">
        <v>11401</v>
      </c>
      <c r="L485" t="s">
        <v>11403</v>
      </c>
      <c r="M485" t="s">
        <v>11404</v>
      </c>
      <c r="N485" t="s">
        <v>11894</v>
      </c>
      <c r="X485" t="s">
        <v>11393</v>
      </c>
      <c r="Y485" t="s">
        <v>13246</v>
      </c>
      <c r="Z485" t="s">
        <v>13247</v>
      </c>
      <c r="AA485" t="s">
        <v>11396</v>
      </c>
      <c r="AB485" t="s">
        <v>11399</v>
      </c>
      <c r="AC485" t="s">
        <v>3221</v>
      </c>
      <c r="GC485" t="s">
        <v>832</v>
      </c>
    </row>
    <row r="486" spans="1:188" x14ac:dyDescent="0.35">
      <c r="A486" t="s">
        <v>11407</v>
      </c>
      <c r="B486" t="s">
        <v>11409</v>
      </c>
      <c r="C486" t="s">
        <v>11410</v>
      </c>
      <c r="D486" t="s">
        <v>11409</v>
      </c>
      <c r="F486" t="s">
        <v>203</v>
      </c>
      <c r="G486" t="s">
        <v>11416</v>
      </c>
      <c r="H486" t="s">
        <v>11417</v>
      </c>
      <c r="I486" t="s">
        <v>13248</v>
      </c>
      <c r="J486" t="s">
        <v>11419</v>
      </c>
      <c r="K486" t="s">
        <v>11420</v>
      </c>
      <c r="L486" t="s">
        <v>11421</v>
      </c>
      <c r="M486" t="s">
        <v>11422</v>
      </c>
      <c r="N486" t="s">
        <v>310</v>
      </c>
      <c r="X486" t="s">
        <v>11407</v>
      </c>
      <c r="Y486" t="s">
        <v>13249</v>
      </c>
      <c r="Z486" t="s">
        <v>13250</v>
      </c>
      <c r="AA486">
        <v>528139637</v>
      </c>
      <c r="AB486" t="s">
        <v>11415</v>
      </c>
      <c r="AC486" t="s">
        <v>11414</v>
      </c>
      <c r="CT486" t="s">
        <v>439</v>
      </c>
      <c r="CU486" t="s">
        <v>5597</v>
      </c>
      <c r="CX486" t="s">
        <v>511</v>
      </c>
      <c r="CY486" t="s">
        <v>513</v>
      </c>
      <c r="DA486" t="s">
        <v>325</v>
      </c>
      <c r="DB486" t="s">
        <v>327</v>
      </c>
      <c r="DC486" t="s">
        <v>1455</v>
      </c>
      <c r="DD486" t="s">
        <v>663</v>
      </c>
      <c r="DE486" t="s">
        <v>443</v>
      </c>
      <c r="DF486" t="s">
        <v>7384</v>
      </c>
      <c r="DI486" t="s">
        <v>518</v>
      </c>
      <c r="DJ486" t="s">
        <v>520</v>
      </c>
      <c r="DL486" t="s">
        <v>329</v>
      </c>
      <c r="DM486" t="s">
        <v>331</v>
      </c>
      <c r="DN486" t="s">
        <v>1459</v>
      </c>
      <c r="DO486" t="s">
        <v>665</v>
      </c>
    </row>
    <row r="487" spans="1:188" x14ac:dyDescent="0.35">
      <c r="A487" t="s">
        <v>11439</v>
      </c>
      <c r="B487" t="s">
        <v>11441</v>
      </c>
      <c r="C487" t="s">
        <v>11442</v>
      </c>
      <c r="D487" t="s">
        <v>11441</v>
      </c>
      <c r="F487" t="s">
        <v>203</v>
      </c>
      <c r="G487" t="s">
        <v>11447</v>
      </c>
      <c r="H487" t="s">
        <v>11448</v>
      </c>
      <c r="I487" t="s">
        <v>11449</v>
      </c>
      <c r="J487" t="s">
        <v>11450</v>
      </c>
      <c r="K487" t="s">
        <v>11447</v>
      </c>
      <c r="L487" t="s">
        <v>11448</v>
      </c>
      <c r="M487" t="s">
        <v>11449</v>
      </c>
      <c r="N487" t="s">
        <v>310</v>
      </c>
      <c r="X487" t="s">
        <v>11439</v>
      </c>
      <c r="Y487" t="s">
        <v>12647</v>
      </c>
      <c r="Z487" t="s">
        <v>13251</v>
      </c>
      <c r="AA487" t="s">
        <v>11445</v>
      </c>
      <c r="AB487" t="s">
        <v>11444</v>
      </c>
      <c r="AC487" t="s">
        <v>1431</v>
      </c>
      <c r="BV487" t="s">
        <v>1443</v>
      </c>
      <c r="CT487" t="s">
        <v>439</v>
      </c>
      <c r="DC487" t="s">
        <v>1455</v>
      </c>
      <c r="DE487" t="s">
        <v>443</v>
      </c>
      <c r="DN487" t="s">
        <v>1459</v>
      </c>
    </row>
    <row r="488" spans="1:188" x14ac:dyDescent="0.35">
      <c r="A488" t="s">
        <v>11456</v>
      </c>
      <c r="B488" t="s">
        <v>11458</v>
      </c>
      <c r="C488" t="s">
        <v>11459</v>
      </c>
      <c r="D488" t="s">
        <v>11458</v>
      </c>
      <c r="F488" t="s">
        <v>203</v>
      </c>
      <c r="G488" t="s">
        <v>11465</v>
      </c>
      <c r="H488" t="s">
        <v>11467</v>
      </c>
      <c r="I488" t="s">
        <v>11468</v>
      </c>
      <c r="J488" t="s">
        <v>11469</v>
      </c>
      <c r="K488" t="s">
        <v>11465</v>
      </c>
      <c r="L488" t="s">
        <v>11467</v>
      </c>
      <c r="M488" t="s">
        <v>11468</v>
      </c>
      <c r="N488" t="s">
        <v>11894</v>
      </c>
      <c r="X488" t="s">
        <v>11456</v>
      </c>
      <c r="Y488" t="s">
        <v>13252</v>
      </c>
      <c r="Z488" t="s">
        <v>13253</v>
      </c>
      <c r="AA488" t="s">
        <v>11464</v>
      </c>
      <c r="AB488" t="s">
        <v>11463</v>
      </c>
      <c r="AC488" t="s">
        <v>1516</v>
      </c>
      <c r="EQ488" t="s">
        <v>222</v>
      </c>
      <c r="EV488" t="s">
        <v>1732</v>
      </c>
      <c r="EX488" t="s">
        <v>560</v>
      </c>
      <c r="FA488" t="s">
        <v>228</v>
      </c>
    </row>
    <row r="489" spans="1:188" x14ac:dyDescent="0.35">
      <c r="A489" t="s">
        <v>11474</v>
      </c>
      <c r="B489" t="s">
        <v>11476</v>
      </c>
      <c r="C489" t="s">
        <v>11477</v>
      </c>
      <c r="D489" t="s">
        <v>11476</v>
      </c>
      <c r="F489" t="s">
        <v>203</v>
      </c>
      <c r="G489" t="s">
        <v>11482</v>
      </c>
      <c r="H489" t="s">
        <v>11484</v>
      </c>
      <c r="I489" t="s">
        <v>11485</v>
      </c>
      <c r="J489" t="s">
        <v>11486</v>
      </c>
      <c r="K489" t="s">
        <v>11482</v>
      </c>
      <c r="L489" t="s">
        <v>11484</v>
      </c>
      <c r="M489" t="s">
        <v>11485</v>
      </c>
      <c r="N489" t="s">
        <v>310</v>
      </c>
      <c r="X489" t="s">
        <v>11474</v>
      </c>
      <c r="Y489" t="s">
        <v>13254</v>
      </c>
      <c r="Z489" t="s">
        <v>13255</v>
      </c>
      <c r="AA489" t="s">
        <v>11481</v>
      </c>
      <c r="AB489" t="s">
        <v>11480</v>
      </c>
      <c r="AC489" t="s">
        <v>298</v>
      </c>
      <c r="CP489" t="s">
        <v>321</v>
      </c>
    </row>
    <row r="490" spans="1:188" x14ac:dyDescent="0.35">
      <c r="A490" t="s">
        <v>13256</v>
      </c>
      <c r="B490" t="s">
        <v>13257</v>
      </c>
      <c r="C490" t="s">
        <v>13258</v>
      </c>
      <c r="D490" t="s">
        <v>13257</v>
      </c>
      <c r="F490" t="s">
        <v>203</v>
      </c>
      <c r="G490" t="s">
        <v>12519</v>
      </c>
      <c r="H490" t="s">
        <v>2982</v>
      </c>
      <c r="I490" t="s">
        <v>12520</v>
      </c>
      <c r="J490" t="s">
        <v>13259</v>
      </c>
      <c r="K490" t="s">
        <v>2985</v>
      </c>
      <c r="L490" t="s">
        <v>2986</v>
      </c>
      <c r="M490" t="s">
        <v>2987</v>
      </c>
      <c r="N490" t="s">
        <v>310</v>
      </c>
      <c r="X490" t="s">
        <v>13256</v>
      </c>
      <c r="Y490" t="s">
        <v>11881</v>
      </c>
      <c r="Z490" t="s">
        <v>13260</v>
      </c>
      <c r="AA490" t="s">
        <v>13261</v>
      </c>
      <c r="AB490" t="s">
        <v>13262</v>
      </c>
      <c r="AC490" t="s">
        <v>1226</v>
      </c>
    </row>
    <row r="491" spans="1:188" x14ac:dyDescent="0.35">
      <c r="A491" t="s">
        <v>11488</v>
      </c>
      <c r="B491" t="s">
        <v>11490</v>
      </c>
      <c r="C491" t="s">
        <v>11491</v>
      </c>
      <c r="D491" t="s">
        <v>11490</v>
      </c>
      <c r="F491" t="s">
        <v>203</v>
      </c>
      <c r="G491" t="s">
        <v>11497</v>
      </c>
      <c r="H491" t="s">
        <v>11499</v>
      </c>
      <c r="I491" t="s">
        <v>11500</v>
      </c>
      <c r="J491" t="s">
        <v>11501</v>
      </c>
      <c r="K491" t="s">
        <v>11497</v>
      </c>
      <c r="L491" t="s">
        <v>11499</v>
      </c>
      <c r="M491" t="s">
        <v>11500</v>
      </c>
      <c r="N491" t="s">
        <v>310</v>
      </c>
      <c r="O491" t="s">
        <v>11894</v>
      </c>
      <c r="X491" t="s">
        <v>11488</v>
      </c>
      <c r="Y491" t="s">
        <v>11881</v>
      </c>
      <c r="Z491" t="s">
        <v>13263</v>
      </c>
      <c r="AA491" t="s">
        <v>11496</v>
      </c>
      <c r="AB491" t="s">
        <v>11494</v>
      </c>
      <c r="AC491" t="s">
        <v>298</v>
      </c>
      <c r="BM491" t="s">
        <v>427</v>
      </c>
      <c r="BN491" t="s">
        <v>7349</v>
      </c>
      <c r="BT491" t="s">
        <v>313</v>
      </c>
      <c r="BU491" t="s">
        <v>315</v>
      </c>
      <c r="BW491" t="s">
        <v>657</v>
      </c>
      <c r="BX491" t="s">
        <v>431</v>
      </c>
      <c r="BY491" t="s">
        <v>7358</v>
      </c>
      <c r="CE491" t="s">
        <v>317</v>
      </c>
      <c r="CF491" t="s">
        <v>319</v>
      </c>
      <c r="CH491" t="s">
        <v>659</v>
      </c>
      <c r="CI491" t="s">
        <v>435</v>
      </c>
      <c r="CJ491" t="s">
        <v>7367</v>
      </c>
      <c r="CP491" t="s">
        <v>321</v>
      </c>
      <c r="CQ491" t="s">
        <v>323</v>
      </c>
      <c r="CS491" t="s">
        <v>661</v>
      </c>
      <c r="CT491" t="s">
        <v>439</v>
      </c>
      <c r="CU491" t="s">
        <v>5597</v>
      </c>
      <c r="DA491" t="s">
        <v>325</v>
      </c>
      <c r="DB491" t="s">
        <v>327</v>
      </c>
      <c r="DD491" t="s">
        <v>663</v>
      </c>
      <c r="DE491" t="s">
        <v>443</v>
      </c>
      <c r="DF491" t="s">
        <v>7384</v>
      </c>
      <c r="DL491" t="s">
        <v>329</v>
      </c>
      <c r="DM491" t="s">
        <v>331</v>
      </c>
      <c r="DO491" t="s">
        <v>665</v>
      </c>
      <c r="EI491" t="s">
        <v>543</v>
      </c>
      <c r="ET491" t="s">
        <v>555</v>
      </c>
      <c r="FE491" t="s">
        <v>566</v>
      </c>
      <c r="FO491" t="s">
        <v>828</v>
      </c>
      <c r="GC491" t="s">
        <v>832</v>
      </c>
      <c r="GF491" t="s">
        <v>523</v>
      </c>
    </row>
    <row r="492" spans="1:188" x14ac:dyDescent="0.35">
      <c r="A492" t="s">
        <v>11533</v>
      </c>
      <c r="B492" t="s">
        <v>11535</v>
      </c>
      <c r="C492" t="s">
        <v>11536</v>
      </c>
      <c r="D492" t="s">
        <v>11535</v>
      </c>
      <c r="F492" t="s">
        <v>203</v>
      </c>
      <c r="G492" t="s">
        <v>11541</v>
      </c>
      <c r="H492" t="s">
        <v>11543</v>
      </c>
      <c r="I492" t="s">
        <v>11544</v>
      </c>
      <c r="J492" t="s">
        <v>11545</v>
      </c>
      <c r="K492" t="s">
        <v>11546</v>
      </c>
      <c r="L492" t="s">
        <v>11547</v>
      </c>
      <c r="M492" t="s">
        <v>11548</v>
      </c>
      <c r="N492" t="s">
        <v>310</v>
      </c>
      <c r="X492" t="s">
        <v>11533</v>
      </c>
      <c r="Y492" t="s">
        <v>13264</v>
      </c>
      <c r="Z492" t="s">
        <v>13265</v>
      </c>
      <c r="AA492" t="s">
        <v>11540</v>
      </c>
      <c r="AB492" t="s">
        <v>11539</v>
      </c>
      <c r="AC492" t="s">
        <v>1431</v>
      </c>
      <c r="CT492" t="s">
        <v>439</v>
      </c>
      <c r="CW492" t="s">
        <v>395</v>
      </c>
      <c r="CY492" t="s">
        <v>513</v>
      </c>
      <c r="DC492" t="s">
        <v>1455</v>
      </c>
      <c r="DD492" t="s">
        <v>663</v>
      </c>
      <c r="DP492" t="s">
        <v>1067</v>
      </c>
    </row>
    <row r="493" spans="1:188" x14ac:dyDescent="0.35">
      <c r="A493" t="s">
        <v>11555</v>
      </c>
      <c r="B493" t="s">
        <v>11557</v>
      </c>
      <c r="C493" t="s">
        <v>11558</v>
      </c>
      <c r="D493" t="s">
        <v>11557</v>
      </c>
      <c r="F493" t="s">
        <v>203</v>
      </c>
      <c r="G493" t="s">
        <v>11562</v>
      </c>
      <c r="H493" t="s">
        <v>11562</v>
      </c>
      <c r="I493" t="s">
        <v>11565</v>
      </c>
      <c r="J493" t="s">
        <v>11566</v>
      </c>
      <c r="K493" t="s">
        <v>11562</v>
      </c>
      <c r="L493" t="s">
        <v>11564</v>
      </c>
      <c r="M493" t="s">
        <v>11565</v>
      </c>
      <c r="N493" t="s">
        <v>310</v>
      </c>
      <c r="X493" t="s">
        <v>11555</v>
      </c>
      <c r="Y493" t="s">
        <v>13266</v>
      </c>
      <c r="Z493" t="s">
        <v>13267</v>
      </c>
      <c r="AA493" t="s">
        <v>11561</v>
      </c>
      <c r="AB493" t="s">
        <v>11560</v>
      </c>
      <c r="AC493" t="s">
        <v>1431</v>
      </c>
      <c r="DE493" t="s">
        <v>443</v>
      </c>
      <c r="DN493" t="s">
        <v>1459</v>
      </c>
    </row>
    <row r="494" spans="1:188" x14ac:dyDescent="0.35">
      <c r="A494" t="s">
        <v>11569</v>
      </c>
      <c r="B494" t="s">
        <v>11571</v>
      </c>
      <c r="C494" t="s">
        <v>11572</v>
      </c>
      <c r="D494" t="s">
        <v>11571</v>
      </c>
      <c r="F494" t="s">
        <v>203</v>
      </c>
      <c r="G494" t="s">
        <v>11577</v>
      </c>
      <c r="H494" t="s">
        <v>11578</v>
      </c>
      <c r="I494" t="s">
        <v>11579</v>
      </c>
      <c r="J494" t="s">
        <v>11580</v>
      </c>
      <c r="K494" t="s">
        <v>11581</v>
      </c>
      <c r="L494" t="s">
        <v>11578</v>
      </c>
      <c r="M494" t="s">
        <v>11582</v>
      </c>
      <c r="N494" t="s">
        <v>310</v>
      </c>
      <c r="X494" t="s">
        <v>11569</v>
      </c>
      <c r="Y494" t="s">
        <v>13268</v>
      </c>
      <c r="Z494" t="s">
        <v>13269</v>
      </c>
      <c r="AA494" t="s">
        <v>13270</v>
      </c>
      <c r="AB494" t="s">
        <v>11575</v>
      </c>
      <c r="AC494" t="s">
        <v>1310</v>
      </c>
      <c r="DH494" t="s">
        <v>1065</v>
      </c>
      <c r="DL494" t="s">
        <v>329</v>
      </c>
      <c r="DO494" t="s">
        <v>665</v>
      </c>
    </row>
    <row r="495" spans="1:188" x14ac:dyDescent="0.35">
      <c r="A495" t="s">
        <v>11586</v>
      </c>
      <c r="B495" t="s">
        <v>11588</v>
      </c>
      <c r="C495" t="s">
        <v>11589</v>
      </c>
      <c r="D495" t="s">
        <v>11588</v>
      </c>
      <c r="F495" t="s">
        <v>203</v>
      </c>
      <c r="G495" t="s">
        <v>11597</v>
      </c>
      <c r="H495" t="s">
        <v>11599</v>
      </c>
      <c r="I495" t="s">
        <v>11600</v>
      </c>
      <c r="J495" t="s">
        <v>11601</v>
      </c>
      <c r="K495" t="s">
        <v>11602</v>
      </c>
      <c r="L495" t="s">
        <v>11603</v>
      </c>
      <c r="M495" t="s">
        <v>11604</v>
      </c>
      <c r="N495" t="s">
        <v>261</v>
      </c>
      <c r="X495" t="s">
        <v>11586</v>
      </c>
      <c r="Y495" t="s">
        <v>13271</v>
      </c>
      <c r="Z495" t="s">
        <v>13272</v>
      </c>
      <c r="AA495" t="s">
        <v>11596</v>
      </c>
      <c r="AB495" t="s">
        <v>11594</v>
      </c>
      <c r="AC495" t="s">
        <v>11593</v>
      </c>
      <c r="AD495" t="s">
        <v>3398</v>
      </c>
      <c r="AK495" t="s">
        <v>11131</v>
      </c>
      <c r="AR495" t="s">
        <v>11607</v>
      </c>
    </row>
    <row r="496" spans="1:188" x14ac:dyDescent="0.35">
      <c r="A496" t="s">
        <v>11609</v>
      </c>
      <c r="B496" t="s">
        <v>11611</v>
      </c>
      <c r="C496" t="s">
        <v>11612</v>
      </c>
      <c r="D496" t="s">
        <v>11611</v>
      </c>
      <c r="F496" t="s">
        <v>203</v>
      </c>
      <c r="G496" t="s">
        <v>11617</v>
      </c>
      <c r="H496" t="s">
        <v>11619</v>
      </c>
      <c r="I496" t="s">
        <v>11620</v>
      </c>
      <c r="J496" t="s">
        <v>11621</v>
      </c>
      <c r="K496" t="s">
        <v>11622</v>
      </c>
      <c r="L496" t="s">
        <v>11623</v>
      </c>
      <c r="M496" t="s">
        <v>11624</v>
      </c>
      <c r="N496" t="s">
        <v>310</v>
      </c>
      <c r="X496" t="s">
        <v>11609</v>
      </c>
      <c r="Y496" t="s">
        <v>12514</v>
      </c>
      <c r="Z496" t="s">
        <v>11621</v>
      </c>
      <c r="AA496" t="s">
        <v>11616</v>
      </c>
      <c r="AB496" t="s">
        <v>11615</v>
      </c>
      <c r="AC496" t="s">
        <v>1310</v>
      </c>
      <c r="BO496" t="s">
        <v>488</v>
      </c>
      <c r="BQ496" t="s">
        <v>490</v>
      </c>
      <c r="BR496" t="s">
        <v>492</v>
      </c>
      <c r="BU496" t="s">
        <v>315</v>
      </c>
      <c r="BW496" t="s">
        <v>657</v>
      </c>
      <c r="BZ496" t="s">
        <v>495</v>
      </c>
      <c r="CB496" t="s">
        <v>497</v>
      </c>
      <c r="CC496" t="s">
        <v>499</v>
      </c>
      <c r="CF496" t="s">
        <v>319</v>
      </c>
      <c r="CH496" t="s">
        <v>659</v>
      </c>
      <c r="CV496" t="s">
        <v>509</v>
      </c>
      <c r="CX496" t="s">
        <v>511</v>
      </c>
      <c r="CY496" t="s">
        <v>513</v>
      </c>
      <c r="DB496" t="s">
        <v>327</v>
      </c>
      <c r="DD496" t="s">
        <v>663</v>
      </c>
      <c r="DM496" t="s">
        <v>331</v>
      </c>
    </row>
    <row r="497" spans="1:217" x14ac:dyDescent="0.35">
      <c r="A497" t="s">
        <v>11640</v>
      </c>
      <c r="B497" t="s">
        <v>11642</v>
      </c>
      <c r="C497" t="s">
        <v>11643</v>
      </c>
      <c r="D497" t="s">
        <v>11642</v>
      </c>
      <c r="F497" t="s">
        <v>203</v>
      </c>
      <c r="G497" t="s">
        <v>11650</v>
      </c>
      <c r="H497" t="s">
        <v>11652</v>
      </c>
      <c r="I497" t="s">
        <v>11653</v>
      </c>
      <c r="J497" t="s">
        <v>11654</v>
      </c>
      <c r="K497" t="s">
        <v>11650</v>
      </c>
      <c r="L497" t="s">
        <v>11652</v>
      </c>
      <c r="M497" t="s">
        <v>11653</v>
      </c>
      <c r="N497" t="s">
        <v>310</v>
      </c>
      <c r="X497" t="s">
        <v>13273</v>
      </c>
      <c r="Y497" t="s">
        <v>12951</v>
      </c>
      <c r="Z497" t="s">
        <v>13274</v>
      </c>
      <c r="AA497" t="s">
        <v>11649</v>
      </c>
      <c r="AB497" t="s">
        <v>11648</v>
      </c>
      <c r="AC497" t="s">
        <v>1226</v>
      </c>
      <c r="CT497" t="s">
        <v>439</v>
      </c>
      <c r="CZ497" t="s">
        <v>441</v>
      </c>
      <c r="DA497" t="s">
        <v>325</v>
      </c>
      <c r="DB497" t="s">
        <v>327</v>
      </c>
      <c r="DD497" t="s">
        <v>663</v>
      </c>
      <c r="DE497" t="s">
        <v>443</v>
      </c>
      <c r="DK497" t="s">
        <v>445</v>
      </c>
      <c r="DL497" t="s">
        <v>329</v>
      </c>
      <c r="DM497" t="s">
        <v>331</v>
      </c>
      <c r="DO497" t="s">
        <v>665</v>
      </c>
    </row>
    <row r="498" spans="1:217" x14ac:dyDescent="0.35">
      <c r="A498" t="s">
        <v>11665</v>
      </c>
      <c r="B498" t="s">
        <v>11667</v>
      </c>
      <c r="C498" t="s">
        <v>11668</v>
      </c>
      <c r="D498" t="s">
        <v>11667</v>
      </c>
      <c r="F498" t="s">
        <v>203</v>
      </c>
      <c r="G498" t="s">
        <v>11673</v>
      </c>
      <c r="H498" t="s">
        <v>11675</v>
      </c>
      <c r="I498" t="s">
        <v>11676</v>
      </c>
      <c r="J498" t="s">
        <v>11677</v>
      </c>
      <c r="K498" t="s">
        <v>11678</v>
      </c>
      <c r="L498" t="s">
        <v>11679</v>
      </c>
      <c r="M498" t="s">
        <v>11680</v>
      </c>
      <c r="N498" t="s">
        <v>310</v>
      </c>
      <c r="X498" t="s">
        <v>11665</v>
      </c>
      <c r="Y498" t="s">
        <v>13275</v>
      </c>
      <c r="Z498" t="s">
        <v>13276</v>
      </c>
      <c r="AA498" t="s">
        <v>11672</v>
      </c>
      <c r="AB498" t="s">
        <v>11671</v>
      </c>
      <c r="AC498" t="s">
        <v>13277</v>
      </c>
      <c r="DD498" t="s">
        <v>663</v>
      </c>
      <c r="DO498" t="s">
        <v>665</v>
      </c>
    </row>
    <row r="499" spans="1:217" x14ac:dyDescent="0.35">
      <c r="A499" t="s">
        <v>11683</v>
      </c>
      <c r="B499" t="s">
        <v>11685</v>
      </c>
      <c r="C499" t="s">
        <v>11686</v>
      </c>
      <c r="D499" t="s">
        <v>11685</v>
      </c>
      <c r="F499" t="s">
        <v>203</v>
      </c>
      <c r="G499" t="s">
        <v>11694</v>
      </c>
      <c r="H499" t="s">
        <v>11695</v>
      </c>
      <c r="I499" t="s">
        <v>11696</v>
      </c>
      <c r="J499" t="s">
        <v>11697</v>
      </c>
      <c r="K499" t="s">
        <v>11692</v>
      </c>
      <c r="L499" t="s">
        <v>11698</v>
      </c>
      <c r="M499" t="s">
        <v>11699</v>
      </c>
      <c r="N499" t="s">
        <v>310</v>
      </c>
      <c r="X499" t="s">
        <v>11683</v>
      </c>
      <c r="Y499" t="s">
        <v>12700</v>
      </c>
      <c r="Z499" t="s">
        <v>13278</v>
      </c>
      <c r="AA499" t="s">
        <v>13279</v>
      </c>
      <c r="AB499" t="s">
        <v>11689</v>
      </c>
      <c r="AC499" t="s">
        <v>13280</v>
      </c>
      <c r="BM499" t="s">
        <v>427</v>
      </c>
      <c r="BP499" t="s">
        <v>389</v>
      </c>
      <c r="BT499" t="s">
        <v>313</v>
      </c>
      <c r="BV499" t="s">
        <v>1443</v>
      </c>
      <c r="BW499" t="s">
        <v>657</v>
      </c>
      <c r="BX499" t="s">
        <v>431</v>
      </c>
      <c r="CA499" t="s">
        <v>391</v>
      </c>
      <c r="CE499" t="s">
        <v>317</v>
      </c>
      <c r="CG499" t="s">
        <v>1447</v>
      </c>
      <c r="CH499" t="s">
        <v>659</v>
      </c>
      <c r="CI499" t="s">
        <v>435</v>
      </c>
      <c r="CL499" t="s">
        <v>393</v>
      </c>
      <c r="CP499" t="s">
        <v>321</v>
      </c>
      <c r="CR499" t="s">
        <v>1451</v>
      </c>
      <c r="CS499" t="s">
        <v>661</v>
      </c>
      <c r="CT499" t="s">
        <v>439</v>
      </c>
      <c r="CW499" t="s">
        <v>395</v>
      </c>
      <c r="DA499" t="s">
        <v>325</v>
      </c>
      <c r="DC499" t="s">
        <v>1455</v>
      </c>
      <c r="DD499" t="s">
        <v>663</v>
      </c>
      <c r="DE499" t="s">
        <v>443</v>
      </c>
      <c r="DH499" t="s">
        <v>1065</v>
      </c>
      <c r="DL499" t="s">
        <v>329</v>
      </c>
      <c r="DN499" t="s">
        <v>1459</v>
      </c>
      <c r="DO499" t="s">
        <v>665</v>
      </c>
    </row>
    <row r="500" spans="1:217" x14ac:dyDescent="0.35">
      <c r="A500" t="s">
        <v>11725</v>
      </c>
      <c r="B500" t="s">
        <v>11727</v>
      </c>
      <c r="C500" t="s">
        <v>11728</v>
      </c>
      <c r="D500" t="s">
        <v>11727</v>
      </c>
      <c r="F500" t="s">
        <v>203</v>
      </c>
      <c r="G500" t="s">
        <v>11733</v>
      </c>
      <c r="H500" t="s">
        <v>11734</v>
      </c>
      <c r="I500" t="s">
        <v>11735</v>
      </c>
      <c r="J500" t="s">
        <v>11736</v>
      </c>
      <c r="K500" t="s">
        <v>11733</v>
      </c>
      <c r="L500" t="s">
        <v>11734</v>
      </c>
      <c r="M500" t="s">
        <v>11735</v>
      </c>
      <c r="N500" t="s">
        <v>310</v>
      </c>
      <c r="X500" t="s">
        <v>11725</v>
      </c>
      <c r="Y500" t="s">
        <v>13281</v>
      </c>
      <c r="Z500" t="s">
        <v>13282</v>
      </c>
      <c r="AA500" t="s">
        <v>11732</v>
      </c>
      <c r="AB500" t="s">
        <v>11731</v>
      </c>
      <c r="AC500" t="s">
        <v>404</v>
      </c>
      <c r="BQ500" t="s">
        <v>490</v>
      </c>
      <c r="CB500" t="s">
        <v>497</v>
      </c>
      <c r="CM500" t="s">
        <v>504</v>
      </c>
      <c r="CX500" t="s">
        <v>511</v>
      </c>
      <c r="DI500" t="s">
        <v>518</v>
      </c>
    </row>
    <row r="501" spans="1:217" x14ac:dyDescent="0.35">
      <c r="A501" t="s">
        <v>11742</v>
      </c>
      <c r="B501" t="s">
        <v>11744</v>
      </c>
      <c r="C501" t="s">
        <v>11745</v>
      </c>
      <c r="D501" t="s">
        <v>11744</v>
      </c>
      <c r="F501" t="s">
        <v>203</v>
      </c>
      <c r="G501" t="s">
        <v>11750</v>
      </c>
      <c r="H501" t="s">
        <v>11751</v>
      </c>
      <c r="I501" t="s">
        <v>11752</v>
      </c>
      <c r="J501" t="s">
        <v>11753</v>
      </c>
      <c r="K501" t="s">
        <v>11750</v>
      </c>
      <c r="L501" t="s">
        <v>11751</v>
      </c>
      <c r="M501" t="s">
        <v>11752</v>
      </c>
      <c r="N501" t="s">
        <v>12075</v>
      </c>
      <c r="X501" t="s">
        <v>11742</v>
      </c>
      <c r="Y501" t="s">
        <v>13283</v>
      </c>
      <c r="Z501" t="s">
        <v>13284</v>
      </c>
      <c r="AA501" t="s">
        <v>11749</v>
      </c>
      <c r="AB501" t="s">
        <v>11748</v>
      </c>
      <c r="AC501" t="s">
        <v>646</v>
      </c>
      <c r="DS501" t="s">
        <v>857</v>
      </c>
      <c r="DV501" t="s">
        <v>860</v>
      </c>
      <c r="DY501" t="s">
        <v>863</v>
      </c>
      <c r="EB501" t="s">
        <v>866</v>
      </c>
      <c r="EE501" t="s">
        <v>869</v>
      </c>
    </row>
    <row r="502" spans="1:217" x14ac:dyDescent="0.35">
      <c r="AD502">
        <v>22</v>
      </c>
      <c r="AE502">
        <v>21</v>
      </c>
      <c r="AF502">
        <v>13</v>
      </c>
      <c r="AG502">
        <v>30</v>
      </c>
      <c r="AH502">
        <v>38</v>
      </c>
      <c r="AI502">
        <v>27</v>
      </c>
      <c r="AJ502">
        <v>17</v>
      </c>
      <c r="AK502">
        <v>24</v>
      </c>
      <c r="AL502">
        <v>25</v>
      </c>
      <c r="AM502">
        <v>13</v>
      </c>
      <c r="AN502">
        <v>36</v>
      </c>
      <c r="AO502">
        <v>45</v>
      </c>
      <c r="AP502">
        <v>34</v>
      </c>
      <c r="AQ502">
        <v>19</v>
      </c>
      <c r="AR502">
        <v>16</v>
      </c>
      <c r="AS502">
        <v>17</v>
      </c>
      <c r="AT502">
        <v>8</v>
      </c>
      <c r="AU502">
        <v>28</v>
      </c>
      <c r="AV502">
        <v>33</v>
      </c>
      <c r="AW502">
        <v>26</v>
      </c>
      <c r="AX502">
        <v>13</v>
      </c>
      <c r="AY502">
        <v>22</v>
      </c>
      <c r="AZ502">
        <v>23</v>
      </c>
      <c r="BA502">
        <v>13</v>
      </c>
      <c r="BB502">
        <v>33</v>
      </c>
      <c r="BC502">
        <v>40</v>
      </c>
      <c r="BD502">
        <v>32</v>
      </c>
      <c r="BE502">
        <v>17</v>
      </c>
      <c r="BF502">
        <v>19</v>
      </c>
      <c r="BG502">
        <v>19</v>
      </c>
      <c r="BH502">
        <v>12</v>
      </c>
      <c r="BI502">
        <v>26</v>
      </c>
      <c r="BJ502">
        <v>37</v>
      </c>
      <c r="BK502">
        <v>28</v>
      </c>
      <c r="BL502">
        <v>15</v>
      </c>
      <c r="BM502">
        <v>47</v>
      </c>
      <c r="BN502">
        <v>6</v>
      </c>
      <c r="BO502">
        <v>23</v>
      </c>
      <c r="BP502">
        <v>38</v>
      </c>
      <c r="BQ502">
        <v>25</v>
      </c>
      <c r="BR502">
        <v>23</v>
      </c>
      <c r="BS502">
        <v>12</v>
      </c>
      <c r="BT502">
        <v>37</v>
      </c>
      <c r="BU502">
        <v>38</v>
      </c>
      <c r="BV502">
        <v>38</v>
      </c>
      <c r="BW502">
        <v>45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0</v>
      </c>
      <c r="GR502">
        <v>0</v>
      </c>
      <c r="GS502">
        <v>0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</row>
    <row r="503" spans="1:217" x14ac:dyDescent="0.35">
      <c r="A503" t="e">
        <v>#REF!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4"/>
  <dimension ref="A1:N677"/>
  <sheetViews>
    <sheetView topLeftCell="A5" zoomScaleNormal="100" workbookViewId="0">
      <selection activeCell="A11" sqref="A11"/>
    </sheetView>
  </sheetViews>
  <sheetFormatPr baseColWidth="10" defaultColWidth="11.453125" defaultRowHeight="14.5" x14ac:dyDescent="0.35"/>
  <sheetData>
    <row r="1" spans="1:14" x14ac:dyDescent="0.35">
      <c r="A1" t="s">
        <v>13285</v>
      </c>
      <c r="B1" t="s">
        <v>13286</v>
      </c>
      <c r="D1" t="s">
        <v>36</v>
      </c>
      <c r="E1" t="s">
        <v>37</v>
      </c>
      <c r="F1" t="s">
        <v>38</v>
      </c>
      <c r="G1" t="s">
        <v>39</v>
      </c>
      <c r="J1" t="s">
        <v>3</v>
      </c>
      <c r="K1" t="s">
        <v>261</v>
      </c>
      <c r="L1" t="s">
        <v>12075</v>
      </c>
      <c r="M1" t="s">
        <v>310</v>
      </c>
      <c r="N1" t="s">
        <v>11894</v>
      </c>
    </row>
    <row r="2" spans="1:14" x14ac:dyDescent="0.35">
      <c r="A2" t="s">
        <v>199</v>
      </c>
      <c r="B2" t="s">
        <v>199</v>
      </c>
      <c r="C2" t="str">
        <f>IF(A2=B2,"ok","ko")</f>
        <v>ok</v>
      </c>
      <c r="D2" t="s">
        <v>11894</v>
      </c>
      <c r="J2" t="s">
        <v>336</v>
      </c>
      <c r="K2" t="s">
        <v>261</v>
      </c>
    </row>
    <row r="3" spans="1:14" x14ac:dyDescent="0.35">
      <c r="A3" t="s">
        <v>242</v>
      </c>
      <c r="B3" t="s">
        <v>242</v>
      </c>
      <c r="C3" t="str">
        <f t="shared" ref="C3:C66" si="0">IF(A3=B3,"ok","ko")</f>
        <v>ok</v>
      </c>
      <c r="D3" t="s">
        <v>261</v>
      </c>
      <c r="J3" t="s">
        <v>8949</v>
      </c>
      <c r="K3" t="s">
        <v>310</v>
      </c>
    </row>
    <row r="4" spans="1:14" x14ac:dyDescent="0.35">
      <c r="A4" t="s">
        <v>294</v>
      </c>
      <c r="B4" t="s">
        <v>294</v>
      </c>
      <c r="C4" t="str">
        <f t="shared" si="0"/>
        <v>ok</v>
      </c>
      <c r="D4" t="s">
        <v>310</v>
      </c>
      <c r="J4" t="s">
        <v>7732</v>
      </c>
      <c r="K4" t="s">
        <v>261</v>
      </c>
    </row>
    <row r="5" spans="1:14" x14ac:dyDescent="0.35">
      <c r="A5" t="s">
        <v>336</v>
      </c>
      <c r="B5" t="s">
        <v>336</v>
      </c>
      <c r="C5" t="str">
        <f t="shared" si="0"/>
        <v>ok</v>
      </c>
      <c r="D5" t="s">
        <v>261</v>
      </c>
      <c r="J5" t="s">
        <v>8210</v>
      </c>
      <c r="K5" t="s">
        <v>261</v>
      </c>
      <c r="L5" t="s">
        <v>310</v>
      </c>
    </row>
    <row r="6" spans="1:14" x14ac:dyDescent="0.35">
      <c r="A6" t="s">
        <v>371</v>
      </c>
      <c r="B6" t="s">
        <v>371</v>
      </c>
      <c r="C6" t="str">
        <f t="shared" si="0"/>
        <v>ok</v>
      </c>
      <c r="D6" t="s">
        <v>310</v>
      </c>
      <c r="J6" t="s">
        <v>9982</v>
      </c>
      <c r="K6" t="s">
        <v>310</v>
      </c>
    </row>
    <row r="7" spans="1:14" x14ac:dyDescent="0.35">
      <c r="A7" t="s">
        <v>399</v>
      </c>
      <c r="B7" t="s">
        <v>399</v>
      </c>
      <c r="C7" t="str">
        <f t="shared" si="0"/>
        <v>ok</v>
      </c>
      <c r="D7" t="s">
        <v>261</v>
      </c>
      <c r="J7" t="s">
        <v>4728</v>
      </c>
      <c r="K7" t="s">
        <v>310</v>
      </c>
    </row>
    <row r="8" spans="1:14" x14ac:dyDescent="0.35">
      <c r="A8" t="s">
        <v>426</v>
      </c>
      <c r="B8" t="s">
        <v>426</v>
      </c>
      <c r="C8" t="str">
        <f t="shared" si="0"/>
        <v>ok</v>
      </c>
      <c r="D8" t="s">
        <v>310</v>
      </c>
      <c r="J8" t="s">
        <v>8857</v>
      </c>
      <c r="K8" t="s">
        <v>12075</v>
      </c>
    </row>
    <row r="9" spans="1:14" x14ac:dyDescent="0.35">
      <c r="A9" t="s">
        <v>449</v>
      </c>
      <c r="B9" t="s">
        <v>449</v>
      </c>
      <c r="C9" t="str">
        <f t="shared" si="0"/>
        <v>ok</v>
      </c>
      <c r="D9" t="s">
        <v>11894</v>
      </c>
      <c r="J9" t="s">
        <v>4659</v>
      </c>
      <c r="K9" t="s">
        <v>261</v>
      </c>
      <c r="L9" t="s">
        <v>310</v>
      </c>
    </row>
    <row r="10" spans="1:14" x14ac:dyDescent="0.35">
      <c r="A10" t="s">
        <v>471</v>
      </c>
      <c r="B10" t="s">
        <v>471</v>
      </c>
      <c r="C10" t="str">
        <f t="shared" si="0"/>
        <v>ok</v>
      </c>
      <c r="D10" t="s">
        <v>310</v>
      </c>
      <c r="J10" t="s">
        <v>5386</v>
      </c>
      <c r="K10" t="s">
        <v>310</v>
      </c>
    </row>
    <row r="11" spans="1:14" x14ac:dyDescent="0.35">
      <c r="A11" t="s">
        <v>527</v>
      </c>
      <c r="B11" t="s">
        <v>527</v>
      </c>
      <c r="C11" t="str">
        <f t="shared" si="0"/>
        <v>ok</v>
      </c>
      <c r="D11" t="s">
        <v>11894</v>
      </c>
      <c r="J11" t="s">
        <v>6204</v>
      </c>
      <c r="K11" t="s">
        <v>261</v>
      </c>
    </row>
    <row r="12" spans="1:14" x14ac:dyDescent="0.35">
      <c r="A12" t="s">
        <v>578</v>
      </c>
      <c r="B12" t="s">
        <v>578</v>
      </c>
      <c r="C12" t="str">
        <f t="shared" si="0"/>
        <v>ok</v>
      </c>
      <c r="D12" t="s">
        <v>261</v>
      </c>
      <c r="J12" t="s">
        <v>5659</v>
      </c>
      <c r="K12" t="s">
        <v>310</v>
      </c>
      <c r="L12" t="s">
        <v>11894</v>
      </c>
    </row>
    <row r="13" spans="1:14" x14ac:dyDescent="0.35">
      <c r="A13" t="s">
        <v>600</v>
      </c>
      <c r="B13" t="s">
        <v>600</v>
      </c>
      <c r="C13" t="str">
        <f t="shared" si="0"/>
        <v>ok</v>
      </c>
      <c r="D13" t="s">
        <v>11894</v>
      </c>
      <c r="J13" t="s">
        <v>6288</v>
      </c>
      <c r="K13" t="s">
        <v>310</v>
      </c>
      <c r="L13" t="s">
        <v>11894</v>
      </c>
    </row>
    <row r="14" spans="1:14" x14ac:dyDescent="0.35">
      <c r="A14" t="s">
        <v>619</v>
      </c>
      <c r="B14" t="s">
        <v>619</v>
      </c>
      <c r="C14" t="str">
        <f t="shared" si="0"/>
        <v>ok</v>
      </c>
      <c r="D14" t="s">
        <v>310</v>
      </c>
      <c r="J14" t="s">
        <v>11016</v>
      </c>
      <c r="K14" t="s">
        <v>261</v>
      </c>
      <c r="L14" t="s">
        <v>310</v>
      </c>
    </row>
    <row r="15" spans="1:14" x14ac:dyDescent="0.35">
      <c r="A15" t="s">
        <v>641</v>
      </c>
      <c r="B15" t="s">
        <v>641</v>
      </c>
      <c r="C15" t="str">
        <f t="shared" si="0"/>
        <v>ok</v>
      </c>
      <c r="D15" t="s">
        <v>310</v>
      </c>
      <c r="J15" t="s">
        <v>7258</v>
      </c>
      <c r="K15" t="s">
        <v>12075</v>
      </c>
    </row>
    <row r="16" spans="1:14" x14ac:dyDescent="0.35">
      <c r="A16" t="s">
        <v>669</v>
      </c>
      <c r="B16" t="s">
        <v>669</v>
      </c>
      <c r="C16" t="str">
        <f t="shared" si="0"/>
        <v>ok</v>
      </c>
      <c r="D16" t="s">
        <v>261</v>
      </c>
      <c r="J16" t="s">
        <v>10145</v>
      </c>
      <c r="K16" t="s">
        <v>11894</v>
      </c>
    </row>
    <row r="17" spans="1:12" x14ac:dyDescent="0.35">
      <c r="A17" t="s">
        <v>720</v>
      </c>
      <c r="B17" t="s">
        <v>720</v>
      </c>
      <c r="C17" t="str">
        <f t="shared" si="0"/>
        <v>ok</v>
      </c>
      <c r="D17" t="s">
        <v>12075</v>
      </c>
      <c r="E17" t="s">
        <v>310</v>
      </c>
      <c r="J17" t="s">
        <v>9778</v>
      </c>
      <c r="K17" t="s">
        <v>310</v>
      </c>
    </row>
    <row r="18" spans="1:12" x14ac:dyDescent="0.35">
      <c r="A18" t="s">
        <v>758</v>
      </c>
      <c r="B18" t="s">
        <v>758</v>
      </c>
      <c r="C18" t="str">
        <f t="shared" si="0"/>
        <v>ok</v>
      </c>
      <c r="D18" t="s">
        <v>310</v>
      </c>
      <c r="E18" t="s">
        <v>11894</v>
      </c>
      <c r="J18" t="s">
        <v>4268</v>
      </c>
      <c r="K18" t="s">
        <v>12075</v>
      </c>
    </row>
    <row r="19" spans="1:12" x14ac:dyDescent="0.35">
      <c r="A19" t="s">
        <v>787</v>
      </c>
      <c r="B19" t="s">
        <v>787</v>
      </c>
      <c r="C19" t="str">
        <f t="shared" si="0"/>
        <v>ok</v>
      </c>
      <c r="D19" t="s">
        <v>11894</v>
      </c>
      <c r="J19" t="s">
        <v>10793</v>
      </c>
      <c r="K19" t="s">
        <v>12075</v>
      </c>
    </row>
    <row r="20" spans="1:12" x14ac:dyDescent="0.35">
      <c r="A20" t="s">
        <v>811</v>
      </c>
      <c r="B20" t="s">
        <v>811</v>
      </c>
      <c r="C20" t="str">
        <f t="shared" si="0"/>
        <v>ok</v>
      </c>
      <c r="D20" t="s">
        <v>11894</v>
      </c>
      <c r="J20" t="s">
        <v>1048</v>
      </c>
      <c r="K20" t="s">
        <v>310</v>
      </c>
    </row>
    <row r="21" spans="1:12" x14ac:dyDescent="0.35">
      <c r="A21" t="s">
        <v>836</v>
      </c>
      <c r="B21" t="s">
        <v>836</v>
      </c>
      <c r="C21" t="str">
        <f t="shared" si="0"/>
        <v>ok</v>
      </c>
      <c r="D21" t="s">
        <v>12075</v>
      </c>
      <c r="J21" t="s">
        <v>5014</v>
      </c>
      <c r="K21" t="s">
        <v>11894</v>
      </c>
    </row>
    <row r="22" spans="1:12" ht="14.4" x14ac:dyDescent="0.3">
      <c r="A22" t="s">
        <v>836</v>
      </c>
      <c r="B22" t="s">
        <v>836</v>
      </c>
      <c r="C22" t="str">
        <f t="shared" si="0"/>
        <v>ok</v>
      </c>
      <c r="D22" t="s">
        <v>12075</v>
      </c>
      <c r="J22" t="s">
        <v>3520</v>
      </c>
      <c r="K22" t="s">
        <v>310</v>
      </c>
    </row>
    <row r="23" spans="1:12" ht="14.4" x14ac:dyDescent="0.3">
      <c r="A23" t="s">
        <v>883</v>
      </c>
      <c r="B23" t="s">
        <v>883</v>
      </c>
      <c r="C23" t="str">
        <f t="shared" si="0"/>
        <v>ok</v>
      </c>
      <c r="D23" t="s">
        <v>11894</v>
      </c>
      <c r="J23" t="s">
        <v>4180</v>
      </c>
      <c r="K23" t="s">
        <v>261</v>
      </c>
    </row>
    <row r="24" spans="1:12" ht="14.4" x14ac:dyDescent="0.3">
      <c r="A24" t="s">
        <v>898</v>
      </c>
      <c r="B24" t="s">
        <v>898</v>
      </c>
      <c r="C24" t="str">
        <f t="shared" si="0"/>
        <v>ok</v>
      </c>
      <c r="D24" t="s">
        <v>11894</v>
      </c>
      <c r="J24" t="s">
        <v>2437</v>
      </c>
      <c r="K24" t="s">
        <v>310</v>
      </c>
      <c r="L24" t="s">
        <v>11894</v>
      </c>
    </row>
    <row r="25" spans="1:12" ht="14.4" x14ac:dyDescent="0.3">
      <c r="A25" t="s">
        <v>922</v>
      </c>
      <c r="B25" t="s">
        <v>922</v>
      </c>
      <c r="C25" t="str">
        <f t="shared" si="0"/>
        <v>ok</v>
      </c>
      <c r="D25" t="s">
        <v>12075</v>
      </c>
      <c r="J25" t="s">
        <v>10929</v>
      </c>
      <c r="K25" t="s">
        <v>11894</v>
      </c>
    </row>
    <row r="26" spans="1:12" x14ac:dyDescent="0.35">
      <c r="A26" t="s">
        <v>958</v>
      </c>
      <c r="B26" t="s">
        <v>958</v>
      </c>
      <c r="C26" t="str">
        <f t="shared" si="0"/>
        <v>ok</v>
      </c>
      <c r="D26" t="s">
        <v>261</v>
      </c>
      <c r="J26" t="s">
        <v>8829</v>
      </c>
      <c r="K26" t="s">
        <v>11894</v>
      </c>
    </row>
    <row r="27" spans="1:12" x14ac:dyDescent="0.35">
      <c r="A27" t="s">
        <v>998</v>
      </c>
      <c r="B27" t="s">
        <v>998</v>
      </c>
      <c r="C27" t="str">
        <f t="shared" si="0"/>
        <v>ok</v>
      </c>
      <c r="D27" t="s">
        <v>11894</v>
      </c>
      <c r="E27" t="s">
        <v>11894</v>
      </c>
      <c r="J27" t="s">
        <v>9181</v>
      </c>
      <c r="K27" t="s">
        <v>11894</v>
      </c>
    </row>
    <row r="28" spans="1:12" x14ac:dyDescent="0.35">
      <c r="A28" t="s">
        <v>1020</v>
      </c>
      <c r="B28" t="s">
        <v>1020</v>
      </c>
      <c r="C28" t="str">
        <f t="shared" si="0"/>
        <v>ok</v>
      </c>
      <c r="D28" t="s">
        <v>12075</v>
      </c>
      <c r="J28" t="s">
        <v>2876</v>
      </c>
      <c r="K28" t="s">
        <v>310</v>
      </c>
    </row>
    <row r="29" spans="1:12" x14ac:dyDescent="0.35">
      <c r="A29" t="s">
        <v>1048</v>
      </c>
      <c r="B29" t="s">
        <v>1048</v>
      </c>
      <c r="C29" t="str">
        <f t="shared" si="0"/>
        <v>ok</v>
      </c>
      <c r="D29" t="s">
        <v>310</v>
      </c>
      <c r="J29" t="s">
        <v>4623</v>
      </c>
      <c r="K29" t="s">
        <v>261</v>
      </c>
    </row>
    <row r="30" spans="1:12" x14ac:dyDescent="0.35">
      <c r="A30" t="s">
        <v>1073</v>
      </c>
      <c r="B30" t="s">
        <v>1073</v>
      </c>
      <c r="C30" t="str">
        <f t="shared" si="0"/>
        <v>ok</v>
      </c>
      <c r="D30" t="s">
        <v>261</v>
      </c>
      <c r="J30" t="s">
        <v>1166</v>
      </c>
      <c r="K30" t="s">
        <v>261</v>
      </c>
      <c r="L30" t="s">
        <v>12075</v>
      </c>
    </row>
    <row r="31" spans="1:12" x14ac:dyDescent="0.35">
      <c r="A31" t="s">
        <v>1121</v>
      </c>
      <c r="B31" t="s">
        <v>1121</v>
      </c>
      <c r="C31" t="str">
        <f t="shared" si="0"/>
        <v>ok</v>
      </c>
      <c r="D31" t="s">
        <v>11894</v>
      </c>
      <c r="E31" t="s">
        <v>12075</v>
      </c>
      <c r="J31" t="s">
        <v>8556</v>
      </c>
      <c r="K31" t="s">
        <v>310</v>
      </c>
    </row>
    <row r="32" spans="1:12" x14ac:dyDescent="0.35">
      <c r="A32" t="s">
        <v>1166</v>
      </c>
      <c r="B32" t="s">
        <v>1166</v>
      </c>
      <c r="C32" t="str">
        <f t="shared" si="0"/>
        <v>ok</v>
      </c>
      <c r="D32" t="s">
        <v>261</v>
      </c>
      <c r="J32" t="s">
        <v>720</v>
      </c>
      <c r="K32" t="s">
        <v>12075</v>
      </c>
      <c r="L32" t="s">
        <v>310</v>
      </c>
    </row>
    <row r="33" spans="1:11" x14ac:dyDescent="0.35">
      <c r="A33" t="s">
        <v>1199</v>
      </c>
      <c r="B33" t="s">
        <v>1199</v>
      </c>
      <c r="C33" t="str">
        <f t="shared" si="0"/>
        <v>ok</v>
      </c>
      <c r="D33" t="s">
        <v>11894</v>
      </c>
      <c r="J33" t="s">
        <v>11571</v>
      </c>
      <c r="K33" t="s">
        <v>310</v>
      </c>
    </row>
    <row r="34" spans="1:11" x14ac:dyDescent="0.35">
      <c r="A34" t="s">
        <v>1219</v>
      </c>
      <c r="B34" t="s">
        <v>1219</v>
      </c>
      <c r="C34" t="str">
        <f t="shared" si="0"/>
        <v>ok</v>
      </c>
      <c r="D34" t="s">
        <v>261</v>
      </c>
      <c r="E34" t="s">
        <v>310</v>
      </c>
      <c r="F34" t="s">
        <v>11894</v>
      </c>
      <c r="J34" t="s">
        <v>11246</v>
      </c>
      <c r="K34" t="s">
        <v>261</v>
      </c>
    </row>
    <row r="35" spans="1:11" x14ac:dyDescent="0.35">
      <c r="A35" t="s">
        <v>1245</v>
      </c>
      <c r="B35" t="s">
        <v>1245</v>
      </c>
      <c r="C35" t="str">
        <f t="shared" si="0"/>
        <v>ok</v>
      </c>
      <c r="D35" t="s">
        <v>261</v>
      </c>
      <c r="J35" t="s">
        <v>9556</v>
      </c>
      <c r="K35" t="s">
        <v>310</v>
      </c>
    </row>
    <row r="36" spans="1:11" x14ac:dyDescent="0.35">
      <c r="A36" t="s">
        <v>1306</v>
      </c>
      <c r="B36" t="s">
        <v>1306</v>
      </c>
      <c r="C36" t="str">
        <f t="shared" si="0"/>
        <v>ok</v>
      </c>
      <c r="D36" t="s">
        <v>310</v>
      </c>
      <c r="J36" t="s">
        <v>3816</v>
      </c>
      <c r="K36" t="s">
        <v>11894</v>
      </c>
    </row>
    <row r="37" spans="1:11" x14ac:dyDescent="0.35">
      <c r="A37" t="s">
        <v>1327</v>
      </c>
      <c r="B37" t="s">
        <v>1327</v>
      </c>
      <c r="C37" t="str">
        <f t="shared" si="0"/>
        <v>ok</v>
      </c>
      <c r="D37" t="s">
        <v>310</v>
      </c>
      <c r="J37" t="s">
        <v>5584</v>
      </c>
      <c r="K37" t="s">
        <v>310</v>
      </c>
    </row>
    <row r="38" spans="1:11" x14ac:dyDescent="0.35">
      <c r="A38" t="s">
        <v>1347</v>
      </c>
      <c r="B38" t="s">
        <v>1347</v>
      </c>
      <c r="C38" t="str">
        <f t="shared" si="0"/>
        <v>ok</v>
      </c>
      <c r="D38" t="s">
        <v>11894</v>
      </c>
      <c r="J38" t="s">
        <v>3123</v>
      </c>
      <c r="K38" t="s">
        <v>12075</v>
      </c>
    </row>
    <row r="39" spans="1:11" x14ac:dyDescent="0.35">
      <c r="A39" t="s">
        <v>1367</v>
      </c>
      <c r="B39" t="s">
        <v>1367</v>
      </c>
      <c r="C39" t="str">
        <f t="shared" si="0"/>
        <v>ok</v>
      </c>
      <c r="D39" t="s">
        <v>310</v>
      </c>
      <c r="J39" t="s">
        <v>3236</v>
      </c>
      <c r="K39" t="s">
        <v>12075</v>
      </c>
    </row>
    <row r="40" spans="1:11" x14ac:dyDescent="0.35">
      <c r="A40" t="s">
        <v>1386</v>
      </c>
      <c r="B40" t="s">
        <v>1386</v>
      </c>
      <c r="C40" t="str">
        <f t="shared" si="0"/>
        <v>ok</v>
      </c>
      <c r="D40" t="s">
        <v>310</v>
      </c>
      <c r="J40" t="s">
        <v>9755</v>
      </c>
      <c r="K40" t="s">
        <v>261</v>
      </c>
    </row>
    <row r="41" spans="1:11" x14ac:dyDescent="0.35">
      <c r="A41" t="s">
        <v>1406</v>
      </c>
      <c r="B41" t="s">
        <v>1406</v>
      </c>
      <c r="C41" t="str">
        <f t="shared" si="0"/>
        <v>ok</v>
      </c>
      <c r="D41" t="s">
        <v>11894</v>
      </c>
      <c r="J41" t="s">
        <v>2048</v>
      </c>
      <c r="K41" t="s">
        <v>310</v>
      </c>
    </row>
    <row r="42" spans="1:11" x14ac:dyDescent="0.35">
      <c r="A42" t="s">
        <v>1426</v>
      </c>
      <c r="B42" t="s">
        <v>1426</v>
      </c>
      <c r="C42" t="str">
        <f t="shared" si="0"/>
        <v>ok</v>
      </c>
      <c r="D42" t="s">
        <v>310</v>
      </c>
      <c r="J42" t="s">
        <v>3313</v>
      </c>
      <c r="K42" t="s">
        <v>310</v>
      </c>
    </row>
    <row r="43" spans="1:11" x14ac:dyDescent="0.35">
      <c r="A43" t="s">
        <v>1463</v>
      </c>
      <c r="B43" t="s">
        <v>1463</v>
      </c>
      <c r="C43" t="str">
        <f t="shared" si="0"/>
        <v>ok</v>
      </c>
      <c r="D43" t="s">
        <v>310</v>
      </c>
      <c r="J43" t="s">
        <v>5797</v>
      </c>
      <c r="K43" t="s">
        <v>310</v>
      </c>
    </row>
    <row r="44" spans="1:11" x14ac:dyDescent="0.35">
      <c r="A44" t="s">
        <v>1484</v>
      </c>
      <c r="B44" t="s">
        <v>1484</v>
      </c>
      <c r="C44" t="str">
        <f t="shared" si="0"/>
        <v>ok</v>
      </c>
      <c r="D44" t="s">
        <v>310</v>
      </c>
      <c r="J44" t="s">
        <v>4748</v>
      </c>
      <c r="K44" t="s">
        <v>310</v>
      </c>
    </row>
    <row r="45" spans="1:11" x14ac:dyDescent="0.35">
      <c r="A45" t="s">
        <v>1512</v>
      </c>
      <c r="B45" t="s">
        <v>1512</v>
      </c>
      <c r="C45" t="str">
        <f t="shared" si="0"/>
        <v>ok</v>
      </c>
      <c r="D45" t="s">
        <v>11894</v>
      </c>
      <c r="J45" t="s">
        <v>3331</v>
      </c>
      <c r="K45" t="s">
        <v>310</v>
      </c>
    </row>
    <row r="46" spans="1:11" x14ac:dyDescent="0.35">
      <c r="A46" t="s">
        <v>1527</v>
      </c>
      <c r="B46" t="s">
        <v>1527</v>
      </c>
      <c r="C46" t="str">
        <f t="shared" si="0"/>
        <v>ok</v>
      </c>
      <c r="D46" t="s">
        <v>11894</v>
      </c>
      <c r="J46" t="s">
        <v>6721</v>
      </c>
      <c r="K46" t="s">
        <v>310</v>
      </c>
    </row>
    <row r="47" spans="1:11" x14ac:dyDescent="0.35">
      <c r="A47" t="s">
        <v>1553</v>
      </c>
      <c r="B47" t="s">
        <v>1553</v>
      </c>
      <c r="C47" t="str">
        <f t="shared" si="0"/>
        <v>ok</v>
      </c>
      <c r="D47" t="s">
        <v>261</v>
      </c>
      <c r="J47" t="s">
        <v>5408</v>
      </c>
      <c r="K47" t="s">
        <v>310</v>
      </c>
    </row>
    <row r="48" spans="1:11" x14ac:dyDescent="0.35">
      <c r="A48" t="s">
        <v>1581</v>
      </c>
      <c r="B48" t="s">
        <v>1581</v>
      </c>
      <c r="C48" t="str">
        <f t="shared" si="0"/>
        <v>ok</v>
      </c>
      <c r="D48" t="s">
        <v>11894</v>
      </c>
      <c r="J48" t="s">
        <v>5170</v>
      </c>
      <c r="K48" t="s">
        <v>12075</v>
      </c>
    </row>
    <row r="49" spans="1:13" x14ac:dyDescent="0.35">
      <c r="A49" t="s">
        <v>1599</v>
      </c>
      <c r="B49" t="s">
        <v>1599</v>
      </c>
      <c r="C49" t="str">
        <f t="shared" si="0"/>
        <v>ok</v>
      </c>
      <c r="D49" t="s">
        <v>261</v>
      </c>
      <c r="E49" t="s">
        <v>11894</v>
      </c>
      <c r="J49" t="s">
        <v>6017</v>
      </c>
      <c r="K49" t="s">
        <v>261</v>
      </c>
      <c r="L49" t="s">
        <v>12075</v>
      </c>
      <c r="M49" t="s">
        <v>310</v>
      </c>
    </row>
    <row r="50" spans="1:13" x14ac:dyDescent="0.35">
      <c r="A50" t="s">
        <v>1619</v>
      </c>
      <c r="B50" t="s">
        <v>1619</v>
      </c>
      <c r="C50" t="str">
        <f t="shared" si="0"/>
        <v>ok</v>
      </c>
      <c r="D50" t="s">
        <v>310</v>
      </c>
      <c r="J50" t="s">
        <v>3058</v>
      </c>
      <c r="K50" t="s">
        <v>11894</v>
      </c>
    </row>
    <row r="51" spans="1:13" x14ac:dyDescent="0.35">
      <c r="A51" t="s">
        <v>1642</v>
      </c>
      <c r="B51" t="s">
        <v>1642</v>
      </c>
      <c r="C51" t="str">
        <f t="shared" si="0"/>
        <v>ok</v>
      </c>
      <c r="D51" t="s">
        <v>310</v>
      </c>
      <c r="J51" t="s">
        <v>5954</v>
      </c>
      <c r="K51" t="s">
        <v>11894</v>
      </c>
    </row>
    <row r="52" spans="1:13" x14ac:dyDescent="0.35">
      <c r="A52" t="s">
        <v>1665</v>
      </c>
      <c r="B52" t="s">
        <v>1665</v>
      </c>
      <c r="C52" t="str">
        <f t="shared" si="0"/>
        <v>ok</v>
      </c>
      <c r="D52" t="s">
        <v>310</v>
      </c>
      <c r="J52" t="s">
        <v>11310</v>
      </c>
      <c r="K52" t="s">
        <v>310</v>
      </c>
    </row>
    <row r="53" spans="1:13" x14ac:dyDescent="0.35">
      <c r="A53" t="s">
        <v>1694</v>
      </c>
      <c r="B53" t="s">
        <v>1694</v>
      </c>
      <c r="C53" t="str">
        <f t="shared" si="0"/>
        <v>ok</v>
      </c>
      <c r="D53" t="s">
        <v>11894</v>
      </c>
      <c r="J53" t="s">
        <v>10346</v>
      </c>
      <c r="K53" t="s">
        <v>310</v>
      </c>
    </row>
    <row r="54" spans="1:13" x14ac:dyDescent="0.35">
      <c r="A54" t="s">
        <v>1715</v>
      </c>
      <c r="B54" t="s">
        <v>1715</v>
      </c>
      <c r="C54" t="str">
        <f t="shared" si="0"/>
        <v>ok</v>
      </c>
      <c r="D54" t="s">
        <v>11894</v>
      </c>
      <c r="J54" t="s">
        <v>9081</v>
      </c>
      <c r="K54" t="s">
        <v>11894</v>
      </c>
    </row>
    <row r="55" spans="1:13" x14ac:dyDescent="0.35">
      <c r="A55" t="s">
        <v>1747</v>
      </c>
      <c r="B55" t="s">
        <v>1747</v>
      </c>
      <c r="C55" t="str">
        <f t="shared" si="0"/>
        <v>ok</v>
      </c>
      <c r="D55" t="s">
        <v>11894</v>
      </c>
      <c r="J55" t="s">
        <v>10831</v>
      </c>
      <c r="K55" t="s">
        <v>11894</v>
      </c>
    </row>
    <row r="56" spans="1:13" x14ac:dyDescent="0.35">
      <c r="A56" t="s">
        <v>1766</v>
      </c>
      <c r="B56" t="s">
        <v>1766</v>
      </c>
      <c r="C56" t="str">
        <f t="shared" si="0"/>
        <v>ok</v>
      </c>
      <c r="D56" t="s">
        <v>11894</v>
      </c>
      <c r="J56" t="s">
        <v>3777</v>
      </c>
      <c r="K56" t="s">
        <v>261</v>
      </c>
    </row>
    <row r="57" spans="1:13" x14ac:dyDescent="0.35">
      <c r="A57" t="s">
        <v>1795</v>
      </c>
      <c r="B57" t="s">
        <v>1795</v>
      </c>
      <c r="C57" t="str">
        <f t="shared" si="0"/>
        <v>ok</v>
      </c>
      <c r="D57" t="s">
        <v>11894</v>
      </c>
      <c r="J57" t="s">
        <v>9347</v>
      </c>
      <c r="K57" t="s">
        <v>261</v>
      </c>
    </row>
    <row r="58" spans="1:13" x14ac:dyDescent="0.35">
      <c r="A58" t="s">
        <v>1825</v>
      </c>
      <c r="B58" t="s">
        <v>1825</v>
      </c>
      <c r="C58" t="str">
        <f t="shared" si="0"/>
        <v>ok</v>
      </c>
      <c r="D58" t="s">
        <v>11894</v>
      </c>
      <c r="E58" t="s">
        <v>310</v>
      </c>
      <c r="J58" t="s">
        <v>3501</v>
      </c>
      <c r="K58" t="s">
        <v>12075</v>
      </c>
    </row>
    <row r="59" spans="1:13" x14ac:dyDescent="0.35">
      <c r="A59" t="s">
        <v>1847</v>
      </c>
      <c r="B59" t="s">
        <v>1847</v>
      </c>
      <c r="C59" t="str">
        <f t="shared" si="0"/>
        <v>ok</v>
      </c>
      <c r="D59" t="s">
        <v>261</v>
      </c>
      <c r="J59" t="s">
        <v>7563</v>
      </c>
      <c r="K59" t="s">
        <v>12075</v>
      </c>
    </row>
    <row r="60" spans="1:13" x14ac:dyDescent="0.35">
      <c r="A60" t="s">
        <v>1896</v>
      </c>
      <c r="B60" t="s">
        <v>1896</v>
      </c>
      <c r="C60" t="str">
        <f t="shared" si="0"/>
        <v>ok</v>
      </c>
      <c r="D60" t="s">
        <v>11894</v>
      </c>
      <c r="J60" t="s">
        <v>10617</v>
      </c>
      <c r="K60" t="s">
        <v>11894</v>
      </c>
    </row>
    <row r="61" spans="1:13" x14ac:dyDescent="0.35">
      <c r="A61" t="s">
        <v>1915</v>
      </c>
      <c r="B61" t="s">
        <v>1915</v>
      </c>
      <c r="C61" t="str">
        <f t="shared" si="0"/>
        <v>ok</v>
      </c>
      <c r="D61" t="s">
        <v>12075</v>
      </c>
      <c r="J61" t="s">
        <v>7766</v>
      </c>
      <c r="K61" t="s">
        <v>11894</v>
      </c>
    </row>
    <row r="62" spans="1:13" x14ac:dyDescent="0.35">
      <c r="A62" t="s">
        <v>12400</v>
      </c>
      <c r="B62" t="s">
        <v>12400</v>
      </c>
      <c r="C62" t="str">
        <f t="shared" si="0"/>
        <v>ok</v>
      </c>
      <c r="D62" t="s">
        <v>310</v>
      </c>
      <c r="J62" t="s">
        <v>6051</v>
      </c>
      <c r="K62" t="s">
        <v>261</v>
      </c>
    </row>
    <row r="63" spans="1:13" x14ac:dyDescent="0.35">
      <c r="A63" t="s">
        <v>1939</v>
      </c>
      <c r="B63" t="s">
        <v>1939</v>
      </c>
      <c r="C63" t="str">
        <f t="shared" si="0"/>
        <v>ok</v>
      </c>
      <c r="D63" t="s">
        <v>11894</v>
      </c>
      <c r="E63" t="s">
        <v>11894</v>
      </c>
      <c r="J63" t="s">
        <v>1747</v>
      </c>
      <c r="K63" t="s">
        <v>11894</v>
      </c>
    </row>
    <row r="64" spans="1:13" x14ac:dyDescent="0.35">
      <c r="A64" t="s">
        <v>1967</v>
      </c>
      <c r="B64" t="s">
        <v>1967</v>
      </c>
      <c r="C64" t="str">
        <f t="shared" si="0"/>
        <v>ok</v>
      </c>
      <c r="D64" t="s">
        <v>310</v>
      </c>
      <c r="J64" t="s">
        <v>6921</v>
      </c>
      <c r="K64" t="s">
        <v>11894</v>
      </c>
    </row>
    <row r="65" spans="1:11" x14ac:dyDescent="0.35">
      <c r="A65" t="s">
        <v>1992</v>
      </c>
      <c r="B65" t="s">
        <v>1992</v>
      </c>
      <c r="C65" t="str">
        <f t="shared" si="0"/>
        <v>ok</v>
      </c>
      <c r="D65" t="s">
        <v>310</v>
      </c>
      <c r="J65" t="s">
        <v>5091</v>
      </c>
      <c r="K65" t="s">
        <v>12075</v>
      </c>
    </row>
    <row r="66" spans="1:11" x14ac:dyDescent="0.35">
      <c r="A66" t="s">
        <v>2024</v>
      </c>
      <c r="B66" t="s">
        <v>2024</v>
      </c>
      <c r="C66" t="str">
        <f t="shared" si="0"/>
        <v>ok</v>
      </c>
      <c r="D66" t="s">
        <v>11894</v>
      </c>
      <c r="J66" t="s">
        <v>1386</v>
      </c>
      <c r="K66" t="s">
        <v>310</v>
      </c>
    </row>
    <row r="67" spans="1:11" x14ac:dyDescent="0.35">
      <c r="A67" t="s">
        <v>2048</v>
      </c>
      <c r="B67" t="s">
        <v>2048</v>
      </c>
      <c r="C67" t="str">
        <f t="shared" ref="C67:C130" si="1">IF(A67=B67,"ok","ko")</f>
        <v>ok</v>
      </c>
      <c r="D67" t="s">
        <v>310</v>
      </c>
      <c r="J67" t="s">
        <v>2288</v>
      </c>
      <c r="K67" t="s">
        <v>11894</v>
      </c>
    </row>
    <row r="68" spans="1:11" x14ac:dyDescent="0.35">
      <c r="A68" t="s">
        <v>12423</v>
      </c>
      <c r="B68" t="s">
        <v>12423</v>
      </c>
      <c r="C68" t="str">
        <f t="shared" si="1"/>
        <v>ok</v>
      </c>
      <c r="D68" t="s">
        <v>11894</v>
      </c>
      <c r="J68" t="s">
        <v>10104</v>
      </c>
      <c r="K68" t="s">
        <v>11894</v>
      </c>
    </row>
    <row r="69" spans="1:11" x14ac:dyDescent="0.35">
      <c r="A69" t="s">
        <v>2070</v>
      </c>
      <c r="B69" t="s">
        <v>2070</v>
      </c>
      <c r="C69" t="str">
        <f t="shared" si="1"/>
        <v>ok</v>
      </c>
      <c r="D69" t="s">
        <v>310</v>
      </c>
      <c r="J69" t="s">
        <v>5266</v>
      </c>
      <c r="K69" t="s">
        <v>11894</v>
      </c>
    </row>
    <row r="70" spans="1:11" x14ac:dyDescent="0.35">
      <c r="A70" t="s">
        <v>2106</v>
      </c>
      <c r="B70" t="s">
        <v>2106</v>
      </c>
      <c r="C70" t="str">
        <f t="shared" si="1"/>
        <v>ok</v>
      </c>
      <c r="D70" t="s">
        <v>310</v>
      </c>
      <c r="J70" t="s">
        <v>2199</v>
      </c>
      <c r="K70" t="s">
        <v>310</v>
      </c>
    </row>
    <row r="71" spans="1:11" x14ac:dyDescent="0.35">
      <c r="A71" t="s">
        <v>2129</v>
      </c>
      <c r="B71" t="s">
        <v>2129</v>
      </c>
      <c r="C71" t="str">
        <f t="shared" si="1"/>
        <v>ok</v>
      </c>
      <c r="D71" t="s">
        <v>12075</v>
      </c>
      <c r="J71" t="s">
        <v>10479</v>
      </c>
      <c r="K71" t="s">
        <v>261</v>
      </c>
    </row>
    <row r="72" spans="1:11" x14ac:dyDescent="0.35">
      <c r="A72" t="s">
        <v>2160</v>
      </c>
      <c r="B72" t="s">
        <v>2160</v>
      </c>
      <c r="C72" t="str">
        <f t="shared" si="1"/>
        <v>ok</v>
      </c>
      <c r="D72" t="s">
        <v>310</v>
      </c>
      <c r="J72" t="s">
        <v>8697</v>
      </c>
      <c r="K72" t="s">
        <v>11894</v>
      </c>
    </row>
    <row r="73" spans="1:11" x14ac:dyDescent="0.35">
      <c r="A73" t="s">
        <v>2180</v>
      </c>
      <c r="B73" t="s">
        <v>2180</v>
      </c>
      <c r="C73" t="str">
        <f t="shared" si="1"/>
        <v>ok</v>
      </c>
      <c r="D73" t="s">
        <v>261</v>
      </c>
      <c r="J73" t="s">
        <v>7987</v>
      </c>
      <c r="K73" t="s">
        <v>310</v>
      </c>
    </row>
    <row r="74" spans="1:11" x14ac:dyDescent="0.35">
      <c r="A74" t="s">
        <v>2199</v>
      </c>
      <c r="B74" t="s">
        <v>2199</v>
      </c>
      <c r="C74" t="str">
        <f t="shared" si="1"/>
        <v>ok</v>
      </c>
      <c r="D74" t="s">
        <v>310</v>
      </c>
      <c r="J74" t="s">
        <v>2821</v>
      </c>
      <c r="K74" t="s">
        <v>261</v>
      </c>
    </row>
    <row r="75" spans="1:11" x14ac:dyDescent="0.35">
      <c r="A75" t="s">
        <v>2216</v>
      </c>
      <c r="B75" t="s">
        <v>2216</v>
      </c>
      <c r="C75" t="str">
        <f t="shared" si="1"/>
        <v>ok</v>
      </c>
      <c r="D75" t="s">
        <v>310</v>
      </c>
      <c r="J75" t="s">
        <v>3798</v>
      </c>
      <c r="K75" t="s">
        <v>11894</v>
      </c>
    </row>
    <row r="76" spans="1:11" x14ac:dyDescent="0.35">
      <c r="A76" t="s">
        <v>2244</v>
      </c>
      <c r="B76" t="s">
        <v>2244</v>
      </c>
      <c r="C76" t="str">
        <f t="shared" si="1"/>
        <v>ok</v>
      </c>
      <c r="D76" t="s">
        <v>11894</v>
      </c>
      <c r="J76" t="s">
        <v>3384</v>
      </c>
      <c r="K76" t="s">
        <v>310</v>
      </c>
    </row>
    <row r="77" spans="1:11" x14ac:dyDescent="0.35">
      <c r="A77" t="s">
        <v>2265</v>
      </c>
      <c r="B77" t="s">
        <v>2265</v>
      </c>
      <c r="C77" t="str">
        <f t="shared" si="1"/>
        <v>ok</v>
      </c>
      <c r="D77" t="s">
        <v>12075</v>
      </c>
      <c r="J77" t="s">
        <v>4860</v>
      </c>
      <c r="K77" t="s">
        <v>11894</v>
      </c>
    </row>
    <row r="78" spans="1:11" x14ac:dyDescent="0.35">
      <c r="A78" t="s">
        <v>2288</v>
      </c>
      <c r="B78" t="s">
        <v>2288</v>
      </c>
      <c r="C78" t="str">
        <f t="shared" si="1"/>
        <v>ok</v>
      </c>
      <c r="D78" t="s">
        <v>11894</v>
      </c>
      <c r="J78" t="s">
        <v>1939</v>
      </c>
      <c r="K78" t="s">
        <v>11894</v>
      </c>
    </row>
    <row r="79" spans="1:11" x14ac:dyDescent="0.35">
      <c r="A79" t="s">
        <v>2308</v>
      </c>
      <c r="B79" t="s">
        <v>2308</v>
      </c>
      <c r="C79" t="str">
        <f t="shared" si="1"/>
        <v>ok</v>
      </c>
      <c r="D79" t="s">
        <v>11894</v>
      </c>
      <c r="J79" t="s">
        <v>9832</v>
      </c>
      <c r="K79" t="s">
        <v>11894</v>
      </c>
    </row>
    <row r="80" spans="1:11" x14ac:dyDescent="0.35">
      <c r="A80" t="s">
        <v>2323</v>
      </c>
      <c r="B80" t="s">
        <v>2323</v>
      </c>
      <c r="C80" t="str">
        <f t="shared" si="1"/>
        <v>ok</v>
      </c>
      <c r="D80" t="s">
        <v>261</v>
      </c>
      <c r="J80" t="s">
        <v>7442</v>
      </c>
      <c r="K80" t="s">
        <v>310</v>
      </c>
    </row>
    <row r="81" spans="1:12" x14ac:dyDescent="0.35">
      <c r="A81" t="s">
        <v>2342</v>
      </c>
      <c r="B81" t="s">
        <v>2342</v>
      </c>
      <c r="C81" t="str">
        <f t="shared" si="1"/>
        <v>ok</v>
      </c>
      <c r="D81" t="s">
        <v>11894</v>
      </c>
      <c r="J81" t="s">
        <v>6972</v>
      </c>
      <c r="K81" t="s">
        <v>261</v>
      </c>
    </row>
    <row r="82" spans="1:12" x14ac:dyDescent="0.35">
      <c r="A82" t="s">
        <v>2360</v>
      </c>
      <c r="B82" t="s">
        <v>2360</v>
      </c>
      <c r="C82" t="str">
        <f t="shared" si="1"/>
        <v>ok</v>
      </c>
      <c r="D82" t="s">
        <v>261</v>
      </c>
      <c r="J82" t="s">
        <v>2767</v>
      </c>
      <c r="K82" t="s">
        <v>261</v>
      </c>
    </row>
    <row r="83" spans="1:12" x14ac:dyDescent="0.35">
      <c r="A83" t="s">
        <v>2376</v>
      </c>
      <c r="B83" t="s">
        <v>2376</v>
      </c>
      <c r="C83" t="str">
        <f t="shared" si="1"/>
        <v>ok</v>
      </c>
      <c r="D83" t="s">
        <v>261</v>
      </c>
      <c r="J83" t="s">
        <v>9944</v>
      </c>
      <c r="K83" t="s">
        <v>310</v>
      </c>
    </row>
    <row r="84" spans="1:12" x14ac:dyDescent="0.35">
      <c r="A84" t="s">
        <v>2397</v>
      </c>
      <c r="B84" t="s">
        <v>2397</v>
      </c>
      <c r="C84" t="str">
        <f t="shared" si="1"/>
        <v>ok</v>
      </c>
      <c r="D84" t="s">
        <v>310</v>
      </c>
      <c r="J84" t="s">
        <v>8379</v>
      </c>
      <c r="K84" t="s">
        <v>12075</v>
      </c>
    </row>
    <row r="85" spans="1:12" x14ac:dyDescent="0.35">
      <c r="A85" t="s">
        <v>2417</v>
      </c>
      <c r="B85" t="s">
        <v>2417</v>
      </c>
      <c r="C85" t="str">
        <f t="shared" si="1"/>
        <v>ok</v>
      </c>
      <c r="D85" t="s">
        <v>310</v>
      </c>
      <c r="E85" t="s">
        <v>11894</v>
      </c>
      <c r="J85" t="s">
        <v>811</v>
      </c>
      <c r="K85" t="s">
        <v>11894</v>
      </c>
    </row>
    <row r="86" spans="1:12" x14ac:dyDescent="0.35">
      <c r="A86" t="s">
        <v>2437</v>
      </c>
      <c r="B86" t="s">
        <v>2437</v>
      </c>
      <c r="C86" t="str">
        <f t="shared" si="1"/>
        <v>ok</v>
      </c>
      <c r="D86" t="s">
        <v>310</v>
      </c>
      <c r="J86" t="s">
        <v>5895</v>
      </c>
      <c r="K86" t="s">
        <v>261</v>
      </c>
    </row>
    <row r="87" spans="1:12" x14ac:dyDescent="0.35">
      <c r="A87" t="s">
        <v>12465</v>
      </c>
      <c r="B87" t="s">
        <v>12465</v>
      </c>
      <c r="C87" t="str">
        <f t="shared" si="1"/>
        <v>ok</v>
      </c>
      <c r="D87" t="s">
        <v>310</v>
      </c>
      <c r="J87" t="s">
        <v>11557</v>
      </c>
      <c r="K87" t="s">
        <v>310</v>
      </c>
    </row>
    <row r="88" spans="1:12" x14ac:dyDescent="0.35">
      <c r="A88" t="s">
        <v>2461</v>
      </c>
      <c r="B88" t="s">
        <v>2461</v>
      </c>
      <c r="C88" t="str">
        <f t="shared" si="1"/>
        <v>ok</v>
      </c>
      <c r="D88" t="s">
        <v>310</v>
      </c>
      <c r="J88" t="s">
        <v>3217</v>
      </c>
      <c r="K88" t="s">
        <v>310</v>
      </c>
    </row>
    <row r="89" spans="1:12" x14ac:dyDescent="0.35">
      <c r="A89" t="s">
        <v>2489</v>
      </c>
      <c r="B89" t="s">
        <v>2489</v>
      </c>
      <c r="C89" t="str">
        <f t="shared" si="1"/>
        <v>ok</v>
      </c>
      <c r="D89" t="s">
        <v>11894</v>
      </c>
      <c r="J89" t="s">
        <v>11068</v>
      </c>
      <c r="K89" t="s">
        <v>11894</v>
      </c>
    </row>
    <row r="90" spans="1:12" x14ac:dyDescent="0.35">
      <c r="A90" t="s">
        <v>2507</v>
      </c>
      <c r="B90" t="s">
        <v>2507</v>
      </c>
      <c r="C90" t="str">
        <f t="shared" si="1"/>
        <v>ok</v>
      </c>
      <c r="D90" t="s">
        <v>11894</v>
      </c>
      <c r="J90" t="s">
        <v>3110</v>
      </c>
      <c r="K90" t="s">
        <v>11894</v>
      </c>
    </row>
    <row r="91" spans="1:12" x14ac:dyDescent="0.35">
      <c r="A91" t="s">
        <v>2526</v>
      </c>
      <c r="B91" t="s">
        <v>2526</v>
      </c>
      <c r="C91" t="str">
        <f t="shared" si="1"/>
        <v>ok</v>
      </c>
      <c r="D91" t="s">
        <v>11894</v>
      </c>
      <c r="J91" t="s">
        <v>5328</v>
      </c>
      <c r="K91" t="s">
        <v>11894</v>
      </c>
    </row>
    <row r="92" spans="1:12" x14ac:dyDescent="0.35">
      <c r="A92" t="s">
        <v>2543</v>
      </c>
      <c r="B92" t="s">
        <v>2543</v>
      </c>
      <c r="C92" t="str">
        <f t="shared" si="1"/>
        <v>ok</v>
      </c>
      <c r="D92" t="s">
        <v>261</v>
      </c>
      <c r="E92" t="s">
        <v>310</v>
      </c>
      <c r="J92" t="s">
        <v>5929</v>
      </c>
      <c r="K92" t="s">
        <v>12075</v>
      </c>
      <c r="L92" t="s">
        <v>310</v>
      </c>
    </row>
    <row r="93" spans="1:12" x14ac:dyDescent="0.35">
      <c r="A93" t="s">
        <v>2560</v>
      </c>
      <c r="B93" t="s">
        <v>2560</v>
      </c>
      <c r="C93" t="str">
        <f t="shared" si="1"/>
        <v>ok</v>
      </c>
      <c r="D93" t="s">
        <v>261</v>
      </c>
      <c r="J93" t="s">
        <v>6856</v>
      </c>
      <c r="K93" t="s">
        <v>310</v>
      </c>
    </row>
    <row r="94" spans="1:12" x14ac:dyDescent="0.35">
      <c r="A94" t="s">
        <v>2594</v>
      </c>
      <c r="B94" t="s">
        <v>2594</v>
      </c>
      <c r="C94" t="str">
        <f t="shared" si="1"/>
        <v>ok</v>
      </c>
      <c r="D94" t="s">
        <v>261</v>
      </c>
      <c r="J94" t="s">
        <v>10306</v>
      </c>
      <c r="K94" t="s">
        <v>12075</v>
      </c>
    </row>
    <row r="95" spans="1:12" x14ac:dyDescent="0.35">
      <c r="A95" t="s">
        <v>2630</v>
      </c>
      <c r="B95" t="s">
        <v>2630</v>
      </c>
      <c r="C95" t="str">
        <f t="shared" si="1"/>
        <v>ok</v>
      </c>
      <c r="D95" t="s">
        <v>12075</v>
      </c>
      <c r="J95" t="s">
        <v>3439</v>
      </c>
      <c r="K95" t="s">
        <v>261</v>
      </c>
    </row>
    <row r="96" spans="1:12" x14ac:dyDescent="0.35">
      <c r="A96" t="s">
        <v>2651</v>
      </c>
      <c r="B96" t="s">
        <v>2651</v>
      </c>
      <c r="C96" t="str">
        <f t="shared" si="1"/>
        <v>ok</v>
      </c>
      <c r="D96" t="s">
        <v>310</v>
      </c>
      <c r="J96" t="s">
        <v>5643</v>
      </c>
      <c r="K96" t="s">
        <v>11894</v>
      </c>
    </row>
    <row r="97" spans="1:12" x14ac:dyDescent="0.35">
      <c r="A97" t="s">
        <v>2671</v>
      </c>
      <c r="B97" t="s">
        <v>2671</v>
      </c>
      <c r="C97" t="str">
        <f t="shared" si="1"/>
        <v>ok</v>
      </c>
      <c r="D97" t="s">
        <v>261</v>
      </c>
      <c r="J97" t="s">
        <v>10454</v>
      </c>
      <c r="K97" t="s">
        <v>12075</v>
      </c>
    </row>
    <row r="98" spans="1:12" x14ac:dyDescent="0.35">
      <c r="A98" t="s">
        <v>2720</v>
      </c>
      <c r="B98" t="s">
        <v>2720</v>
      </c>
      <c r="C98" t="str">
        <f t="shared" si="1"/>
        <v>ok</v>
      </c>
      <c r="D98" t="s">
        <v>310</v>
      </c>
      <c r="J98" t="s">
        <v>1463</v>
      </c>
      <c r="K98" t="s">
        <v>310</v>
      </c>
    </row>
    <row r="99" spans="1:12" x14ac:dyDescent="0.35">
      <c r="A99" t="s">
        <v>2747</v>
      </c>
      <c r="B99" t="s">
        <v>2747</v>
      </c>
      <c r="C99" t="str">
        <f t="shared" si="1"/>
        <v>ok</v>
      </c>
      <c r="D99" t="s">
        <v>11894</v>
      </c>
      <c r="J99" t="s">
        <v>4287</v>
      </c>
      <c r="K99" t="s">
        <v>310</v>
      </c>
    </row>
    <row r="100" spans="1:12" x14ac:dyDescent="0.35">
      <c r="A100" t="s">
        <v>2767</v>
      </c>
      <c r="B100" t="s">
        <v>2767</v>
      </c>
      <c r="C100" t="str">
        <f t="shared" si="1"/>
        <v>ok</v>
      </c>
      <c r="D100" t="s">
        <v>261</v>
      </c>
      <c r="E100" t="s">
        <v>11894</v>
      </c>
      <c r="J100" t="s">
        <v>6756</v>
      </c>
      <c r="K100" t="s">
        <v>261</v>
      </c>
    </row>
    <row r="101" spans="1:12" x14ac:dyDescent="0.35">
      <c r="A101" t="s">
        <v>2788</v>
      </c>
      <c r="B101" t="s">
        <v>2788</v>
      </c>
      <c r="C101" t="str">
        <f t="shared" si="1"/>
        <v>ok</v>
      </c>
      <c r="D101" t="s">
        <v>310</v>
      </c>
      <c r="J101" t="s">
        <v>8168</v>
      </c>
      <c r="K101" t="s">
        <v>310</v>
      </c>
    </row>
    <row r="102" spans="1:12" x14ac:dyDescent="0.35">
      <c r="A102" t="s">
        <v>2806</v>
      </c>
      <c r="B102" t="s">
        <v>2806</v>
      </c>
      <c r="C102" t="str">
        <f t="shared" si="1"/>
        <v>ok</v>
      </c>
      <c r="D102" t="s">
        <v>11894</v>
      </c>
      <c r="J102" t="s">
        <v>11535</v>
      </c>
      <c r="K102" t="s">
        <v>310</v>
      </c>
    </row>
    <row r="103" spans="1:12" x14ac:dyDescent="0.35">
      <c r="A103" t="s">
        <v>2821</v>
      </c>
      <c r="B103" t="s">
        <v>2821</v>
      </c>
      <c r="C103" t="str">
        <f t="shared" si="1"/>
        <v>ok</v>
      </c>
      <c r="D103" t="s">
        <v>261</v>
      </c>
      <c r="J103" t="s">
        <v>6494</v>
      </c>
      <c r="K103" t="s">
        <v>11894</v>
      </c>
    </row>
    <row r="104" spans="1:12" x14ac:dyDescent="0.35">
      <c r="A104" t="s">
        <v>2841</v>
      </c>
      <c r="B104" t="s">
        <v>2841</v>
      </c>
      <c r="C104" t="str">
        <f t="shared" si="1"/>
        <v>ok</v>
      </c>
      <c r="D104" t="s">
        <v>11894</v>
      </c>
      <c r="J104" t="s">
        <v>4165</v>
      </c>
      <c r="K104" t="s">
        <v>11894</v>
      </c>
    </row>
    <row r="105" spans="1:12" x14ac:dyDescent="0.35">
      <c r="A105" t="s">
        <v>2861</v>
      </c>
      <c r="B105" t="s">
        <v>2861</v>
      </c>
      <c r="C105" t="str">
        <f t="shared" si="1"/>
        <v>ok</v>
      </c>
      <c r="D105" t="s">
        <v>11894</v>
      </c>
      <c r="J105" t="s">
        <v>9589</v>
      </c>
      <c r="K105" t="s">
        <v>310</v>
      </c>
    </row>
    <row r="106" spans="1:12" x14ac:dyDescent="0.35">
      <c r="A106" t="s">
        <v>2876</v>
      </c>
      <c r="B106" t="s">
        <v>2876</v>
      </c>
      <c r="C106" t="str">
        <f t="shared" si="1"/>
        <v>ok</v>
      </c>
      <c r="D106" t="s">
        <v>310</v>
      </c>
      <c r="J106" t="s">
        <v>4901</v>
      </c>
      <c r="K106" t="s">
        <v>310</v>
      </c>
    </row>
    <row r="107" spans="1:12" x14ac:dyDescent="0.35">
      <c r="A107" t="s">
        <v>2919</v>
      </c>
      <c r="B107" t="s">
        <v>2919</v>
      </c>
      <c r="C107" t="str">
        <f t="shared" si="1"/>
        <v>ok</v>
      </c>
      <c r="D107" t="s">
        <v>310</v>
      </c>
      <c r="J107" t="s">
        <v>1553</v>
      </c>
      <c r="K107" t="s">
        <v>261</v>
      </c>
    </row>
    <row r="108" spans="1:12" x14ac:dyDescent="0.35">
      <c r="A108" t="s">
        <v>2943</v>
      </c>
      <c r="B108" t="s">
        <v>2943</v>
      </c>
      <c r="C108" t="str">
        <f t="shared" si="1"/>
        <v>ok</v>
      </c>
      <c r="D108" t="s">
        <v>310</v>
      </c>
      <c r="J108" t="s">
        <v>7418</v>
      </c>
      <c r="K108" t="s">
        <v>261</v>
      </c>
    </row>
    <row r="109" spans="1:12" x14ac:dyDescent="0.35">
      <c r="A109" t="s">
        <v>2974</v>
      </c>
      <c r="B109" t="s">
        <v>2974</v>
      </c>
      <c r="C109" t="str">
        <f t="shared" si="1"/>
        <v>ok</v>
      </c>
      <c r="D109" t="s">
        <v>310</v>
      </c>
      <c r="E109" t="s">
        <v>11894</v>
      </c>
      <c r="J109" t="s">
        <v>7904</v>
      </c>
      <c r="K109" t="s">
        <v>310</v>
      </c>
    </row>
    <row r="110" spans="1:12" x14ac:dyDescent="0.35">
      <c r="A110" t="s">
        <v>2995</v>
      </c>
      <c r="B110" t="s">
        <v>2995</v>
      </c>
      <c r="C110" t="str">
        <f t="shared" si="1"/>
        <v>ok</v>
      </c>
      <c r="D110" t="s">
        <v>310</v>
      </c>
      <c r="J110" t="s">
        <v>4129</v>
      </c>
      <c r="K110" t="s">
        <v>11894</v>
      </c>
    </row>
    <row r="111" spans="1:12" x14ac:dyDescent="0.35">
      <c r="A111" t="s">
        <v>3022</v>
      </c>
      <c r="B111" t="s">
        <v>3022</v>
      </c>
      <c r="C111" t="str">
        <f t="shared" si="1"/>
        <v>ok</v>
      </c>
      <c r="D111" t="s">
        <v>310</v>
      </c>
      <c r="J111" t="s">
        <v>7697</v>
      </c>
      <c r="K111" t="s">
        <v>310</v>
      </c>
      <c r="L111" t="s">
        <v>11894</v>
      </c>
    </row>
    <row r="112" spans="1:12" x14ac:dyDescent="0.35">
      <c r="A112" t="s">
        <v>3058</v>
      </c>
      <c r="B112" t="s">
        <v>3058</v>
      </c>
      <c r="C112" t="str">
        <f t="shared" si="1"/>
        <v>ok</v>
      </c>
      <c r="D112" t="s">
        <v>11894</v>
      </c>
      <c r="E112" t="s">
        <v>310</v>
      </c>
      <c r="J112" t="s">
        <v>8402</v>
      </c>
      <c r="K112" t="s">
        <v>310</v>
      </c>
    </row>
    <row r="113" spans="1:12" x14ac:dyDescent="0.35">
      <c r="A113" t="s">
        <v>3079</v>
      </c>
      <c r="B113" t="s">
        <v>3079</v>
      </c>
      <c r="C113" t="str">
        <f t="shared" si="1"/>
        <v>ok</v>
      </c>
      <c r="D113" t="s">
        <v>261</v>
      </c>
      <c r="J113" t="s">
        <v>1327</v>
      </c>
      <c r="K113" t="s">
        <v>310</v>
      </c>
    </row>
    <row r="114" spans="1:12" x14ac:dyDescent="0.35">
      <c r="A114" t="s">
        <v>3110</v>
      </c>
      <c r="B114" t="s">
        <v>3110</v>
      </c>
      <c r="C114" t="str">
        <f t="shared" si="1"/>
        <v>ok</v>
      </c>
      <c r="D114" t="s">
        <v>11894</v>
      </c>
      <c r="J114" t="s">
        <v>10591</v>
      </c>
      <c r="K114" t="s">
        <v>261</v>
      </c>
    </row>
    <row r="115" spans="1:12" x14ac:dyDescent="0.35">
      <c r="A115" t="s">
        <v>3123</v>
      </c>
      <c r="B115" t="s">
        <v>3123</v>
      </c>
      <c r="C115" t="str">
        <f t="shared" si="1"/>
        <v>ok</v>
      </c>
      <c r="D115" t="s">
        <v>12075</v>
      </c>
      <c r="J115" t="s">
        <v>7335</v>
      </c>
      <c r="K115" t="s">
        <v>310</v>
      </c>
    </row>
    <row r="116" spans="1:12" x14ac:dyDescent="0.35">
      <c r="A116" t="s">
        <v>3140</v>
      </c>
      <c r="B116" t="s">
        <v>3140</v>
      </c>
      <c r="C116" t="str">
        <f t="shared" si="1"/>
        <v>ok</v>
      </c>
      <c r="D116" t="s">
        <v>11894</v>
      </c>
      <c r="J116" t="s">
        <v>9700</v>
      </c>
      <c r="K116" t="s">
        <v>310</v>
      </c>
      <c r="L116" t="s">
        <v>11894</v>
      </c>
    </row>
    <row r="117" spans="1:12" x14ac:dyDescent="0.35">
      <c r="A117" t="s">
        <v>3159</v>
      </c>
      <c r="B117" t="s">
        <v>3159</v>
      </c>
      <c r="C117" t="str">
        <f t="shared" si="1"/>
        <v>ok</v>
      </c>
      <c r="D117" t="s">
        <v>11894</v>
      </c>
      <c r="J117" t="s">
        <v>4526</v>
      </c>
      <c r="K117" t="s">
        <v>310</v>
      </c>
    </row>
    <row r="118" spans="1:12" x14ac:dyDescent="0.35">
      <c r="A118" t="s">
        <v>3177</v>
      </c>
      <c r="B118" t="s">
        <v>3177</v>
      </c>
      <c r="C118" t="str">
        <f t="shared" si="1"/>
        <v>ok</v>
      </c>
      <c r="D118" t="s">
        <v>11894</v>
      </c>
      <c r="J118" t="s">
        <v>10221</v>
      </c>
      <c r="K118" t="s">
        <v>310</v>
      </c>
    </row>
    <row r="119" spans="1:12" x14ac:dyDescent="0.35">
      <c r="A119" t="s">
        <v>3196</v>
      </c>
      <c r="B119" t="s">
        <v>3196</v>
      </c>
      <c r="C119" t="str">
        <f t="shared" si="1"/>
        <v>ok</v>
      </c>
      <c r="D119" t="s">
        <v>310</v>
      </c>
      <c r="J119" t="s">
        <v>7810</v>
      </c>
      <c r="K119" t="s">
        <v>310</v>
      </c>
    </row>
    <row r="120" spans="1:12" x14ac:dyDescent="0.35">
      <c r="A120" t="s">
        <v>3217</v>
      </c>
      <c r="B120" t="s">
        <v>3217</v>
      </c>
      <c r="C120" t="str">
        <f t="shared" si="1"/>
        <v>ok</v>
      </c>
      <c r="D120" t="s">
        <v>310</v>
      </c>
      <c r="J120" t="s">
        <v>9304</v>
      </c>
      <c r="K120" t="s">
        <v>310</v>
      </c>
    </row>
    <row r="121" spans="1:12" x14ac:dyDescent="0.35">
      <c r="A121" t="s">
        <v>3236</v>
      </c>
      <c r="B121" t="s">
        <v>3236</v>
      </c>
      <c r="C121" t="str">
        <f t="shared" si="1"/>
        <v>ok</v>
      </c>
      <c r="D121" t="s">
        <v>12075</v>
      </c>
      <c r="J121" t="s">
        <v>7215</v>
      </c>
      <c r="K121" t="s">
        <v>261</v>
      </c>
    </row>
    <row r="122" spans="1:12" x14ac:dyDescent="0.35">
      <c r="A122" t="s">
        <v>3263</v>
      </c>
      <c r="B122" t="s">
        <v>3263</v>
      </c>
      <c r="C122" t="str">
        <f t="shared" si="1"/>
        <v>ok</v>
      </c>
      <c r="D122" t="s">
        <v>11894</v>
      </c>
      <c r="E122" t="s">
        <v>11894</v>
      </c>
      <c r="J122" t="s">
        <v>3407</v>
      </c>
      <c r="K122" t="s">
        <v>11894</v>
      </c>
    </row>
    <row r="123" spans="1:12" x14ac:dyDescent="0.35">
      <c r="A123" t="s">
        <v>3284</v>
      </c>
      <c r="B123" t="s">
        <v>3284</v>
      </c>
      <c r="C123" t="str">
        <f t="shared" si="1"/>
        <v>ok</v>
      </c>
      <c r="D123" t="s">
        <v>310</v>
      </c>
      <c r="J123" t="s">
        <v>12423</v>
      </c>
      <c r="K123" t="s">
        <v>11894</v>
      </c>
    </row>
    <row r="124" spans="1:12" x14ac:dyDescent="0.35">
      <c r="A124" t="s">
        <v>3313</v>
      </c>
      <c r="B124" t="s">
        <v>3313</v>
      </c>
      <c r="C124" t="str">
        <f t="shared" si="1"/>
        <v>ok</v>
      </c>
      <c r="D124" t="s">
        <v>310</v>
      </c>
      <c r="J124" t="s">
        <v>12787</v>
      </c>
      <c r="K124" t="s">
        <v>11894</v>
      </c>
    </row>
    <row r="125" spans="1:12" x14ac:dyDescent="0.35">
      <c r="A125" t="s">
        <v>3331</v>
      </c>
      <c r="B125" t="s">
        <v>3331</v>
      </c>
      <c r="C125" t="str">
        <f t="shared" si="1"/>
        <v>ok</v>
      </c>
      <c r="D125" t="s">
        <v>310</v>
      </c>
      <c r="J125" t="s">
        <v>7826</v>
      </c>
      <c r="K125" t="s">
        <v>12075</v>
      </c>
      <c r="L125" t="s">
        <v>310</v>
      </c>
    </row>
    <row r="126" spans="1:12" x14ac:dyDescent="0.35">
      <c r="A126" t="s">
        <v>3352</v>
      </c>
      <c r="B126" t="s">
        <v>3352</v>
      </c>
      <c r="C126" t="str">
        <f t="shared" si="1"/>
        <v>ok</v>
      </c>
      <c r="D126" t="s">
        <v>11894</v>
      </c>
      <c r="J126" t="s">
        <v>2507</v>
      </c>
      <c r="K126" t="s">
        <v>11894</v>
      </c>
    </row>
    <row r="127" spans="1:12" x14ac:dyDescent="0.35">
      <c r="A127" t="s">
        <v>3384</v>
      </c>
      <c r="B127" t="s">
        <v>3384</v>
      </c>
      <c r="C127" t="str">
        <f t="shared" si="1"/>
        <v>ok</v>
      </c>
      <c r="D127" t="s">
        <v>310</v>
      </c>
      <c r="J127" t="s">
        <v>2974</v>
      </c>
      <c r="K127" t="s">
        <v>310</v>
      </c>
    </row>
    <row r="128" spans="1:12" x14ac:dyDescent="0.35">
      <c r="A128" t="s">
        <v>3397</v>
      </c>
      <c r="B128" t="s">
        <v>3397</v>
      </c>
      <c r="C128" t="str">
        <f t="shared" si="1"/>
        <v>ok</v>
      </c>
      <c r="D128" t="s">
        <v>261</v>
      </c>
      <c r="J128" t="s">
        <v>13257</v>
      </c>
      <c r="K128" t="s">
        <v>310</v>
      </c>
    </row>
    <row r="129" spans="1:12" x14ac:dyDescent="0.35">
      <c r="A129" t="s">
        <v>3407</v>
      </c>
      <c r="B129" t="s">
        <v>3407</v>
      </c>
      <c r="C129" t="str">
        <f t="shared" si="1"/>
        <v>ok</v>
      </c>
      <c r="D129" t="s">
        <v>11894</v>
      </c>
      <c r="J129" t="s">
        <v>8024</v>
      </c>
      <c r="K129" t="s">
        <v>11894</v>
      </c>
    </row>
    <row r="130" spans="1:12" x14ac:dyDescent="0.35">
      <c r="A130" t="s">
        <v>3439</v>
      </c>
      <c r="B130" t="s">
        <v>3439</v>
      </c>
      <c r="C130" t="str">
        <f t="shared" si="1"/>
        <v>ok</v>
      </c>
      <c r="D130" t="s">
        <v>261</v>
      </c>
      <c r="J130" t="s">
        <v>3954</v>
      </c>
      <c r="K130" t="s">
        <v>261</v>
      </c>
      <c r="L130" t="s">
        <v>12075</v>
      </c>
    </row>
    <row r="131" spans="1:12" x14ac:dyDescent="0.35">
      <c r="A131" t="s">
        <v>3460</v>
      </c>
      <c r="B131" t="s">
        <v>3460</v>
      </c>
      <c r="C131" t="str">
        <f t="shared" ref="C131:C194" si="2">IF(A131=B131,"ok","ko")</f>
        <v>ok</v>
      </c>
      <c r="D131" t="s">
        <v>12075</v>
      </c>
      <c r="J131" t="s">
        <v>10267</v>
      </c>
      <c r="K131" t="s">
        <v>12075</v>
      </c>
    </row>
    <row r="132" spans="1:12" x14ac:dyDescent="0.35">
      <c r="A132" t="s">
        <v>3478</v>
      </c>
      <c r="B132" t="s">
        <v>3478</v>
      </c>
      <c r="C132" t="str">
        <f t="shared" si="2"/>
        <v>ok</v>
      </c>
      <c r="D132" t="s">
        <v>261</v>
      </c>
      <c r="J132" t="s">
        <v>3554</v>
      </c>
      <c r="K132" t="s">
        <v>310</v>
      </c>
    </row>
    <row r="133" spans="1:12" x14ac:dyDescent="0.35">
      <c r="A133" t="s">
        <v>3501</v>
      </c>
      <c r="B133" t="s">
        <v>3501</v>
      </c>
      <c r="C133" t="str">
        <f t="shared" si="2"/>
        <v>ok</v>
      </c>
      <c r="D133" t="s">
        <v>12075</v>
      </c>
      <c r="J133" t="s">
        <v>10084</v>
      </c>
      <c r="K133" t="s">
        <v>310</v>
      </c>
    </row>
    <row r="134" spans="1:12" x14ac:dyDescent="0.35">
      <c r="A134" t="s">
        <v>3520</v>
      </c>
      <c r="B134" t="s">
        <v>3520</v>
      </c>
      <c r="C134" t="str">
        <f t="shared" si="2"/>
        <v>ok</v>
      </c>
      <c r="D134" t="s">
        <v>310</v>
      </c>
      <c r="J134" t="s">
        <v>11205</v>
      </c>
      <c r="K134" t="s">
        <v>310</v>
      </c>
    </row>
    <row r="135" spans="1:12" x14ac:dyDescent="0.35">
      <c r="A135" t="s">
        <v>3554</v>
      </c>
      <c r="B135" t="s">
        <v>3554</v>
      </c>
      <c r="C135" t="str">
        <f t="shared" si="2"/>
        <v>ok</v>
      </c>
      <c r="D135" t="s">
        <v>310</v>
      </c>
      <c r="J135" t="s">
        <v>10963</v>
      </c>
      <c r="K135" t="s">
        <v>310</v>
      </c>
    </row>
    <row r="136" spans="1:12" x14ac:dyDescent="0.35">
      <c r="A136" t="s">
        <v>3570</v>
      </c>
      <c r="B136" t="s">
        <v>3570</v>
      </c>
      <c r="C136" t="str">
        <f t="shared" si="2"/>
        <v>ok</v>
      </c>
      <c r="D136" t="s">
        <v>310</v>
      </c>
      <c r="J136" t="s">
        <v>11441</v>
      </c>
      <c r="K136" t="s">
        <v>310</v>
      </c>
    </row>
    <row r="137" spans="1:12" x14ac:dyDescent="0.35">
      <c r="A137" t="s">
        <v>3608</v>
      </c>
      <c r="B137" t="s">
        <v>3608</v>
      </c>
      <c r="C137" t="str">
        <f t="shared" si="2"/>
        <v>ok</v>
      </c>
      <c r="D137" t="s">
        <v>11894</v>
      </c>
      <c r="J137" t="s">
        <v>2376</v>
      </c>
      <c r="K137" t="s">
        <v>261</v>
      </c>
    </row>
    <row r="138" spans="1:12" x14ac:dyDescent="0.35">
      <c r="A138" t="s">
        <v>3624</v>
      </c>
      <c r="B138" t="s">
        <v>3624</v>
      </c>
      <c r="C138" t="str">
        <f t="shared" si="2"/>
        <v>ok</v>
      </c>
      <c r="D138" t="s">
        <v>12075</v>
      </c>
      <c r="J138" t="s">
        <v>8930</v>
      </c>
      <c r="K138" t="s">
        <v>310</v>
      </c>
    </row>
    <row r="139" spans="1:12" x14ac:dyDescent="0.35">
      <c r="A139" t="s">
        <v>3632</v>
      </c>
      <c r="B139" t="s">
        <v>3632</v>
      </c>
      <c r="C139" t="str">
        <f t="shared" si="2"/>
        <v>ok</v>
      </c>
      <c r="D139" t="s">
        <v>11894</v>
      </c>
      <c r="J139" t="s">
        <v>6623</v>
      </c>
      <c r="K139" t="s">
        <v>310</v>
      </c>
    </row>
    <row r="140" spans="1:12" x14ac:dyDescent="0.35">
      <c r="A140" t="s">
        <v>3641</v>
      </c>
      <c r="B140" t="s">
        <v>3641</v>
      </c>
      <c r="C140" t="str">
        <f t="shared" si="2"/>
        <v>ok</v>
      </c>
      <c r="D140" t="s">
        <v>11894</v>
      </c>
      <c r="E140" t="s">
        <v>11894</v>
      </c>
      <c r="J140" t="s">
        <v>10405</v>
      </c>
      <c r="K140" t="s">
        <v>310</v>
      </c>
    </row>
    <row r="141" spans="1:12" x14ac:dyDescent="0.35">
      <c r="A141" t="s">
        <v>3664</v>
      </c>
      <c r="B141" t="s">
        <v>3664</v>
      </c>
      <c r="C141" t="str">
        <f t="shared" si="2"/>
        <v>ok</v>
      </c>
      <c r="D141" t="s">
        <v>12075</v>
      </c>
      <c r="J141" t="s">
        <v>1599</v>
      </c>
      <c r="K141" t="s">
        <v>261</v>
      </c>
    </row>
    <row r="142" spans="1:12" x14ac:dyDescent="0.35">
      <c r="A142" t="s">
        <v>3682</v>
      </c>
      <c r="B142" t="s">
        <v>3682</v>
      </c>
      <c r="C142" t="str">
        <f t="shared" si="2"/>
        <v>ok</v>
      </c>
      <c r="D142" t="s">
        <v>310</v>
      </c>
      <c r="J142" t="s">
        <v>3747</v>
      </c>
      <c r="K142" t="s">
        <v>261</v>
      </c>
      <c r="L142" t="s">
        <v>11894</v>
      </c>
    </row>
    <row r="143" spans="1:12" x14ac:dyDescent="0.35">
      <c r="A143" t="s">
        <v>3703</v>
      </c>
      <c r="B143" t="s">
        <v>3703</v>
      </c>
      <c r="C143" t="str">
        <f t="shared" si="2"/>
        <v>ok</v>
      </c>
      <c r="D143" t="s">
        <v>11894</v>
      </c>
      <c r="J143" t="s">
        <v>8243</v>
      </c>
      <c r="K143" t="s">
        <v>261</v>
      </c>
    </row>
    <row r="144" spans="1:12" x14ac:dyDescent="0.35">
      <c r="A144" t="s">
        <v>3723</v>
      </c>
      <c r="B144" t="s">
        <v>3723</v>
      </c>
      <c r="C144" t="str">
        <f t="shared" si="2"/>
        <v>ok</v>
      </c>
      <c r="D144" t="s">
        <v>310</v>
      </c>
      <c r="E144" t="s">
        <v>11894</v>
      </c>
      <c r="J144" t="s">
        <v>11667</v>
      </c>
      <c r="K144" t="s">
        <v>310</v>
      </c>
    </row>
    <row r="145" spans="1:11" x14ac:dyDescent="0.35">
      <c r="A145" t="s">
        <v>3747</v>
      </c>
      <c r="B145" t="s">
        <v>3747</v>
      </c>
      <c r="C145" t="str">
        <f t="shared" si="2"/>
        <v>ok</v>
      </c>
      <c r="D145" t="s">
        <v>261</v>
      </c>
      <c r="J145" t="s">
        <v>1347</v>
      </c>
      <c r="K145" t="s">
        <v>11894</v>
      </c>
    </row>
    <row r="146" spans="1:11" x14ac:dyDescent="0.35">
      <c r="A146" t="s">
        <v>3777</v>
      </c>
      <c r="B146" t="s">
        <v>3777</v>
      </c>
      <c r="C146" t="str">
        <f t="shared" si="2"/>
        <v>ok</v>
      </c>
      <c r="D146" t="s">
        <v>261</v>
      </c>
      <c r="J146" t="s">
        <v>6410</v>
      </c>
      <c r="K146" t="s">
        <v>261</v>
      </c>
    </row>
    <row r="147" spans="1:11" x14ac:dyDescent="0.35">
      <c r="A147" t="s">
        <v>3798</v>
      </c>
      <c r="B147" t="s">
        <v>3798</v>
      </c>
      <c r="C147" t="str">
        <f t="shared" si="2"/>
        <v>ok</v>
      </c>
      <c r="D147" t="s">
        <v>11894</v>
      </c>
      <c r="J147" t="s">
        <v>5473</v>
      </c>
      <c r="K147" t="s">
        <v>11894</v>
      </c>
    </row>
    <row r="148" spans="1:11" x14ac:dyDescent="0.35">
      <c r="A148" t="s">
        <v>3816</v>
      </c>
      <c r="B148" t="s">
        <v>3816</v>
      </c>
      <c r="C148" t="str">
        <f t="shared" si="2"/>
        <v>ok</v>
      </c>
      <c r="D148" t="s">
        <v>11894</v>
      </c>
      <c r="E148" t="s">
        <v>11894</v>
      </c>
      <c r="J148" t="s">
        <v>6603</v>
      </c>
      <c r="K148" t="s">
        <v>11894</v>
      </c>
    </row>
    <row r="149" spans="1:11" x14ac:dyDescent="0.35">
      <c r="A149" t="s">
        <v>3830</v>
      </c>
      <c r="B149" t="s">
        <v>3830</v>
      </c>
      <c r="C149" t="str">
        <f t="shared" si="2"/>
        <v>ok</v>
      </c>
      <c r="D149" t="s">
        <v>261</v>
      </c>
      <c r="J149" t="s">
        <v>3641</v>
      </c>
      <c r="K149" t="s">
        <v>11894</v>
      </c>
    </row>
    <row r="150" spans="1:11" x14ac:dyDescent="0.35">
      <c r="A150" t="s">
        <v>3870</v>
      </c>
      <c r="B150" t="s">
        <v>3870</v>
      </c>
      <c r="C150" t="str">
        <f t="shared" si="2"/>
        <v>ok</v>
      </c>
      <c r="D150" t="s">
        <v>261</v>
      </c>
      <c r="J150" t="s">
        <v>9006</v>
      </c>
      <c r="K150" t="s">
        <v>11894</v>
      </c>
    </row>
    <row r="151" spans="1:11" x14ac:dyDescent="0.35">
      <c r="A151" t="s">
        <v>3876</v>
      </c>
      <c r="B151" t="s">
        <v>3876</v>
      </c>
      <c r="C151" t="str">
        <f t="shared" si="2"/>
        <v>ok</v>
      </c>
      <c r="D151" t="s">
        <v>11894</v>
      </c>
      <c r="J151" t="s">
        <v>1219</v>
      </c>
      <c r="K151" t="s">
        <v>261</v>
      </c>
    </row>
    <row r="152" spans="1:11" x14ac:dyDescent="0.35">
      <c r="A152" t="s">
        <v>3894</v>
      </c>
      <c r="B152" t="s">
        <v>3894</v>
      </c>
      <c r="C152" t="str">
        <f t="shared" si="2"/>
        <v>ok</v>
      </c>
      <c r="D152" t="s">
        <v>12075</v>
      </c>
      <c r="J152" t="s">
        <v>9501</v>
      </c>
      <c r="K152" t="s">
        <v>310</v>
      </c>
    </row>
    <row r="153" spans="1:11" x14ac:dyDescent="0.35">
      <c r="A153" t="s">
        <v>3915</v>
      </c>
      <c r="B153" t="s">
        <v>3915</v>
      </c>
      <c r="C153" t="str">
        <f t="shared" si="2"/>
        <v>ok</v>
      </c>
      <c r="D153" t="s">
        <v>11894</v>
      </c>
      <c r="J153" t="s">
        <v>11360</v>
      </c>
      <c r="K153" t="s">
        <v>261</v>
      </c>
    </row>
    <row r="154" spans="1:11" x14ac:dyDescent="0.35">
      <c r="A154" t="s">
        <v>3938</v>
      </c>
      <c r="B154" t="s">
        <v>3938</v>
      </c>
      <c r="C154" t="str">
        <f t="shared" si="2"/>
        <v>ok</v>
      </c>
      <c r="D154" t="s">
        <v>261</v>
      </c>
      <c r="E154" t="s">
        <v>12075</v>
      </c>
      <c r="J154" t="s">
        <v>10420</v>
      </c>
      <c r="K154" t="s">
        <v>11894</v>
      </c>
    </row>
    <row r="155" spans="1:11" x14ac:dyDescent="0.35">
      <c r="A155" t="s">
        <v>3954</v>
      </c>
      <c r="B155" t="s">
        <v>3954</v>
      </c>
      <c r="C155" t="str">
        <f t="shared" si="2"/>
        <v>ok</v>
      </c>
      <c r="D155" t="s">
        <v>261</v>
      </c>
      <c r="J155" t="s">
        <v>8896</v>
      </c>
      <c r="K155" t="s">
        <v>310</v>
      </c>
    </row>
    <row r="156" spans="1:11" x14ac:dyDescent="0.35">
      <c r="A156" t="s">
        <v>3997</v>
      </c>
      <c r="B156" t="s">
        <v>3997</v>
      </c>
      <c r="C156" t="str">
        <f t="shared" si="2"/>
        <v>ok</v>
      </c>
      <c r="D156" t="s">
        <v>11894</v>
      </c>
      <c r="J156" t="s">
        <v>3876</v>
      </c>
      <c r="K156" t="s">
        <v>11894</v>
      </c>
    </row>
    <row r="157" spans="1:11" x14ac:dyDescent="0.35">
      <c r="A157" t="s">
        <v>4003</v>
      </c>
      <c r="B157" t="s">
        <v>4003</v>
      </c>
      <c r="C157" t="str">
        <f t="shared" si="2"/>
        <v>ok</v>
      </c>
      <c r="D157" t="s">
        <v>310</v>
      </c>
      <c r="J157" t="s">
        <v>10534</v>
      </c>
      <c r="K157" t="s">
        <v>12075</v>
      </c>
    </row>
    <row r="158" spans="1:11" x14ac:dyDescent="0.35">
      <c r="A158" t="s">
        <v>4007</v>
      </c>
      <c r="B158" t="s">
        <v>4007</v>
      </c>
      <c r="C158" t="str">
        <f t="shared" si="2"/>
        <v>ok</v>
      </c>
      <c r="D158" t="s">
        <v>12075</v>
      </c>
      <c r="J158" t="s">
        <v>11642</v>
      </c>
      <c r="K158" t="s">
        <v>310</v>
      </c>
    </row>
    <row r="159" spans="1:11" x14ac:dyDescent="0.35">
      <c r="A159" t="s">
        <v>4038</v>
      </c>
      <c r="B159" t="s">
        <v>4038</v>
      </c>
      <c r="C159" t="str">
        <f t="shared" si="2"/>
        <v>ok</v>
      </c>
      <c r="D159" t="s">
        <v>11894</v>
      </c>
      <c r="J159" t="s">
        <v>4573</v>
      </c>
      <c r="K159" t="s">
        <v>261</v>
      </c>
    </row>
    <row r="160" spans="1:11" x14ac:dyDescent="0.35">
      <c r="A160" t="s">
        <v>4060</v>
      </c>
      <c r="B160" t="s">
        <v>4060</v>
      </c>
      <c r="C160" t="str">
        <f t="shared" si="2"/>
        <v>ok</v>
      </c>
      <c r="D160" t="s">
        <v>11894</v>
      </c>
      <c r="E160" t="s">
        <v>11894</v>
      </c>
      <c r="J160" t="s">
        <v>9024</v>
      </c>
      <c r="K160" t="s">
        <v>261</v>
      </c>
    </row>
    <row r="161" spans="1:12" x14ac:dyDescent="0.35">
      <c r="A161" t="s">
        <v>4078</v>
      </c>
      <c r="B161" t="s">
        <v>4078</v>
      </c>
      <c r="C161" t="str">
        <f t="shared" si="2"/>
        <v>ok</v>
      </c>
      <c r="D161" t="s">
        <v>12075</v>
      </c>
      <c r="J161" t="s">
        <v>242</v>
      </c>
      <c r="K161" t="s">
        <v>261</v>
      </c>
    </row>
    <row r="162" spans="1:12" x14ac:dyDescent="0.35">
      <c r="A162" t="s">
        <v>4091</v>
      </c>
      <c r="B162" t="s">
        <v>4091</v>
      </c>
      <c r="C162" t="str">
        <f t="shared" si="2"/>
        <v>ok</v>
      </c>
      <c r="D162" t="s">
        <v>310</v>
      </c>
      <c r="J162" t="s">
        <v>8606</v>
      </c>
      <c r="K162" t="s">
        <v>261</v>
      </c>
    </row>
    <row r="163" spans="1:12" x14ac:dyDescent="0.35">
      <c r="A163" t="s">
        <v>4112</v>
      </c>
      <c r="B163" t="s">
        <v>4112</v>
      </c>
      <c r="C163" t="str">
        <f t="shared" si="2"/>
        <v>ok</v>
      </c>
      <c r="D163" t="s">
        <v>310</v>
      </c>
      <c r="J163" t="s">
        <v>9962</v>
      </c>
      <c r="K163" t="s">
        <v>310</v>
      </c>
      <c r="L163" t="s">
        <v>11894</v>
      </c>
    </row>
    <row r="164" spans="1:12" x14ac:dyDescent="0.35">
      <c r="A164" t="s">
        <v>4129</v>
      </c>
      <c r="B164" t="s">
        <v>4129</v>
      </c>
      <c r="C164" t="str">
        <f t="shared" si="2"/>
        <v>ok</v>
      </c>
      <c r="D164" t="s">
        <v>11894</v>
      </c>
      <c r="J164" t="s">
        <v>8719</v>
      </c>
      <c r="K164" t="s">
        <v>12075</v>
      </c>
    </row>
    <row r="165" spans="1:12" x14ac:dyDescent="0.35">
      <c r="A165" t="s">
        <v>4144</v>
      </c>
      <c r="B165" t="s">
        <v>4144</v>
      </c>
      <c r="C165" t="str">
        <f t="shared" si="2"/>
        <v>ok</v>
      </c>
      <c r="D165" t="s">
        <v>310</v>
      </c>
      <c r="J165" t="s">
        <v>4828</v>
      </c>
      <c r="K165" t="s">
        <v>12075</v>
      </c>
    </row>
    <row r="166" spans="1:12" x14ac:dyDescent="0.35">
      <c r="A166" t="s">
        <v>4165</v>
      </c>
      <c r="B166" t="s">
        <v>4165</v>
      </c>
      <c r="C166" t="str">
        <f t="shared" si="2"/>
        <v>ok</v>
      </c>
      <c r="D166" t="s">
        <v>11894</v>
      </c>
      <c r="J166" t="s">
        <v>5048</v>
      </c>
      <c r="K166" t="s">
        <v>261</v>
      </c>
    </row>
    <row r="167" spans="1:12" x14ac:dyDescent="0.35">
      <c r="A167" t="s">
        <v>4180</v>
      </c>
      <c r="B167" t="s">
        <v>4180</v>
      </c>
      <c r="C167" t="str">
        <f t="shared" si="2"/>
        <v>ok</v>
      </c>
      <c r="D167" t="s">
        <v>261</v>
      </c>
      <c r="J167" t="s">
        <v>3397</v>
      </c>
      <c r="K167" t="s">
        <v>261</v>
      </c>
    </row>
    <row r="168" spans="1:12" x14ac:dyDescent="0.35">
      <c r="A168" t="s">
        <v>4201</v>
      </c>
      <c r="B168" t="s">
        <v>4201</v>
      </c>
      <c r="C168" t="str">
        <f t="shared" si="2"/>
        <v>ok</v>
      </c>
      <c r="D168" t="s">
        <v>310</v>
      </c>
      <c r="J168" t="s">
        <v>10024</v>
      </c>
      <c r="K168" t="s">
        <v>261</v>
      </c>
    </row>
    <row r="169" spans="1:12" x14ac:dyDescent="0.35">
      <c r="A169" t="s">
        <v>4236</v>
      </c>
      <c r="B169" t="s">
        <v>4236</v>
      </c>
      <c r="C169" t="str">
        <f t="shared" si="2"/>
        <v>ok</v>
      </c>
      <c r="D169" t="s">
        <v>261</v>
      </c>
      <c r="J169" t="s">
        <v>12916</v>
      </c>
      <c r="K169" t="s">
        <v>11894</v>
      </c>
    </row>
    <row r="170" spans="1:12" x14ac:dyDescent="0.35">
      <c r="A170" t="s">
        <v>4268</v>
      </c>
      <c r="B170" t="s">
        <v>4268</v>
      </c>
      <c r="C170" t="str">
        <f t="shared" si="2"/>
        <v>ok</v>
      </c>
      <c r="D170" t="s">
        <v>12075</v>
      </c>
      <c r="J170" t="s">
        <v>5444</v>
      </c>
      <c r="K170" t="s">
        <v>261</v>
      </c>
    </row>
    <row r="171" spans="1:12" x14ac:dyDescent="0.35">
      <c r="A171" t="s">
        <v>4287</v>
      </c>
      <c r="B171" t="s">
        <v>4287</v>
      </c>
      <c r="C171" t="str">
        <f t="shared" si="2"/>
        <v>ok</v>
      </c>
      <c r="D171" t="s">
        <v>310</v>
      </c>
      <c r="J171" t="s">
        <v>2543</v>
      </c>
      <c r="K171" t="s">
        <v>261</v>
      </c>
    </row>
    <row r="172" spans="1:12" x14ac:dyDescent="0.35">
      <c r="A172" t="s">
        <v>4312</v>
      </c>
      <c r="B172" t="s">
        <v>4312</v>
      </c>
      <c r="C172" t="str">
        <f t="shared" si="2"/>
        <v>ok</v>
      </c>
      <c r="D172" t="s">
        <v>310</v>
      </c>
      <c r="J172" t="s">
        <v>2323</v>
      </c>
      <c r="K172" t="s">
        <v>261</v>
      </c>
    </row>
    <row r="173" spans="1:12" x14ac:dyDescent="0.35">
      <c r="A173" t="s">
        <v>4354</v>
      </c>
      <c r="B173" t="s">
        <v>4354</v>
      </c>
      <c r="C173" t="str">
        <f t="shared" si="2"/>
        <v>ok</v>
      </c>
      <c r="D173" t="s">
        <v>310</v>
      </c>
      <c r="J173" t="s">
        <v>12965</v>
      </c>
      <c r="K173" t="s">
        <v>261</v>
      </c>
    </row>
    <row r="174" spans="1:12" x14ac:dyDescent="0.35">
      <c r="A174" t="s">
        <v>4369</v>
      </c>
      <c r="B174" t="s">
        <v>4369</v>
      </c>
      <c r="C174" t="str">
        <f t="shared" si="2"/>
        <v>ok</v>
      </c>
      <c r="D174" t="s">
        <v>310</v>
      </c>
      <c r="J174" t="s">
        <v>4236</v>
      </c>
      <c r="K174" t="s">
        <v>261</v>
      </c>
    </row>
    <row r="175" spans="1:12" x14ac:dyDescent="0.35">
      <c r="A175" t="s">
        <v>4391</v>
      </c>
      <c r="B175" t="s">
        <v>4391</v>
      </c>
      <c r="C175" t="str">
        <f t="shared" si="2"/>
        <v>ok</v>
      </c>
      <c r="D175" t="s">
        <v>11894</v>
      </c>
      <c r="J175" t="s">
        <v>7665</v>
      </c>
      <c r="K175" t="s">
        <v>261</v>
      </c>
    </row>
    <row r="176" spans="1:12" x14ac:dyDescent="0.35">
      <c r="A176" t="s">
        <v>4415</v>
      </c>
      <c r="B176" t="s">
        <v>4415</v>
      </c>
      <c r="C176" t="str">
        <f t="shared" si="2"/>
        <v>ok</v>
      </c>
      <c r="D176" t="s">
        <v>11894</v>
      </c>
      <c r="J176" t="s">
        <v>1512</v>
      </c>
      <c r="K176" t="s">
        <v>11894</v>
      </c>
    </row>
    <row r="177" spans="1:12" x14ac:dyDescent="0.35">
      <c r="A177" t="s">
        <v>4430</v>
      </c>
      <c r="B177" t="s">
        <v>4430</v>
      </c>
      <c r="C177" t="str">
        <f t="shared" si="2"/>
        <v>ok</v>
      </c>
      <c r="D177" t="s">
        <v>12075</v>
      </c>
      <c r="J177" t="s">
        <v>6938</v>
      </c>
      <c r="K177" t="s">
        <v>261</v>
      </c>
    </row>
    <row r="178" spans="1:12" x14ac:dyDescent="0.35">
      <c r="A178" t="s">
        <v>4460</v>
      </c>
      <c r="B178" t="s">
        <v>4460</v>
      </c>
      <c r="C178" t="str">
        <f t="shared" si="2"/>
        <v>ok</v>
      </c>
      <c r="D178" t="s">
        <v>11894</v>
      </c>
      <c r="J178" t="s">
        <v>9136</v>
      </c>
      <c r="K178" t="s">
        <v>261</v>
      </c>
    </row>
    <row r="179" spans="1:12" x14ac:dyDescent="0.35">
      <c r="A179" t="s">
        <v>4485</v>
      </c>
      <c r="B179" t="s">
        <v>4485</v>
      </c>
      <c r="C179" t="str">
        <f t="shared" si="2"/>
        <v>ok</v>
      </c>
      <c r="D179" t="s">
        <v>310</v>
      </c>
      <c r="J179" t="s">
        <v>11490</v>
      </c>
      <c r="K179" t="s">
        <v>310</v>
      </c>
      <c r="L179" t="s">
        <v>11894</v>
      </c>
    </row>
    <row r="180" spans="1:12" x14ac:dyDescent="0.35">
      <c r="A180" t="s">
        <v>4504</v>
      </c>
      <c r="B180" t="s">
        <v>4504</v>
      </c>
      <c r="C180" t="str">
        <f t="shared" si="2"/>
        <v>ok</v>
      </c>
      <c r="D180" t="s">
        <v>310</v>
      </c>
      <c r="J180" t="s">
        <v>8436</v>
      </c>
      <c r="K180" t="s">
        <v>310</v>
      </c>
      <c r="L180" t="s">
        <v>11894</v>
      </c>
    </row>
    <row r="181" spans="1:12" x14ac:dyDescent="0.35">
      <c r="A181" t="s">
        <v>4526</v>
      </c>
      <c r="B181" t="s">
        <v>4526</v>
      </c>
      <c r="C181" t="str">
        <f t="shared" si="2"/>
        <v>ok</v>
      </c>
      <c r="D181" t="s">
        <v>310</v>
      </c>
      <c r="J181" t="s">
        <v>5069</v>
      </c>
      <c r="K181" t="s">
        <v>11894</v>
      </c>
    </row>
    <row r="182" spans="1:12" x14ac:dyDescent="0.35">
      <c r="A182" t="s">
        <v>4554</v>
      </c>
      <c r="B182" t="s">
        <v>4554</v>
      </c>
      <c r="C182" t="str">
        <f t="shared" si="2"/>
        <v>ok</v>
      </c>
      <c r="D182" t="s">
        <v>310</v>
      </c>
      <c r="J182" t="s">
        <v>3352</v>
      </c>
      <c r="K182" t="s">
        <v>11894</v>
      </c>
    </row>
    <row r="183" spans="1:12" x14ac:dyDescent="0.35">
      <c r="A183" t="s">
        <v>4573</v>
      </c>
      <c r="B183" t="s">
        <v>4573</v>
      </c>
      <c r="C183" t="str">
        <f t="shared" si="2"/>
        <v>ok</v>
      </c>
      <c r="D183" t="s">
        <v>261</v>
      </c>
      <c r="J183" t="s">
        <v>5823</v>
      </c>
      <c r="K183" t="s">
        <v>11894</v>
      </c>
    </row>
    <row r="184" spans="1:12" x14ac:dyDescent="0.35">
      <c r="A184" t="s">
        <v>4610</v>
      </c>
      <c r="B184" t="s">
        <v>4610</v>
      </c>
      <c r="C184" t="str">
        <f t="shared" si="2"/>
        <v>ok</v>
      </c>
      <c r="D184" t="s">
        <v>11894</v>
      </c>
      <c r="J184" t="s">
        <v>4710</v>
      </c>
      <c r="K184" t="s">
        <v>11894</v>
      </c>
    </row>
    <row r="185" spans="1:12" x14ac:dyDescent="0.35">
      <c r="A185" t="s">
        <v>4623</v>
      </c>
      <c r="B185" t="s">
        <v>4623</v>
      </c>
      <c r="C185" t="str">
        <f t="shared" si="2"/>
        <v>ok</v>
      </c>
      <c r="D185" t="s">
        <v>261</v>
      </c>
      <c r="E185" t="s">
        <v>310</v>
      </c>
      <c r="J185" t="s">
        <v>5188</v>
      </c>
      <c r="K185" t="s">
        <v>11894</v>
      </c>
    </row>
    <row r="186" spans="1:12" x14ac:dyDescent="0.35">
      <c r="A186" t="s">
        <v>4641</v>
      </c>
      <c r="B186" t="s">
        <v>4641</v>
      </c>
      <c r="C186" t="str">
        <f t="shared" si="2"/>
        <v>ok</v>
      </c>
      <c r="D186" t="s">
        <v>261</v>
      </c>
      <c r="E186" t="s">
        <v>310</v>
      </c>
      <c r="J186" t="s">
        <v>2806</v>
      </c>
      <c r="K186" t="s">
        <v>11894</v>
      </c>
    </row>
    <row r="187" spans="1:12" x14ac:dyDescent="0.35">
      <c r="A187" t="s">
        <v>4659</v>
      </c>
      <c r="B187" t="s">
        <v>4659</v>
      </c>
      <c r="C187" t="str">
        <f t="shared" si="2"/>
        <v>ok</v>
      </c>
      <c r="D187" t="s">
        <v>261</v>
      </c>
      <c r="J187" t="s">
        <v>10632</v>
      </c>
      <c r="K187" t="s">
        <v>11894</v>
      </c>
    </row>
    <row r="188" spans="1:12" x14ac:dyDescent="0.35">
      <c r="A188" t="s">
        <v>4710</v>
      </c>
      <c r="B188" t="s">
        <v>4710</v>
      </c>
      <c r="C188" t="str">
        <f t="shared" si="2"/>
        <v>ok</v>
      </c>
      <c r="D188" t="s">
        <v>11894</v>
      </c>
      <c r="J188" t="s">
        <v>3177</v>
      </c>
      <c r="K188" t="s">
        <v>11894</v>
      </c>
    </row>
    <row r="189" spans="1:12" x14ac:dyDescent="0.35">
      <c r="A189" t="s">
        <v>4728</v>
      </c>
      <c r="B189" t="s">
        <v>4728</v>
      </c>
      <c r="C189" t="str">
        <f t="shared" si="2"/>
        <v>ok</v>
      </c>
      <c r="D189" t="s">
        <v>310</v>
      </c>
      <c r="J189" t="s">
        <v>3915</v>
      </c>
      <c r="K189" t="s">
        <v>11894</v>
      </c>
    </row>
    <row r="190" spans="1:12" x14ac:dyDescent="0.35">
      <c r="A190" t="s">
        <v>4748</v>
      </c>
      <c r="B190" t="s">
        <v>4748</v>
      </c>
      <c r="C190" t="str">
        <f t="shared" si="2"/>
        <v>ok</v>
      </c>
      <c r="D190" t="s">
        <v>310</v>
      </c>
      <c r="J190" t="s">
        <v>3632</v>
      </c>
      <c r="K190" t="s">
        <v>11894</v>
      </c>
    </row>
    <row r="191" spans="1:12" x14ac:dyDescent="0.35">
      <c r="A191" t="s">
        <v>4810</v>
      </c>
      <c r="B191" t="s">
        <v>4810</v>
      </c>
      <c r="C191" t="str">
        <f t="shared" si="2"/>
        <v>ok</v>
      </c>
      <c r="D191" t="s">
        <v>12075</v>
      </c>
      <c r="J191" t="s">
        <v>3997</v>
      </c>
      <c r="K191" t="s">
        <v>11894</v>
      </c>
    </row>
    <row r="192" spans="1:12" x14ac:dyDescent="0.35">
      <c r="A192" t="s">
        <v>4828</v>
      </c>
      <c r="B192" t="s">
        <v>4828</v>
      </c>
      <c r="C192" t="str">
        <f t="shared" si="2"/>
        <v>ok</v>
      </c>
      <c r="D192" t="s">
        <v>12075</v>
      </c>
      <c r="J192" t="s">
        <v>1694</v>
      </c>
      <c r="K192" t="s">
        <v>11894</v>
      </c>
    </row>
    <row r="193" spans="1:12" x14ac:dyDescent="0.35">
      <c r="A193" t="s">
        <v>4860</v>
      </c>
      <c r="B193" t="s">
        <v>4860</v>
      </c>
      <c r="C193" t="str">
        <f t="shared" si="2"/>
        <v>ok</v>
      </c>
      <c r="D193" t="s">
        <v>11894</v>
      </c>
      <c r="J193" t="s">
        <v>2841</v>
      </c>
      <c r="K193" t="s">
        <v>11894</v>
      </c>
    </row>
    <row r="194" spans="1:12" x14ac:dyDescent="0.35">
      <c r="A194" t="s">
        <v>4877</v>
      </c>
      <c r="B194" t="s">
        <v>4877</v>
      </c>
      <c r="C194" t="str">
        <f t="shared" si="2"/>
        <v>ok</v>
      </c>
      <c r="D194" t="s">
        <v>11894</v>
      </c>
      <c r="J194" t="s">
        <v>4641</v>
      </c>
      <c r="K194" t="s">
        <v>261</v>
      </c>
      <c r="L194" t="s">
        <v>310</v>
      </c>
    </row>
    <row r="195" spans="1:12" x14ac:dyDescent="0.35">
      <c r="A195" t="s">
        <v>4901</v>
      </c>
      <c r="B195" t="s">
        <v>4901</v>
      </c>
      <c r="C195" t="str">
        <f t="shared" ref="C195:C258" si="3">IF(A195=B195,"ok","ko")</f>
        <v>ok</v>
      </c>
      <c r="D195" t="s">
        <v>310</v>
      </c>
      <c r="J195" t="s">
        <v>7749</v>
      </c>
      <c r="K195" t="s">
        <v>11894</v>
      </c>
    </row>
    <row r="196" spans="1:12" x14ac:dyDescent="0.35">
      <c r="A196" t="s">
        <v>4943</v>
      </c>
      <c r="B196" t="s">
        <v>4943</v>
      </c>
      <c r="C196" t="str">
        <f t="shared" si="3"/>
        <v>ok</v>
      </c>
      <c r="D196" t="s">
        <v>310</v>
      </c>
      <c r="J196" t="s">
        <v>8124</v>
      </c>
      <c r="K196" t="s">
        <v>261</v>
      </c>
    </row>
    <row r="197" spans="1:12" x14ac:dyDescent="0.35">
      <c r="A197" t="s">
        <v>4969</v>
      </c>
      <c r="B197" t="s">
        <v>4969</v>
      </c>
      <c r="C197" t="str">
        <f t="shared" si="3"/>
        <v>ok</v>
      </c>
      <c r="D197" t="s">
        <v>11894</v>
      </c>
      <c r="J197" t="s">
        <v>8339</v>
      </c>
      <c r="K197" t="s">
        <v>261</v>
      </c>
    </row>
    <row r="198" spans="1:12" x14ac:dyDescent="0.35">
      <c r="A198" t="s">
        <v>4985</v>
      </c>
      <c r="B198" t="s">
        <v>4985</v>
      </c>
      <c r="C198" t="str">
        <f t="shared" si="3"/>
        <v>ok</v>
      </c>
      <c r="D198" t="s">
        <v>310</v>
      </c>
      <c r="J198" t="s">
        <v>8359</v>
      </c>
      <c r="K198" t="s">
        <v>11894</v>
      </c>
    </row>
    <row r="199" spans="1:12" x14ac:dyDescent="0.35">
      <c r="A199" t="s">
        <v>5014</v>
      </c>
      <c r="B199" t="s">
        <v>5014</v>
      </c>
      <c r="C199" t="str">
        <f t="shared" si="3"/>
        <v>ok</v>
      </c>
      <c r="D199" t="s">
        <v>11894</v>
      </c>
      <c r="J199" t="s">
        <v>2919</v>
      </c>
      <c r="K199" t="s">
        <v>310</v>
      </c>
    </row>
    <row r="200" spans="1:12" x14ac:dyDescent="0.35">
      <c r="A200" t="s">
        <v>5027</v>
      </c>
      <c r="B200" t="s">
        <v>5027</v>
      </c>
      <c r="C200" t="str">
        <f t="shared" si="3"/>
        <v>ok</v>
      </c>
      <c r="D200" t="s">
        <v>11894</v>
      </c>
      <c r="J200" t="s">
        <v>11261</v>
      </c>
      <c r="K200" t="s">
        <v>310</v>
      </c>
    </row>
    <row r="201" spans="1:12" x14ac:dyDescent="0.35">
      <c r="A201" t="s">
        <v>5048</v>
      </c>
      <c r="B201" t="s">
        <v>5048</v>
      </c>
      <c r="C201" t="str">
        <f t="shared" si="3"/>
        <v>ok</v>
      </c>
      <c r="D201" t="s">
        <v>261</v>
      </c>
      <c r="J201" t="s">
        <v>998</v>
      </c>
      <c r="K201" t="s">
        <v>11894</v>
      </c>
    </row>
    <row r="202" spans="1:12" x14ac:dyDescent="0.35">
      <c r="A202" t="s">
        <v>5069</v>
      </c>
      <c r="B202" t="s">
        <v>5069</v>
      </c>
      <c r="C202" t="str">
        <f t="shared" si="3"/>
        <v>ok</v>
      </c>
      <c r="D202" t="s">
        <v>11894</v>
      </c>
      <c r="J202" t="s">
        <v>9655</v>
      </c>
      <c r="K202" t="s">
        <v>310</v>
      </c>
    </row>
    <row r="203" spans="1:12" x14ac:dyDescent="0.35">
      <c r="A203" t="s">
        <v>5091</v>
      </c>
      <c r="B203" t="s">
        <v>5091</v>
      </c>
      <c r="C203" t="str">
        <f t="shared" si="3"/>
        <v>ok</v>
      </c>
      <c r="D203" t="s">
        <v>12075</v>
      </c>
      <c r="E203" t="s">
        <v>11894</v>
      </c>
      <c r="J203" t="s">
        <v>2342</v>
      </c>
      <c r="K203" t="s">
        <v>11894</v>
      </c>
    </row>
    <row r="204" spans="1:12" x14ac:dyDescent="0.35">
      <c r="A204" t="s">
        <v>5115</v>
      </c>
      <c r="B204" t="s">
        <v>5115</v>
      </c>
      <c r="C204" t="str">
        <f t="shared" si="3"/>
        <v>ok</v>
      </c>
      <c r="D204" t="s">
        <v>12075</v>
      </c>
      <c r="J204" t="s">
        <v>8528</v>
      </c>
      <c r="K204" t="s">
        <v>11894</v>
      </c>
    </row>
    <row r="205" spans="1:12" x14ac:dyDescent="0.35">
      <c r="A205" t="s">
        <v>5149</v>
      </c>
      <c r="B205" t="s">
        <v>5149</v>
      </c>
      <c r="C205" t="str">
        <f t="shared" si="3"/>
        <v>ok</v>
      </c>
      <c r="D205" t="s">
        <v>11894</v>
      </c>
      <c r="J205" t="s">
        <v>5841</v>
      </c>
      <c r="K205" t="s">
        <v>310</v>
      </c>
    </row>
    <row r="206" spans="1:12" x14ac:dyDescent="0.35">
      <c r="A206" t="s">
        <v>5170</v>
      </c>
      <c r="B206" t="s">
        <v>5170</v>
      </c>
      <c r="C206" t="str">
        <f t="shared" si="3"/>
        <v>ok</v>
      </c>
      <c r="D206" t="s">
        <v>12075</v>
      </c>
      <c r="J206" t="s">
        <v>4369</v>
      </c>
      <c r="K206" t="s">
        <v>310</v>
      </c>
    </row>
    <row r="207" spans="1:12" x14ac:dyDescent="0.35">
      <c r="A207" t="s">
        <v>5188</v>
      </c>
      <c r="B207" t="s">
        <v>5188</v>
      </c>
      <c r="C207" t="str">
        <f t="shared" si="3"/>
        <v>ok</v>
      </c>
      <c r="D207" t="s">
        <v>11894</v>
      </c>
      <c r="J207" t="s">
        <v>4144</v>
      </c>
      <c r="K207" t="s">
        <v>310</v>
      </c>
    </row>
    <row r="208" spans="1:12" x14ac:dyDescent="0.35">
      <c r="A208" t="s">
        <v>5206</v>
      </c>
      <c r="B208" t="s">
        <v>5206</v>
      </c>
      <c r="C208" t="str">
        <f t="shared" si="3"/>
        <v>ok</v>
      </c>
      <c r="D208" t="s">
        <v>11894</v>
      </c>
      <c r="J208" t="s">
        <v>10848</v>
      </c>
      <c r="K208" t="s">
        <v>310</v>
      </c>
    </row>
    <row r="209" spans="1:11" x14ac:dyDescent="0.35">
      <c r="A209" t="s">
        <v>5224</v>
      </c>
      <c r="B209" t="s">
        <v>5224</v>
      </c>
      <c r="C209" t="str">
        <f t="shared" si="3"/>
        <v>ok</v>
      </c>
      <c r="D209" t="s">
        <v>261</v>
      </c>
      <c r="J209" t="s">
        <v>10763</v>
      </c>
      <c r="K209" t="s">
        <v>11894</v>
      </c>
    </row>
    <row r="210" spans="1:11" x14ac:dyDescent="0.35">
      <c r="A210" t="s">
        <v>5247</v>
      </c>
      <c r="B210" t="s">
        <v>5247</v>
      </c>
      <c r="C210" t="str">
        <f t="shared" si="3"/>
        <v>ok</v>
      </c>
      <c r="D210" t="s">
        <v>261</v>
      </c>
      <c r="J210" t="s">
        <v>10380</v>
      </c>
      <c r="K210" t="s">
        <v>11894</v>
      </c>
    </row>
    <row r="211" spans="1:11" x14ac:dyDescent="0.35">
      <c r="A211" t="s">
        <v>5266</v>
      </c>
      <c r="B211" t="s">
        <v>5266</v>
      </c>
      <c r="C211" t="str">
        <f t="shared" si="3"/>
        <v>ok</v>
      </c>
      <c r="D211" t="s">
        <v>11894</v>
      </c>
      <c r="J211" t="s">
        <v>6075</v>
      </c>
      <c r="K211" t="s">
        <v>310</v>
      </c>
    </row>
    <row r="212" spans="1:11" x14ac:dyDescent="0.35">
      <c r="A212" t="s">
        <v>5284</v>
      </c>
      <c r="B212" t="s">
        <v>5284</v>
      </c>
      <c r="C212" t="str">
        <f t="shared" si="3"/>
        <v>ok</v>
      </c>
      <c r="D212" t="s">
        <v>310</v>
      </c>
      <c r="J212" t="s">
        <v>1406</v>
      </c>
      <c r="K212" t="s">
        <v>11894</v>
      </c>
    </row>
    <row r="213" spans="1:11" x14ac:dyDescent="0.35">
      <c r="A213" t="s">
        <v>5301</v>
      </c>
      <c r="B213" t="s">
        <v>5301</v>
      </c>
      <c r="C213" t="str">
        <f t="shared" si="3"/>
        <v>ok</v>
      </c>
      <c r="D213" t="s">
        <v>310</v>
      </c>
      <c r="J213" t="s">
        <v>1642</v>
      </c>
      <c r="K213" t="s">
        <v>310</v>
      </c>
    </row>
    <row r="214" spans="1:11" x14ac:dyDescent="0.35">
      <c r="A214" t="s">
        <v>5328</v>
      </c>
      <c r="B214" t="s">
        <v>5328</v>
      </c>
      <c r="C214" t="str">
        <f t="shared" si="3"/>
        <v>ok</v>
      </c>
      <c r="D214" t="s">
        <v>11894</v>
      </c>
      <c r="J214" t="s">
        <v>6151</v>
      </c>
      <c r="K214" t="s">
        <v>11894</v>
      </c>
    </row>
    <row r="215" spans="1:11" x14ac:dyDescent="0.35">
      <c r="A215" t="s">
        <v>5347</v>
      </c>
      <c r="B215" t="s">
        <v>5347</v>
      </c>
      <c r="C215" t="str">
        <f t="shared" si="3"/>
        <v>ok</v>
      </c>
      <c r="D215" t="s">
        <v>11894</v>
      </c>
      <c r="J215" t="s">
        <v>6393</v>
      </c>
      <c r="K215" t="s">
        <v>11894</v>
      </c>
    </row>
    <row r="216" spans="1:11" x14ac:dyDescent="0.35">
      <c r="A216" t="s">
        <v>5367</v>
      </c>
      <c r="B216" t="s">
        <v>5367</v>
      </c>
      <c r="C216" t="str">
        <f t="shared" si="3"/>
        <v>ok</v>
      </c>
      <c r="D216" t="s">
        <v>310</v>
      </c>
      <c r="J216" t="s">
        <v>11409</v>
      </c>
      <c r="K216" t="s">
        <v>310</v>
      </c>
    </row>
    <row r="217" spans="1:11" x14ac:dyDescent="0.35">
      <c r="A217" t="s">
        <v>5386</v>
      </c>
      <c r="B217" t="s">
        <v>5386</v>
      </c>
      <c r="C217" t="str">
        <f t="shared" si="3"/>
        <v>ok</v>
      </c>
      <c r="D217" t="s">
        <v>310</v>
      </c>
      <c r="J217" t="s">
        <v>6169</v>
      </c>
      <c r="K217" t="s">
        <v>11894</v>
      </c>
    </row>
    <row r="218" spans="1:11" x14ac:dyDescent="0.35">
      <c r="A218" t="s">
        <v>5408</v>
      </c>
      <c r="B218" t="s">
        <v>5408</v>
      </c>
      <c r="C218" t="str">
        <f t="shared" si="3"/>
        <v>ok</v>
      </c>
      <c r="D218" t="s">
        <v>310</v>
      </c>
      <c r="J218" t="s">
        <v>426</v>
      </c>
      <c r="K218" t="s">
        <v>310</v>
      </c>
    </row>
    <row r="219" spans="1:11" x14ac:dyDescent="0.35">
      <c r="A219" t="s">
        <v>5444</v>
      </c>
      <c r="B219" t="s">
        <v>5444</v>
      </c>
      <c r="C219" t="str">
        <f t="shared" si="3"/>
        <v>ok</v>
      </c>
      <c r="D219" t="s">
        <v>261</v>
      </c>
      <c r="J219" t="s">
        <v>9049</v>
      </c>
      <c r="K219" t="s">
        <v>310</v>
      </c>
    </row>
    <row r="220" spans="1:11" x14ac:dyDescent="0.35">
      <c r="A220" t="s">
        <v>5473</v>
      </c>
      <c r="B220" t="s">
        <v>5473</v>
      </c>
      <c r="C220" t="str">
        <f t="shared" si="3"/>
        <v>ok</v>
      </c>
      <c r="D220" t="s">
        <v>11894</v>
      </c>
      <c r="J220" t="s">
        <v>5493</v>
      </c>
      <c r="K220" t="s">
        <v>11894</v>
      </c>
    </row>
    <row r="221" spans="1:11" x14ac:dyDescent="0.35">
      <c r="A221" t="s">
        <v>5493</v>
      </c>
      <c r="B221" t="s">
        <v>5493</v>
      </c>
      <c r="C221" t="str">
        <f t="shared" si="3"/>
        <v>ok</v>
      </c>
      <c r="D221" t="s">
        <v>11894</v>
      </c>
      <c r="J221" t="s">
        <v>7199</v>
      </c>
      <c r="K221" t="s">
        <v>261</v>
      </c>
    </row>
    <row r="222" spans="1:11" x14ac:dyDescent="0.35">
      <c r="A222" t="s">
        <v>12745</v>
      </c>
      <c r="B222" t="s">
        <v>12745</v>
      </c>
      <c r="C222" t="str">
        <f t="shared" si="3"/>
        <v>ok</v>
      </c>
      <c r="D222" t="s">
        <v>310</v>
      </c>
      <c r="J222" t="s">
        <v>2526</v>
      </c>
      <c r="K222" t="s">
        <v>11894</v>
      </c>
    </row>
    <row r="223" spans="1:11" x14ac:dyDescent="0.35">
      <c r="A223" t="s">
        <v>5513</v>
      </c>
      <c r="B223" t="s">
        <v>5513</v>
      </c>
      <c r="C223" t="str">
        <f t="shared" si="3"/>
        <v>ok</v>
      </c>
      <c r="D223" t="s">
        <v>12075</v>
      </c>
      <c r="J223" t="s">
        <v>2747</v>
      </c>
      <c r="K223" t="s">
        <v>11894</v>
      </c>
    </row>
    <row r="224" spans="1:11" x14ac:dyDescent="0.35">
      <c r="A224" t="s">
        <v>5534</v>
      </c>
      <c r="B224" t="s">
        <v>5534</v>
      </c>
      <c r="C224" t="str">
        <f t="shared" si="3"/>
        <v>ok</v>
      </c>
      <c r="D224" t="s">
        <v>11894</v>
      </c>
      <c r="J224" t="s">
        <v>5027</v>
      </c>
      <c r="K224" t="s">
        <v>11894</v>
      </c>
    </row>
    <row r="225" spans="1:13" x14ac:dyDescent="0.35">
      <c r="A225" t="s">
        <v>5549</v>
      </c>
      <c r="B225" t="s">
        <v>5549</v>
      </c>
      <c r="C225" t="str">
        <f t="shared" si="3"/>
        <v>ok</v>
      </c>
      <c r="D225" t="s">
        <v>11894</v>
      </c>
      <c r="J225" t="s">
        <v>5721</v>
      </c>
      <c r="K225" t="s">
        <v>11894</v>
      </c>
    </row>
    <row r="226" spans="1:13" x14ac:dyDescent="0.35">
      <c r="A226" t="s">
        <v>5567</v>
      </c>
      <c r="B226" t="s">
        <v>5567</v>
      </c>
      <c r="C226" t="str">
        <f t="shared" si="3"/>
        <v>ok</v>
      </c>
      <c r="D226" t="s">
        <v>11894</v>
      </c>
      <c r="J226" t="s">
        <v>1619</v>
      </c>
      <c r="K226" t="s">
        <v>310</v>
      </c>
      <c r="L226" t="s">
        <v>11894</v>
      </c>
    </row>
    <row r="227" spans="1:13" x14ac:dyDescent="0.35">
      <c r="A227" t="s">
        <v>5584</v>
      </c>
      <c r="B227" t="s">
        <v>5584</v>
      </c>
      <c r="C227" t="str">
        <f t="shared" si="3"/>
        <v>ok</v>
      </c>
      <c r="D227" t="s">
        <v>310</v>
      </c>
      <c r="J227" t="s">
        <v>4554</v>
      </c>
      <c r="K227" t="s">
        <v>310</v>
      </c>
    </row>
    <row r="228" spans="1:13" x14ac:dyDescent="0.35">
      <c r="A228" t="s">
        <v>5605</v>
      </c>
      <c r="B228" t="s">
        <v>5605</v>
      </c>
      <c r="C228" t="str">
        <f t="shared" si="3"/>
        <v>ok</v>
      </c>
      <c r="D228" t="s">
        <v>310</v>
      </c>
      <c r="J228" t="s">
        <v>8041</v>
      </c>
      <c r="K228" t="s">
        <v>11894</v>
      </c>
    </row>
    <row r="229" spans="1:13" x14ac:dyDescent="0.35">
      <c r="A229" t="s">
        <v>5643</v>
      </c>
      <c r="B229" t="s">
        <v>5643</v>
      </c>
      <c r="C229" t="str">
        <f t="shared" si="3"/>
        <v>ok</v>
      </c>
      <c r="D229" t="s">
        <v>11894</v>
      </c>
      <c r="E229" t="s">
        <v>11894</v>
      </c>
      <c r="J229" t="s">
        <v>10780</v>
      </c>
      <c r="K229" t="s">
        <v>11894</v>
      </c>
    </row>
    <row r="230" spans="1:13" x14ac:dyDescent="0.35">
      <c r="A230" t="s">
        <v>5659</v>
      </c>
      <c r="B230" t="s">
        <v>5659</v>
      </c>
      <c r="C230" t="str">
        <f t="shared" si="3"/>
        <v>ok</v>
      </c>
      <c r="D230" t="s">
        <v>310</v>
      </c>
      <c r="J230" t="s">
        <v>9468</v>
      </c>
      <c r="K230" t="s">
        <v>11894</v>
      </c>
    </row>
    <row r="231" spans="1:13" x14ac:dyDescent="0.35">
      <c r="A231" t="s">
        <v>5684</v>
      </c>
      <c r="B231" t="s">
        <v>5684</v>
      </c>
      <c r="C231" t="str">
        <f t="shared" si="3"/>
        <v>ok</v>
      </c>
      <c r="D231" t="s">
        <v>11894</v>
      </c>
      <c r="J231" t="s">
        <v>4003</v>
      </c>
      <c r="K231" t="s">
        <v>310</v>
      </c>
    </row>
    <row r="232" spans="1:13" x14ac:dyDescent="0.35">
      <c r="A232" t="s">
        <v>5704</v>
      </c>
      <c r="B232" t="s">
        <v>5704</v>
      </c>
      <c r="C232" t="str">
        <f t="shared" si="3"/>
        <v>ok</v>
      </c>
      <c r="D232" t="s">
        <v>310</v>
      </c>
      <c r="J232" t="s">
        <v>6805</v>
      </c>
      <c r="K232" t="s">
        <v>261</v>
      </c>
    </row>
    <row r="233" spans="1:13" x14ac:dyDescent="0.35">
      <c r="A233" t="s">
        <v>5721</v>
      </c>
      <c r="B233" t="s">
        <v>5721</v>
      </c>
      <c r="C233" t="str">
        <f t="shared" si="3"/>
        <v>ok</v>
      </c>
      <c r="D233" t="s">
        <v>11894</v>
      </c>
      <c r="J233" t="s">
        <v>10695</v>
      </c>
      <c r="K233" t="s">
        <v>11894</v>
      </c>
    </row>
    <row r="234" spans="1:13" x14ac:dyDescent="0.35">
      <c r="A234" t="s">
        <v>5741</v>
      </c>
      <c r="B234" t="s">
        <v>5741</v>
      </c>
      <c r="C234" t="str">
        <f t="shared" si="3"/>
        <v>ok</v>
      </c>
      <c r="D234" t="s">
        <v>12075</v>
      </c>
      <c r="E234" t="s">
        <v>11894</v>
      </c>
      <c r="J234" t="s">
        <v>471</v>
      </c>
      <c r="K234" t="s">
        <v>310</v>
      </c>
    </row>
    <row r="235" spans="1:13" x14ac:dyDescent="0.35">
      <c r="A235" t="s">
        <v>5768</v>
      </c>
      <c r="B235" t="s">
        <v>5768</v>
      </c>
      <c r="C235" t="str">
        <f t="shared" si="3"/>
        <v>ok</v>
      </c>
      <c r="D235" t="s">
        <v>261</v>
      </c>
      <c r="J235" t="s">
        <v>1915</v>
      </c>
      <c r="K235" t="s">
        <v>12075</v>
      </c>
    </row>
    <row r="236" spans="1:13" x14ac:dyDescent="0.35">
      <c r="A236" t="s">
        <v>5797</v>
      </c>
      <c r="B236" t="s">
        <v>5797</v>
      </c>
      <c r="C236" t="str">
        <f t="shared" si="3"/>
        <v>ok</v>
      </c>
      <c r="D236" t="s">
        <v>310</v>
      </c>
      <c r="J236" t="s">
        <v>7465</v>
      </c>
      <c r="K236" t="s">
        <v>261</v>
      </c>
      <c r="L236" t="s">
        <v>310</v>
      </c>
      <c r="M236" t="s">
        <v>11894</v>
      </c>
    </row>
    <row r="237" spans="1:13" x14ac:dyDescent="0.35">
      <c r="A237" t="s">
        <v>12787</v>
      </c>
      <c r="B237" t="s">
        <v>12787</v>
      </c>
      <c r="C237" t="str">
        <f t="shared" si="3"/>
        <v>ok</v>
      </c>
      <c r="D237" t="s">
        <v>11894</v>
      </c>
      <c r="J237" t="s">
        <v>5301</v>
      </c>
      <c r="K237" t="s">
        <v>310</v>
      </c>
    </row>
    <row r="238" spans="1:13" x14ac:dyDescent="0.35">
      <c r="A238" t="s">
        <v>5823</v>
      </c>
      <c r="B238" t="s">
        <v>5823</v>
      </c>
      <c r="C238" t="str">
        <f t="shared" si="3"/>
        <v>ok</v>
      </c>
      <c r="D238" t="s">
        <v>11894</v>
      </c>
      <c r="J238" t="s">
        <v>10946</v>
      </c>
      <c r="K238" t="s">
        <v>11894</v>
      </c>
    </row>
    <row r="239" spans="1:13" x14ac:dyDescent="0.35">
      <c r="A239" t="s">
        <v>5841</v>
      </c>
      <c r="B239" t="s">
        <v>5841</v>
      </c>
      <c r="C239" t="str">
        <f t="shared" si="3"/>
        <v>ok</v>
      </c>
      <c r="D239" t="s">
        <v>310</v>
      </c>
      <c r="J239" t="s">
        <v>9238</v>
      </c>
      <c r="K239" t="s">
        <v>11894</v>
      </c>
    </row>
    <row r="240" spans="1:13" x14ac:dyDescent="0.35">
      <c r="A240" t="s">
        <v>5848</v>
      </c>
      <c r="B240" t="s">
        <v>5848</v>
      </c>
      <c r="C240" t="str">
        <f t="shared" si="3"/>
        <v>ok</v>
      </c>
      <c r="D240" t="s">
        <v>12075</v>
      </c>
      <c r="J240" t="s">
        <v>5684</v>
      </c>
      <c r="K240" t="s">
        <v>11894</v>
      </c>
    </row>
    <row r="241" spans="1:11" x14ac:dyDescent="0.35">
      <c r="A241" t="s">
        <v>5866</v>
      </c>
      <c r="B241" t="s">
        <v>5866</v>
      </c>
      <c r="C241" t="str">
        <f t="shared" si="3"/>
        <v>ok</v>
      </c>
      <c r="D241" t="s">
        <v>11894</v>
      </c>
      <c r="J241" t="s">
        <v>7591</v>
      </c>
      <c r="K241" t="s">
        <v>11894</v>
      </c>
    </row>
    <row r="242" spans="1:11" x14ac:dyDescent="0.35">
      <c r="A242" t="s">
        <v>5895</v>
      </c>
      <c r="B242" t="s">
        <v>5895</v>
      </c>
      <c r="C242" t="str">
        <f t="shared" si="3"/>
        <v>ok</v>
      </c>
      <c r="D242" t="s">
        <v>261</v>
      </c>
      <c r="E242" t="s">
        <v>310</v>
      </c>
      <c r="J242" t="s">
        <v>2630</v>
      </c>
      <c r="K242" t="s">
        <v>12075</v>
      </c>
    </row>
    <row r="243" spans="1:11" x14ac:dyDescent="0.35">
      <c r="A243" t="s">
        <v>5929</v>
      </c>
      <c r="B243" t="s">
        <v>5929</v>
      </c>
      <c r="C243" t="str">
        <f t="shared" si="3"/>
        <v>ok</v>
      </c>
      <c r="D243" t="s">
        <v>12075</v>
      </c>
      <c r="J243" t="s">
        <v>8767</v>
      </c>
      <c r="K243" t="s">
        <v>11894</v>
      </c>
    </row>
    <row r="244" spans="1:11" x14ac:dyDescent="0.35">
      <c r="A244" t="s">
        <v>5954</v>
      </c>
      <c r="B244" t="s">
        <v>5954</v>
      </c>
      <c r="C244" t="str">
        <f t="shared" si="3"/>
        <v>ok</v>
      </c>
      <c r="D244" t="s">
        <v>11894</v>
      </c>
      <c r="J244" t="s">
        <v>2308</v>
      </c>
      <c r="K244" t="s">
        <v>11894</v>
      </c>
    </row>
    <row r="245" spans="1:11" x14ac:dyDescent="0.35">
      <c r="A245" t="s">
        <v>5973</v>
      </c>
      <c r="B245" t="s">
        <v>5973</v>
      </c>
      <c r="C245" t="str">
        <f t="shared" si="3"/>
        <v>ok</v>
      </c>
      <c r="D245" t="s">
        <v>310</v>
      </c>
      <c r="J245" t="s">
        <v>2489</v>
      </c>
      <c r="K245" t="s">
        <v>11894</v>
      </c>
    </row>
    <row r="246" spans="1:11" x14ac:dyDescent="0.35">
      <c r="A246" t="s">
        <v>5995</v>
      </c>
      <c r="B246" t="s">
        <v>5995</v>
      </c>
      <c r="C246" t="str">
        <f t="shared" si="3"/>
        <v>ok</v>
      </c>
      <c r="D246" t="s">
        <v>310</v>
      </c>
      <c r="E246" t="s">
        <v>12075</v>
      </c>
      <c r="F246" t="s">
        <v>310</v>
      </c>
      <c r="J246" t="s">
        <v>1795</v>
      </c>
      <c r="K246" t="s">
        <v>11894</v>
      </c>
    </row>
    <row r="247" spans="1:11" x14ac:dyDescent="0.35">
      <c r="A247" t="s">
        <v>6017</v>
      </c>
      <c r="B247" t="s">
        <v>6017</v>
      </c>
      <c r="C247" t="str">
        <f t="shared" si="3"/>
        <v>ok</v>
      </c>
      <c r="D247" t="s">
        <v>261</v>
      </c>
      <c r="J247" t="s">
        <v>1367</v>
      </c>
      <c r="K247" t="s">
        <v>310</v>
      </c>
    </row>
    <row r="248" spans="1:11" x14ac:dyDescent="0.35">
      <c r="A248" t="s">
        <v>6051</v>
      </c>
      <c r="B248" t="s">
        <v>6051</v>
      </c>
      <c r="C248" t="str">
        <f t="shared" si="3"/>
        <v>ok</v>
      </c>
      <c r="D248" t="s">
        <v>261</v>
      </c>
      <c r="J248" t="s">
        <v>4810</v>
      </c>
      <c r="K248" t="s">
        <v>12075</v>
      </c>
    </row>
    <row r="249" spans="1:11" x14ac:dyDescent="0.35">
      <c r="A249" t="s">
        <v>6075</v>
      </c>
      <c r="B249" t="s">
        <v>6075</v>
      </c>
      <c r="C249" t="str">
        <f t="shared" si="3"/>
        <v>ok</v>
      </c>
      <c r="D249" t="s">
        <v>310</v>
      </c>
      <c r="E249" t="s">
        <v>11894</v>
      </c>
      <c r="J249" t="s">
        <v>1715</v>
      </c>
      <c r="K249" t="s">
        <v>11894</v>
      </c>
    </row>
    <row r="250" spans="1:11" x14ac:dyDescent="0.35">
      <c r="A250" t="s">
        <v>6115</v>
      </c>
      <c r="B250" t="s">
        <v>6115</v>
      </c>
      <c r="C250" t="str">
        <f t="shared" si="3"/>
        <v>ok</v>
      </c>
      <c r="D250" t="s">
        <v>310</v>
      </c>
      <c r="J250" t="s">
        <v>7394</v>
      </c>
      <c r="K250" t="s">
        <v>12075</v>
      </c>
    </row>
    <row r="251" spans="1:11" x14ac:dyDescent="0.35">
      <c r="A251" t="s">
        <v>6151</v>
      </c>
      <c r="B251" t="s">
        <v>6151</v>
      </c>
      <c r="C251" t="str">
        <f t="shared" si="3"/>
        <v>ok</v>
      </c>
      <c r="D251" t="s">
        <v>11894</v>
      </c>
      <c r="J251" t="s">
        <v>3894</v>
      </c>
      <c r="K251" t="s">
        <v>12075</v>
      </c>
    </row>
    <row r="252" spans="1:11" x14ac:dyDescent="0.35">
      <c r="A252" t="s">
        <v>6169</v>
      </c>
      <c r="B252" t="s">
        <v>6169</v>
      </c>
      <c r="C252" t="str">
        <f t="shared" si="3"/>
        <v>ok</v>
      </c>
      <c r="D252" t="s">
        <v>11894</v>
      </c>
      <c r="J252" t="s">
        <v>9396</v>
      </c>
      <c r="K252" t="s">
        <v>12075</v>
      </c>
    </row>
    <row r="253" spans="1:11" x14ac:dyDescent="0.35">
      <c r="A253" t="s">
        <v>6185</v>
      </c>
      <c r="B253" t="s">
        <v>6185</v>
      </c>
      <c r="C253" t="str">
        <f t="shared" si="3"/>
        <v>ok</v>
      </c>
      <c r="D253" t="s">
        <v>310</v>
      </c>
      <c r="J253" t="s">
        <v>2265</v>
      </c>
      <c r="K253" t="s">
        <v>12075</v>
      </c>
    </row>
    <row r="254" spans="1:11" x14ac:dyDescent="0.35">
      <c r="A254" t="s">
        <v>6204</v>
      </c>
      <c r="B254" t="s">
        <v>6204</v>
      </c>
      <c r="C254" t="str">
        <f t="shared" si="3"/>
        <v>ok</v>
      </c>
      <c r="D254" t="s">
        <v>261</v>
      </c>
      <c r="J254" t="s">
        <v>9878</v>
      </c>
      <c r="K254" t="s">
        <v>12075</v>
      </c>
    </row>
    <row r="255" spans="1:11" x14ac:dyDescent="0.35">
      <c r="A255" t="s">
        <v>6254</v>
      </c>
      <c r="B255" t="s">
        <v>6254</v>
      </c>
      <c r="C255" t="str">
        <f t="shared" si="3"/>
        <v>ok</v>
      </c>
      <c r="D255" t="s">
        <v>310</v>
      </c>
      <c r="J255" t="s">
        <v>6274</v>
      </c>
      <c r="K255" t="s">
        <v>12075</v>
      </c>
    </row>
    <row r="256" spans="1:11" x14ac:dyDescent="0.35">
      <c r="A256" t="s">
        <v>6274</v>
      </c>
      <c r="B256" t="s">
        <v>6274</v>
      </c>
      <c r="C256" t="str">
        <f t="shared" si="3"/>
        <v>ok</v>
      </c>
      <c r="D256" t="s">
        <v>12075</v>
      </c>
      <c r="E256" t="s">
        <v>11894</v>
      </c>
      <c r="J256" t="s">
        <v>836</v>
      </c>
      <c r="K256" t="s">
        <v>12075</v>
      </c>
    </row>
    <row r="257" spans="1:13" x14ac:dyDescent="0.35">
      <c r="A257" t="s">
        <v>6288</v>
      </c>
      <c r="B257" t="s">
        <v>6288</v>
      </c>
      <c r="C257" t="str">
        <f t="shared" si="3"/>
        <v>ok</v>
      </c>
      <c r="D257" t="s">
        <v>310</v>
      </c>
      <c r="J257" t="s">
        <v>1245</v>
      </c>
      <c r="K257" t="s">
        <v>261</v>
      </c>
      <c r="L257" t="s">
        <v>310</v>
      </c>
      <c r="M257" t="s">
        <v>11894</v>
      </c>
    </row>
    <row r="258" spans="1:13" x14ac:dyDescent="0.35">
      <c r="A258" t="s">
        <v>6314</v>
      </c>
      <c r="B258" t="s">
        <v>6314</v>
      </c>
      <c r="C258" t="str">
        <f t="shared" si="3"/>
        <v>ok</v>
      </c>
      <c r="D258" t="s">
        <v>310</v>
      </c>
      <c r="J258" t="s">
        <v>3938</v>
      </c>
      <c r="K258" t="s">
        <v>261</v>
      </c>
    </row>
    <row r="259" spans="1:13" x14ac:dyDescent="0.35">
      <c r="A259" t="s">
        <v>6336</v>
      </c>
      <c r="B259" t="s">
        <v>6336</v>
      </c>
      <c r="C259" t="str">
        <f t="shared" ref="C259:C322" si="4">IF(A259=B259,"ok","ko")</f>
        <v>ok</v>
      </c>
      <c r="D259" t="s">
        <v>11894</v>
      </c>
      <c r="J259" t="s">
        <v>619</v>
      </c>
      <c r="K259" t="s">
        <v>310</v>
      </c>
    </row>
    <row r="260" spans="1:13" x14ac:dyDescent="0.35">
      <c r="A260" t="s">
        <v>6362</v>
      </c>
      <c r="B260" t="s">
        <v>6362</v>
      </c>
      <c r="C260" t="str">
        <f t="shared" si="4"/>
        <v>ok</v>
      </c>
      <c r="D260" t="s">
        <v>310</v>
      </c>
      <c r="J260" t="s">
        <v>7941</v>
      </c>
      <c r="K260" t="s">
        <v>310</v>
      </c>
      <c r="L260" t="s">
        <v>11894</v>
      </c>
    </row>
    <row r="261" spans="1:13" x14ac:dyDescent="0.35">
      <c r="A261" t="s">
        <v>6393</v>
      </c>
      <c r="B261" t="s">
        <v>6393</v>
      </c>
      <c r="C261" t="str">
        <f t="shared" si="4"/>
        <v>ok</v>
      </c>
      <c r="D261" t="s">
        <v>11894</v>
      </c>
      <c r="J261" t="s">
        <v>5149</v>
      </c>
      <c r="K261" t="s">
        <v>11894</v>
      </c>
    </row>
    <row r="262" spans="1:13" x14ac:dyDescent="0.35">
      <c r="A262" t="s">
        <v>6410</v>
      </c>
      <c r="B262" t="s">
        <v>6410</v>
      </c>
      <c r="C262" t="str">
        <f t="shared" si="4"/>
        <v>ok</v>
      </c>
      <c r="D262" t="s">
        <v>261</v>
      </c>
      <c r="J262" t="s">
        <v>7048</v>
      </c>
      <c r="K262" t="s">
        <v>310</v>
      </c>
    </row>
    <row r="263" spans="1:13" x14ac:dyDescent="0.35">
      <c r="A263" t="s">
        <v>6443</v>
      </c>
      <c r="B263" t="s">
        <v>6443</v>
      </c>
      <c r="C263" t="str">
        <f t="shared" si="4"/>
        <v>ok</v>
      </c>
      <c r="D263" t="s">
        <v>310</v>
      </c>
      <c r="J263" t="s">
        <v>11375</v>
      </c>
      <c r="K263" t="s">
        <v>310</v>
      </c>
    </row>
    <row r="264" spans="1:13" x14ac:dyDescent="0.35">
      <c r="A264" t="s">
        <v>6472</v>
      </c>
      <c r="B264" t="s">
        <v>6472</v>
      </c>
      <c r="C264" t="str">
        <f t="shared" si="4"/>
        <v>ok</v>
      </c>
      <c r="D264" t="s">
        <v>11894</v>
      </c>
      <c r="J264" t="s">
        <v>9373</v>
      </c>
      <c r="K264" t="s">
        <v>12075</v>
      </c>
    </row>
    <row r="265" spans="1:13" x14ac:dyDescent="0.35">
      <c r="A265" t="s">
        <v>6494</v>
      </c>
      <c r="B265" t="s">
        <v>6494</v>
      </c>
      <c r="C265" t="str">
        <f t="shared" si="4"/>
        <v>ok</v>
      </c>
      <c r="D265" t="s">
        <v>11894</v>
      </c>
      <c r="J265" t="s">
        <v>1847</v>
      </c>
      <c r="K265" t="s">
        <v>261</v>
      </c>
      <c r="L265" t="s">
        <v>310</v>
      </c>
    </row>
    <row r="266" spans="1:13" x14ac:dyDescent="0.35">
      <c r="A266" t="s">
        <v>6516</v>
      </c>
      <c r="B266" t="s">
        <v>6516</v>
      </c>
      <c r="C266" t="str">
        <f t="shared" si="4"/>
        <v>ok</v>
      </c>
      <c r="D266" t="s">
        <v>310</v>
      </c>
      <c r="J266" t="s">
        <v>6516</v>
      </c>
      <c r="K266" t="s">
        <v>310</v>
      </c>
    </row>
    <row r="267" spans="1:13" x14ac:dyDescent="0.35">
      <c r="A267" t="s">
        <v>6539</v>
      </c>
      <c r="B267" t="s">
        <v>6539</v>
      </c>
      <c r="C267" t="str">
        <f t="shared" si="4"/>
        <v>ok</v>
      </c>
      <c r="D267" t="s">
        <v>11894</v>
      </c>
      <c r="E267" t="s">
        <v>11894</v>
      </c>
      <c r="J267" t="s">
        <v>7024</v>
      </c>
      <c r="K267" t="s">
        <v>310</v>
      </c>
    </row>
    <row r="268" spans="1:13" x14ac:dyDescent="0.35">
      <c r="A268" t="s">
        <v>6558</v>
      </c>
      <c r="B268" t="s">
        <v>6558</v>
      </c>
      <c r="C268" t="str">
        <f t="shared" si="4"/>
        <v>ok</v>
      </c>
      <c r="D268" t="s">
        <v>12075</v>
      </c>
      <c r="J268" t="s">
        <v>7099</v>
      </c>
      <c r="K268" t="s">
        <v>310</v>
      </c>
    </row>
    <row r="269" spans="1:13" x14ac:dyDescent="0.35">
      <c r="A269" t="s">
        <v>6603</v>
      </c>
      <c r="B269" t="s">
        <v>6603</v>
      </c>
      <c r="C269" t="str">
        <f t="shared" si="4"/>
        <v>ok</v>
      </c>
      <c r="D269" t="s">
        <v>11894</v>
      </c>
      <c r="J269" t="s">
        <v>6844</v>
      </c>
      <c r="K269" t="s">
        <v>310</v>
      </c>
    </row>
    <row r="270" spans="1:13" x14ac:dyDescent="0.35">
      <c r="A270" t="s">
        <v>6623</v>
      </c>
      <c r="B270" t="s">
        <v>6623</v>
      </c>
      <c r="C270" t="str">
        <f t="shared" si="4"/>
        <v>ok</v>
      </c>
      <c r="D270" t="s">
        <v>310</v>
      </c>
      <c r="J270" t="s">
        <v>9608</v>
      </c>
      <c r="K270" t="s">
        <v>310</v>
      </c>
    </row>
    <row r="271" spans="1:13" x14ac:dyDescent="0.35">
      <c r="A271" t="s">
        <v>6646</v>
      </c>
      <c r="B271" t="s">
        <v>6646</v>
      </c>
      <c r="C271" t="str">
        <f t="shared" si="4"/>
        <v>ok</v>
      </c>
      <c r="D271" t="s">
        <v>310</v>
      </c>
      <c r="J271" t="s">
        <v>10550</v>
      </c>
      <c r="K271" t="s">
        <v>310</v>
      </c>
    </row>
    <row r="272" spans="1:13" x14ac:dyDescent="0.35">
      <c r="A272" t="s">
        <v>6671</v>
      </c>
      <c r="B272" t="s">
        <v>6671</v>
      </c>
      <c r="C272" t="str">
        <f t="shared" si="4"/>
        <v>ok</v>
      </c>
      <c r="D272" t="s">
        <v>261</v>
      </c>
      <c r="J272" t="s">
        <v>5513</v>
      </c>
      <c r="K272" t="s">
        <v>12075</v>
      </c>
    </row>
    <row r="273" spans="1:12" x14ac:dyDescent="0.35">
      <c r="A273" t="s">
        <v>6697</v>
      </c>
      <c r="B273" t="s">
        <v>6697</v>
      </c>
      <c r="C273" t="str">
        <f t="shared" si="4"/>
        <v>ok</v>
      </c>
      <c r="D273" t="s">
        <v>310</v>
      </c>
      <c r="J273" t="s">
        <v>758</v>
      </c>
      <c r="K273" t="s">
        <v>310</v>
      </c>
      <c r="L273" t="s">
        <v>11894</v>
      </c>
    </row>
    <row r="274" spans="1:12" x14ac:dyDescent="0.35">
      <c r="A274" t="s">
        <v>6721</v>
      </c>
      <c r="B274" t="s">
        <v>6721</v>
      </c>
      <c r="C274" t="str">
        <f t="shared" si="4"/>
        <v>ok</v>
      </c>
      <c r="D274" t="s">
        <v>310</v>
      </c>
      <c r="J274" t="s">
        <v>11611</v>
      </c>
      <c r="K274" t="s">
        <v>310</v>
      </c>
    </row>
    <row r="275" spans="1:12" x14ac:dyDescent="0.35">
      <c r="A275" t="s">
        <v>6735</v>
      </c>
      <c r="B275" t="s">
        <v>6735</v>
      </c>
      <c r="C275" t="str">
        <f t="shared" si="4"/>
        <v>ok</v>
      </c>
      <c r="D275" t="s">
        <v>310</v>
      </c>
      <c r="J275" t="s">
        <v>2360</v>
      </c>
      <c r="K275" t="s">
        <v>261</v>
      </c>
    </row>
    <row r="276" spans="1:12" x14ac:dyDescent="0.35">
      <c r="A276" t="s">
        <v>6756</v>
      </c>
      <c r="B276" t="s">
        <v>6756</v>
      </c>
      <c r="C276" t="str">
        <f t="shared" si="4"/>
        <v>ok</v>
      </c>
      <c r="D276" t="s">
        <v>261</v>
      </c>
      <c r="E276" t="s">
        <v>11894</v>
      </c>
      <c r="J276" t="s">
        <v>4312</v>
      </c>
      <c r="K276" t="s">
        <v>310</v>
      </c>
    </row>
    <row r="277" spans="1:12" x14ac:dyDescent="0.35">
      <c r="A277" t="s">
        <v>6778</v>
      </c>
      <c r="B277" t="s">
        <v>6778</v>
      </c>
      <c r="C277" t="str">
        <f t="shared" si="4"/>
        <v>ok</v>
      </c>
      <c r="D277" t="s">
        <v>310</v>
      </c>
      <c r="J277" t="s">
        <v>8297</v>
      </c>
      <c r="K277" t="s">
        <v>310</v>
      </c>
    </row>
    <row r="278" spans="1:12" x14ac:dyDescent="0.35">
      <c r="A278" t="s">
        <v>6805</v>
      </c>
      <c r="B278" t="s">
        <v>6805</v>
      </c>
      <c r="C278" t="str">
        <f t="shared" si="4"/>
        <v>ok</v>
      </c>
      <c r="D278" t="s">
        <v>261</v>
      </c>
      <c r="J278" t="s">
        <v>5973</v>
      </c>
      <c r="K278" t="s">
        <v>310</v>
      </c>
    </row>
    <row r="279" spans="1:12" x14ac:dyDescent="0.35">
      <c r="A279" t="s">
        <v>6826</v>
      </c>
      <c r="B279" t="s">
        <v>6826</v>
      </c>
      <c r="C279" t="str">
        <f t="shared" si="4"/>
        <v>ok</v>
      </c>
      <c r="D279" t="s">
        <v>11894</v>
      </c>
      <c r="J279" t="s">
        <v>4430</v>
      </c>
      <c r="K279" t="s">
        <v>12075</v>
      </c>
    </row>
    <row r="280" spans="1:12" x14ac:dyDescent="0.35">
      <c r="A280" t="s">
        <v>6844</v>
      </c>
      <c r="B280" t="s">
        <v>6844</v>
      </c>
      <c r="C280" t="str">
        <f t="shared" si="4"/>
        <v>ok</v>
      </c>
      <c r="D280" t="s">
        <v>310</v>
      </c>
      <c r="J280" t="s">
        <v>8873</v>
      </c>
      <c r="K280" t="s">
        <v>12075</v>
      </c>
    </row>
    <row r="281" spans="1:12" x14ac:dyDescent="0.35">
      <c r="A281" t="s">
        <v>6856</v>
      </c>
      <c r="B281" t="s">
        <v>6856</v>
      </c>
      <c r="C281" t="str">
        <f t="shared" si="4"/>
        <v>ok</v>
      </c>
      <c r="D281" t="s">
        <v>310</v>
      </c>
      <c r="E281" t="s">
        <v>12075</v>
      </c>
      <c r="F281" t="s">
        <v>310</v>
      </c>
      <c r="G281" t="s">
        <v>11894</v>
      </c>
      <c r="J281" t="s">
        <v>5741</v>
      </c>
      <c r="K281" t="s">
        <v>12075</v>
      </c>
    </row>
    <row r="282" spans="1:12" x14ac:dyDescent="0.35">
      <c r="A282" t="s">
        <v>6873</v>
      </c>
      <c r="B282" t="s">
        <v>6873</v>
      </c>
      <c r="C282" t="str">
        <f t="shared" si="4"/>
        <v>ok</v>
      </c>
      <c r="D282" t="s">
        <v>261</v>
      </c>
      <c r="J282" t="s">
        <v>6558</v>
      </c>
      <c r="K282" t="s">
        <v>12075</v>
      </c>
      <c r="L282" t="s">
        <v>11894</v>
      </c>
    </row>
    <row r="283" spans="1:12" x14ac:dyDescent="0.35">
      <c r="A283" t="s">
        <v>6921</v>
      </c>
      <c r="B283" t="s">
        <v>6921</v>
      </c>
      <c r="C283" t="str">
        <f t="shared" si="4"/>
        <v>ok</v>
      </c>
      <c r="D283" t="s">
        <v>11894</v>
      </c>
      <c r="J283" t="s">
        <v>10323</v>
      </c>
      <c r="K283" t="s">
        <v>12075</v>
      </c>
    </row>
    <row r="284" spans="1:12" x14ac:dyDescent="0.35">
      <c r="A284" t="s">
        <v>6938</v>
      </c>
      <c r="B284" t="s">
        <v>6938</v>
      </c>
      <c r="C284" t="str">
        <f t="shared" si="4"/>
        <v>ok</v>
      </c>
      <c r="D284" t="s">
        <v>261</v>
      </c>
      <c r="J284" t="s">
        <v>8674</v>
      </c>
      <c r="K284" t="s">
        <v>310</v>
      </c>
    </row>
    <row r="285" spans="1:12" x14ac:dyDescent="0.35">
      <c r="A285" t="s">
        <v>6972</v>
      </c>
      <c r="B285" t="s">
        <v>6972</v>
      </c>
      <c r="C285" t="str">
        <f t="shared" si="4"/>
        <v>ok</v>
      </c>
      <c r="D285" t="s">
        <v>261</v>
      </c>
      <c r="J285" t="s">
        <v>7785</v>
      </c>
      <c r="K285" t="s">
        <v>12075</v>
      </c>
    </row>
    <row r="286" spans="1:12" x14ac:dyDescent="0.35">
      <c r="A286" t="s">
        <v>7002</v>
      </c>
      <c r="B286" t="s">
        <v>7002</v>
      </c>
      <c r="C286" t="str">
        <f t="shared" si="4"/>
        <v>ok</v>
      </c>
      <c r="D286" t="s">
        <v>310</v>
      </c>
      <c r="J286" t="s">
        <v>9535</v>
      </c>
      <c r="K286" t="s">
        <v>12075</v>
      </c>
    </row>
    <row r="287" spans="1:12" x14ac:dyDescent="0.35">
      <c r="A287" t="s">
        <v>7024</v>
      </c>
      <c r="B287" t="s">
        <v>7024</v>
      </c>
      <c r="C287" t="str">
        <f t="shared" si="4"/>
        <v>ok</v>
      </c>
      <c r="D287" t="s">
        <v>310</v>
      </c>
      <c r="J287" t="s">
        <v>10680</v>
      </c>
      <c r="K287" t="s">
        <v>310</v>
      </c>
    </row>
    <row r="288" spans="1:12" x14ac:dyDescent="0.35">
      <c r="A288" t="s">
        <v>7048</v>
      </c>
      <c r="B288" t="s">
        <v>7048</v>
      </c>
      <c r="C288" t="str">
        <f t="shared" si="4"/>
        <v>ok</v>
      </c>
      <c r="D288" t="s">
        <v>310</v>
      </c>
      <c r="J288" t="s">
        <v>11476</v>
      </c>
      <c r="K288" t="s">
        <v>310</v>
      </c>
    </row>
    <row r="289" spans="1:12" x14ac:dyDescent="0.35">
      <c r="A289" t="s">
        <v>12876</v>
      </c>
      <c r="B289" t="s">
        <v>12876</v>
      </c>
      <c r="C289" t="str">
        <f t="shared" si="4"/>
        <v>ok</v>
      </c>
      <c r="D289" t="s">
        <v>310</v>
      </c>
      <c r="E289" t="s">
        <v>11894</v>
      </c>
      <c r="J289" t="s">
        <v>8078</v>
      </c>
      <c r="K289" t="s">
        <v>310</v>
      </c>
    </row>
    <row r="290" spans="1:12" x14ac:dyDescent="0.35">
      <c r="A290" t="s">
        <v>7079</v>
      </c>
      <c r="B290" t="s">
        <v>7079</v>
      </c>
      <c r="C290" t="str">
        <f t="shared" si="4"/>
        <v>ok</v>
      </c>
      <c r="D290" t="s">
        <v>12075</v>
      </c>
      <c r="J290" t="s">
        <v>7634</v>
      </c>
      <c r="K290" t="s">
        <v>310</v>
      </c>
    </row>
    <row r="291" spans="1:12" x14ac:dyDescent="0.35">
      <c r="A291" t="s">
        <v>7099</v>
      </c>
      <c r="B291" t="s">
        <v>7099</v>
      </c>
      <c r="C291" t="str">
        <f t="shared" si="4"/>
        <v>ok</v>
      </c>
      <c r="D291" t="s">
        <v>310</v>
      </c>
      <c r="J291" t="s">
        <v>7166</v>
      </c>
      <c r="K291" t="s">
        <v>12075</v>
      </c>
      <c r="L291" t="s">
        <v>11894</v>
      </c>
    </row>
    <row r="292" spans="1:12" x14ac:dyDescent="0.35">
      <c r="A292" t="s">
        <v>7137</v>
      </c>
      <c r="B292" t="s">
        <v>7137</v>
      </c>
      <c r="C292" t="str">
        <f t="shared" si="4"/>
        <v>ok</v>
      </c>
      <c r="D292" t="s">
        <v>11894</v>
      </c>
      <c r="E292" t="s">
        <v>11894</v>
      </c>
      <c r="J292" t="s">
        <v>9997</v>
      </c>
      <c r="K292" t="s">
        <v>310</v>
      </c>
    </row>
    <row r="293" spans="1:12" x14ac:dyDescent="0.35">
      <c r="A293" t="s">
        <v>7166</v>
      </c>
      <c r="B293" t="s">
        <v>7166</v>
      </c>
      <c r="C293" t="str">
        <f t="shared" si="4"/>
        <v>ok</v>
      </c>
      <c r="D293" t="s">
        <v>12075</v>
      </c>
      <c r="J293" t="s">
        <v>9288</v>
      </c>
      <c r="K293" t="s">
        <v>310</v>
      </c>
    </row>
    <row r="294" spans="1:12" x14ac:dyDescent="0.35">
      <c r="A294" t="s">
        <v>7199</v>
      </c>
      <c r="B294" t="s">
        <v>7199</v>
      </c>
      <c r="C294" t="str">
        <f t="shared" si="4"/>
        <v>ok</v>
      </c>
      <c r="D294" t="s">
        <v>261</v>
      </c>
      <c r="J294" t="s">
        <v>2594</v>
      </c>
      <c r="K294" t="s">
        <v>261</v>
      </c>
    </row>
    <row r="295" spans="1:12" x14ac:dyDescent="0.35">
      <c r="A295" t="s">
        <v>7215</v>
      </c>
      <c r="B295" t="s">
        <v>7215</v>
      </c>
      <c r="C295" t="str">
        <f t="shared" si="4"/>
        <v>ok</v>
      </c>
      <c r="D295" t="s">
        <v>261</v>
      </c>
      <c r="J295" t="s">
        <v>1121</v>
      </c>
      <c r="K295" t="s">
        <v>11894</v>
      </c>
    </row>
    <row r="296" spans="1:12" x14ac:dyDescent="0.35">
      <c r="A296" t="s">
        <v>7239</v>
      </c>
      <c r="B296" t="s">
        <v>7239</v>
      </c>
      <c r="C296" t="str">
        <f t="shared" si="4"/>
        <v>ok</v>
      </c>
      <c r="D296" t="s">
        <v>11894</v>
      </c>
      <c r="J296" t="s">
        <v>3830</v>
      </c>
      <c r="K296" t="s">
        <v>261</v>
      </c>
      <c r="L296" t="s">
        <v>11894</v>
      </c>
    </row>
    <row r="297" spans="1:12" x14ac:dyDescent="0.35">
      <c r="A297" t="s">
        <v>7258</v>
      </c>
      <c r="B297" t="s">
        <v>7258</v>
      </c>
      <c r="C297" t="str">
        <f t="shared" si="4"/>
        <v>ok</v>
      </c>
      <c r="D297" t="s">
        <v>12075</v>
      </c>
      <c r="J297" t="s">
        <v>7875</v>
      </c>
      <c r="K297" t="s">
        <v>310</v>
      </c>
    </row>
    <row r="298" spans="1:12" x14ac:dyDescent="0.35">
      <c r="A298" t="s">
        <v>7276</v>
      </c>
      <c r="B298" t="s">
        <v>7276</v>
      </c>
      <c r="C298" t="str">
        <f t="shared" si="4"/>
        <v>ok</v>
      </c>
      <c r="D298" t="s">
        <v>310</v>
      </c>
      <c r="E298" t="s">
        <v>11894</v>
      </c>
      <c r="J298" t="s">
        <v>12400</v>
      </c>
      <c r="K298" t="s">
        <v>310</v>
      </c>
    </row>
    <row r="299" spans="1:12" x14ac:dyDescent="0.35">
      <c r="A299" t="s">
        <v>7311</v>
      </c>
      <c r="B299" t="s">
        <v>7311</v>
      </c>
      <c r="C299" t="str">
        <f t="shared" si="4"/>
        <v>ok</v>
      </c>
      <c r="D299" t="s">
        <v>310</v>
      </c>
      <c r="J299" t="s">
        <v>4112</v>
      </c>
      <c r="K299" t="s">
        <v>310</v>
      </c>
    </row>
    <row r="300" spans="1:12" x14ac:dyDescent="0.35">
      <c r="A300" t="s">
        <v>7335</v>
      </c>
      <c r="B300" t="s">
        <v>7335</v>
      </c>
      <c r="C300" t="str">
        <f t="shared" si="4"/>
        <v>ok</v>
      </c>
      <c r="D300" t="s">
        <v>310</v>
      </c>
      <c r="J300" t="s">
        <v>3682</v>
      </c>
      <c r="K300" t="s">
        <v>310</v>
      </c>
    </row>
    <row r="301" spans="1:12" x14ac:dyDescent="0.35">
      <c r="A301" t="s">
        <v>7394</v>
      </c>
      <c r="B301" t="s">
        <v>7394</v>
      </c>
      <c r="C301" t="str">
        <f t="shared" si="4"/>
        <v>ok</v>
      </c>
      <c r="D301" t="s">
        <v>12075</v>
      </c>
      <c r="J301" t="s">
        <v>5534</v>
      </c>
      <c r="K301" t="s">
        <v>11894</v>
      </c>
    </row>
    <row r="302" spans="1:12" x14ac:dyDescent="0.35">
      <c r="A302" t="s">
        <v>7418</v>
      </c>
      <c r="B302" t="s">
        <v>7418</v>
      </c>
      <c r="C302" t="str">
        <f t="shared" si="4"/>
        <v>ok</v>
      </c>
      <c r="D302" t="s">
        <v>261</v>
      </c>
      <c r="J302" t="s">
        <v>2651</v>
      </c>
      <c r="K302" t="s">
        <v>310</v>
      </c>
    </row>
    <row r="303" spans="1:12" x14ac:dyDescent="0.35">
      <c r="A303" t="s">
        <v>7442</v>
      </c>
      <c r="B303" t="s">
        <v>7442</v>
      </c>
      <c r="C303" t="str">
        <f t="shared" si="4"/>
        <v>ok</v>
      </c>
      <c r="D303" t="s">
        <v>310</v>
      </c>
      <c r="E303" t="s">
        <v>310</v>
      </c>
      <c r="F303" t="s">
        <v>11894</v>
      </c>
      <c r="J303" t="s">
        <v>6735</v>
      </c>
      <c r="K303" t="s">
        <v>310</v>
      </c>
    </row>
    <row r="304" spans="1:12" x14ac:dyDescent="0.35">
      <c r="A304" t="s">
        <v>7465</v>
      </c>
      <c r="B304" t="s">
        <v>7465</v>
      </c>
      <c r="C304" t="str">
        <f t="shared" si="4"/>
        <v>ok</v>
      </c>
      <c r="D304" t="s">
        <v>261</v>
      </c>
      <c r="J304" t="s">
        <v>1967</v>
      </c>
      <c r="K304" t="s">
        <v>310</v>
      </c>
      <c r="L304" t="s">
        <v>11894</v>
      </c>
    </row>
    <row r="305" spans="1:11" x14ac:dyDescent="0.35">
      <c r="A305" t="s">
        <v>12916</v>
      </c>
      <c r="B305" t="s">
        <v>12916</v>
      </c>
      <c r="C305" t="str">
        <f t="shared" si="4"/>
        <v>ok</v>
      </c>
      <c r="D305" t="s">
        <v>11894</v>
      </c>
      <c r="J305" t="s">
        <v>5995</v>
      </c>
      <c r="K305" t="s">
        <v>310</v>
      </c>
    </row>
    <row r="306" spans="1:11" x14ac:dyDescent="0.35">
      <c r="A306" t="s">
        <v>7507</v>
      </c>
      <c r="B306" t="s">
        <v>7507</v>
      </c>
      <c r="C306" t="str">
        <f t="shared" si="4"/>
        <v>ok</v>
      </c>
      <c r="D306" t="s">
        <v>310</v>
      </c>
      <c r="J306" t="s">
        <v>12465</v>
      </c>
      <c r="K306" t="s">
        <v>310</v>
      </c>
    </row>
    <row r="307" spans="1:11" x14ac:dyDescent="0.35">
      <c r="A307" t="s">
        <v>7563</v>
      </c>
      <c r="B307" t="s">
        <v>7563</v>
      </c>
      <c r="C307" t="str">
        <f t="shared" si="4"/>
        <v>ok</v>
      </c>
      <c r="D307" t="s">
        <v>12075</v>
      </c>
      <c r="J307" t="s">
        <v>9222</v>
      </c>
      <c r="K307" t="s">
        <v>11894</v>
      </c>
    </row>
    <row r="308" spans="1:11" x14ac:dyDescent="0.35">
      <c r="A308" t="s">
        <v>7591</v>
      </c>
      <c r="B308" t="s">
        <v>7591</v>
      </c>
      <c r="C308" t="str">
        <f t="shared" si="4"/>
        <v>ok</v>
      </c>
      <c r="D308" t="s">
        <v>11894</v>
      </c>
      <c r="J308" t="s">
        <v>449</v>
      </c>
      <c r="K308" t="s">
        <v>11894</v>
      </c>
    </row>
    <row r="309" spans="1:11" x14ac:dyDescent="0.35">
      <c r="A309" t="s">
        <v>7608</v>
      </c>
      <c r="B309" t="s">
        <v>7608</v>
      </c>
      <c r="C309" t="str">
        <f t="shared" si="4"/>
        <v>ok</v>
      </c>
      <c r="D309" t="s">
        <v>12075</v>
      </c>
      <c r="J309" t="s">
        <v>2180</v>
      </c>
      <c r="K309" t="s">
        <v>261</v>
      </c>
    </row>
    <row r="310" spans="1:11" x14ac:dyDescent="0.35">
      <c r="A310" t="s">
        <v>7634</v>
      </c>
      <c r="B310" t="s">
        <v>7634</v>
      </c>
      <c r="C310" t="str">
        <f t="shared" si="4"/>
        <v>ok</v>
      </c>
      <c r="D310" t="s">
        <v>310</v>
      </c>
      <c r="J310" t="s">
        <v>3723</v>
      </c>
      <c r="K310" t="s">
        <v>310</v>
      </c>
    </row>
    <row r="311" spans="1:11" x14ac:dyDescent="0.35">
      <c r="A311" t="s">
        <v>7649</v>
      </c>
      <c r="B311" t="s">
        <v>7649</v>
      </c>
      <c r="C311" t="str">
        <f t="shared" si="4"/>
        <v>ok</v>
      </c>
      <c r="D311" t="s">
        <v>11894</v>
      </c>
      <c r="J311" t="s">
        <v>578</v>
      </c>
      <c r="K311" t="s">
        <v>261</v>
      </c>
    </row>
    <row r="312" spans="1:11" x14ac:dyDescent="0.35">
      <c r="A312" t="s">
        <v>7665</v>
      </c>
      <c r="B312" t="s">
        <v>7665</v>
      </c>
      <c r="C312" t="str">
        <f t="shared" si="4"/>
        <v>ok</v>
      </c>
      <c r="D312" t="s">
        <v>261</v>
      </c>
      <c r="E312" t="s">
        <v>11894</v>
      </c>
      <c r="J312" t="s">
        <v>5347</v>
      </c>
      <c r="K312" t="s">
        <v>11894</v>
      </c>
    </row>
    <row r="313" spans="1:11" x14ac:dyDescent="0.35">
      <c r="A313" t="s">
        <v>7697</v>
      </c>
      <c r="B313" t="s">
        <v>7697</v>
      </c>
      <c r="C313" t="str">
        <f t="shared" si="4"/>
        <v>ok</v>
      </c>
      <c r="D313" t="s">
        <v>310</v>
      </c>
      <c r="J313" t="s">
        <v>11395</v>
      </c>
      <c r="K313" t="s">
        <v>11894</v>
      </c>
    </row>
    <row r="314" spans="1:11" x14ac:dyDescent="0.35">
      <c r="A314" t="s">
        <v>7732</v>
      </c>
      <c r="B314" t="s">
        <v>7732</v>
      </c>
      <c r="C314" t="str">
        <f t="shared" si="4"/>
        <v>ok</v>
      </c>
      <c r="D314" t="s">
        <v>261</v>
      </c>
      <c r="J314" t="s">
        <v>7276</v>
      </c>
      <c r="K314" t="s">
        <v>310</v>
      </c>
    </row>
    <row r="315" spans="1:11" x14ac:dyDescent="0.35">
      <c r="A315" t="s">
        <v>7749</v>
      </c>
      <c r="B315" t="s">
        <v>7749</v>
      </c>
      <c r="C315" t="str">
        <f t="shared" si="4"/>
        <v>ok</v>
      </c>
      <c r="D315" t="s">
        <v>11894</v>
      </c>
      <c r="J315" t="s">
        <v>4504</v>
      </c>
      <c r="K315" t="s">
        <v>310</v>
      </c>
    </row>
    <row r="316" spans="1:11" x14ac:dyDescent="0.35">
      <c r="A316" t="s">
        <v>7766</v>
      </c>
      <c r="B316" t="s">
        <v>7766</v>
      </c>
      <c r="C316" t="str">
        <f t="shared" si="4"/>
        <v>ok</v>
      </c>
      <c r="D316" t="s">
        <v>11894</v>
      </c>
      <c r="J316" t="s">
        <v>10727</v>
      </c>
      <c r="K316" t="s">
        <v>310</v>
      </c>
    </row>
    <row r="317" spans="1:11" x14ac:dyDescent="0.35">
      <c r="A317" t="s">
        <v>7770</v>
      </c>
      <c r="B317" t="s">
        <v>7770</v>
      </c>
      <c r="C317" t="str">
        <f t="shared" si="4"/>
        <v>ok</v>
      </c>
      <c r="D317" t="s">
        <v>11894</v>
      </c>
      <c r="J317" t="s">
        <v>7137</v>
      </c>
      <c r="K317" t="s">
        <v>11894</v>
      </c>
    </row>
    <row r="318" spans="1:11" x14ac:dyDescent="0.35">
      <c r="A318" t="s">
        <v>7785</v>
      </c>
      <c r="B318" t="s">
        <v>7785</v>
      </c>
      <c r="C318" t="str">
        <f t="shared" si="4"/>
        <v>ok</v>
      </c>
      <c r="D318" t="s">
        <v>12075</v>
      </c>
      <c r="J318" t="s">
        <v>9199</v>
      </c>
      <c r="K318" t="s">
        <v>11894</v>
      </c>
    </row>
    <row r="319" spans="1:11" x14ac:dyDescent="0.35">
      <c r="A319" t="s">
        <v>7810</v>
      </c>
      <c r="B319" t="s">
        <v>7810</v>
      </c>
      <c r="C319" t="str">
        <f t="shared" si="4"/>
        <v>ok</v>
      </c>
      <c r="D319" t="s">
        <v>310</v>
      </c>
      <c r="E319" t="s">
        <v>310</v>
      </c>
      <c r="J319" t="s">
        <v>2106</v>
      </c>
      <c r="K319" t="s">
        <v>310</v>
      </c>
    </row>
    <row r="320" spans="1:11" x14ac:dyDescent="0.35">
      <c r="A320" t="s">
        <v>7826</v>
      </c>
      <c r="B320" t="s">
        <v>7826</v>
      </c>
      <c r="C320" t="str">
        <f t="shared" si="4"/>
        <v>ok</v>
      </c>
      <c r="D320" t="s">
        <v>12075</v>
      </c>
      <c r="J320" t="s">
        <v>4969</v>
      </c>
      <c r="K320" t="s">
        <v>11894</v>
      </c>
    </row>
    <row r="321" spans="1:12" x14ac:dyDescent="0.35">
      <c r="A321" t="s">
        <v>7851</v>
      </c>
      <c r="B321" t="s">
        <v>7851</v>
      </c>
      <c r="C321" t="str">
        <f t="shared" si="4"/>
        <v>ok</v>
      </c>
      <c r="D321" t="s">
        <v>310</v>
      </c>
      <c r="J321" t="s">
        <v>3703</v>
      </c>
      <c r="K321" t="s">
        <v>11894</v>
      </c>
    </row>
    <row r="322" spans="1:12" x14ac:dyDescent="0.35">
      <c r="A322" t="s">
        <v>7875</v>
      </c>
      <c r="B322" t="s">
        <v>7875</v>
      </c>
      <c r="C322" t="str">
        <f t="shared" si="4"/>
        <v>ok</v>
      </c>
      <c r="D322" t="s">
        <v>310</v>
      </c>
      <c r="J322" t="s">
        <v>10710</v>
      </c>
      <c r="K322" t="s">
        <v>310</v>
      </c>
    </row>
    <row r="323" spans="1:12" x14ac:dyDescent="0.35">
      <c r="A323" t="s">
        <v>7904</v>
      </c>
      <c r="B323" t="s">
        <v>7904</v>
      </c>
      <c r="C323" t="str">
        <f t="shared" ref="C323:C386" si="5">IF(A323=B323,"ok","ko")</f>
        <v>ok</v>
      </c>
      <c r="D323" t="s">
        <v>310</v>
      </c>
      <c r="J323" t="s">
        <v>9895</v>
      </c>
      <c r="K323" t="s">
        <v>310</v>
      </c>
      <c r="L323" t="s">
        <v>11894</v>
      </c>
    </row>
    <row r="324" spans="1:12" x14ac:dyDescent="0.35">
      <c r="A324" t="s">
        <v>7922</v>
      </c>
      <c r="B324" t="s">
        <v>7922</v>
      </c>
      <c r="C324" t="str">
        <f t="shared" si="5"/>
        <v>ok</v>
      </c>
      <c r="D324" t="s">
        <v>310</v>
      </c>
      <c r="E324" t="s">
        <v>11894</v>
      </c>
      <c r="J324" t="s">
        <v>1306</v>
      </c>
      <c r="K324" t="s">
        <v>310</v>
      </c>
    </row>
    <row r="325" spans="1:12" x14ac:dyDescent="0.35">
      <c r="A325" t="s">
        <v>7941</v>
      </c>
      <c r="B325" t="s">
        <v>7941</v>
      </c>
      <c r="C325" t="str">
        <f t="shared" si="5"/>
        <v>ok</v>
      </c>
      <c r="D325" t="s">
        <v>310</v>
      </c>
      <c r="J325" t="s">
        <v>2070</v>
      </c>
      <c r="K325" t="s">
        <v>310</v>
      </c>
    </row>
    <row r="326" spans="1:12" x14ac:dyDescent="0.35">
      <c r="A326" t="s">
        <v>7987</v>
      </c>
      <c r="B326" t="s">
        <v>7987</v>
      </c>
      <c r="C326" t="str">
        <f t="shared" si="5"/>
        <v>ok</v>
      </c>
      <c r="D326" t="s">
        <v>310</v>
      </c>
      <c r="J326" t="s">
        <v>9683</v>
      </c>
      <c r="K326" t="s">
        <v>310</v>
      </c>
    </row>
    <row r="327" spans="1:12" x14ac:dyDescent="0.35">
      <c r="A327" t="s">
        <v>8008</v>
      </c>
      <c r="B327" t="s">
        <v>8008</v>
      </c>
      <c r="C327" t="str">
        <f t="shared" si="5"/>
        <v>ok</v>
      </c>
      <c r="D327" t="s">
        <v>11894</v>
      </c>
      <c r="J327" t="s">
        <v>11341</v>
      </c>
      <c r="K327" t="s">
        <v>310</v>
      </c>
    </row>
    <row r="328" spans="1:12" x14ac:dyDescent="0.35">
      <c r="A328" t="s">
        <v>12965</v>
      </c>
      <c r="B328" t="s">
        <v>12965</v>
      </c>
      <c r="C328" t="str">
        <f t="shared" si="5"/>
        <v>ok</v>
      </c>
      <c r="D328" t="s">
        <v>261</v>
      </c>
      <c r="J328" t="s">
        <v>6362</v>
      </c>
      <c r="K328" t="s">
        <v>310</v>
      </c>
    </row>
    <row r="329" spans="1:12" x14ac:dyDescent="0.35">
      <c r="A329" t="s">
        <v>8024</v>
      </c>
      <c r="B329" t="s">
        <v>8024</v>
      </c>
      <c r="C329" t="str">
        <f t="shared" si="5"/>
        <v>ok</v>
      </c>
      <c r="D329" t="s">
        <v>11894</v>
      </c>
      <c r="J329" t="s">
        <v>6443</v>
      </c>
      <c r="K329" t="s">
        <v>310</v>
      </c>
    </row>
    <row r="330" spans="1:12" x14ac:dyDescent="0.35">
      <c r="A330" t="s">
        <v>8041</v>
      </c>
      <c r="B330" t="s">
        <v>8041</v>
      </c>
      <c r="C330" t="str">
        <f t="shared" si="5"/>
        <v>ok</v>
      </c>
      <c r="D330" t="s">
        <v>11894</v>
      </c>
      <c r="J330" t="s">
        <v>3079</v>
      </c>
      <c r="K330" t="s">
        <v>261</v>
      </c>
      <c r="L330" t="s">
        <v>310</v>
      </c>
    </row>
    <row r="331" spans="1:12" x14ac:dyDescent="0.35">
      <c r="A331" t="s">
        <v>8058</v>
      </c>
      <c r="B331" t="s">
        <v>8058</v>
      </c>
      <c r="C331" t="str">
        <f t="shared" si="5"/>
        <v>ok</v>
      </c>
      <c r="D331" t="s">
        <v>310</v>
      </c>
      <c r="J331" t="s">
        <v>11325</v>
      </c>
      <c r="K331" t="s">
        <v>11894</v>
      </c>
    </row>
    <row r="332" spans="1:12" x14ac:dyDescent="0.35">
      <c r="A332" t="s">
        <v>8078</v>
      </c>
      <c r="B332" t="s">
        <v>8078</v>
      </c>
      <c r="C332" t="str">
        <f t="shared" si="5"/>
        <v>ok</v>
      </c>
      <c r="D332" t="s">
        <v>310</v>
      </c>
      <c r="E332" t="s">
        <v>310</v>
      </c>
      <c r="J332" t="s">
        <v>4354</v>
      </c>
      <c r="K332" t="s">
        <v>310</v>
      </c>
    </row>
    <row r="333" spans="1:12" x14ac:dyDescent="0.35">
      <c r="A333" t="s">
        <v>8097</v>
      </c>
      <c r="B333" t="s">
        <v>8097</v>
      </c>
      <c r="C333" t="str">
        <f t="shared" si="5"/>
        <v>ok</v>
      </c>
      <c r="D333" t="s">
        <v>261</v>
      </c>
      <c r="J333" t="s">
        <v>10996</v>
      </c>
      <c r="K333" t="s">
        <v>310</v>
      </c>
      <c r="L333" t="s">
        <v>11894</v>
      </c>
    </row>
    <row r="334" spans="1:12" x14ac:dyDescent="0.35">
      <c r="A334" t="s">
        <v>8124</v>
      </c>
      <c r="B334" t="s">
        <v>8124</v>
      </c>
      <c r="C334" t="str">
        <f t="shared" si="5"/>
        <v>ok</v>
      </c>
      <c r="D334" t="s">
        <v>261</v>
      </c>
      <c r="J334" t="s">
        <v>10436</v>
      </c>
      <c r="K334" t="s">
        <v>261</v>
      </c>
    </row>
    <row r="335" spans="1:12" x14ac:dyDescent="0.35">
      <c r="A335" t="s">
        <v>8149</v>
      </c>
      <c r="B335" t="s">
        <v>8149</v>
      </c>
      <c r="C335" t="str">
        <f t="shared" si="5"/>
        <v>ok</v>
      </c>
      <c r="D335" t="s">
        <v>11894</v>
      </c>
      <c r="J335" t="s">
        <v>2160</v>
      </c>
      <c r="K335" t="s">
        <v>310</v>
      </c>
    </row>
    <row r="336" spans="1:12" x14ac:dyDescent="0.35">
      <c r="A336" t="s">
        <v>8168</v>
      </c>
      <c r="B336" t="s">
        <v>8168</v>
      </c>
      <c r="C336" t="str">
        <f t="shared" si="5"/>
        <v>ok</v>
      </c>
      <c r="D336" t="s">
        <v>310</v>
      </c>
      <c r="E336" t="s">
        <v>310</v>
      </c>
      <c r="J336" t="s">
        <v>9271</v>
      </c>
      <c r="K336" t="s">
        <v>310</v>
      </c>
    </row>
    <row r="337" spans="1:12" x14ac:dyDescent="0.35">
      <c r="A337" t="s">
        <v>8186</v>
      </c>
      <c r="B337" t="s">
        <v>8186</v>
      </c>
      <c r="C337" t="str">
        <f t="shared" si="5"/>
        <v>ok</v>
      </c>
      <c r="D337" t="s">
        <v>261</v>
      </c>
      <c r="E337" t="s">
        <v>310</v>
      </c>
      <c r="J337" t="s">
        <v>8186</v>
      </c>
      <c r="K337" t="s">
        <v>261</v>
      </c>
      <c r="L337" t="s">
        <v>310</v>
      </c>
    </row>
    <row r="338" spans="1:12" x14ac:dyDescent="0.35">
      <c r="A338" t="s">
        <v>8210</v>
      </c>
      <c r="B338" t="s">
        <v>8210</v>
      </c>
      <c r="C338" t="str">
        <f t="shared" si="5"/>
        <v>ok</v>
      </c>
      <c r="D338" t="s">
        <v>261</v>
      </c>
      <c r="J338" t="s">
        <v>8275</v>
      </c>
      <c r="K338" t="s">
        <v>11894</v>
      </c>
    </row>
    <row r="339" spans="1:12" x14ac:dyDescent="0.35">
      <c r="A339" t="s">
        <v>8243</v>
      </c>
      <c r="B339" t="s">
        <v>8243</v>
      </c>
      <c r="C339" t="str">
        <f t="shared" si="5"/>
        <v>ok</v>
      </c>
      <c r="D339" t="s">
        <v>261</v>
      </c>
      <c r="J339" t="s">
        <v>7239</v>
      </c>
      <c r="K339" t="s">
        <v>11894</v>
      </c>
    </row>
    <row r="340" spans="1:12" x14ac:dyDescent="0.35">
      <c r="A340" t="s">
        <v>8260</v>
      </c>
      <c r="B340" t="s">
        <v>8260</v>
      </c>
      <c r="C340" t="str">
        <f t="shared" si="5"/>
        <v>ok</v>
      </c>
      <c r="D340" t="s">
        <v>11894</v>
      </c>
      <c r="J340" t="s">
        <v>10281</v>
      </c>
      <c r="K340" t="s">
        <v>11894</v>
      </c>
    </row>
    <row r="341" spans="1:12" x14ac:dyDescent="0.35">
      <c r="A341" t="s">
        <v>8275</v>
      </c>
      <c r="B341" t="s">
        <v>8275</v>
      </c>
      <c r="C341" t="str">
        <f t="shared" si="5"/>
        <v>ok</v>
      </c>
      <c r="D341" t="s">
        <v>11894</v>
      </c>
      <c r="J341" t="s">
        <v>898</v>
      </c>
      <c r="K341" t="s">
        <v>11894</v>
      </c>
    </row>
    <row r="342" spans="1:12" x14ac:dyDescent="0.35">
      <c r="A342" t="s">
        <v>8297</v>
      </c>
      <c r="B342" t="s">
        <v>8297</v>
      </c>
      <c r="C342" t="str">
        <f t="shared" si="5"/>
        <v>ok</v>
      </c>
      <c r="D342" t="s">
        <v>310</v>
      </c>
      <c r="E342" t="s">
        <v>11894</v>
      </c>
      <c r="J342" t="s">
        <v>3284</v>
      </c>
      <c r="K342" t="s">
        <v>310</v>
      </c>
      <c r="L342" t="s">
        <v>11894</v>
      </c>
    </row>
    <row r="343" spans="1:12" x14ac:dyDescent="0.35">
      <c r="A343" t="s">
        <v>8317</v>
      </c>
      <c r="B343" t="s">
        <v>8317</v>
      </c>
      <c r="C343" t="str">
        <f t="shared" si="5"/>
        <v>ok</v>
      </c>
      <c r="D343" t="s">
        <v>261</v>
      </c>
      <c r="J343" t="s">
        <v>7851</v>
      </c>
      <c r="K343" t="s">
        <v>310</v>
      </c>
    </row>
    <row r="344" spans="1:12" x14ac:dyDescent="0.35">
      <c r="A344" t="s">
        <v>8339</v>
      </c>
      <c r="B344" t="s">
        <v>8339</v>
      </c>
      <c r="C344" t="str">
        <f t="shared" si="5"/>
        <v>ok</v>
      </c>
      <c r="D344" t="s">
        <v>261</v>
      </c>
      <c r="J344" t="s">
        <v>4943</v>
      </c>
      <c r="K344" t="s">
        <v>310</v>
      </c>
    </row>
    <row r="345" spans="1:12" x14ac:dyDescent="0.35">
      <c r="A345" t="s">
        <v>8359</v>
      </c>
      <c r="B345" t="s">
        <v>8359</v>
      </c>
      <c r="C345" t="str">
        <f t="shared" si="5"/>
        <v>ok</v>
      </c>
      <c r="D345" t="s">
        <v>11894</v>
      </c>
      <c r="J345" t="s">
        <v>1527</v>
      </c>
      <c r="K345" t="s">
        <v>11894</v>
      </c>
    </row>
    <row r="346" spans="1:12" x14ac:dyDescent="0.35">
      <c r="A346" t="s">
        <v>8379</v>
      </c>
      <c r="B346" t="s">
        <v>8379</v>
      </c>
      <c r="C346" t="str">
        <f t="shared" si="5"/>
        <v>ok</v>
      </c>
      <c r="D346" t="s">
        <v>12075</v>
      </c>
      <c r="J346" t="s">
        <v>3140</v>
      </c>
      <c r="K346" t="s">
        <v>11894</v>
      </c>
    </row>
    <row r="347" spans="1:12" x14ac:dyDescent="0.35">
      <c r="A347" t="s">
        <v>8402</v>
      </c>
      <c r="B347" t="s">
        <v>8402</v>
      </c>
      <c r="C347" t="str">
        <f t="shared" si="5"/>
        <v>ok</v>
      </c>
      <c r="D347" t="s">
        <v>310</v>
      </c>
      <c r="E347" t="s">
        <v>11894</v>
      </c>
      <c r="J347" t="s">
        <v>9793</v>
      </c>
      <c r="K347" t="s">
        <v>310</v>
      </c>
    </row>
    <row r="348" spans="1:12" x14ac:dyDescent="0.35">
      <c r="A348" t="s">
        <v>8436</v>
      </c>
      <c r="B348" t="s">
        <v>8436</v>
      </c>
      <c r="C348" t="str">
        <f t="shared" si="5"/>
        <v>ok</v>
      </c>
      <c r="D348" t="s">
        <v>310</v>
      </c>
      <c r="J348" t="s">
        <v>4877</v>
      </c>
      <c r="K348" t="s">
        <v>11894</v>
      </c>
    </row>
    <row r="349" spans="1:12" x14ac:dyDescent="0.35">
      <c r="A349" t="s">
        <v>8477</v>
      </c>
      <c r="B349" t="s">
        <v>8477</v>
      </c>
      <c r="C349" t="str">
        <f t="shared" si="5"/>
        <v>ok</v>
      </c>
      <c r="D349" t="s">
        <v>261</v>
      </c>
      <c r="J349" t="s">
        <v>3624</v>
      </c>
      <c r="K349" t="s">
        <v>12075</v>
      </c>
    </row>
    <row r="350" spans="1:12" x14ac:dyDescent="0.35">
      <c r="A350" t="s">
        <v>8528</v>
      </c>
      <c r="B350" t="s">
        <v>8528</v>
      </c>
      <c r="C350" t="str">
        <f t="shared" si="5"/>
        <v>ok</v>
      </c>
      <c r="D350" t="s">
        <v>11894</v>
      </c>
      <c r="J350" t="s">
        <v>371</v>
      </c>
      <c r="K350" t="s">
        <v>310</v>
      </c>
    </row>
    <row r="351" spans="1:12" x14ac:dyDescent="0.35">
      <c r="A351" t="s">
        <v>8556</v>
      </c>
      <c r="B351" t="s">
        <v>8556</v>
      </c>
      <c r="C351" t="str">
        <f t="shared" si="5"/>
        <v>ok</v>
      </c>
      <c r="D351" t="s">
        <v>310</v>
      </c>
      <c r="J351" t="s">
        <v>5367</v>
      </c>
      <c r="K351" t="s">
        <v>310</v>
      </c>
    </row>
    <row r="352" spans="1:12" x14ac:dyDescent="0.35">
      <c r="A352" t="s">
        <v>8582</v>
      </c>
      <c r="B352" t="s">
        <v>8582</v>
      </c>
      <c r="C352" t="str">
        <f t="shared" si="5"/>
        <v>ok</v>
      </c>
      <c r="D352" t="s">
        <v>310</v>
      </c>
      <c r="J352" t="s">
        <v>9102</v>
      </c>
      <c r="K352" t="s">
        <v>310</v>
      </c>
    </row>
    <row r="353" spans="1:12" x14ac:dyDescent="0.35">
      <c r="A353" t="s">
        <v>8606</v>
      </c>
      <c r="B353" t="s">
        <v>8606</v>
      </c>
      <c r="C353" t="str">
        <f t="shared" si="5"/>
        <v>ok</v>
      </c>
      <c r="D353" t="s">
        <v>261</v>
      </c>
      <c r="J353" t="s">
        <v>7507</v>
      </c>
      <c r="K353" t="s">
        <v>310</v>
      </c>
    </row>
    <row r="354" spans="1:12" x14ac:dyDescent="0.35">
      <c r="A354" t="s">
        <v>8626</v>
      </c>
      <c r="B354" t="s">
        <v>8626</v>
      </c>
      <c r="C354" t="str">
        <f t="shared" si="5"/>
        <v>ok</v>
      </c>
      <c r="D354" t="s">
        <v>310</v>
      </c>
      <c r="J354" t="s">
        <v>9449</v>
      </c>
      <c r="K354" t="s">
        <v>12075</v>
      </c>
    </row>
    <row r="355" spans="1:12" x14ac:dyDescent="0.35">
      <c r="A355" t="s">
        <v>8647</v>
      </c>
      <c r="B355" t="s">
        <v>8647</v>
      </c>
      <c r="C355" t="str">
        <f t="shared" si="5"/>
        <v>ok</v>
      </c>
      <c r="D355" t="s">
        <v>11894</v>
      </c>
      <c r="J355" t="s">
        <v>527</v>
      </c>
      <c r="K355" t="s">
        <v>11894</v>
      </c>
    </row>
    <row r="356" spans="1:12" x14ac:dyDescent="0.35">
      <c r="A356" t="s">
        <v>8674</v>
      </c>
      <c r="B356" t="s">
        <v>8674</v>
      </c>
      <c r="C356" t="str">
        <f t="shared" si="5"/>
        <v>ok</v>
      </c>
      <c r="D356" t="s">
        <v>310</v>
      </c>
      <c r="J356" t="s">
        <v>2397</v>
      </c>
      <c r="K356" t="s">
        <v>310</v>
      </c>
    </row>
    <row r="357" spans="1:12" x14ac:dyDescent="0.35">
      <c r="A357" t="s">
        <v>8697</v>
      </c>
      <c r="B357" t="s">
        <v>8697</v>
      </c>
      <c r="C357" t="str">
        <f t="shared" si="5"/>
        <v>ok</v>
      </c>
      <c r="D357" t="s">
        <v>11894</v>
      </c>
      <c r="J357" t="s">
        <v>10813</v>
      </c>
      <c r="K357" t="s">
        <v>310</v>
      </c>
    </row>
    <row r="358" spans="1:12" x14ac:dyDescent="0.35">
      <c r="A358" t="s">
        <v>8719</v>
      </c>
      <c r="B358" t="s">
        <v>8719</v>
      </c>
      <c r="C358" t="str">
        <f t="shared" si="5"/>
        <v>ok</v>
      </c>
      <c r="D358" t="s">
        <v>12075</v>
      </c>
      <c r="J358" t="s">
        <v>2861</v>
      </c>
      <c r="K358" t="s">
        <v>11894</v>
      </c>
    </row>
    <row r="359" spans="1:12" x14ac:dyDescent="0.35">
      <c r="A359" t="s">
        <v>8739</v>
      </c>
      <c r="B359" t="s">
        <v>8739</v>
      </c>
      <c r="C359" t="str">
        <f t="shared" si="5"/>
        <v>ok</v>
      </c>
      <c r="D359" t="s">
        <v>310</v>
      </c>
      <c r="J359" t="s">
        <v>9517</v>
      </c>
      <c r="K359" t="s">
        <v>261</v>
      </c>
    </row>
    <row r="360" spans="1:12" x14ac:dyDescent="0.35">
      <c r="A360" t="s">
        <v>8767</v>
      </c>
      <c r="B360" t="s">
        <v>8767</v>
      </c>
      <c r="C360" t="str">
        <f t="shared" si="5"/>
        <v>ok</v>
      </c>
      <c r="D360" t="s">
        <v>11894</v>
      </c>
      <c r="J360" t="s">
        <v>9638</v>
      </c>
      <c r="K360" t="s">
        <v>11894</v>
      </c>
    </row>
    <row r="361" spans="1:12" x14ac:dyDescent="0.35">
      <c r="A361" t="s">
        <v>8790</v>
      </c>
      <c r="B361" t="s">
        <v>8790</v>
      </c>
      <c r="C361" t="str">
        <f t="shared" si="5"/>
        <v>ok</v>
      </c>
      <c r="D361" t="s">
        <v>310</v>
      </c>
      <c r="J361" t="s">
        <v>294</v>
      </c>
      <c r="K361" t="s">
        <v>310</v>
      </c>
    </row>
    <row r="362" spans="1:12" x14ac:dyDescent="0.35">
      <c r="A362" t="s">
        <v>8806</v>
      </c>
      <c r="B362" t="s">
        <v>8806</v>
      </c>
      <c r="C362" t="str">
        <f t="shared" si="5"/>
        <v>ok</v>
      </c>
      <c r="D362" t="s">
        <v>310</v>
      </c>
      <c r="J362" t="s">
        <v>9813</v>
      </c>
      <c r="K362" t="s">
        <v>11894</v>
      </c>
    </row>
    <row r="363" spans="1:12" x14ac:dyDescent="0.35">
      <c r="A363" t="s">
        <v>8829</v>
      </c>
      <c r="B363" t="s">
        <v>8829</v>
      </c>
      <c r="C363" t="str">
        <f t="shared" si="5"/>
        <v>ok</v>
      </c>
      <c r="D363" t="s">
        <v>11894</v>
      </c>
      <c r="J363" t="s">
        <v>8647</v>
      </c>
      <c r="K363" t="s">
        <v>11894</v>
      </c>
    </row>
    <row r="364" spans="1:12" x14ac:dyDescent="0.35">
      <c r="A364" t="s">
        <v>8857</v>
      </c>
      <c r="B364" t="s">
        <v>8857</v>
      </c>
      <c r="C364" t="str">
        <f t="shared" si="5"/>
        <v>ok</v>
      </c>
      <c r="D364" t="s">
        <v>12075</v>
      </c>
      <c r="J364" t="s">
        <v>6778</v>
      </c>
      <c r="K364" t="s">
        <v>310</v>
      </c>
      <c r="L364" t="s">
        <v>11894</v>
      </c>
    </row>
    <row r="365" spans="1:12" x14ac:dyDescent="0.35">
      <c r="A365" t="s">
        <v>8873</v>
      </c>
      <c r="B365" t="s">
        <v>8873</v>
      </c>
      <c r="C365" t="str">
        <f t="shared" si="5"/>
        <v>ok</v>
      </c>
      <c r="D365" t="s">
        <v>12075</v>
      </c>
      <c r="J365" t="s">
        <v>6314</v>
      </c>
      <c r="K365" t="s">
        <v>310</v>
      </c>
    </row>
    <row r="366" spans="1:12" x14ac:dyDescent="0.35">
      <c r="A366" t="s">
        <v>8896</v>
      </c>
      <c r="B366" t="s">
        <v>8896</v>
      </c>
      <c r="C366" t="str">
        <f t="shared" si="5"/>
        <v>ok</v>
      </c>
      <c r="D366" t="s">
        <v>310</v>
      </c>
      <c r="J366" t="s">
        <v>6336</v>
      </c>
      <c r="K366" t="s">
        <v>11894</v>
      </c>
    </row>
    <row r="367" spans="1:12" x14ac:dyDescent="0.35">
      <c r="A367" t="s">
        <v>8912</v>
      </c>
      <c r="B367" t="s">
        <v>8912</v>
      </c>
      <c r="C367" t="str">
        <f t="shared" si="5"/>
        <v>ok</v>
      </c>
      <c r="D367" t="s">
        <v>310</v>
      </c>
      <c r="J367" t="s">
        <v>4091</v>
      </c>
      <c r="K367" t="s">
        <v>310</v>
      </c>
    </row>
    <row r="368" spans="1:12" x14ac:dyDescent="0.35">
      <c r="A368" t="s">
        <v>8930</v>
      </c>
      <c r="B368" t="s">
        <v>8930</v>
      </c>
      <c r="C368" t="str">
        <f t="shared" si="5"/>
        <v>ok</v>
      </c>
      <c r="D368" t="s">
        <v>310</v>
      </c>
      <c r="J368" t="s">
        <v>9420</v>
      </c>
      <c r="K368" t="s">
        <v>310</v>
      </c>
    </row>
    <row r="369" spans="1:12" x14ac:dyDescent="0.35">
      <c r="A369" t="s">
        <v>8949</v>
      </c>
      <c r="B369" t="s">
        <v>8949</v>
      </c>
      <c r="C369" t="str">
        <f t="shared" si="5"/>
        <v>ok</v>
      </c>
      <c r="D369" t="s">
        <v>310</v>
      </c>
      <c r="J369" t="s">
        <v>5247</v>
      </c>
      <c r="K369" t="s">
        <v>261</v>
      </c>
    </row>
    <row r="370" spans="1:12" x14ac:dyDescent="0.35">
      <c r="A370" t="s">
        <v>8965</v>
      </c>
      <c r="B370" t="s">
        <v>8965</v>
      </c>
      <c r="C370" t="str">
        <f t="shared" si="5"/>
        <v>ok</v>
      </c>
      <c r="D370" t="s">
        <v>12075</v>
      </c>
      <c r="J370" t="s">
        <v>4985</v>
      </c>
      <c r="K370" t="s">
        <v>310</v>
      </c>
    </row>
    <row r="371" spans="1:12" x14ac:dyDescent="0.35">
      <c r="A371" t="s">
        <v>8988</v>
      </c>
      <c r="B371" t="s">
        <v>8988</v>
      </c>
      <c r="C371" t="str">
        <f t="shared" si="5"/>
        <v>ok</v>
      </c>
      <c r="D371" t="s">
        <v>11894</v>
      </c>
      <c r="J371" t="s">
        <v>11149</v>
      </c>
      <c r="K371" t="s">
        <v>310</v>
      </c>
      <c r="L371" t="s">
        <v>11894</v>
      </c>
    </row>
    <row r="372" spans="1:12" x14ac:dyDescent="0.35">
      <c r="A372" t="s">
        <v>9006</v>
      </c>
      <c r="B372" t="s">
        <v>9006</v>
      </c>
      <c r="C372" t="str">
        <f t="shared" si="5"/>
        <v>ok</v>
      </c>
      <c r="D372" t="s">
        <v>11894</v>
      </c>
      <c r="J372" t="s">
        <v>7770</v>
      </c>
      <c r="K372" t="s">
        <v>11894</v>
      </c>
    </row>
    <row r="373" spans="1:12" x14ac:dyDescent="0.35">
      <c r="A373" t="s">
        <v>9024</v>
      </c>
      <c r="B373" t="s">
        <v>9024</v>
      </c>
      <c r="C373" t="str">
        <f t="shared" si="5"/>
        <v>ok</v>
      </c>
      <c r="D373" t="s">
        <v>261</v>
      </c>
      <c r="J373" t="s">
        <v>11283</v>
      </c>
      <c r="K373" t="s">
        <v>310</v>
      </c>
    </row>
    <row r="374" spans="1:12" x14ac:dyDescent="0.35">
      <c r="A374" t="s">
        <v>9049</v>
      </c>
      <c r="B374" t="s">
        <v>9049</v>
      </c>
      <c r="C374" t="str">
        <f t="shared" si="5"/>
        <v>ok</v>
      </c>
      <c r="D374" t="s">
        <v>310</v>
      </c>
      <c r="J374" t="s">
        <v>9252</v>
      </c>
      <c r="K374" t="s">
        <v>310</v>
      </c>
      <c r="L374" t="s">
        <v>11894</v>
      </c>
    </row>
    <row r="375" spans="1:12" x14ac:dyDescent="0.35">
      <c r="A375" t="s">
        <v>9063</v>
      </c>
      <c r="B375" t="s">
        <v>9063</v>
      </c>
      <c r="C375" t="str">
        <f t="shared" si="5"/>
        <v>ok</v>
      </c>
      <c r="D375" t="s">
        <v>310</v>
      </c>
      <c r="J375" t="s">
        <v>6539</v>
      </c>
      <c r="K375" t="s">
        <v>11894</v>
      </c>
    </row>
    <row r="376" spans="1:12" x14ac:dyDescent="0.35">
      <c r="A376" t="s">
        <v>9081</v>
      </c>
      <c r="B376" t="s">
        <v>9081</v>
      </c>
      <c r="C376" t="str">
        <f t="shared" si="5"/>
        <v>ok</v>
      </c>
      <c r="D376" t="s">
        <v>11894</v>
      </c>
      <c r="J376" t="s">
        <v>5768</v>
      </c>
      <c r="K376" t="s">
        <v>261</v>
      </c>
      <c r="L376" t="s">
        <v>11894</v>
      </c>
    </row>
    <row r="377" spans="1:12" x14ac:dyDescent="0.35">
      <c r="A377" t="s">
        <v>9102</v>
      </c>
      <c r="B377" t="s">
        <v>9102</v>
      </c>
      <c r="C377" t="str">
        <f t="shared" si="5"/>
        <v>ok</v>
      </c>
      <c r="D377" t="s">
        <v>310</v>
      </c>
      <c r="J377" t="s">
        <v>9063</v>
      </c>
      <c r="K377" t="s">
        <v>310</v>
      </c>
    </row>
    <row r="378" spans="1:12" x14ac:dyDescent="0.35">
      <c r="A378" t="s">
        <v>9136</v>
      </c>
      <c r="B378" t="s">
        <v>9136</v>
      </c>
      <c r="C378" t="str">
        <f t="shared" si="5"/>
        <v>ok</v>
      </c>
      <c r="D378" t="s">
        <v>261</v>
      </c>
      <c r="J378" t="s">
        <v>5866</v>
      </c>
      <c r="K378" t="s">
        <v>11894</v>
      </c>
    </row>
    <row r="379" spans="1:12" x14ac:dyDescent="0.35">
      <c r="A379" t="s">
        <v>9160</v>
      </c>
      <c r="B379" t="s">
        <v>9160</v>
      </c>
      <c r="C379" t="str">
        <f t="shared" si="5"/>
        <v>ok</v>
      </c>
      <c r="D379" t="s">
        <v>261</v>
      </c>
      <c r="J379" t="s">
        <v>10125</v>
      </c>
      <c r="K379" t="s">
        <v>261</v>
      </c>
    </row>
    <row r="380" spans="1:12" x14ac:dyDescent="0.35">
      <c r="A380" t="s">
        <v>9181</v>
      </c>
      <c r="B380" t="s">
        <v>9181</v>
      </c>
      <c r="C380" t="str">
        <f t="shared" si="5"/>
        <v>ok</v>
      </c>
      <c r="D380" t="s">
        <v>11894</v>
      </c>
      <c r="J380" t="s">
        <v>4078</v>
      </c>
      <c r="K380" t="s">
        <v>12075</v>
      </c>
      <c r="L380" t="s">
        <v>11894</v>
      </c>
    </row>
    <row r="381" spans="1:12" x14ac:dyDescent="0.35">
      <c r="A381" t="s">
        <v>9199</v>
      </c>
      <c r="B381" t="s">
        <v>9199</v>
      </c>
      <c r="C381" t="str">
        <f t="shared" si="5"/>
        <v>ok</v>
      </c>
      <c r="D381" t="s">
        <v>11894</v>
      </c>
      <c r="J381" t="s">
        <v>1825</v>
      </c>
      <c r="K381" t="s">
        <v>11894</v>
      </c>
    </row>
    <row r="382" spans="1:12" x14ac:dyDescent="0.35">
      <c r="A382" t="s">
        <v>9222</v>
      </c>
      <c r="B382" t="s">
        <v>9222</v>
      </c>
      <c r="C382" t="str">
        <f t="shared" si="5"/>
        <v>ok</v>
      </c>
      <c r="D382" t="s">
        <v>11894</v>
      </c>
      <c r="J382" t="s">
        <v>11458</v>
      </c>
      <c r="K382" t="s">
        <v>11894</v>
      </c>
    </row>
    <row r="383" spans="1:12" x14ac:dyDescent="0.35">
      <c r="A383" t="s">
        <v>9238</v>
      </c>
      <c r="B383" t="s">
        <v>9238</v>
      </c>
      <c r="C383" t="str">
        <f t="shared" si="5"/>
        <v>ok</v>
      </c>
      <c r="D383" t="s">
        <v>11894</v>
      </c>
      <c r="E383" t="s">
        <v>11894</v>
      </c>
      <c r="J383" t="s">
        <v>3159</v>
      </c>
      <c r="K383" t="s">
        <v>11894</v>
      </c>
    </row>
    <row r="384" spans="1:12" x14ac:dyDescent="0.35">
      <c r="A384" t="s">
        <v>9252</v>
      </c>
      <c r="B384" t="s">
        <v>9252</v>
      </c>
      <c r="C384" t="str">
        <f t="shared" si="5"/>
        <v>ok</v>
      </c>
      <c r="D384" t="s">
        <v>310</v>
      </c>
      <c r="J384" t="s">
        <v>1484</v>
      </c>
      <c r="K384" t="s">
        <v>310</v>
      </c>
    </row>
    <row r="385" spans="1:12" x14ac:dyDescent="0.35">
      <c r="A385" t="s">
        <v>9271</v>
      </c>
      <c r="B385" t="s">
        <v>9271</v>
      </c>
      <c r="C385" t="str">
        <f t="shared" si="5"/>
        <v>ok</v>
      </c>
      <c r="D385" t="s">
        <v>310</v>
      </c>
      <c r="J385" t="s">
        <v>9485</v>
      </c>
      <c r="K385" t="s">
        <v>11894</v>
      </c>
    </row>
    <row r="386" spans="1:12" x14ac:dyDescent="0.35">
      <c r="A386" t="s">
        <v>9288</v>
      </c>
      <c r="B386" t="s">
        <v>9288</v>
      </c>
      <c r="C386" t="str">
        <f t="shared" si="5"/>
        <v>ok</v>
      </c>
      <c r="D386" t="s">
        <v>310</v>
      </c>
      <c r="J386" t="s">
        <v>8008</v>
      </c>
      <c r="K386" t="s">
        <v>11894</v>
      </c>
    </row>
    <row r="387" spans="1:12" x14ac:dyDescent="0.35">
      <c r="A387" t="s">
        <v>9304</v>
      </c>
      <c r="B387" t="s">
        <v>9304</v>
      </c>
      <c r="C387" t="str">
        <f t="shared" ref="C387:C450" si="6">IF(A387=B387,"ok","ko")</f>
        <v>ok</v>
      </c>
      <c r="D387" t="s">
        <v>310</v>
      </c>
      <c r="J387" t="s">
        <v>9328</v>
      </c>
      <c r="K387" t="s">
        <v>310</v>
      </c>
    </row>
    <row r="388" spans="1:12" x14ac:dyDescent="0.35">
      <c r="A388" t="s">
        <v>9328</v>
      </c>
      <c r="B388" t="s">
        <v>9328</v>
      </c>
      <c r="C388" t="str">
        <f t="shared" si="6"/>
        <v>ok</v>
      </c>
      <c r="D388" t="s">
        <v>310</v>
      </c>
      <c r="J388" t="s">
        <v>2943</v>
      </c>
      <c r="K388" t="s">
        <v>310</v>
      </c>
    </row>
    <row r="389" spans="1:12" x14ac:dyDescent="0.35">
      <c r="A389" t="s">
        <v>9347</v>
      </c>
      <c r="B389" t="s">
        <v>9347</v>
      </c>
      <c r="C389" t="str">
        <f t="shared" si="6"/>
        <v>ok</v>
      </c>
      <c r="D389" t="s">
        <v>261</v>
      </c>
      <c r="J389" t="s">
        <v>10049</v>
      </c>
      <c r="K389" t="s">
        <v>11894</v>
      </c>
    </row>
    <row r="390" spans="1:12" x14ac:dyDescent="0.35">
      <c r="A390" t="s">
        <v>9373</v>
      </c>
      <c r="B390" t="s">
        <v>9373</v>
      </c>
      <c r="C390" t="str">
        <f t="shared" si="6"/>
        <v>ok</v>
      </c>
      <c r="D390" t="s">
        <v>12075</v>
      </c>
      <c r="J390" t="s">
        <v>6826</v>
      </c>
      <c r="K390" t="s">
        <v>11894</v>
      </c>
    </row>
    <row r="391" spans="1:12" x14ac:dyDescent="0.35">
      <c r="A391" t="s">
        <v>9396</v>
      </c>
      <c r="B391" t="s">
        <v>9396</v>
      </c>
      <c r="C391" t="str">
        <f t="shared" si="6"/>
        <v>ok</v>
      </c>
      <c r="D391" t="s">
        <v>12075</v>
      </c>
      <c r="J391" t="s">
        <v>3664</v>
      </c>
      <c r="K391" t="s">
        <v>12075</v>
      </c>
      <c r="L391" t="s">
        <v>11894</v>
      </c>
    </row>
    <row r="392" spans="1:12" x14ac:dyDescent="0.35">
      <c r="A392" t="s">
        <v>9420</v>
      </c>
      <c r="B392" t="s">
        <v>9420</v>
      </c>
      <c r="C392" t="str">
        <f t="shared" si="6"/>
        <v>ok</v>
      </c>
      <c r="D392" t="s">
        <v>310</v>
      </c>
      <c r="J392" t="s">
        <v>5206</v>
      </c>
      <c r="K392" t="s">
        <v>11894</v>
      </c>
    </row>
    <row r="393" spans="1:12" x14ac:dyDescent="0.35">
      <c r="A393" t="s">
        <v>9449</v>
      </c>
      <c r="B393" t="s">
        <v>9449</v>
      </c>
      <c r="C393" t="str">
        <f t="shared" si="6"/>
        <v>ok</v>
      </c>
      <c r="D393" t="s">
        <v>12075</v>
      </c>
      <c r="J393" t="s">
        <v>3196</v>
      </c>
      <c r="K393" t="s">
        <v>310</v>
      </c>
    </row>
    <row r="394" spans="1:12" x14ac:dyDescent="0.35">
      <c r="A394" t="s">
        <v>9468</v>
      </c>
      <c r="B394" t="s">
        <v>9468</v>
      </c>
      <c r="C394" t="str">
        <f t="shared" si="6"/>
        <v>ok</v>
      </c>
      <c r="D394" t="s">
        <v>11894</v>
      </c>
      <c r="J394" t="s">
        <v>10241</v>
      </c>
      <c r="K394" t="s">
        <v>261</v>
      </c>
    </row>
    <row r="395" spans="1:12" x14ac:dyDescent="0.35">
      <c r="A395" t="s">
        <v>9485</v>
      </c>
      <c r="B395" t="s">
        <v>9485</v>
      </c>
      <c r="C395" t="str">
        <f t="shared" si="6"/>
        <v>ok</v>
      </c>
      <c r="D395" t="s">
        <v>11894</v>
      </c>
      <c r="J395" t="s">
        <v>7649</v>
      </c>
      <c r="K395" t="s">
        <v>11894</v>
      </c>
    </row>
    <row r="396" spans="1:12" x14ac:dyDescent="0.35">
      <c r="A396" t="s">
        <v>9501</v>
      </c>
      <c r="B396" t="s">
        <v>9501</v>
      </c>
      <c r="C396" t="str">
        <f t="shared" si="6"/>
        <v>ok</v>
      </c>
      <c r="D396" t="s">
        <v>310</v>
      </c>
      <c r="J396" t="s">
        <v>3608</v>
      </c>
      <c r="K396" t="s">
        <v>11894</v>
      </c>
    </row>
    <row r="397" spans="1:12" x14ac:dyDescent="0.35">
      <c r="A397" t="s">
        <v>9517</v>
      </c>
      <c r="B397" t="s">
        <v>9517</v>
      </c>
      <c r="C397" t="str">
        <f t="shared" si="6"/>
        <v>ok</v>
      </c>
      <c r="D397" t="s">
        <v>261</v>
      </c>
      <c r="J397" t="s">
        <v>7922</v>
      </c>
      <c r="K397" t="s">
        <v>310</v>
      </c>
    </row>
    <row r="398" spans="1:12" x14ac:dyDescent="0.35">
      <c r="A398" t="s">
        <v>9535</v>
      </c>
      <c r="B398" t="s">
        <v>9535</v>
      </c>
      <c r="C398" t="str">
        <f t="shared" si="6"/>
        <v>ok</v>
      </c>
      <c r="D398" t="s">
        <v>12075</v>
      </c>
      <c r="J398" t="s">
        <v>10745</v>
      </c>
      <c r="K398" t="s">
        <v>11894</v>
      </c>
    </row>
    <row r="399" spans="1:12" x14ac:dyDescent="0.35">
      <c r="A399" t="s">
        <v>9556</v>
      </c>
      <c r="B399" t="s">
        <v>9556</v>
      </c>
      <c r="C399" t="str">
        <f t="shared" si="6"/>
        <v>ok</v>
      </c>
      <c r="D399" t="s">
        <v>310</v>
      </c>
      <c r="J399" t="s">
        <v>1896</v>
      </c>
      <c r="K399" t="s">
        <v>11894</v>
      </c>
    </row>
    <row r="400" spans="1:12" x14ac:dyDescent="0.35">
      <c r="A400" t="s">
        <v>9589</v>
      </c>
      <c r="B400" t="s">
        <v>9589</v>
      </c>
      <c r="C400" t="str">
        <f t="shared" si="6"/>
        <v>ok</v>
      </c>
      <c r="D400" t="s">
        <v>310</v>
      </c>
      <c r="J400" t="s">
        <v>5115</v>
      </c>
      <c r="K400" t="s">
        <v>12075</v>
      </c>
      <c r="L400" t="s">
        <v>11894</v>
      </c>
    </row>
    <row r="401" spans="1:12" x14ac:dyDescent="0.35">
      <c r="A401" t="s">
        <v>9608</v>
      </c>
      <c r="B401" t="s">
        <v>9608</v>
      </c>
      <c r="C401" t="str">
        <f t="shared" si="6"/>
        <v>ok</v>
      </c>
      <c r="D401" t="s">
        <v>310</v>
      </c>
      <c r="J401" t="s">
        <v>8739</v>
      </c>
      <c r="K401" t="s">
        <v>310</v>
      </c>
    </row>
    <row r="402" spans="1:12" x14ac:dyDescent="0.35">
      <c r="A402" t="s">
        <v>9638</v>
      </c>
      <c r="B402" t="s">
        <v>9638</v>
      </c>
      <c r="C402" t="str">
        <f t="shared" si="6"/>
        <v>ok</v>
      </c>
      <c r="D402" t="s">
        <v>11894</v>
      </c>
      <c r="J402" t="s">
        <v>8097</v>
      </c>
      <c r="K402" t="s">
        <v>261</v>
      </c>
      <c r="L402" t="s">
        <v>310</v>
      </c>
    </row>
    <row r="403" spans="1:12" x14ac:dyDescent="0.35">
      <c r="A403" t="s">
        <v>9655</v>
      </c>
      <c r="B403" t="s">
        <v>9655</v>
      </c>
      <c r="C403" t="str">
        <f t="shared" si="6"/>
        <v>ok</v>
      </c>
      <c r="D403" t="s">
        <v>310</v>
      </c>
      <c r="J403" t="s">
        <v>5224</v>
      </c>
      <c r="K403" t="s">
        <v>261</v>
      </c>
    </row>
    <row r="404" spans="1:12" x14ac:dyDescent="0.35">
      <c r="A404" t="s">
        <v>9683</v>
      </c>
      <c r="B404" t="s">
        <v>9683</v>
      </c>
      <c r="C404" t="str">
        <f t="shared" si="6"/>
        <v>ok</v>
      </c>
      <c r="D404" t="s">
        <v>310</v>
      </c>
      <c r="E404" t="s">
        <v>11894</v>
      </c>
      <c r="J404" t="s">
        <v>2560</v>
      </c>
      <c r="K404" t="s">
        <v>261</v>
      </c>
      <c r="L404" t="s">
        <v>310</v>
      </c>
    </row>
    <row r="405" spans="1:12" x14ac:dyDescent="0.35">
      <c r="A405" t="s">
        <v>9700</v>
      </c>
      <c r="B405" t="s">
        <v>9700</v>
      </c>
      <c r="C405" t="str">
        <f t="shared" si="6"/>
        <v>ok</v>
      </c>
      <c r="D405" t="s">
        <v>310</v>
      </c>
      <c r="J405" t="s">
        <v>3460</v>
      </c>
      <c r="K405" t="s">
        <v>12075</v>
      </c>
    </row>
    <row r="406" spans="1:12" x14ac:dyDescent="0.35">
      <c r="A406" t="s">
        <v>9733</v>
      </c>
      <c r="B406" t="s">
        <v>9733</v>
      </c>
      <c r="C406" t="str">
        <f t="shared" si="6"/>
        <v>ok</v>
      </c>
      <c r="D406" t="s">
        <v>310</v>
      </c>
      <c r="J406" t="s">
        <v>11227</v>
      </c>
      <c r="K406" t="s">
        <v>11894</v>
      </c>
    </row>
    <row r="407" spans="1:12" x14ac:dyDescent="0.35">
      <c r="A407" t="s">
        <v>9755</v>
      </c>
      <c r="B407" t="s">
        <v>9755</v>
      </c>
      <c r="C407" t="str">
        <f t="shared" si="6"/>
        <v>ok</v>
      </c>
      <c r="D407" t="s">
        <v>261</v>
      </c>
      <c r="J407" t="s">
        <v>2216</v>
      </c>
      <c r="K407" t="s">
        <v>310</v>
      </c>
    </row>
    <row r="408" spans="1:12" x14ac:dyDescent="0.35">
      <c r="A408" t="s">
        <v>9778</v>
      </c>
      <c r="B408" t="s">
        <v>9778</v>
      </c>
      <c r="C408" t="str">
        <f t="shared" si="6"/>
        <v>ok</v>
      </c>
      <c r="D408" t="s">
        <v>310</v>
      </c>
      <c r="J408" t="s">
        <v>5605</v>
      </c>
      <c r="K408" t="s">
        <v>310</v>
      </c>
    </row>
    <row r="409" spans="1:12" x14ac:dyDescent="0.35">
      <c r="A409" t="s">
        <v>9793</v>
      </c>
      <c r="B409" t="s">
        <v>9793</v>
      </c>
      <c r="C409" t="str">
        <f t="shared" si="6"/>
        <v>ok</v>
      </c>
      <c r="D409" t="s">
        <v>310</v>
      </c>
      <c r="J409" t="s">
        <v>787</v>
      </c>
      <c r="K409" t="s">
        <v>11894</v>
      </c>
    </row>
    <row r="410" spans="1:12" x14ac:dyDescent="0.35">
      <c r="A410" t="s">
        <v>9813</v>
      </c>
      <c r="B410" t="s">
        <v>9813</v>
      </c>
      <c r="C410" t="str">
        <f t="shared" si="6"/>
        <v>ok</v>
      </c>
      <c r="D410" t="s">
        <v>11894</v>
      </c>
      <c r="J410" t="s">
        <v>8582</v>
      </c>
      <c r="K410" t="s">
        <v>310</v>
      </c>
    </row>
    <row r="411" spans="1:12" x14ac:dyDescent="0.35">
      <c r="A411" t="s">
        <v>9832</v>
      </c>
      <c r="B411" t="s">
        <v>9832</v>
      </c>
      <c r="C411" t="str">
        <f t="shared" si="6"/>
        <v>ok</v>
      </c>
      <c r="D411" t="s">
        <v>11894</v>
      </c>
      <c r="E411" t="s">
        <v>310</v>
      </c>
      <c r="J411" t="s">
        <v>11744</v>
      </c>
      <c r="K411" t="s">
        <v>12075</v>
      </c>
    </row>
    <row r="412" spans="1:12" x14ac:dyDescent="0.35">
      <c r="A412" t="s">
        <v>9848</v>
      </c>
      <c r="B412" t="s">
        <v>9848</v>
      </c>
      <c r="C412" t="str">
        <f t="shared" si="6"/>
        <v>ok</v>
      </c>
      <c r="D412" t="s">
        <v>12075</v>
      </c>
      <c r="J412" t="s">
        <v>8965</v>
      </c>
      <c r="K412" t="s">
        <v>12075</v>
      </c>
    </row>
    <row r="413" spans="1:12" x14ac:dyDescent="0.35">
      <c r="A413" t="s">
        <v>9878</v>
      </c>
      <c r="B413" t="s">
        <v>9878</v>
      </c>
      <c r="C413" t="str">
        <f t="shared" si="6"/>
        <v>ok</v>
      </c>
      <c r="D413" t="s">
        <v>12075</v>
      </c>
      <c r="E413" t="s">
        <v>11894</v>
      </c>
      <c r="J413" t="s">
        <v>883</v>
      </c>
      <c r="K413" t="s">
        <v>11894</v>
      </c>
    </row>
    <row r="414" spans="1:12" x14ac:dyDescent="0.35">
      <c r="A414" t="s">
        <v>9895</v>
      </c>
      <c r="B414" t="s">
        <v>9895</v>
      </c>
      <c r="C414" t="str">
        <f t="shared" si="6"/>
        <v>ok</v>
      </c>
      <c r="D414" t="s">
        <v>310</v>
      </c>
      <c r="J414" t="s">
        <v>600</v>
      </c>
      <c r="K414" t="s">
        <v>11894</v>
      </c>
    </row>
    <row r="415" spans="1:12" x14ac:dyDescent="0.35">
      <c r="A415" t="s">
        <v>9925</v>
      </c>
      <c r="B415" t="s">
        <v>9925</v>
      </c>
      <c r="C415" t="str">
        <f t="shared" si="6"/>
        <v>ok</v>
      </c>
      <c r="D415" t="s">
        <v>11894</v>
      </c>
      <c r="J415" t="s">
        <v>3870</v>
      </c>
      <c r="K415" t="s">
        <v>261</v>
      </c>
    </row>
    <row r="416" spans="1:12" x14ac:dyDescent="0.35">
      <c r="A416" t="s">
        <v>9944</v>
      </c>
      <c r="B416" t="s">
        <v>9944</v>
      </c>
      <c r="C416" t="str">
        <f t="shared" si="6"/>
        <v>ok</v>
      </c>
      <c r="D416" t="s">
        <v>310</v>
      </c>
      <c r="E416" t="s">
        <v>11894</v>
      </c>
      <c r="J416" t="s">
        <v>10913</v>
      </c>
      <c r="K416" t="s">
        <v>11894</v>
      </c>
    </row>
    <row r="417" spans="1:12" x14ac:dyDescent="0.35">
      <c r="A417" t="s">
        <v>9962</v>
      </c>
      <c r="B417" t="s">
        <v>9962</v>
      </c>
      <c r="C417" t="str">
        <f t="shared" si="6"/>
        <v>ok</v>
      </c>
      <c r="D417" t="s">
        <v>310</v>
      </c>
      <c r="J417" t="s">
        <v>2417</v>
      </c>
      <c r="K417" t="s">
        <v>310</v>
      </c>
    </row>
    <row r="418" spans="1:12" x14ac:dyDescent="0.35">
      <c r="A418" t="s">
        <v>9982</v>
      </c>
      <c r="B418" t="s">
        <v>9982</v>
      </c>
      <c r="C418" t="str">
        <f t="shared" si="6"/>
        <v>ok</v>
      </c>
      <c r="D418" t="s">
        <v>310</v>
      </c>
      <c r="J418" t="s">
        <v>6671</v>
      </c>
      <c r="K418" t="s">
        <v>261</v>
      </c>
    </row>
    <row r="419" spans="1:12" x14ac:dyDescent="0.35">
      <c r="A419" t="s">
        <v>9997</v>
      </c>
      <c r="B419" t="s">
        <v>9997</v>
      </c>
      <c r="C419" t="str">
        <f t="shared" si="6"/>
        <v>ok</v>
      </c>
      <c r="D419" t="s">
        <v>310</v>
      </c>
      <c r="J419" t="s">
        <v>2671</v>
      </c>
      <c r="K419" t="s">
        <v>261</v>
      </c>
    </row>
    <row r="420" spans="1:12" x14ac:dyDescent="0.35">
      <c r="A420" t="s">
        <v>10024</v>
      </c>
      <c r="B420" t="s">
        <v>10024</v>
      </c>
      <c r="C420" t="str">
        <f t="shared" si="6"/>
        <v>ok</v>
      </c>
      <c r="D420" t="s">
        <v>261</v>
      </c>
      <c r="J420" t="s">
        <v>4007</v>
      </c>
      <c r="K420" t="s">
        <v>12075</v>
      </c>
    </row>
    <row r="421" spans="1:12" x14ac:dyDescent="0.35">
      <c r="A421" t="s">
        <v>10049</v>
      </c>
      <c r="B421" t="s">
        <v>10049</v>
      </c>
      <c r="C421" t="str">
        <f t="shared" si="6"/>
        <v>ok</v>
      </c>
      <c r="D421" t="s">
        <v>11894</v>
      </c>
      <c r="J421" t="s">
        <v>8149</v>
      </c>
      <c r="K421" t="s">
        <v>11894</v>
      </c>
    </row>
    <row r="422" spans="1:12" x14ac:dyDescent="0.35">
      <c r="A422" t="s">
        <v>10066</v>
      </c>
      <c r="B422" t="s">
        <v>10066</v>
      </c>
      <c r="C422" t="str">
        <f t="shared" si="6"/>
        <v>ok</v>
      </c>
      <c r="D422" t="s">
        <v>12075</v>
      </c>
      <c r="J422" t="s">
        <v>922</v>
      </c>
      <c r="K422" t="s">
        <v>12075</v>
      </c>
    </row>
    <row r="423" spans="1:12" x14ac:dyDescent="0.35">
      <c r="A423" t="s">
        <v>10084</v>
      </c>
      <c r="B423" t="s">
        <v>10084</v>
      </c>
      <c r="C423" t="str">
        <f t="shared" si="6"/>
        <v>ok</v>
      </c>
      <c r="D423" t="s">
        <v>310</v>
      </c>
      <c r="J423" t="s">
        <v>2129</v>
      </c>
      <c r="K423" t="s">
        <v>12075</v>
      </c>
    </row>
    <row r="424" spans="1:12" x14ac:dyDescent="0.35">
      <c r="A424" t="s">
        <v>10104</v>
      </c>
      <c r="B424" t="s">
        <v>10104</v>
      </c>
      <c r="C424" t="str">
        <f t="shared" si="6"/>
        <v>ok</v>
      </c>
      <c r="D424" t="s">
        <v>11894</v>
      </c>
      <c r="J424" t="s">
        <v>6697</v>
      </c>
      <c r="K424" t="s">
        <v>310</v>
      </c>
    </row>
    <row r="425" spans="1:12" x14ac:dyDescent="0.35">
      <c r="A425" t="s">
        <v>10125</v>
      </c>
      <c r="B425" t="s">
        <v>10125</v>
      </c>
      <c r="C425" t="str">
        <f t="shared" si="6"/>
        <v>ok</v>
      </c>
      <c r="D425" t="s">
        <v>261</v>
      </c>
      <c r="J425" t="s">
        <v>669</v>
      </c>
      <c r="K425" t="s">
        <v>261</v>
      </c>
    </row>
    <row r="426" spans="1:12" x14ac:dyDescent="0.35">
      <c r="A426" t="s">
        <v>10145</v>
      </c>
      <c r="B426" t="s">
        <v>10145</v>
      </c>
      <c r="C426" t="str">
        <f t="shared" si="6"/>
        <v>ok</v>
      </c>
      <c r="D426" t="s">
        <v>11894</v>
      </c>
      <c r="J426" t="s">
        <v>2788</v>
      </c>
      <c r="K426" t="s">
        <v>310</v>
      </c>
      <c r="L426" t="s">
        <v>11894</v>
      </c>
    </row>
    <row r="427" spans="1:12" x14ac:dyDescent="0.35">
      <c r="A427" t="s">
        <v>10176</v>
      </c>
      <c r="B427" t="s">
        <v>10176</v>
      </c>
      <c r="C427" t="str">
        <f t="shared" si="6"/>
        <v>ok</v>
      </c>
      <c r="D427" t="s">
        <v>261</v>
      </c>
      <c r="J427" t="s">
        <v>3570</v>
      </c>
      <c r="K427" t="s">
        <v>310</v>
      </c>
    </row>
    <row r="428" spans="1:12" x14ac:dyDescent="0.35">
      <c r="A428" t="s">
        <v>10221</v>
      </c>
      <c r="B428" t="s">
        <v>10221</v>
      </c>
      <c r="C428" t="str">
        <f t="shared" si="6"/>
        <v>ok</v>
      </c>
      <c r="D428" t="s">
        <v>310</v>
      </c>
      <c r="J428" t="s">
        <v>4610</v>
      </c>
      <c r="K428" t="s">
        <v>11894</v>
      </c>
    </row>
    <row r="429" spans="1:12" x14ac:dyDescent="0.35">
      <c r="A429" t="s">
        <v>10241</v>
      </c>
      <c r="B429" t="s">
        <v>10241</v>
      </c>
      <c r="C429" t="str">
        <f t="shared" si="6"/>
        <v>ok</v>
      </c>
      <c r="D429" t="s">
        <v>261</v>
      </c>
      <c r="J429" t="s">
        <v>8260</v>
      </c>
      <c r="K429" t="s">
        <v>11894</v>
      </c>
    </row>
    <row r="430" spans="1:12" x14ac:dyDescent="0.35">
      <c r="A430" t="s">
        <v>10267</v>
      </c>
      <c r="B430" t="s">
        <v>10267</v>
      </c>
      <c r="C430" t="str">
        <f t="shared" si="6"/>
        <v>ok</v>
      </c>
      <c r="D430" t="s">
        <v>12075</v>
      </c>
      <c r="J430" t="s">
        <v>5567</v>
      </c>
      <c r="K430" t="s">
        <v>11894</v>
      </c>
    </row>
    <row r="431" spans="1:12" x14ac:dyDescent="0.35">
      <c r="A431" t="s">
        <v>10281</v>
      </c>
      <c r="B431" t="s">
        <v>10281</v>
      </c>
      <c r="C431" t="str">
        <f t="shared" si="6"/>
        <v>ok</v>
      </c>
      <c r="D431" t="s">
        <v>11894</v>
      </c>
      <c r="J431" t="s">
        <v>12745</v>
      </c>
      <c r="K431" t="s">
        <v>310</v>
      </c>
    </row>
    <row r="432" spans="1:12" x14ac:dyDescent="0.35">
      <c r="A432" t="s">
        <v>10306</v>
      </c>
      <c r="B432" t="s">
        <v>10306</v>
      </c>
      <c r="C432" t="str">
        <f t="shared" si="6"/>
        <v>ok</v>
      </c>
      <c r="D432" t="s">
        <v>12075</v>
      </c>
      <c r="J432" t="s">
        <v>3478</v>
      </c>
      <c r="K432" t="s">
        <v>261</v>
      </c>
    </row>
    <row r="433" spans="1:14" x14ac:dyDescent="0.35">
      <c r="A433" t="s">
        <v>10323</v>
      </c>
      <c r="B433" t="s">
        <v>10323</v>
      </c>
      <c r="C433" t="str">
        <f t="shared" si="6"/>
        <v>ok</v>
      </c>
      <c r="D433" t="s">
        <v>12075</v>
      </c>
      <c r="J433" t="s">
        <v>8058</v>
      </c>
      <c r="K433" t="s">
        <v>310</v>
      </c>
    </row>
    <row r="434" spans="1:14" x14ac:dyDescent="0.35">
      <c r="A434" t="s">
        <v>10346</v>
      </c>
      <c r="B434" t="s">
        <v>10346</v>
      </c>
      <c r="C434" t="str">
        <f t="shared" si="6"/>
        <v>ok</v>
      </c>
      <c r="D434" t="s">
        <v>310</v>
      </c>
      <c r="J434" t="s">
        <v>5704</v>
      </c>
      <c r="K434" t="s">
        <v>310</v>
      </c>
    </row>
    <row r="435" spans="1:14" x14ac:dyDescent="0.35">
      <c r="A435" t="s">
        <v>10380</v>
      </c>
      <c r="B435" t="s">
        <v>10380</v>
      </c>
      <c r="C435" t="str">
        <f t="shared" si="6"/>
        <v>ok</v>
      </c>
      <c r="D435" t="s">
        <v>11894</v>
      </c>
      <c r="J435" t="s">
        <v>641</v>
      </c>
      <c r="K435" t="s">
        <v>310</v>
      </c>
    </row>
    <row r="436" spans="1:14" x14ac:dyDescent="0.35">
      <c r="A436" t="s">
        <v>10405</v>
      </c>
      <c r="B436" t="s">
        <v>10405</v>
      </c>
      <c r="C436" t="str">
        <f t="shared" si="6"/>
        <v>ok</v>
      </c>
      <c r="D436" t="s">
        <v>310</v>
      </c>
      <c r="J436" t="s">
        <v>7079</v>
      </c>
      <c r="K436" t="s">
        <v>12075</v>
      </c>
      <c r="L436" t="s">
        <v>11894</v>
      </c>
    </row>
    <row r="437" spans="1:14" x14ac:dyDescent="0.35">
      <c r="A437" t="s">
        <v>10420</v>
      </c>
      <c r="B437" t="s">
        <v>10420</v>
      </c>
      <c r="C437" t="str">
        <f t="shared" si="6"/>
        <v>ok</v>
      </c>
      <c r="D437" t="s">
        <v>11894</v>
      </c>
      <c r="J437" t="s">
        <v>6873</v>
      </c>
      <c r="K437" t="s">
        <v>261</v>
      </c>
      <c r="L437" t="s">
        <v>12075</v>
      </c>
      <c r="M437" t="s">
        <v>310</v>
      </c>
      <c r="N437" t="s">
        <v>11894</v>
      </c>
    </row>
    <row r="438" spans="1:14" x14ac:dyDescent="0.35">
      <c r="A438" t="s">
        <v>10436</v>
      </c>
      <c r="B438" t="s">
        <v>10436</v>
      </c>
      <c r="C438" t="str">
        <f t="shared" si="6"/>
        <v>ok</v>
      </c>
      <c r="D438" t="s">
        <v>261</v>
      </c>
      <c r="J438" t="s">
        <v>8317</v>
      </c>
      <c r="K438" t="s">
        <v>261</v>
      </c>
      <c r="L438" t="s">
        <v>11894</v>
      </c>
    </row>
    <row r="439" spans="1:14" x14ac:dyDescent="0.35">
      <c r="A439" t="s">
        <v>10454</v>
      </c>
      <c r="B439" t="s">
        <v>10454</v>
      </c>
      <c r="C439" t="str">
        <f t="shared" si="6"/>
        <v>ok</v>
      </c>
      <c r="D439" t="s">
        <v>12075</v>
      </c>
      <c r="J439" t="s">
        <v>6185</v>
      </c>
      <c r="K439" t="s">
        <v>310</v>
      </c>
    </row>
    <row r="440" spans="1:14" x14ac:dyDescent="0.35">
      <c r="A440" t="s">
        <v>10479</v>
      </c>
      <c r="B440" t="s">
        <v>10479</v>
      </c>
      <c r="C440" t="str">
        <f t="shared" si="6"/>
        <v>ok</v>
      </c>
      <c r="D440" t="s">
        <v>261</v>
      </c>
      <c r="J440" t="s">
        <v>11093</v>
      </c>
      <c r="K440" t="s">
        <v>261</v>
      </c>
    </row>
    <row r="441" spans="1:14" x14ac:dyDescent="0.35">
      <c r="A441" t="s">
        <v>10506</v>
      </c>
      <c r="B441" t="s">
        <v>10506</v>
      </c>
      <c r="C441" t="str">
        <f t="shared" si="6"/>
        <v>ok</v>
      </c>
      <c r="D441" t="s">
        <v>310</v>
      </c>
      <c r="J441" t="s">
        <v>10176</v>
      </c>
      <c r="K441" t="s">
        <v>261</v>
      </c>
    </row>
    <row r="442" spans="1:14" x14ac:dyDescent="0.35">
      <c r="A442" t="s">
        <v>10534</v>
      </c>
      <c r="B442" t="s">
        <v>10534</v>
      </c>
      <c r="C442" t="str">
        <f t="shared" si="6"/>
        <v>ok</v>
      </c>
      <c r="D442" t="s">
        <v>12075</v>
      </c>
      <c r="J442" t="s">
        <v>11296</v>
      </c>
      <c r="K442" t="s">
        <v>310</v>
      </c>
    </row>
    <row r="443" spans="1:14" x14ac:dyDescent="0.35">
      <c r="A443" t="s">
        <v>10550</v>
      </c>
      <c r="B443" t="s">
        <v>10550</v>
      </c>
      <c r="C443" t="str">
        <f t="shared" si="6"/>
        <v>ok</v>
      </c>
      <c r="D443" t="s">
        <v>310</v>
      </c>
      <c r="J443" t="s">
        <v>7002</v>
      </c>
      <c r="K443" t="s">
        <v>310</v>
      </c>
    </row>
    <row r="444" spans="1:14" x14ac:dyDescent="0.35">
      <c r="A444" t="s">
        <v>10591</v>
      </c>
      <c r="B444" t="s">
        <v>10591</v>
      </c>
      <c r="C444" t="str">
        <f t="shared" si="6"/>
        <v>ok</v>
      </c>
      <c r="D444" t="s">
        <v>261</v>
      </c>
      <c r="J444" t="s">
        <v>12876</v>
      </c>
      <c r="K444" t="s">
        <v>310</v>
      </c>
    </row>
    <row r="445" spans="1:14" x14ac:dyDescent="0.35">
      <c r="A445" t="s">
        <v>10617</v>
      </c>
      <c r="B445" t="s">
        <v>10617</v>
      </c>
      <c r="C445" t="str">
        <f t="shared" si="6"/>
        <v>ok</v>
      </c>
      <c r="D445" t="s">
        <v>11894</v>
      </c>
      <c r="J445" t="s">
        <v>2244</v>
      </c>
      <c r="K445" t="s">
        <v>11894</v>
      </c>
    </row>
    <row r="446" spans="1:14" x14ac:dyDescent="0.35">
      <c r="A446" t="s">
        <v>10632</v>
      </c>
      <c r="B446" t="s">
        <v>10632</v>
      </c>
      <c r="C446" t="str">
        <f t="shared" si="6"/>
        <v>ok</v>
      </c>
      <c r="D446" t="s">
        <v>11894</v>
      </c>
      <c r="J446" t="s">
        <v>4201</v>
      </c>
      <c r="K446" t="s">
        <v>310</v>
      </c>
    </row>
    <row r="447" spans="1:14" x14ac:dyDescent="0.35">
      <c r="A447" t="s">
        <v>10648</v>
      </c>
      <c r="B447" t="s">
        <v>10648</v>
      </c>
      <c r="C447" t="str">
        <f t="shared" si="6"/>
        <v>ok</v>
      </c>
      <c r="D447" t="s">
        <v>261</v>
      </c>
      <c r="J447" t="s">
        <v>2024</v>
      </c>
      <c r="K447" t="s">
        <v>11894</v>
      </c>
    </row>
    <row r="448" spans="1:14" x14ac:dyDescent="0.35">
      <c r="A448" t="s">
        <v>10680</v>
      </c>
      <c r="B448" t="s">
        <v>10680</v>
      </c>
      <c r="C448" t="str">
        <f t="shared" si="6"/>
        <v>ok</v>
      </c>
      <c r="D448" t="s">
        <v>310</v>
      </c>
      <c r="J448" t="s">
        <v>10648</v>
      </c>
      <c r="K448" t="s">
        <v>261</v>
      </c>
    </row>
    <row r="449" spans="1:12" x14ac:dyDescent="0.35">
      <c r="A449" t="s">
        <v>10695</v>
      </c>
      <c r="B449" t="s">
        <v>10695</v>
      </c>
      <c r="C449" t="str">
        <f t="shared" si="6"/>
        <v>ok</v>
      </c>
      <c r="D449" t="s">
        <v>11894</v>
      </c>
      <c r="J449" t="s">
        <v>10894</v>
      </c>
      <c r="K449" t="s">
        <v>12075</v>
      </c>
    </row>
    <row r="450" spans="1:12" x14ac:dyDescent="0.35">
      <c r="A450" t="s">
        <v>10710</v>
      </c>
      <c r="B450" t="s">
        <v>10710</v>
      </c>
      <c r="C450" t="str">
        <f t="shared" si="6"/>
        <v>ok</v>
      </c>
      <c r="D450" t="s">
        <v>310</v>
      </c>
      <c r="J450" t="s">
        <v>6254</v>
      </c>
      <c r="K450" t="s">
        <v>310</v>
      </c>
    </row>
    <row r="451" spans="1:12" x14ac:dyDescent="0.35">
      <c r="A451" t="s">
        <v>10727</v>
      </c>
      <c r="B451" t="s">
        <v>10727</v>
      </c>
      <c r="C451" t="str">
        <f t="shared" ref="C451:C500" si="7">IF(A451=B451,"ok","ko")</f>
        <v>ok</v>
      </c>
      <c r="D451" t="s">
        <v>310</v>
      </c>
      <c r="J451" t="s">
        <v>4415</v>
      </c>
      <c r="K451" t="s">
        <v>11894</v>
      </c>
    </row>
    <row r="452" spans="1:12" x14ac:dyDescent="0.35">
      <c r="A452" t="s">
        <v>10745</v>
      </c>
      <c r="B452" t="s">
        <v>10745</v>
      </c>
      <c r="C452" t="str">
        <f t="shared" si="7"/>
        <v>ok</v>
      </c>
      <c r="D452" t="s">
        <v>11894</v>
      </c>
      <c r="J452" t="s">
        <v>11685</v>
      </c>
      <c r="K452" t="s">
        <v>310</v>
      </c>
    </row>
    <row r="453" spans="1:12" x14ac:dyDescent="0.35">
      <c r="A453" t="s">
        <v>10763</v>
      </c>
      <c r="B453" t="s">
        <v>10763</v>
      </c>
      <c r="C453" t="str">
        <f t="shared" si="7"/>
        <v>ok</v>
      </c>
      <c r="D453" t="s">
        <v>11894</v>
      </c>
      <c r="J453" t="s">
        <v>1073</v>
      </c>
      <c r="K453" t="s">
        <v>261</v>
      </c>
    </row>
    <row r="454" spans="1:12" x14ac:dyDescent="0.35">
      <c r="A454" t="s">
        <v>10780</v>
      </c>
      <c r="B454" t="s">
        <v>10780</v>
      </c>
      <c r="C454" t="str">
        <f t="shared" si="7"/>
        <v>ok</v>
      </c>
      <c r="D454" t="s">
        <v>11894</v>
      </c>
      <c r="J454" t="s">
        <v>1020</v>
      </c>
      <c r="K454" t="s">
        <v>12075</v>
      </c>
      <c r="L454" t="s">
        <v>11894</v>
      </c>
    </row>
    <row r="455" spans="1:12" x14ac:dyDescent="0.35">
      <c r="A455" t="s">
        <v>10793</v>
      </c>
      <c r="B455" t="s">
        <v>10793</v>
      </c>
      <c r="C455" t="str">
        <f t="shared" si="7"/>
        <v>ok</v>
      </c>
      <c r="D455" t="s">
        <v>12075</v>
      </c>
      <c r="J455" t="s">
        <v>4060</v>
      </c>
      <c r="K455" t="s">
        <v>11894</v>
      </c>
    </row>
    <row r="456" spans="1:12" x14ac:dyDescent="0.35">
      <c r="A456" t="s">
        <v>10813</v>
      </c>
      <c r="B456" t="s">
        <v>10813</v>
      </c>
      <c r="C456" t="str">
        <f t="shared" si="7"/>
        <v>ok</v>
      </c>
      <c r="D456" t="s">
        <v>310</v>
      </c>
      <c r="J456" t="s">
        <v>1581</v>
      </c>
      <c r="K456" t="s">
        <v>11894</v>
      </c>
    </row>
    <row r="457" spans="1:12" x14ac:dyDescent="0.35">
      <c r="A457" t="s">
        <v>10831</v>
      </c>
      <c r="B457" t="s">
        <v>10831</v>
      </c>
      <c r="C457" t="str">
        <f t="shared" si="7"/>
        <v>ok</v>
      </c>
      <c r="D457" t="s">
        <v>11894</v>
      </c>
      <c r="J457" t="s">
        <v>4460</v>
      </c>
      <c r="K457" t="s">
        <v>11894</v>
      </c>
    </row>
    <row r="458" spans="1:12" x14ac:dyDescent="0.35">
      <c r="A458" t="s">
        <v>10848</v>
      </c>
      <c r="B458" t="s">
        <v>10848</v>
      </c>
      <c r="C458" t="str">
        <f t="shared" si="7"/>
        <v>ok</v>
      </c>
      <c r="D458" t="s">
        <v>310</v>
      </c>
      <c r="J458" t="s">
        <v>8477</v>
      </c>
      <c r="K458" t="s">
        <v>261</v>
      </c>
    </row>
    <row r="459" spans="1:12" x14ac:dyDescent="0.35">
      <c r="A459" t="s">
        <v>10876</v>
      </c>
      <c r="B459" t="s">
        <v>10876</v>
      </c>
      <c r="C459" t="str">
        <f t="shared" si="7"/>
        <v>ok</v>
      </c>
      <c r="D459" t="s">
        <v>310</v>
      </c>
      <c r="J459" t="s">
        <v>5848</v>
      </c>
      <c r="K459" t="s">
        <v>12075</v>
      </c>
    </row>
    <row r="460" spans="1:12" x14ac:dyDescent="0.35">
      <c r="A460" t="s">
        <v>10894</v>
      </c>
      <c r="B460" t="s">
        <v>10894</v>
      </c>
      <c r="C460" t="str">
        <f t="shared" si="7"/>
        <v>ok</v>
      </c>
      <c r="D460" t="s">
        <v>12075</v>
      </c>
      <c r="J460" t="s">
        <v>2995</v>
      </c>
      <c r="K460" t="s">
        <v>310</v>
      </c>
      <c r="L460" t="s">
        <v>11894</v>
      </c>
    </row>
    <row r="461" spans="1:12" x14ac:dyDescent="0.35">
      <c r="A461" t="s">
        <v>10913</v>
      </c>
      <c r="B461" t="s">
        <v>10913</v>
      </c>
      <c r="C461" t="str">
        <f t="shared" si="7"/>
        <v>ok</v>
      </c>
      <c r="D461" t="s">
        <v>11894</v>
      </c>
      <c r="J461" t="s">
        <v>4038</v>
      </c>
      <c r="K461" t="s">
        <v>11894</v>
      </c>
    </row>
    <row r="462" spans="1:12" x14ac:dyDescent="0.35">
      <c r="A462" t="s">
        <v>10929</v>
      </c>
      <c r="B462" t="s">
        <v>10929</v>
      </c>
      <c r="C462" t="str">
        <f t="shared" si="7"/>
        <v>ok</v>
      </c>
      <c r="D462" t="s">
        <v>11894</v>
      </c>
      <c r="J462" t="s">
        <v>2461</v>
      </c>
      <c r="K462" t="s">
        <v>310</v>
      </c>
    </row>
    <row r="463" spans="1:12" x14ac:dyDescent="0.35">
      <c r="A463" t="s">
        <v>10946</v>
      </c>
      <c r="B463" t="s">
        <v>10946</v>
      </c>
      <c r="C463" t="str">
        <f t="shared" si="7"/>
        <v>ok</v>
      </c>
      <c r="D463" t="s">
        <v>11894</v>
      </c>
      <c r="J463" t="s">
        <v>9160</v>
      </c>
      <c r="K463" t="s">
        <v>261</v>
      </c>
    </row>
    <row r="464" spans="1:12" x14ac:dyDescent="0.35">
      <c r="A464" t="s">
        <v>10963</v>
      </c>
      <c r="B464" t="s">
        <v>10963</v>
      </c>
      <c r="C464" t="str">
        <f t="shared" si="7"/>
        <v>ok</v>
      </c>
      <c r="D464" t="s">
        <v>310</v>
      </c>
      <c r="E464" t="s">
        <v>11894</v>
      </c>
      <c r="J464" t="s">
        <v>11174</v>
      </c>
      <c r="K464" t="s">
        <v>11894</v>
      </c>
    </row>
    <row r="465" spans="1:12" x14ac:dyDescent="0.35">
      <c r="A465" t="s">
        <v>10996</v>
      </c>
      <c r="B465" t="s">
        <v>10996</v>
      </c>
      <c r="C465" t="str">
        <f t="shared" si="7"/>
        <v>ok</v>
      </c>
      <c r="D465" t="s">
        <v>310</v>
      </c>
      <c r="E465" t="s">
        <v>310</v>
      </c>
      <c r="J465" t="s">
        <v>7608</v>
      </c>
      <c r="K465" t="s">
        <v>12075</v>
      </c>
    </row>
    <row r="466" spans="1:12" x14ac:dyDescent="0.35">
      <c r="A466" t="s">
        <v>11016</v>
      </c>
      <c r="B466" t="s">
        <v>11016</v>
      </c>
      <c r="C466" t="str">
        <f t="shared" si="7"/>
        <v>ok</v>
      </c>
      <c r="D466" t="s">
        <v>261</v>
      </c>
      <c r="J466" t="s">
        <v>11189</v>
      </c>
      <c r="K466" t="s">
        <v>11894</v>
      </c>
    </row>
    <row r="467" spans="1:12" x14ac:dyDescent="0.35">
      <c r="A467" t="s">
        <v>11068</v>
      </c>
      <c r="B467" t="s">
        <v>11068</v>
      </c>
      <c r="C467" t="str">
        <f t="shared" si="7"/>
        <v>ok</v>
      </c>
      <c r="D467" t="s">
        <v>11894</v>
      </c>
      <c r="J467" t="s">
        <v>8912</v>
      </c>
      <c r="K467" t="s">
        <v>310</v>
      </c>
    </row>
    <row r="468" spans="1:12" x14ac:dyDescent="0.35">
      <c r="A468" t="s">
        <v>11093</v>
      </c>
      <c r="B468" t="s">
        <v>11093</v>
      </c>
      <c r="C468" t="str">
        <f t="shared" si="7"/>
        <v>ok</v>
      </c>
      <c r="D468" t="s">
        <v>261</v>
      </c>
      <c r="J468" t="s">
        <v>8806</v>
      </c>
      <c r="K468" t="s">
        <v>310</v>
      </c>
    </row>
    <row r="469" spans="1:12" x14ac:dyDescent="0.35">
      <c r="A469" t="s">
        <v>11113</v>
      </c>
      <c r="B469" t="s">
        <v>11113</v>
      </c>
      <c r="C469" t="str">
        <f t="shared" si="7"/>
        <v>ok</v>
      </c>
      <c r="D469" t="s">
        <v>261</v>
      </c>
      <c r="E469" t="s">
        <v>11894</v>
      </c>
      <c r="J469" t="s">
        <v>1199</v>
      </c>
      <c r="K469" t="s">
        <v>11894</v>
      </c>
    </row>
    <row r="470" spans="1:12" x14ac:dyDescent="0.35">
      <c r="A470" t="s">
        <v>11149</v>
      </c>
      <c r="B470" t="s">
        <v>11149</v>
      </c>
      <c r="C470" t="str">
        <f t="shared" si="7"/>
        <v>ok</v>
      </c>
      <c r="D470" t="s">
        <v>310</v>
      </c>
      <c r="J470" t="s">
        <v>9925</v>
      </c>
      <c r="K470" t="s">
        <v>11894</v>
      </c>
    </row>
    <row r="471" spans="1:12" x14ac:dyDescent="0.35">
      <c r="A471" t="s">
        <v>11174</v>
      </c>
      <c r="B471" t="s">
        <v>11174</v>
      </c>
      <c r="C471" t="str">
        <f t="shared" si="7"/>
        <v>ok</v>
      </c>
      <c r="D471" t="s">
        <v>11894</v>
      </c>
      <c r="J471" t="s">
        <v>2720</v>
      </c>
      <c r="K471" t="s">
        <v>310</v>
      </c>
    </row>
    <row r="472" spans="1:12" x14ac:dyDescent="0.35">
      <c r="A472" t="s">
        <v>11189</v>
      </c>
      <c r="B472" t="s">
        <v>11189</v>
      </c>
      <c r="C472" t="str">
        <f t="shared" si="7"/>
        <v>ok</v>
      </c>
      <c r="D472" t="s">
        <v>11894</v>
      </c>
      <c r="J472" t="s">
        <v>11113</v>
      </c>
      <c r="K472" t="s">
        <v>261</v>
      </c>
    </row>
    <row r="473" spans="1:12" x14ac:dyDescent="0.35">
      <c r="A473" t="s">
        <v>11205</v>
      </c>
      <c r="B473" t="s">
        <v>11205</v>
      </c>
      <c r="C473" t="str">
        <f t="shared" si="7"/>
        <v>ok</v>
      </c>
      <c r="D473" t="s">
        <v>310</v>
      </c>
      <c r="J473" t="s">
        <v>8626</v>
      </c>
      <c r="K473" t="s">
        <v>310</v>
      </c>
    </row>
    <row r="474" spans="1:12" x14ac:dyDescent="0.35">
      <c r="A474" t="s">
        <v>11227</v>
      </c>
      <c r="B474" t="s">
        <v>11227</v>
      </c>
      <c r="C474" t="str">
        <f t="shared" si="7"/>
        <v>ok</v>
      </c>
      <c r="D474" t="s">
        <v>11894</v>
      </c>
      <c r="J474" t="s">
        <v>6115</v>
      </c>
      <c r="K474" t="s">
        <v>310</v>
      </c>
      <c r="L474" t="s">
        <v>11894</v>
      </c>
    </row>
    <row r="475" spans="1:12" x14ac:dyDescent="0.35">
      <c r="A475" t="s">
        <v>11246</v>
      </c>
      <c r="B475" t="s">
        <v>11246</v>
      </c>
      <c r="C475" t="str">
        <f t="shared" si="7"/>
        <v>ok</v>
      </c>
      <c r="D475" t="s">
        <v>261</v>
      </c>
      <c r="J475" t="s">
        <v>9733</v>
      </c>
      <c r="K475" t="s">
        <v>310</v>
      </c>
    </row>
    <row r="476" spans="1:12" x14ac:dyDescent="0.35">
      <c r="A476" t="s">
        <v>11261</v>
      </c>
      <c r="B476" t="s">
        <v>11261</v>
      </c>
      <c r="C476" t="str">
        <f t="shared" si="7"/>
        <v>ok</v>
      </c>
      <c r="D476" t="s">
        <v>310</v>
      </c>
      <c r="J476" t="s">
        <v>8790</v>
      </c>
      <c r="K476" t="s">
        <v>310</v>
      </c>
    </row>
    <row r="477" spans="1:12" x14ac:dyDescent="0.35">
      <c r="A477" t="s">
        <v>11283</v>
      </c>
      <c r="B477" t="s">
        <v>11283</v>
      </c>
      <c r="C477" t="str">
        <f t="shared" si="7"/>
        <v>ok</v>
      </c>
      <c r="D477" t="s">
        <v>310</v>
      </c>
      <c r="J477" t="s">
        <v>8988</v>
      </c>
      <c r="K477" t="s">
        <v>11894</v>
      </c>
    </row>
    <row r="478" spans="1:12" x14ac:dyDescent="0.35">
      <c r="A478" t="s">
        <v>11296</v>
      </c>
      <c r="B478" t="s">
        <v>11296</v>
      </c>
      <c r="C478" t="str">
        <f t="shared" si="7"/>
        <v>ok</v>
      </c>
      <c r="D478" t="s">
        <v>310</v>
      </c>
      <c r="J478" t="s">
        <v>4391</v>
      </c>
      <c r="K478" t="s">
        <v>11894</v>
      </c>
    </row>
    <row r="479" spans="1:12" x14ac:dyDescent="0.35">
      <c r="A479" t="s">
        <v>11310</v>
      </c>
      <c r="B479" t="s">
        <v>11310</v>
      </c>
      <c r="C479" t="str">
        <f t="shared" si="7"/>
        <v>ok</v>
      </c>
      <c r="D479" t="s">
        <v>310</v>
      </c>
      <c r="J479" t="s">
        <v>10876</v>
      </c>
      <c r="K479" t="s">
        <v>310</v>
      </c>
    </row>
    <row r="480" spans="1:12" x14ac:dyDescent="0.35">
      <c r="A480" t="s">
        <v>11325</v>
      </c>
      <c r="B480" t="s">
        <v>11325</v>
      </c>
      <c r="C480" t="str">
        <f t="shared" si="7"/>
        <v>ok</v>
      </c>
      <c r="D480" t="s">
        <v>11894</v>
      </c>
      <c r="J480" t="s">
        <v>5284</v>
      </c>
      <c r="K480" t="s">
        <v>310</v>
      </c>
    </row>
    <row r="481" spans="1:11" x14ac:dyDescent="0.35">
      <c r="A481" t="s">
        <v>11341</v>
      </c>
      <c r="B481" t="s">
        <v>11341</v>
      </c>
      <c r="C481" t="str">
        <f t="shared" si="7"/>
        <v>ok</v>
      </c>
      <c r="D481" t="s">
        <v>310</v>
      </c>
      <c r="J481" t="s">
        <v>11588</v>
      </c>
      <c r="K481" t="s">
        <v>261</v>
      </c>
    </row>
    <row r="482" spans="1:11" x14ac:dyDescent="0.35">
      <c r="A482" t="s">
        <v>11360</v>
      </c>
      <c r="B482" t="s">
        <v>11360</v>
      </c>
      <c r="C482" t="str">
        <f t="shared" si="7"/>
        <v>ok</v>
      </c>
      <c r="D482" t="s">
        <v>261</v>
      </c>
      <c r="J482" t="s">
        <v>11727</v>
      </c>
      <c r="K482" t="s">
        <v>310</v>
      </c>
    </row>
    <row r="483" spans="1:11" x14ac:dyDescent="0.35">
      <c r="A483" t="s">
        <v>11375</v>
      </c>
      <c r="B483" t="s">
        <v>11375</v>
      </c>
      <c r="C483" t="str">
        <f t="shared" si="7"/>
        <v>ok</v>
      </c>
      <c r="D483" t="s">
        <v>310</v>
      </c>
      <c r="J483" t="s">
        <v>1665</v>
      </c>
      <c r="K483" t="s">
        <v>310</v>
      </c>
    </row>
    <row r="484" spans="1:11" x14ac:dyDescent="0.35">
      <c r="A484" t="s">
        <v>11395</v>
      </c>
      <c r="B484" t="s">
        <v>11395</v>
      </c>
      <c r="C484" t="str">
        <f t="shared" si="7"/>
        <v>ok</v>
      </c>
      <c r="D484" t="s">
        <v>11894</v>
      </c>
      <c r="J484" t="s">
        <v>399</v>
      </c>
      <c r="K484" t="s">
        <v>261</v>
      </c>
    </row>
    <row r="485" spans="1:11" x14ac:dyDescent="0.35">
      <c r="A485" t="s">
        <v>11409</v>
      </c>
      <c r="B485" t="s">
        <v>11409</v>
      </c>
      <c r="C485" t="str">
        <f t="shared" si="7"/>
        <v>ok</v>
      </c>
      <c r="D485" t="s">
        <v>310</v>
      </c>
      <c r="J485" t="s">
        <v>3022</v>
      </c>
      <c r="K485" t="s">
        <v>310</v>
      </c>
    </row>
    <row r="486" spans="1:11" x14ac:dyDescent="0.35">
      <c r="A486" t="s">
        <v>11441</v>
      </c>
      <c r="B486" t="s">
        <v>11441</v>
      </c>
      <c r="C486" t="str">
        <f t="shared" si="7"/>
        <v>ok</v>
      </c>
      <c r="D486" t="s">
        <v>310</v>
      </c>
      <c r="J486" t="s">
        <v>3263</v>
      </c>
      <c r="K486" t="s">
        <v>11894</v>
      </c>
    </row>
    <row r="487" spans="1:11" x14ac:dyDescent="0.35">
      <c r="A487" t="s">
        <v>11458</v>
      </c>
      <c r="B487" t="s">
        <v>11458</v>
      </c>
      <c r="C487" t="str">
        <f t="shared" si="7"/>
        <v>ok</v>
      </c>
      <c r="D487" t="s">
        <v>11894</v>
      </c>
      <c r="J487" t="s">
        <v>10066</v>
      </c>
      <c r="K487" t="s">
        <v>12075</v>
      </c>
    </row>
    <row r="488" spans="1:11" x14ac:dyDescent="0.35">
      <c r="A488" t="s">
        <v>11476</v>
      </c>
      <c r="B488" t="s">
        <v>11476</v>
      </c>
      <c r="C488" t="str">
        <f t="shared" si="7"/>
        <v>ok</v>
      </c>
      <c r="D488" t="s">
        <v>310</v>
      </c>
      <c r="J488" t="s">
        <v>6646</v>
      </c>
      <c r="K488" t="s">
        <v>310</v>
      </c>
    </row>
    <row r="489" spans="1:11" x14ac:dyDescent="0.35">
      <c r="A489" t="s">
        <v>13257</v>
      </c>
      <c r="B489" t="s">
        <v>13257</v>
      </c>
      <c r="C489" t="str">
        <f t="shared" si="7"/>
        <v>ok</v>
      </c>
      <c r="D489" t="s">
        <v>310</v>
      </c>
      <c r="E489" t="s">
        <v>11894</v>
      </c>
      <c r="J489" t="s">
        <v>1426</v>
      </c>
      <c r="K489" t="s">
        <v>310</v>
      </c>
    </row>
    <row r="490" spans="1:11" x14ac:dyDescent="0.35">
      <c r="A490" t="s">
        <v>11490</v>
      </c>
      <c r="B490" t="s">
        <v>11490</v>
      </c>
      <c r="C490" t="str">
        <f t="shared" si="7"/>
        <v>ok</v>
      </c>
      <c r="D490" t="s">
        <v>310</v>
      </c>
      <c r="J490" t="s">
        <v>4485</v>
      </c>
      <c r="K490" t="s">
        <v>310</v>
      </c>
    </row>
    <row r="491" spans="1:11" x14ac:dyDescent="0.35">
      <c r="A491" t="s">
        <v>11535</v>
      </c>
      <c r="B491" t="s">
        <v>11535</v>
      </c>
      <c r="C491" t="str">
        <f t="shared" si="7"/>
        <v>ok</v>
      </c>
      <c r="D491" t="s">
        <v>310</v>
      </c>
      <c r="J491" t="s">
        <v>958</v>
      </c>
      <c r="K491" t="s">
        <v>261</v>
      </c>
    </row>
    <row r="492" spans="1:11" x14ac:dyDescent="0.35">
      <c r="A492" t="s">
        <v>11557</v>
      </c>
      <c r="B492" t="s">
        <v>11557</v>
      </c>
      <c r="C492" t="str">
        <f t="shared" si="7"/>
        <v>ok</v>
      </c>
      <c r="D492" t="s">
        <v>310</v>
      </c>
      <c r="J492" t="s">
        <v>1992</v>
      </c>
      <c r="K492" t="s">
        <v>310</v>
      </c>
    </row>
    <row r="493" spans="1:11" x14ac:dyDescent="0.35">
      <c r="A493" t="s">
        <v>11571</v>
      </c>
      <c r="B493" t="s">
        <v>11571</v>
      </c>
      <c r="C493" t="str">
        <f t="shared" si="7"/>
        <v>ok</v>
      </c>
      <c r="D493" t="s">
        <v>310</v>
      </c>
      <c r="J493" t="s">
        <v>10506</v>
      </c>
      <c r="K493" t="s">
        <v>310</v>
      </c>
    </row>
    <row r="494" spans="1:11" x14ac:dyDescent="0.35">
      <c r="A494" t="s">
        <v>11588</v>
      </c>
      <c r="B494" t="s">
        <v>11588</v>
      </c>
      <c r="C494" t="str">
        <f t="shared" si="7"/>
        <v>ok</v>
      </c>
      <c r="D494" t="s">
        <v>261</v>
      </c>
      <c r="J494" t="s">
        <v>199</v>
      </c>
      <c r="K494" t="s">
        <v>11894</v>
      </c>
    </row>
    <row r="495" spans="1:11" x14ac:dyDescent="0.35">
      <c r="A495" t="s">
        <v>11611</v>
      </c>
      <c r="B495" t="s">
        <v>11611</v>
      </c>
      <c r="C495" t="str">
        <f t="shared" si="7"/>
        <v>ok</v>
      </c>
      <c r="D495" t="s">
        <v>310</v>
      </c>
      <c r="J495" t="s">
        <v>1766</v>
      </c>
      <c r="K495" t="s">
        <v>11894</v>
      </c>
    </row>
    <row r="496" spans="1:11" x14ac:dyDescent="0.35">
      <c r="A496" t="s">
        <v>11642</v>
      </c>
      <c r="B496" t="s">
        <v>11642</v>
      </c>
      <c r="C496" t="str">
        <f t="shared" si="7"/>
        <v>ok</v>
      </c>
      <c r="D496" t="s">
        <v>310</v>
      </c>
      <c r="J496" t="s">
        <v>6472</v>
      </c>
      <c r="K496" t="s">
        <v>11894</v>
      </c>
    </row>
    <row r="497" spans="1:12" x14ac:dyDescent="0.35">
      <c r="A497" t="s">
        <v>11667</v>
      </c>
      <c r="B497" t="s">
        <v>11667</v>
      </c>
      <c r="C497" t="str">
        <f t="shared" si="7"/>
        <v>ok</v>
      </c>
      <c r="D497" t="s">
        <v>310</v>
      </c>
      <c r="J497" t="s">
        <v>5549</v>
      </c>
      <c r="K497" t="s">
        <v>11894</v>
      </c>
    </row>
    <row r="498" spans="1:12" x14ac:dyDescent="0.35">
      <c r="A498" t="s">
        <v>11685</v>
      </c>
      <c r="B498" t="s">
        <v>11685</v>
      </c>
      <c r="C498" t="str">
        <f t="shared" si="7"/>
        <v>ok</v>
      </c>
      <c r="D498" t="s">
        <v>310</v>
      </c>
      <c r="J498" t="s">
        <v>7311</v>
      </c>
      <c r="K498" t="s">
        <v>310</v>
      </c>
      <c r="L498" t="s">
        <v>11894</v>
      </c>
    </row>
    <row r="499" spans="1:12" x14ac:dyDescent="0.35">
      <c r="A499" t="s">
        <v>11727</v>
      </c>
      <c r="B499" t="s">
        <v>11727</v>
      </c>
      <c r="C499" t="str">
        <f t="shared" si="7"/>
        <v>ok</v>
      </c>
      <c r="D499" t="s">
        <v>310</v>
      </c>
      <c r="J499" t="s">
        <v>9848</v>
      </c>
      <c r="K499" t="s">
        <v>12075</v>
      </c>
      <c r="L499" t="s">
        <v>310</v>
      </c>
    </row>
    <row r="500" spans="1:12" x14ac:dyDescent="0.35">
      <c r="A500" t="s">
        <v>11744</v>
      </c>
      <c r="B500" t="s">
        <v>11744</v>
      </c>
      <c r="C500" t="str">
        <f t="shared" si="7"/>
        <v>ok</v>
      </c>
      <c r="D500" t="s">
        <v>12075</v>
      </c>
    </row>
    <row r="511" spans="1:12" x14ac:dyDescent="0.35">
      <c r="A511" t="s">
        <v>12094</v>
      </c>
      <c r="I511" t="s">
        <v>12093</v>
      </c>
      <c r="J511" t="s">
        <v>3398</v>
      </c>
    </row>
    <row r="512" spans="1:12" x14ac:dyDescent="0.35">
      <c r="A512" t="s">
        <v>12095</v>
      </c>
      <c r="I512" t="s">
        <v>12096</v>
      </c>
      <c r="J512" t="s">
        <v>687</v>
      </c>
    </row>
    <row r="513" spans="1:10" x14ac:dyDescent="0.35">
      <c r="A513" t="s">
        <v>13287</v>
      </c>
      <c r="I513" t="s">
        <v>12097</v>
      </c>
      <c r="J513" t="s">
        <v>974</v>
      </c>
    </row>
    <row r="514" spans="1:10" x14ac:dyDescent="0.35">
      <c r="A514" t="s">
        <v>687</v>
      </c>
      <c r="I514" t="s">
        <v>12098</v>
      </c>
      <c r="J514" t="s">
        <v>414</v>
      </c>
    </row>
    <row r="515" spans="1:10" x14ac:dyDescent="0.35">
      <c r="A515" t="s">
        <v>974</v>
      </c>
      <c r="I515" t="s">
        <v>12099</v>
      </c>
      <c r="J515" t="s">
        <v>353</v>
      </c>
    </row>
    <row r="516" spans="1:10" x14ac:dyDescent="0.35">
      <c r="A516" t="s">
        <v>414</v>
      </c>
      <c r="I516" t="s">
        <v>12100</v>
      </c>
      <c r="J516" t="s">
        <v>355</v>
      </c>
    </row>
    <row r="517" spans="1:10" x14ac:dyDescent="0.35">
      <c r="A517" t="s">
        <v>353</v>
      </c>
      <c r="I517" t="s">
        <v>12101</v>
      </c>
      <c r="J517" t="s">
        <v>12102</v>
      </c>
    </row>
    <row r="518" spans="1:10" x14ac:dyDescent="0.35">
      <c r="A518" t="s">
        <v>355</v>
      </c>
      <c r="I518" t="s">
        <v>12103</v>
      </c>
      <c r="J518" t="s">
        <v>979</v>
      </c>
    </row>
    <row r="519" spans="1:10" x14ac:dyDescent="0.35">
      <c r="A519" t="s">
        <v>12102</v>
      </c>
      <c r="I519" t="s">
        <v>12104</v>
      </c>
      <c r="J519" t="s">
        <v>11131</v>
      </c>
    </row>
    <row r="520" spans="1:10" x14ac:dyDescent="0.35">
      <c r="A520" t="s">
        <v>979</v>
      </c>
      <c r="I520" t="s">
        <v>12105</v>
      </c>
      <c r="J520" t="s">
        <v>266</v>
      </c>
    </row>
    <row r="521" spans="1:10" x14ac:dyDescent="0.35">
      <c r="A521" t="s">
        <v>12094</v>
      </c>
      <c r="I521" t="s">
        <v>12106</v>
      </c>
      <c r="J521" t="s">
        <v>268</v>
      </c>
    </row>
    <row r="522" spans="1:10" x14ac:dyDescent="0.35">
      <c r="A522" t="s">
        <v>12095</v>
      </c>
      <c r="I522" t="s">
        <v>12107</v>
      </c>
      <c r="J522" t="s">
        <v>270</v>
      </c>
    </row>
    <row r="523" spans="1:10" x14ac:dyDescent="0.35">
      <c r="A523" t="s">
        <v>13288</v>
      </c>
      <c r="I523" t="s">
        <v>12108</v>
      </c>
      <c r="J523" t="s">
        <v>272</v>
      </c>
    </row>
    <row r="524" spans="1:10" x14ac:dyDescent="0.35">
      <c r="A524" t="s">
        <v>266</v>
      </c>
      <c r="I524" t="s">
        <v>12109</v>
      </c>
      <c r="J524" t="s">
        <v>274</v>
      </c>
    </row>
    <row r="525" spans="1:10" x14ac:dyDescent="0.35">
      <c r="A525" t="s">
        <v>268</v>
      </c>
      <c r="I525" t="s">
        <v>12110</v>
      </c>
      <c r="J525" t="s">
        <v>12111</v>
      </c>
    </row>
    <row r="526" spans="1:10" x14ac:dyDescent="0.35">
      <c r="A526" t="s">
        <v>270</v>
      </c>
      <c r="I526" t="s">
        <v>12112</v>
      </c>
      <c r="J526" t="s">
        <v>276</v>
      </c>
    </row>
    <row r="527" spans="1:10" x14ac:dyDescent="0.35">
      <c r="A527" t="s">
        <v>272</v>
      </c>
      <c r="I527" t="s">
        <v>12113</v>
      </c>
      <c r="J527" t="s">
        <v>11607</v>
      </c>
    </row>
    <row r="528" spans="1:10" x14ac:dyDescent="0.35">
      <c r="A528" t="s">
        <v>274</v>
      </c>
      <c r="I528" t="s">
        <v>12114</v>
      </c>
      <c r="J528" t="s">
        <v>280</v>
      </c>
    </row>
    <row r="529" spans="1:10" x14ac:dyDescent="0.35">
      <c r="A529" t="s">
        <v>12111</v>
      </c>
      <c r="I529" t="s">
        <v>12115</v>
      </c>
      <c r="J529" t="s">
        <v>282</v>
      </c>
    </row>
    <row r="530" spans="1:10" x14ac:dyDescent="0.35">
      <c r="A530" t="s">
        <v>276</v>
      </c>
      <c r="I530" t="s">
        <v>12116</v>
      </c>
      <c r="J530" t="s">
        <v>284</v>
      </c>
    </row>
    <row r="531" spans="1:10" x14ac:dyDescent="0.35">
      <c r="A531" t="s">
        <v>12094</v>
      </c>
      <c r="I531" t="s">
        <v>12117</v>
      </c>
      <c r="J531" t="s">
        <v>286</v>
      </c>
    </row>
    <row r="532" spans="1:10" x14ac:dyDescent="0.35">
      <c r="A532" t="s">
        <v>12095</v>
      </c>
      <c r="I532" t="s">
        <v>12118</v>
      </c>
      <c r="J532" t="s">
        <v>288</v>
      </c>
    </row>
    <row r="533" spans="1:10" x14ac:dyDescent="0.35">
      <c r="A533" t="s">
        <v>13289</v>
      </c>
      <c r="I533" t="s">
        <v>12119</v>
      </c>
      <c r="J533" t="s">
        <v>12120</v>
      </c>
    </row>
    <row r="534" spans="1:10" x14ac:dyDescent="0.35">
      <c r="A534" t="s">
        <v>280</v>
      </c>
      <c r="I534" t="s">
        <v>12121</v>
      </c>
      <c r="J534" t="s">
        <v>290</v>
      </c>
    </row>
    <row r="535" spans="1:10" x14ac:dyDescent="0.35">
      <c r="A535" t="s">
        <v>282</v>
      </c>
      <c r="I535" t="s">
        <v>12122</v>
      </c>
      <c r="J535" t="s">
        <v>11038</v>
      </c>
    </row>
    <row r="536" spans="1:10" x14ac:dyDescent="0.35">
      <c r="A536" t="s">
        <v>284</v>
      </c>
      <c r="I536" t="s">
        <v>12123</v>
      </c>
      <c r="J536" t="s">
        <v>705</v>
      </c>
    </row>
    <row r="537" spans="1:10" x14ac:dyDescent="0.35">
      <c r="A537" t="s">
        <v>286</v>
      </c>
      <c r="I537" t="s">
        <v>12124</v>
      </c>
      <c r="J537" t="s">
        <v>1111</v>
      </c>
    </row>
    <row r="538" spans="1:10" x14ac:dyDescent="0.35">
      <c r="A538" t="s">
        <v>288</v>
      </c>
      <c r="I538" t="s">
        <v>12125</v>
      </c>
      <c r="J538" t="s">
        <v>421</v>
      </c>
    </row>
    <row r="539" spans="1:10" x14ac:dyDescent="0.35">
      <c r="A539" t="s">
        <v>12120</v>
      </c>
      <c r="I539" t="s">
        <v>12126</v>
      </c>
      <c r="J539" t="s">
        <v>361</v>
      </c>
    </row>
    <row r="540" spans="1:10" x14ac:dyDescent="0.35">
      <c r="A540" t="s">
        <v>290</v>
      </c>
      <c r="I540" t="s">
        <v>12127</v>
      </c>
      <c r="J540" t="s">
        <v>363</v>
      </c>
    </row>
    <row r="541" spans="1:10" x14ac:dyDescent="0.35">
      <c r="A541" t="s">
        <v>12094</v>
      </c>
      <c r="I541" t="s">
        <v>12128</v>
      </c>
      <c r="J541" t="s">
        <v>12129</v>
      </c>
    </row>
    <row r="542" spans="1:10" x14ac:dyDescent="0.35">
      <c r="A542" t="s">
        <v>12095</v>
      </c>
      <c r="I542" t="s">
        <v>12130</v>
      </c>
      <c r="J542" t="s">
        <v>1116</v>
      </c>
    </row>
    <row r="543" spans="1:10" x14ac:dyDescent="0.35">
      <c r="A543" t="s">
        <v>13290</v>
      </c>
      <c r="I543" t="s">
        <v>12131</v>
      </c>
      <c r="J543" t="s">
        <v>11043</v>
      </c>
    </row>
    <row r="544" spans="1:10" x14ac:dyDescent="0.35">
      <c r="A544" t="s">
        <v>705</v>
      </c>
      <c r="I544" t="s">
        <v>12132</v>
      </c>
      <c r="J544" t="s">
        <v>712</v>
      </c>
    </row>
    <row r="545" spans="1:10" x14ac:dyDescent="0.35">
      <c r="A545" t="s">
        <v>1111</v>
      </c>
      <c r="I545" t="s">
        <v>12133</v>
      </c>
      <c r="J545" t="s">
        <v>2620</v>
      </c>
    </row>
    <row r="546" spans="1:10" x14ac:dyDescent="0.35">
      <c r="A546" t="s">
        <v>421</v>
      </c>
      <c r="I546" t="s">
        <v>12134</v>
      </c>
      <c r="J546" t="s">
        <v>714</v>
      </c>
    </row>
    <row r="547" spans="1:10" x14ac:dyDescent="0.35">
      <c r="A547" t="s">
        <v>361</v>
      </c>
      <c r="I547" t="s">
        <v>12135</v>
      </c>
      <c r="J547" t="s">
        <v>365</v>
      </c>
    </row>
    <row r="548" spans="1:10" x14ac:dyDescent="0.35">
      <c r="A548" t="s">
        <v>363</v>
      </c>
      <c r="I548" t="s">
        <v>12136</v>
      </c>
      <c r="J548" t="s">
        <v>367</v>
      </c>
    </row>
    <row r="549" spans="1:10" x14ac:dyDescent="0.35">
      <c r="A549" t="s">
        <v>12129</v>
      </c>
      <c r="I549" t="s">
        <v>12137</v>
      </c>
      <c r="J549" t="s">
        <v>12138</v>
      </c>
    </row>
    <row r="550" spans="1:10" x14ac:dyDescent="0.35">
      <c r="A550" t="s">
        <v>1116</v>
      </c>
      <c r="I550" t="s">
        <v>12139</v>
      </c>
      <c r="J550" t="s">
        <v>1190</v>
      </c>
    </row>
    <row r="551" spans="1:10" x14ac:dyDescent="0.35">
      <c r="A551" t="s">
        <v>12094</v>
      </c>
    </row>
    <row r="552" spans="1:10" x14ac:dyDescent="0.35">
      <c r="A552" t="s">
        <v>12095</v>
      </c>
    </row>
    <row r="553" spans="1:10" x14ac:dyDescent="0.35">
      <c r="A553" t="s">
        <v>13291</v>
      </c>
      <c r="I553" t="s">
        <v>12140</v>
      </c>
      <c r="J553" t="s">
        <v>937</v>
      </c>
    </row>
    <row r="554" spans="1:10" x14ac:dyDescent="0.35">
      <c r="A554" t="s">
        <v>712</v>
      </c>
      <c r="I554" t="s">
        <v>12141</v>
      </c>
      <c r="J554" t="s">
        <v>746</v>
      </c>
    </row>
    <row r="555" spans="1:10" x14ac:dyDescent="0.35">
      <c r="A555" t="s">
        <v>2620</v>
      </c>
      <c r="I555" t="s">
        <v>12142</v>
      </c>
      <c r="J555" t="s">
        <v>857</v>
      </c>
    </row>
    <row r="556" spans="1:10" x14ac:dyDescent="0.35">
      <c r="A556" t="s">
        <v>714</v>
      </c>
      <c r="I556" t="s">
        <v>12143</v>
      </c>
      <c r="J556" t="s">
        <v>941</v>
      </c>
    </row>
    <row r="557" spans="1:10" x14ac:dyDescent="0.35">
      <c r="A557" t="s">
        <v>365</v>
      </c>
      <c r="I557" t="s">
        <v>12144</v>
      </c>
      <c r="J557" t="s">
        <v>748</v>
      </c>
    </row>
    <row r="558" spans="1:10" x14ac:dyDescent="0.35">
      <c r="A558" t="s">
        <v>367</v>
      </c>
      <c r="I558" t="s">
        <v>12145</v>
      </c>
      <c r="J558" t="s">
        <v>860</v>
      </c>
    </row>
    <row r="559" spans="1:10" x14ac:dyDescent="0.35">
      <c r="A559" t="s">
        <v>12138</v>
      </c>
      <c r="I559" t="s">
        <v>12146</v>
      </c>
      <c r="J559" t="s">
        <v>945</v>
      </c>
    </row>
    <row r="560" spans="1:10" x14ac:dyDescent="0.35">
      <c r="A560" t="s">
        <v>1190</v>
      </c>
      <c r="I560" t="s">
        <v>12147</v>
      </c>
      <c r="J560" t="s">
        <v>750</v>
      </c>
    </row>
    <row r="561" spans="9:10" x14ac:dyDescent="0.35">
      <c r="I561" t="s">
        <v>12148</v>
      </c>
      <c r="J561" t="s">
        <v>863</v>
      </c>
    </row>
    <row r="562" spans="9:10" x14ac:dyDescent="0.35">
      <c r="I562" t="s">
        <v>12149</v>
      </c>
      <c r="J562" t="s">
        <v>879</v>
      </c>
    </row>
    <row r="563" spans="9:10" x14ac:dyDescent="0.35">
      <c r="I563" t="s">
        <v>12150</v>
      </c>
      <c r="J563" t="s">
        <v>752</v>
      </c>
    </row>
    <row r="564" spans="9:10" x14ac:dyDescent="0.35">
      <c r="I564" t="s">
        <v>12151</v>
      </c>
      <c r="J564" t="s">
        <v>866</v>
      </c>
    </row>
    <row r="565" spans="9:10" x14ac:dyDescent="0.35">
      <c r="I565" t="s">
        <v>12152</v>
      </c>
      <c r="J565" t="s">
        <v>952</v>
      </c>
    </row>
    <row r="566" spans="9:10" x14ac:dyDescent="0.35">
      <c r="I566" t="s">
        <v>12153</v>
      </c>
      <c r="J566" t="s">
        <v>754</v>
      </c>
    </row>
    <row r="567" spans="9:10" x14ac:dyDescent="0.35">
      <c r="I567" t="s">
        <v>12154</v>
      </c>
      <c r="J567" t="s">
        <v>869</v>
      </c>
    </row>
    <row r="569" spans="9:10" x14ac:dyDescent="0.35">
      <c r="I569" t="s">
        <v>12155</v>
      </c>
      <c r="J569" t="s">
        <v>613</v>
      </c>
    </row>
    <row r="570" spans="9:10" x14ac:dyDescent="0.35">
      <c r="I570" t="s">
        <v>12156</v>
      </c>
      <c r="J570" t="s">
        <v>1137</v>
      </c>
    </row>
    <row r="571" spans="9:10" x14ac:dyDescent="0.35">
      <c r="I571" t="s">
        <v>12157</v>
      </c>
      <c r="J571" t="s">
        <v>541</v>
      </c>
    </row>
    <row r="572" spans="9:10" x14ac:dyDescent="0.35">
      <c r="I572" t="s">
        <v>12158</v>
      </c>
      <c r="J572" t="s">
        <v>543</v>
      </c>
    </row>
    <row r="573" spans="9:10" x14ac:dyDescent="0.35">
      <c r="I573" t="s">
        <v>12159</v>
      </c>
      <c r="J573" t="s">
        <v>545</v>
      </c>
    </row>
    <row r="574" spans="9:10" x14ac:dyDescent="0.35">
      <c r="I574" t="s">
        <v>12160</v>
      </c>
      <c r="J574" t="s">
        <v>615</v>
      </c>
    </row>
    <row r="575" spans="9:10" x14ac:dyDescent="0.35">
      <c r="I575" t="s">
        <v>12161</v>
      </c>
      <c r="J575" t="s">
        <v>547</v>
      </c>
    </row>
    <row r="576" spans="9:10" x14ac:dyDescent="0.35">
      <c r="I576" t="s">
        <v>12162</v>
      </c>
      <c r="J576" t="s">
        <v>549</v>
      </c>
    </row>
    <row r="577" spans="9:10" x14ac:dyDescent="0.35">
      <c r="I577" t="s">
        <v>12163</v>
      </c>
      <c r="J577" t="s">
        <v>778</v>
      </c>
    </row>
    <row r="578" spans="9:10" x14ac:dyDescent="0.35">
      <c r="I578" t="s">
        <v>12164</v>
      </c>
      <c r="J578" t="s">
        <v>551</v>
      </c>
    </row>
    <row r="579" spans="9:10" x14ac:dyDescent="0.35">
      <c r="I579" t="s">
        <v>12165</v>
      </c>
      <c r="J579" t="s">
        <v>1291</v>
      </c>
    </row>
    <row r="580" spans="9:10" x14ac:dyDescent="0.35">
      <c r="I580" t="s">
        <v>12166</v>
      </c>
      <c r="J580" t="s">
        <v>222</v>
      </c>
    </row>
    <row r="581" spans="9:10" x14ac:dyDescent="0.35">
      <c r="I581" t="s">
        <v>12167</v>
      </c>
      <c r="J581" t="s">
        <v>1142</v>
      </c>
    </row>
    <row r="582" spans="9:10" x14ac:dyDescent="0.35">
      <c r="I582" t="s">
        <v>12168</v>
      </c>
      <c r="J582" t="s">
        <v>553</v>
      </c>
    </row>
    <row r="583" spans="9:10" x14ac:dyDescent="0.35">
      <c r="I583" t="s">
        <v>12169</v>
      </c>
      <c r="J583" t="s">
        <v>555</v>
      </c>
    </row>
    <row r="584" spans="9:10" x14ac:dyDescent="0.35">
      <c r="I584" t="s">
        <v>12170</v>
      </c>
      <c r="J584" t="s">
        <v>557</v>
      </c>
    </row>
    <row r="585" spans="9:10" x14ac:dyDescent="0.35">
      <c r="I585" t="s">
        <v>12171</v>
      </c>
      <c r="J585" t="s">
        <v>1732</v>
      </c>
    </row>
    <row r="586" spans="9:10" x14ac:dyDescent="0.35">
      <c r="I586" t="s">
        <v>12172</v>
      </c>
      <c r="J586" t="s">
        <v>224</v>
      </c>
    </row>
    <row r="587" spans="9:10" x14ac:dyDescent="0.35">
      <c r="I587" t="s">
        <v>12173</v>
      </c>
      <c r="J587" t="s">
        <v>560</v>
      </c>
    </row>
    <row r="588" spans="9:10" x14ac:dyDescent="0.35">
      <c r="I588" t="s">
        <v>12174</v>
      </c>
      <c r="J588" t="s">
        <v>226</v>
      </c>
    </row>
    <row r="589" spans="9:10" x14ac:dyDescent="0.35">
      <c r="I589" t="s">
        <v>12175</v>
      </c>
      <c r="J589" t="s">
        <v>562</v>
      </c>
    </row>
    <row r="590" spans="9:10" x14ac:dyDescent="0.35">
      <c r="I590" t="s">
        <v>12176</v>
      </c>
      <c r="J590" t="s">
        <v>228</v>
      </c>
    </row>
    <row r="591" spans="9:10" x14ac:dyDescent="0.35">
      <c r="I591" t="s">
        <v>12177</v>
      </c>
      <c r="J591" t="s">
        <v>463</v>
      </c>
    </row>
    <row r="592" spans="9:10" x14ac:dyDescent="0.35">
      <c r="I592" t="s">
        <v>12178</v>
      </c>
      <c r="J592" t="s">
        <v>1147</v>
      </c>
    </row>
    <row r="593" spans="9:10" x14ac:dyDescent="0.35">
      <c r="I593" t="s">
        <v>12179</v>
      </c>
      <c r="J593" t="s">
        <v>564</v>
      </c>
    </row>
    <row r="594" spans="9:10" x14ac:dyDescent="0.35">
      <c r="I594" t="s">
        <v>12180</v>
      </c>
      <c r="J594" t="s">
        <v>566</v>
      </c>
    </row>
    <row r="595" spans="9:10" x14ac:dyDescent="0.35">
      <c r="I595" t="s">
        <v>12181</v>
      </c>
      <c r="J595" t="s">
        <v>568</v>
      </c>
    </row>
    <row r="596" spans="9:10" x14ac:dyDescent="0.35">
      <c r="I596" t="s">
        <v>12182</v>
      </c>
      <c r="J596" t="s">
        <v>465</v>
      </c>
    </row>
    <row r="597" spans="9:10" x14ac:dyDescent="0.35">
      <c r="I597" t="s">
        <v>12183</v>
      </c>
      <c r="J597" t="s">
        <v>570</v>
      </c>
    </row>
    <row r="598" spans="9:10" x14ac:dyDescent="0.35">
      <c r="I598" t="s">
        <v>12184</v>
      </c>
      <c r="J598" t="s">
        <v>572</v>
      </c>
    </row>
    <row r="599" spans="9:10" x14ac:dyDescent="0.35">
      <c r="I599" t="s">
        <v>12185</v>
      </c>
      <c r="J599" t="s">
        <v>909</v>
      </c>
    </row>
    <row r="600" spans="9:10" x14ac:dyDescent="0.35">
      <c r="I600" t="s">
        <v>12186</v>
      </c>
      <c r="J600" t="s">
        <v>574</v>
      </c>
    </row>
    <row r="601" spans="9:10" x14ac:dyDescent="0.35">
      <c r="I601" t="s">
        <v>12187</v>
      </c>
      <c r="J601" t="s">
        <v>467</v>
      </c>
    </row>
    <row r="602" spans="9:10" x14ac:dyDescent="0.35">
      <c r="I602" t="s">
        <v>12188</v>
      </c>
      <c r="J602" t="s">
        <v>1152</v>
      </c>
    </row>
    <row r="603" spans="9:10" x14ac:dyDescent="0.35">
      <c r="I603" t="s">
        <v>12189</v>
      </c>
      <c r="J603" t="s">
        <v>826</v>
      </c>
    </row>
    <row r="604" spans="9:10" x14ac:dyDescent="0.35">
      <c r="I604" t="s">
        <v>12190</v>
      </c>
      <c r="J604" t="s">
        <v>828</v>
      </c>
    </row>
    <row r="605" spans="9:10" x14ac:dyDescent="0.35">
      <c r="I605" t="s">
        <v>12191</v>
      </c>
      <c r="J605" t="s">
        <v>1156</v>
      </c>
    </row>
    <row r="606" spans="9:10" x14ac:dyDescent="0.35">
      <c r="I606" t="s">
        <v>12192</v>
      </c>
      <c r="J606" t="s">
        <v>806</v>
      </c>
    </row>
    <row r="607" spans="9:10" x14ac:dyDescent="0.35">
      <c r="I607" t="s">
        <v>12193</v>
      </c>
      <c r="J607" t="s">
        <v>3890</v>
      </c>
    </row>
    <row r="608" spans="9:10" x14ac:dyDescent="0.35">
      <c r="I608" t="s">
        <v>12194</v>
      </c>
      <c r="J608" t="s">
        <v>781</v>
      </c>
    </row>
    <row r="609" spans="9:10" x14ac:dyDescent="0.35">
      <c r="I609" t="s">
        <v>12195</v>
      </c>
      <c r="J609" t="s">
        <v>783</v>
      </c>
    </row>
    <row r="610" spans="9:10" x14ac:dyDescent="0.35">
      <c r="I610" t="s">
        <v>12196</v>
      </c>
      <c r="J610" t="s">
        <v>230</v>
      </c>
    </row>
    <row r="611" spans="9:10" x14ac:dyDescent="0.35">
      <c r="I611" t="s">
        <v>12197</v>
      </c>
      <c r="J611" t="s">
        <v>1737</v>
      </c>
    </row>
    <row r="612" spans="9:10" x14ac:dyDescent="0.35">
      <c r="I612" t="s">
        <v>12198</v>
      </c>
      <c r="J612" t="s">
        <v>232</v>
      </c>
    </row>
    <row r="613" spans="9:10" x14ac:dyDescent="0.35">
      <c r="I613" t="s">
        <v>12199</v>
      </c>
      <c r="J613" t="s">
        <v>917</v>
      </c>
    </row>
    <row r="614" spans="9:10" x14ac:dyDescent="0.35">
      <c r="I614" t="s">
        <v>12200</v>
      </c>
      <c r="J614" t="s">
        <v>234</v>
      </c>
    </row>
    <row r="615" spans="9:10" x14ac:dyDescent="0.35">
      <c r="I615" t="s">
        <v>12201</v>
      </c>
      <c r="J615" t="s">
        <v>236</v>
      </c>
    </row>
    <row r="616" spans="9:10" x14ac:dyDescent="0.35">
      <c r="I616" t="s">
        <v>12202</v>
      </c>
      <c r="J616" t="s">
        <v>1158</v>
      </c>
    </row>
    <row r="617" spans="9:10" x14ac:dyDescent="0.35">
      <c r="I617" t="s">
        <v>12203</v>
      </c>
      <c r="J617" t="s">
        <v>830</v>
      </c>
    </row>
    <row r="618" spans="9:10" x14ac:dyDescent="0.35">
      <c r="I618" t="s">
        <v>12204</v>
      </c>
      <c r="J618" t="s">
        <v>832</v>
      </c>
    </row>
    <row r="619" spans="9:10" x14ac:dyDescent="0.35">
      <c r="I619" t="s">
        <v>12205</v>
      </c>
      <c r="J619" t="s">
        <v>1162</v>
      </c>
    </row>
    <row r="620" spans="9:10" x14ac:dyDescent="0.35">
      <c r="I620" t="s">
        <v>12206</v>
      </c>
      <c r="J620" t="s">
        <v>1016</v>
      </c>
    </row>
    <row r="622" spans="9:10" x14ac:dyDescent="0.35">
      <c r="I622" t="s">
        <v>12208</v>
      </c>
      <c r="J622" t="s">
        <v>427</v>
      </c>
    </row>
    <row r="623" spans="9:10" x14ac:dyDescent="0.35">
      <c r="I623" t="s">
        <v>12209</v>
      </c>
      <c r="J623" t="s">
        <v>7349</v>
      </c>
    </row>
    <row r="624" spans="9:10" x14ac:dyDescent="0.35">
      <c r="I624" t="s">
        <v>12210</v>
      </c>
      <c r="J624" t="s">
        <v>488</v>
      </c>
    </row>
    <row r="625" spans="9:10" x14ac:dyDescent="0.35">
      <c r="I625" t="s">
        <v>12211</v>
      </c>
      <c r="J625" t="s">
        <v>389</v>
      </c>
    </row>
    <row r="626" spans="9:10" x14ac:dyDescent="0.35">
      <c r="I626" t="s">
        <v>12212</v>
      </c>
      <c r="J626" t="s">
        <v>490</v>
      </c>
    </row>
    <row r="627" spans="9:10" x14ac:dyDescent="0.35">
      <c r="I627" t="s">
        <v>12213</v>
      </c>
      <c r="J627" t="s">
        <v>492</v>
      </c>
    </row>
    <row r="628" spans="9:10" x14ac:dyDescent="0.35">
      <c r="I628" t="s">
        <v>12214</v>
      </c>
      <c r="J628" t="s">
        <v>429</v>
      </c>
    </row>
    <row r="629" spans="9:10" x14ac:dyDescent="0.35">
      <c r="I629" t="s">
        <v>12215</v>
      </c>
      <c r="J629" t="s">
        <v>313</v>
      </c>
    </row>
    <row r="630" spans="9:10" x14ac:dyDescent="0.35">
      <c r="I630" t="s">
        <v>12216</v>
      </c>
      <c r="J630" t="s">
        <v>319</v>
      </c>
    </row>
    <row r="631" spans="9:10" x14ac:dyDescent="0.35">
      <c r="I631" t="s">
        <v>12217</v>
      </c>
      <c r="J631" t="s">
        <v>1443</v>
      </c>
    </row>
    <row r="632" spans="9:10" x14ac:dyDescent="0.35">
      <c r="I632" t="s">
        <v>12218</v>
      </c>
      <c r="J632" t="s">
        <v>657</v>
      </c>
    </row>
    <row r="633" spans="9:10" x14ac:dyDescent="0.35">
      <c r="I633" t="s">
        <v>12219</v>
      </c>
      <c r="J633" t="s">
        <v>431</v>
      </c>
    </row>
    <row r="634" spans="9:10" x14ac:dyDescent="0.35">
      <c r="I634" t="s">
        <v>12220</v>
      </c>
      <c r="J634" t="s">
        <v>7358</v>
      </c>
    </row>
    <row r="635" spans="9:10" x14ac:dyDescent="0.35">
      <c r="I635" t="s">
        <v>12221</v>
      </c>
      <c r="J635" t="s">
        <v>495</v>
      </c>
    </row>
    <row r="636" spans="9:10" x14ac:dyDescent="0.35">
      <c r="I636" t="s">
        <v>12222</v>
      </c>
      <c r="J636" t="s">
        <v>391</v>
      </c>
    </row>
    <row r="637" spans="9:10" x14ac:dyDescent="0.35">
      <c r="I637" t="s">
        <v>12223</v>
      </c>
      <c r="J637" t="s">
        <v>497</v>
      </c>
    </row>
    <row r="638" spans="9:10" x14ac:dyDescent="0.35">
      <c r="I638" t="s">
        <v>12224</v>
      </c>
      <c r="J638" t="s">
        <v>499</v>
      </c>
    </row>
    <row r="639" spans="9:10" x14ac:dyDescent="0.35">
      <c r="I639" t="s">
        <v>12225</v>
      </c>
      <c r="J639" t="s">
        <v>433</v>
      </c>
    </row>
    <row r="640" spans="9:10" x14ac:dyDescent="0.35">
      <c r="I640" t="s">
        <v>12226</v>
      </c>
      <c r="J640" t="s">
        <v>317</v>
      </c>
    </row>
    <row r="641" spans="9:10" x14ac:dyDescent="0.35">
      <c r="I641" t="s">
        <v>12227</v>
      </c>
      <c r="J641" t="s">
        <v>327</v>
      </c>
    </row>
    <row r="642" spans="9:10" x14ac:dyDescent="0.35">
      <c r="I642" t="s">
        <v>12228</v>
      </c>
      <c r="J642" t="s">
        <v>1447</v>
      </c>
    </row>
    <row r="643" spans="9:10" x14ac:dyDescent="0.35">
      <c r="I643" t="s">
        <v>12229</v>
      </c>
      <c r="J643" t="s">
        <v>659</v>
      </c>
    </row>
    <row r="644" spans="9:10" x14ac:dyDescent="0.35">
      <c r="I644" t="s">
        <v>12230</v>
      </c>
      <c r="J644" t="s">
        <v>435</v>
      </c>
    </row>
    <row r="645" spans="9:10" x14ac:dyDescent="0.35">
      <c r="I645" t="s">
        <v>12231</v>
      </c>
      <c r="J645" t="s">
        <v>7367</v>
      </c>
    </row>
    <row r="646" spans="9:10" x14ac:dyDescent="0.35">
      <c r="I646" t="s">
        <v>12232</v>
      </c>
      <c r="J646" t="s">
        <v>502</v>
      </c>
    </row>
    <row r="647" spans="9:10" x14ac:dyDescent="0.35">
      <c r="I647" t="s">
        <v>12233</v>
      </c>
      <c r="J647" t="s">
        <v>393</v>
      </c>
    </row>
    <row r="648" spans="9:10" x14ac:dyDescent="0.35">
      <c r="I648" t="s">
        <v>12234</v>
      </c>
      <c r="J648" t="s">
        <v>504</v>
      </c>
    </row>
    <row r="649" spans="9:10" x14ac:dyDescent="0.35">
      <c r="I649" t="s">
        <v>12235</v>
      </c>
      <c r="J649" t="s">
        <v>506</v>
      </c>
    </row>
    <row r="650" spans="9:10" x14ac:dyDescent="0.35">
      <c r="I650" t="s">
        <v>12236</v>
      </c>
      <c r="J650" t="s">
        <v>437</v>
      </c>
    </row>
    <row r="651" spans="9:10" x14ac:dyDescent="0.35">
      <c r="I651" t="s">
        <v>12237</v>
      </c>
      <c r="J651" t="s">
        <v>321</v>
      </c>
    </row>
    <row r="652" spans="9:10" x14ac:dyDescent="0.35">
      <c r="I652" t="s">
        <v>12238</v>
      </c>
      <c r="J652" t="s">
        <v>323</v>
      </c>
    </row>
    <row r="653" spans="9:10" x14ac:dyDescent="0.35">
      <c r="I653" t="s">
        <v>12239</v>
      </c>
      <c r="J653" t="s">
        <v>1451</v>
      </c>
    </row>
    <row r="654" spans="9:10" x14ac:dyDescent="0.35">
      <c r="I654" t="s">
        <v>12240</v>
      </c>
      <c r="J654" t="s">
        <v>661</v>
      </c>
    </row>
    <row r="655" spans="9:10" x14ac:dyDescent="0.35">
      <c r="I655" t="s">
        <v>12241</v>
      </c>
      <c r="J655" t="s">
        <v>439</v>
      </c>
    </row>
    <row r="656" spans="9:10" x14ac:dyDescent="0.35">
      <c r="I656" t="s">
        <v>12242</v>
      </c>
      <c r="J656" t="s">
        <v>5597</v>
      </c>
    </row>
    <row r="657" spans="9:10" x14ac:dyDescent="0.35">
      <c r="I657" t="s">
        <v>12243</v>
      </c>
      <c r="J657" t="s">
        <v>509</v>
      </c>
    </row>
    <row r="658" spans="9:10" x14ac:dyDescent="0.35">
      <c r="I658" t="s">
        <v>12244</v>
      </c>
      <c r="J658" t="s">
        <v>395</v>
      </c>
    </row>
    <row r="659" spans="9:10" x14ac:dyDescent="0.35">
      <c r="I659" t="s">
        <v>12245</v>
      </c>
      <c r="J659" t="s">
        <v>511</v>
      </c>
    </row>
    <row r="660" spans="9:10" x14ac:dyDescent="0.35">
      <c r="I660" t="s">
        <v>12246</v>
      </c>
      <c r="J660" t="s">
        <v>513</v>
      </c>
    </row>
    <row r="661" spans="9:10" x14ac:dyDescent="0.35">
      <c r="I661" t="s">
        <v>12247</v>
      </c>
      <c r="J661" t="s">
        <v>441</v>
      </c>
    </row>
    <row r="662" spans="9:10" x14ac:dyDescent="0.35">
      <c r="I662" t="s">
        <v>12248</v>
      </c>
      <c r="J662" t="s">
        <v>325</v>
      </c>
    </row>
    <row r="663" spans="9:10" x14ac:dyDescent="0.35">
      <c r="I663" t="s">
        <v>12249</v>
      </c>
      <c r="J663" t="s">
        <v>315</v>
      </c>
    </row>
    <row r="664" spans="9:10" x14ac:dyDescent="0.35">
      <c r="I664" t="s">
        <v>12250</v>
      </c>
      <c r="J664" t="s">
        <v>1455</v>
      </c>
    </row>
    <row r="665" spans="9:10" x14ac:dyDescent="0.35">
      <c r="I665" t="s">
        <v>12251</v>
      </c>
      <c r="J665" t="s">
        <v>663</v>
      </c>
    </row>
    <row r="666" spans="9:10" x14ac:dyDescent="0.35">
      <c r="I666" t="s">
        <v>12252</v>
      </c>
      <c r="J666" t="s">
        <v>443</v>
      </c>
    </row>
    <row r="667" spans="9:10" x14ac:dyDescent="0.35">
      <c r="I667" t="s">
        <v>12253</v>
      </c>
      <c r="J667" t="s">
        <v>7384</v>
      </c>
    </row>
    <row r="668" spans="9:10" x14ac:dyDescent="0.35">
      <c r="I668" t="s">
        <v>12254</v>
      </c>
      <c r="J668" t="s">
        <v>516</v>
      </c>
    </row>
    <row r="669" spans="9:10" x14ac:dyDescent="0.35">
      <c r="I669" t="s">
        <v>12255</v>
      </c>
      <c r="J669" t="s">
        <v>1065</v>
      </c>
    </row>
    <row r="670" spans="9:10" x14ac:dyDescent="0.35">
      <c r="I670" t="s">
        <v>12256</v>
      </c>
      <c r="J670" t="s">
        <v>518</v>
      </c>
    </row>
    <row r="671" spans="9:10" x14ac:dyDescent="0.35">
      <c r="I671" t="s">
        <v>12257</v>
      </c>
      <c r="J671" t="s">
        <v>520</v>
      </c>
    </row>
    <row r="672" spans="9:10" x14ac:dyDescent="0.35">
      <c r="I672" t="s">
        <v>12258</v>
      </c>
      <c r="J672" t="s">
        <v>445</v>
      </c>
    </row>
    <row r="673" spans="9:10" x14ac:dyDescent="0.35">
      <c r="I673" t="s">
        <v>12259</v>
      </c>
      <c r="J673" t="s">
        <v>329</v>
      </c>
    </row>
    <row r="674" spans="9:10" x14ac:dyDescent="0.35">
      <c r="I674" t="s">
        <v>12260</v>
      </c>
      <c r="J674" t="s">
        <v>331</v>
      </c>
    </row>
    <row r="675" spans="9:10" x14ac:dyDescent="0.35">
      <c r="I675" t="s">
        <v>12261</v>
      </c>
      <c r="J675" t="s">
        <v>1459</v>
      </c>
    </row>
    <row r="676" spans="9:10" x14ac:dyDescent="0.35">
      <c r="I676" t="s">
        <v>12262</v>
      </c>
      <c r="J676" t="s">
        <v>665</v>
      </c>
    </row>
    <row r="677" spans="9:10" x14ac:dyDescent="0.35">
      <c r="I677" t="s">
        <v>12263</v>
      </c>
      <c r="J677" t="s">
        <v>1067</v>
      </c>
    </row>
  </sheetData>
  <autoFilter ref="J1:N499" xr:uid="{00000000-0009-0000-0000-000007000000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"/>
  <dimension ref="A1:IF491"/>
  <sheetViews>
    <sheetView tabSelected="1" workbookViewId="0">
      <pane xSplit="3" ySplit="1" topLeftCell="AO2" activePane="bottomRight" state="frozen"/>
      <selection pane="topRight" activeCell="C1" sqref="C1"/>
      <selection pane="bottomLeft" activeCell="A3" sqref="A3"/>
      <selection pane="bottomRight" activeCell="AT11" sqref="AT11"/>
    </sheetView>
  </sheetViews>
  <sheetFormatPr baseColWidth="10" defaultColWidth="11.453125" defaultRowHeight="14.5" x14ac:dyDescent="0.35"/>
  <cols>
    <col min="1" max="1" width="57.36328125" customWidth="1"/>
    <col min="2" max="2" width="21" customWidth="1"/>
    <col min="5" max="5" width="24.6328125" style="1" customWidth="1"/>
    <col min="7" max="7" width="24.6328125" customWidth="1"/>
    <col min="11" max="11" width="18" customWidth="1"/>
    <col min="19" max="19" width="20.90625" customWidth="1"/>
    <col min="31" max="31" width="20.6328125" customWidth="1"/>
    <col min="35" max="35" width="23" bestFit="1" customWidth="1"/>
    <col min="43" max="43" width="10.90625" style="6"/>
    <col min="44" max="44" width="12.453125" style="10" bestFit="1" customWidth="1"/>
    <col min="46" max="46" width="11.453125" style="6"/>
    <col min="47" max="47" width="12.453125" style="10" bestFit="1" customWidth="1"/>
    <col min="49" max="49" width="11.453125" style="6"/>
    <col min="50" max="50" width="11.453125" style="10"/>
    <col min="52" max="52" width="16.90625" style="6" customWidth="1"/>
    <col min="53" max="53" width="16.90625" style="10" customWidth="1"/>
    <col min="55" max="55" width="16.90625" bestFit="1" customWidth="1"/>
    <col min="56" max="56" width="16.90625" style="9" customWidth="1"/>
    <col min="59" max="59" width="12.453125" style="9" bestFit="1" customWidth="1"/>
    <col min="62" max="62" width="12.453125" style="9" bestFit="1" customWidth="1"/>
    <col min="65" max="65" width="12.453125" style="9" bestFit="1" customWidth="1"/>
    <col min="68" max="68" width="12.453125" style="9" bestFit="1" customWidth="1"/>
    <col min="71" max="71" width="12.453125" style="9" bestFit="1" customWidth="1"/>
    <col min="74" max="74" width="12.453125" style="9" bestFit="1" customWidth="1"/>
    <col min="77" max="77" width="12.453125" style="9" bestFit="1" customWidth="1"/>
    <col min="80" max="80" width="12.453125" style="9" bestFit="1" customWidth="1"/>
    <col min="83" max="83" width="12.453125" style="9" bestFit="1" customWidth="1"/>
    <col min="86" max="86" width="11.453125" style="9"/>
    <col min="89" max="89" width="12.453125" style="9" bestFit="1" customWidth="1"/>
    <col min="91" max="91" width="10.6328125" customWidth="1"/>
    <col min="92" max="92" width="10.6328125" style="9" customWidth="1"/>
    <col min="95" max="95" width="11.453125" style="9"/>
    <col min="98" max="98" width="11.453125" style="9"/>
    <col min="101" max="101" width="11.453125" style="9"/>
    <col min="104" max="104" width="12.453125" style="9" bestFit="1" customWidth="1"/>
    <col min="107" max="107" width="11.453125" style="9"/>
    <col min="110" max="110" width="11.453125" style="9"/>
    <col min="113" max="113" width="11.453125" style="9"/>
    <col min="116" max="116" width="11.453125" style="9"/>
    <col min="119" max="119" width="12.453125" style="9" bestFit="1" customWidth="1"/>
    <col min="122" max="122" width="11.453125" style="9"/>
    <col min="125" max="125" width="11.453125" style="9"/>
    <col min="128" max="128" width="11.453125" style="9"/>
    <col min="131" max="131" width="11.453125" style="9"/>
    <col min="134" max="134" width="11.453125" style="9"/>
    <col min="137" max="137" width="11.453125" style="9"/>
    <col min="140" max="140" width="11.453125" style="9"/>
    <col min="143" max="143" width="11.453125" style="9"/>
    <col min="146" max="146" width="11.453125" style="9"/>
    <col min="147" max="148" width="15.6328125" customWidth="1"/>
    <col min="149" max="149" width="15.6328125" style="9" customWidth="1"/>
    <col min="150" max="151" width="15.6328125" customWidth="1"/>
    <col min="152" max="152" width="15.6328125" style="9" customWidth="1"/>
    <col min="153" max="154" width="15.6328125" customWidth="1"/>
    <col min="155" max="155" width="15.6328125" style="9" customWidth="1"/>
    <col min="156" max="157" width="15.6328125" customWidth="1"/>
    <col min="158" max="158" width="15.6328125" style="9" customWidth="1"/>
    <col min="159" max="160" width="15.6328125" customWidth="1"/>
    <col min="161" max="161" width="15.6328125" style="9" customWidth="1"/>
    <col min="162" max="163" width="15.6328125" customWidth="1"/>
    <col min="164" max="164" width="15.6328125" style="9" customWidth="1"/>
    <col min="165" max="166" width="15.6328125" customWidth="1"/>
    <col min="167" max="167" width="15.6328125" style="9" customWidth="1"/>
    <col min="168" max="169" width="15.6328125" customWidth="1"/>
    <col min="170" max="170" width="15.6328125" style="9" customWidth="1"/>
    <col min="171" max="172" width="15.6328125" customWidth="1"/>
    <col min="173" max="173" width="15.6328125" style="9" customWidth="1"/>
    <col min="174" max="175" width="15.6328125" customWidth="1"/>
    <col min="176" max="176" width="15.6328125" style="9" customWidth="1"/>
    <col min="177" max="178" width="15.6328125" customWidth="1"/>
    <col min="179" max="179" width="15.6328125" style="9" customWidth="1"/>
    <col min="180" max="181" width="15.6328125" customWidth="1"/>
    <col min="182" max="184" width="15.6328125" style="9" customWidth="1"/>
    <col min="185" max="240" width="15.6328125" customWidth="1"/>
  </cols>
  <sheetData>
    <row r="1" spans="1:240" x14ac:dyDescent="0.35">
      <c r="A1" t="s">
        <v>1</v>
      </c>
      <c r="B1" t="s">
        <v>2</v>
      </c>
      <c r="C1" t="s">
        <v>3</v>
      </c>
      <c r="E1" s="1" t="s">
        <v>5</v>
      </c>
      <c r="F1" t="s">
        <v>6</v>
      </c>
      <c r="G1" t="s">
        <v>7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I1" t="s">
        <v>45</v>
      </c>
      <c r="AJ1" t="s">
        <v>16</v>
      </c>
      <c r="AK1" t="s">
        <v>11761</v>
      </c>
      <c r="AL1" t="s">
        <v>11762</v>
      </c>
      <c r="AM1" t="s">
        <v>11763</v>
      </c>
      <c r="AN1" t="s">
        <v>11764</v>
      </c>
      <c r="AO1" t="s">
        <v>11765</v>
      </c>
      <c r="AP1" t="s">
        <v>46</v>
      </c>
      <c r="AQ1" s="6" t="s">
        <v>47</v>
      </c>
      <c r="AR1" s="10" t="s">
        <v>48</v>
      </c>
      <c r="AS1" t="s">
        <v>49</v>
      </c>
      <c r="AT1" s="6" t="s">
        <v>50</v>
      </c>
      <c r="AU1" s="10" t="s">
        <v>51</v>
      </c>
      <c r="AV1" t="s">
        <v>52</v>
      </c>
      <c r="AW1" s="6" t="s">
        <v>53</v>
      </c>
      <c r="AX1" s="10" t="s">
        <v>54</v>
      </c>
      <c r="AY1" t="s">
        <v>55</v>
      </c>
      <c r="AZ1" s="6" t="s">
        <v>56</v>
      </c>
      <c r="BA1" s="10" t="s">
        <v>57</v>
      </c>
      <c r="BB1" t="s">
        <v>58</v>
      </c>
      <c r="BC1" s="6" t="s">
        <v>59</v>
      </c>
      <c r="BD1" s="10" t="s">
        <v>60</v>
      </c>
      <c r="BE1" t="s">
        <v>61</v>
      </c>
      <c r="BF1" s="6" t="s">
        <v>62</v>
      </c>
      <c r="BG1" s="10" t="s">
        <v>63</v>
      </c>
      <c r="BH1" t="s">
        <v>64</v>
      </c>
      <c r="BI1" s="6" t="s">
        <v>65</v>
      </c>
      <c r="BJ1" s="10" t="s">
        <v>66</v>
      </c>
      <c r="BK1" t="s">
        <v>67</v>
      </c>
      <c r="BL1" s="6" t="s">
        <v>68</v>
      </c>
      <c r="BM1" s="10" t="s">
        <v>69</v>
      </c>
      <c r="BN1" t="s">
        <v>70</v>
      </c>
      <c r="BO1" s="6" t="s">
        <v>71</v>
      </c>
      <c r="BP1" s="10" t="s">
        <v>72</v>
      </c>
      <c r="BQ1" t="s">
        <v>73</v>
      </c>
      <c r="BR1" s="6" t="s">
        <v>74</v>
      </c>
      <c r="BS1" s="10" t="s">
        <v>75</v>
      </c>
      <c r="BT1" t="s">
        <v>76</v>
      </c>
      <c r="BU1" s="6" t="s">
        <v>77</v>
      </c>
      <c r="BV1" s="10" t="s">
        <v>78</v>
      </c>
      <c r="BW1" t="s">
        <v>79</v>
      </c>
      <c r="BX1" s="6" t="s">
        <v>80</v>
      </c>
      <c r="BY1" s="10" t="s">
        <v>81</v>
      </c>
      <c r="BZ1" t="s">
        <v>82</v>
      </c>
      <c r="CA1" s="6" t="s">
        <v>83</v>
      </c>
      <c r="CB1" s="10" t="s">
        <v>84</v>
      </c>
      <c r="CC1" t="s">
        <v>85</v>
      </c>
      <c r="CD1" s="6" t="s">
        <v>86</v>
      </c>
      <c r="CE1" s="10" t="s">
        <v>87</v>
      </c>
      <c r="CF1" t="s">
        <v>88</v>
      </c>
      <c r="CG1" s="6" t="s">
        <v>89</v>
      </c>
      <c r="CH1" s="10" t="s">
        <v>90</v>
      </c>
      <c r="CI1" t="s">
        <v>91</v>
      </c>
      <c r="CJ1" s="6" t="s">
        <v>92</v>
      </c>
      <c r="CK1" s="10" t="s">
        <v>93</v>
      </c>
      <c r="CL1" t="s">
        <v>94</v>
      </c>
      <c r="CM1" s="6" t="s">
        <v>95</v>
      </c>
      <c r="CN1" s="10" t="s">
        <v>96</v>
      </c>
      <c r="CO1" t="s">
        <v>97</v>
      </c>
      <c r="CP1" s="6" t="s">
        <v>98</v>
      </c>
      <c r="CQ1" s="10" t="s">
        <v>99</v>
      </c>
      <c r="CR1" t="s">
        <v>100</v>
      </c>
      <c r="CS1" s="6" t="s">
        <v>101</v>
      </c>
      <c r="CT1" s="10" t="s">
        <v>102</v>
      </c>
      <c r="CU1" t="s">
        <v>103</v>
      </c>
      <c r="CV1" s="6" t="s">
        <v>104</v>
      </c>
      <c r="CW1" s="10" t="s">
        <v>105</v>
      </c>
      <c r="CX1" t="s">
        <v>106</v>
      </c>
      <c r="CY1" s="6" t="s">
        <v>107</v>
      </c>
      <c r="CZ1" s="10" t="s">
        <v>108</v>
      </c>
      <c r="DA1" t="s">
        <v>109</v>
      </c>
      <c r="DB1" s="6" t="s">
        <v>110</v>
      </c>
      <c r="DC1" s="10" t="s">
        <v>111</v>
      </c>
      <c r="DD1" t="s">
        <v>112</v>
      </c>
      <c r="DE1" s="6" t="s">
        <v>113</v>
      </c>
      <c r="DF1" s="10" t="s">
        <v>114</v>
      </c>
      <c r="DG1" t="s">
        <v>115</v>
      </c>
      <c r="DH1" s="6" t="s">
        <v>116</v>
      </c>
      <c r="DI1" s="10" t="s">
        <v>117</v>
      </c>
      <c r="DJ1" t="s">
        <v>118</v>
      </c>
      <c r="DK1" s="6" t="s">
        <v>119</v>
      </c>
      <c r="DL1" s="10" t="s">
        <v>120</v>
      </c>
      <c r="DM1" t="s">
        <v>121</v>
      </c>
      <c r="DN1" s="6" t="s">
        <v>122</v>
      </c>
      <c r="DO1" s="10" t="s">
        <v>123</v>
      </c>
      <c r="DP1" t="s">
        <v>124</v>
      </c>
      <c r="DQ1" s="6" t="s">
        <v>125</v>
      </c>
      <c r="DR1" s="10" t="s">
        <v>126</v>
      </c>
      <c r="DS1" t="s">
        <v>127</v>
      </c>
      <c r="DT1" s="6" t="s">
        <v>128</v>
      </c>
      <c r="DU1" s="10" t="s">
        <v>129</v>
      </c>
      <c r="DV1" t="s">
        <v>130</v>
      </c>
      <c r="DW1" s="6" t="s">
        <v>131</v>
      </c>
      <c r="DX1" s="10" t="s">
        <v>132</v>
      </c>
      <c r="DY1" t="s">
        <v>133</v>
      </c>
      <c r="DZ1" s="6" t="s">
        <v>134</v>
      </c>
      <c r="EA1" s="10" t="s">
        <v>135</v>
      </c>
      <c r="EB1" t="s">
        <v>136</v>
      </c>
      <c r="EC1" s="6" t="s">
        <v>137</v>
      </c>
      <c r="ED1" s="10" t="s">
        <v>138</v>
      </c>
      <c r="EE1" t="s">
        <v>139</v>
      </c>
      <c r="EF1" s="6" t="s">
        <v>140</v>
      </c>
      <c r="EG1" s="10" t="s">
        <v>141</v>
      </c>
      <c r="EH1" t="s">
        <v>142</v>
      </c>
      <c r="EI1" s="6" t="s">
        <v>143</v>
      </c>
      <c r="EJ1" s="10" t="s">
        <v>144</v>
      </c>
      <c r="EK1" t="s">
        <v>145</v>
      </c>
      <c r="EL1" s="6" t="s">
        <v>146</v>
      </c>
      <c r="EM1" s="10" t="s">
        <v>147</v>
      </c>
      <c r="EN1" t="s">
        <v>148</v>
      </c>
      <c r="EO1" s="6" t="s">
        <v>149</v>
      </c>
      <c r="EP1" s="10" t="s">
        <v>150</v>
      </c>
      <c r="EQ1" t="s">
        <v>151</v>
      </c>
      <c r="ER1" s="6" t="s">
        <v>152</v>
      </c>
      <c r="ES1" s="10" t="s">
        <v>153</v>
      </c>
      <c r="ET1" t="s">
        <v>154</v>
      </c>
      <c r="EU1" s="6" t="s">
        <v>155</v>
      </c>
      <c r="EV1" s="10" t="s">
        <v>156</v>
      </c>
      <c r="EW1" t="s">
        <v>157</v>
      </c>
      <c r="EX1" s="6" t="s">
        <v>158</v>
      </c>
      <c r="EY1" s="10" t="s">
        <v>159</v>
      </c>
      <c r="EZ1" t="s">
        <v>160</v>
      </c>
      <c r="FA1" s="6" t="s">
        <v>161</v>
      </c>
      <c r="FB1" s="10" t="s">
        <v>162</v>
      </c>
      <c r="FC1" t="s">
        <v>163</v>
      </c>
      <c r="FD1" s="6" t="s">
        <v>164</v>
      </c>
      <c r="FE1" s="10" t="s">
        <v>165</v>
      </c>
      <c r="FF1" t="s">
        <v>166</v>
      </c>
      <c r="FG1" s="6" t="s">
        <v>167</v>
      </c>
      <c r="FH1" s="10" t="s">
        <v>168</v>
      </c>
      <c r="FI1" t="s">
        <v>169</v>
      </c>
      <c r="FJ1" s="6" t="s">
        <v>170</v>
      </c>
      <c r="FK1" s="10" t="s">
        <v>171</v>
      </c>
      <c r="FL1" t="s">
        <v>172</v>
      </c>
      <c r="FM1" s="6" t="s">
        <v>173</v>
      </c>
      <c r="FN1" s="10" t="s">
        <v>174</v>
      </c>
      <c r="FO1" t="s">
        <v>175</v>
      </c>
      <c r="FP1" s="6" t="s">
        <v>176</v>
      </c>
      <c r="FQ1" s="10" t="s">
        <v>177</v>
      </c>
      <c r="FR1" t="s">
        <v>178</v>
      </c>
      <c r="FS1" s="6" t="s">
        <v>179</v>
      </c>
      <c r="FT1" s="10" t="s">
        <v>180</v>
      </c>
      <c r="FU1" t="s">
        <v>181</v>
      </c>
      <c r="FV1" s="6" t="s">
        <v>182</v>
      </c>
      <c r="FW1" s="10" t="s">
        <v>183</v>
      </c>
      <c r="FX1" t="s">
        <v>184</v>
      </c>
      <c r="FY1" s="6" t="s">
        <v>185</v>
      </c>
      <c r="FZ1" s="10" t="s">
        <v>186</v>
      </c>
      <c r="GA1" s="8" t="s">
        <v>187</v>
      </c>
      <c r="GB1" s="8" t="s">
        <v>188</v>
      </c>
      <c r="GC1" s="3" t="s">
        <v>189</v>
      </c>
      <c r="GD1" s="3" t="s">
        <v>190</v>
      </c>
      <c r="GE1" s="3" t="s">
        <v>191</v>
      </c>
      <c r="GF1" s="3" t="s">
        <v>192</v>
      </c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</row>
    <row r="2" spans="1:240" x14ac:dyDescent="0.35">
      <c r="A2" t="s">
        <v>197</v>
      </c>
      <c r="B2" t="s">
        <v>198</v>
      </c>
      <c r="C2" t="s">
        <v>199</v>
      </c>
      <c r="D2" t="e">
        <f>VLOOKUP(C2,'HORS EXCEPTION'!$C$2:C20,1,FALSE)</f>
        <v>#N/A</v>
      </c>
      <c r="E2" s="2" t="s">
        <v>200</v>
      </c>
      <c r="F2" t="s">
        <v>199</v>
      </c>
      <c r="G2" t="s">
        <v>200</v>
      </c>
      <c r="H2" t="s">
        <v>203</v>
      </c>
      <c r="I2" t="s">
        <v>204</v>
      </c>
      <c r="J2" t="s">
        <v>205</v>
      </c>
      <c r="K2" t="s">
        <v>206</v>
      </c>
      <c r="L2">
        <v>94550</v>
      </c>
      <c r="M2" t="s">
        <v>207</v>
      </c>
      <c r="N2" t="s">
        <v>208</v>
      </c>
      <c r="O2" t="s">
        <v>12268</v>
      </c>
      <c r="P2" t="s">
        <v>209</v>
      </c>
      <c r="Q2" t="s">
        <v>210</v>
      </c>
      <c r="R2" t="s">
        <v>211</v>
      </c>
      <c r="S2" t="s">
        <v>212</v>
      </c>
      <c r="T2" t="s">
        <v>215</v>
      </c>
      <c r="U2" t="s">
        <v>216</v>
      </c>
      <c r="V2" t="s">
        <v>217</v>
      </c>
      <c r="W2" t="s">
        <v>212</v>
      </c>
      <c r="X2" t="s">
        <v>215</v>
      </c>
      <c r="Y2" t="s">
        <v>218</v>
      </c>
      <c r="Z2" t="s">
        <v>219</v>
      </c>
      <c r="AD2" t="s">
        <v>220</v>
      </c>
      <c r="AE2" t="s">
        <v>221</v>
      </c>
      <c r="AI2" t="s">
        <v>221</v>
      </c>
      <c r="AJ2" t="s">
        <v>204</v>
      </c>
      <c r="AK2" t="s">
        <v>12268</v>
      </c>
      <c r="AL2" t="s">
        <v>12269</v>
      </c>
      <c r="AM2" t="s">
        <v>210</v>
      </c>
      <c r="AN2" t="s">
        <v>209</v>
      </c>
      <c r="AO2">
        <v>0</v>
      </c>
      <c r="AP2" t="s">
        <v>222</v>
      </c>
      <c r="AQ2" s="6" t="s">
        <v>223</v>
      </c>
      <c r="AR2" s="10">
        <v>400000</v>
      </c>
      <c r="AS2" t="s">
        <v>224</v>
      </c>
      <c r="AT2" s="6" t="s">
        <v>225</v>
      </c>
      <c r="AU2" s="10">
        <v>100000</v>
      </c>
      <c r="AV2" t="s">
        <v>226</v>
      </c>
      <c r="AW2" s="6" t="s">
        <v>227</v>
      </c>
      <c r="AX2" s="10">
        <v>115000</v>
      </c>
      <c r="AY2" t="s">
        <v>228</v>
      </c>
      <c r="AZ2" s="6" t="s">
        <v>229</v>
      </c>
      <c r="BA2" s="10">
        <v>100000</v>
      </c>
      <c r="BB2" t="s">
        <v>230</v>
      </c>
      <c r="BC2" s="6" t="s">
        <v>231</v>
      </c>
      <c r="BD2" s="10">
        <v>100000</v>
      </c>
      <c r="BE2" t="s">
        <v>232</v>
      </c>
      <c r="BF2" s="6" t="s">
        <v>233</v>
      </c>
      <c r="BG2" s="10">
        <v>160000</v>
      </c>
      <c r="BH2" t="s">
        <v>234</v>
      </c>
      <c r="BI2" s="6" t="s">
        <v>235</v>
      </c>
      <c r="BJ2" s="10">
        <v>100000</v>
      </c>
      <c r="BK2" t="s">
        <v>236</v>
      </c>
      <c r="BL2" s="6" t="s">
        <v>237</v>
      </c>
      <c r="BM2" s="10">
        <v>630000</v>
      </c>
      <c r="BO2" s="6"/>
      <c r="BP2" s="10"/>
      <c r="BR2" s="6"/>
      <c r="BS2" s="10"/>
      <c r="BU2" s="6"/>
      <c r="BV2" s="10"/>
      <c r="BX2" s="6"/>
      <c r="BY2" s="10"/>
      <c r="CA2" s="6"/>
      <c r="CB2" s="10"/>
      <c r="CD2" s="6"/>
      <c r="CE2" s="10"/>
      <c r="CG2" s="6"/>
      <c r="CH2" s="10"/>
      <c r="CJ2" s="6"/>
      <c r="CK2" s="10"/>
      <c r="CM2" s="6"/>
      <c r="CN2" s="10"/>
      <c r="CP2" s="6"/>
      <c r="CQ2" s="10"/>
      <c r="CS2" s="6"/>
      <c r="CT2" s="10"/>
      <c r="CV2" s="6"/>
      <c r="CW2" s="10"/>
      <c r="CY2" s="6"/>
      <c r="CZ2" s="10"/>
      <c r="DB2" s="6"/>
      <c r="DC2" s="10"/>
      <c r="DE2" s="6"/>
      <c r="DF2" s="10"/>
      <c r="DH2" s="6"/>
      <c r="DI2" s="10"/>
      <c r="DK2" s="6"/>
      <c r="DL2" s="10"/>
      <c r="DN2" s="6"/>
      <c r="DO2" s="10"/>
      <c r="DQ2" s="6"/>
      <c r="DR2" s="10"/>
      <c r="DT2" s="6"/>
      <c r="DU2" s="10"/>
      <c r="DW2" s="6"/>
      <c r="DX2" s="10"/>
      <c r="DZ2" s="6"/>
      <c r="EA2" s="10"/>
      <c r="EC2" s="6"/>
      <c r="ED2" s="10"/>
      <c r="EF2" s="6"/>
      <c r="EG2" s="10"/>
      <c r="EI2" s="6"/>
      <c r="EJ2" s="10"/>
      <c r="EL2" s="6"/>
      <c r="EM2" s="10"/>
      <c r="EO2" s="6"/>
      <c r="EP2" s="10"/>
      <c r="ER2" s="6"/>
      <c r="ES2" s="10"/>
      <c r="EU2" s="6"/>
      <c r="EV2" s="10"/>
      <c r="EX2" s="6"/>
      <c r="EY2" s="10"/>
      <c r="FA2" s="6"/>
      <c r="FB2" s="10"/>
      <c r="FD2" s="6"/>
      <c r="FE2" s="10"/>
      <c r="FG2" s="6"/>
      <c r="FH2" s="10"/>
      <c r="FJ2" s="6"/>
      <c r="FK2" s="10"/>
      <c r="FM2" s="6"/>
      <c r="FN2" s="10"/>
      <c r="FP2" s="6"/>
      <c r="FQ2" s="10"/>
      <c r="FS2" s="6"/>
      <c r="FT2" s="10"/>
      <c r="FV2" s="6"/>
      <c r="FW2" s="10"/>
      <c r="FY2" s="6"/>
      <c r="FZ2" s="10"/>
      <c r="GA2" s="9">
        <v>1705000</v>
      </c>
      <c r="GB2" t="s">
        <v>238</v>
      </c>
      <c r="GC2">
        <v>55</v>
      </c>
      <c r="GD2">
        <v>57</v>
      </c>
      <c r="GE2">
        <v>75</v>
      </c>
      <c r="GF2">
        <v>57</v>
      </c>
    </row>
    <row r="3" spans="1:240" x14ac:dyDescent="0.35">
      <c r="A3" t="s">
        <v>240</v>
      </c>
      <c r="B3" t="s">
        <v>241</v>
      </c>
      <c r="C3" t="s">
        <v>242</v>
      </c>
      <c r="D3" t="e">
        <f>VLOOKUP(C3,'HORS EXCEPTION'!$C$2:C21,1,FALSE)</f>
        <v>#N/A</v>
      </c>
      <c r="E3" s="2" t="s">
        <v>243</v>
      </c>
      <c r="F3" t="s">
        <v>242</v>
      </c>
      <c r="G3" t="s">
        <v>244</v>
      </c>
      <c r="H3" t="s">
        <v>203</v>
      </c>
      <c r="I3" t="s">
        <v>245</v>
      </c>
      <c r="J3" t="s">
        <v>246</v>
      </c>
      <c r="K3" t="s">
        <v>247</v>
      </c>
      <c r="L3">
        <v>68057</v>
      </c>
      <c r="M3" t="s">
        <v>248</v>
      </c>
      <c r="N3" t="s">
        <v>249</v>
      </c>
      <c r="O3" t="s">
        <v>12271</v>
      </c>
      <c r="P3" t="s">
        <v>250</v>
      </c>
      <c r="Q3" t="s">
        <v>248</v>
      </c>
      <c r="R3" t="s">
        <v>251</v>
      </c>
      <c r="S3" t="s">
        <v>254</v>
      </c>
      <c r="T3" t="s">
        <v>255</v>
      </c>
      <c r="U3" t="s">
        <v>256</v>
      </c>
      <c r="V3" t="s">
        <v>12270</v>
      </c>
      <c r="W3" t="s">
        <v>258</v>
      </c>
      <c r="X3" t="s">
        <v>259</v>
      </c>
      <c r="Y3" t="s">
        <v>260</v>
      </c>
      <c r="Z3" t="s">
        <v>261</v>
      </c>
      <c r="AD3" t="s">
        <v>262</v>
      </c>
      <c r="AE3" t="s">
        <v>263</v>
      </c>
      <c r="AI3" t="s">
        <v>263</v>
      </c>
      <c r="AJ3" t="s">
        <v>245</v>
      </c>
      <c r="AK3" t="s">
        <v>12271</v>
      </c>
      <c r="AL3" t="s">
        <v>12272</v>
      </c>
      <c r="AM3" t="s">
        <v>248</v>
      </c>
      <c r="AN3" t="s">
        <v>250</v>
      </c>
      <c r="AO3">
        <v>0</v>
      </c>
      <c r="AP3" t="s">
        <v>11131</v>
      </c>
      <c r="AQ3" s="6" t="s">
        <v>265</v>
      </c>
      <c r="AR3" s="10">
        <v>125000</v>
      </c>
      <c r="AS3" t="s">
        <v>266</v>
      </c>
      <c r="AT3" s="6" t="s">
        <v>267</v>
      </c>
      <c r="AU3" s="10">
        <v>745000</v>
      </c>
      <c r="AV3" t="s">
        <v>268</v>
      </c>
      <c r="AW3" s="6" t="s">
        <v>269</v>
      </c>
      <c r="AY3" t="s">
        <v>270</v>
      </c>
      <c r="AZ3" s="6" t="s">
        <v>271</v>
      </c>
      <c r="BA3" s="10">
        <v>125000</v>
      </c>
      <c r="BB3" t="s">
        <v>272</v>
      </c>
      <c r="BC3" s="6" t="s">
        <v>273</v>
      </c>
      <c r="BD3" s="10">
        <v>495000</v>
      </c>
      <c r="BE3" t="s">
        <v>274</v>
      </c>
      <c r="BF3" s="6" t="s">
        <v>275</v>
      </c>
      <c r="BG3" s="10">
        <v>495000</v>
      </c>
      <c r="BH3" t="s">
        <v>276</v>
      </c>
      <c r="BI3" s="6" t="s">
        <v>277</v>
      </c>
      <c r="BJ3" s="10">
        <v>125000</v>
      </c>
      <c r="BK3" t="s">
        <v>11607</v>
      </c>
      <c r="BL3" s="6" t="s">
        <v>279</v>
      </c>
      <c r="BM3" s="10">
        <v>100000</v>
      </c>
      <c r="BN3" t="s">
        <v>280</v>
      </c>
      <c r="BO3" s="6" t="s">
        <v>281</v>
      </c>
      <c r="BP3" s="10">
        <v>300000</v>
      </c>
      <c r="BQ3" t="s">
        <v>282</v>
      </c>
      <c r="BR3" s="6" t="s">
        <v>283</v>
      </c>
      <c r="BS3" s="10">
        <v>100000</v>
      </c>
      <c r="BT3" t="s">
        <v>284</v>
      </c>
      <c r="BU3" s="6" t="s">
        <v>285</v>
      </c>
      <c r="BV3" s="10">
        <v>100000</v>
      </c>
      <c r="BW3" t="s">
        <v>286</v>
      </c>
      <c r="BX3" s="6" t="s">
        <v>287</v>
      </c>
      <c r="BY3" s="10">
        <v>200000</v>
      </c>
      <c r="BZ3" t="s">
        <v>288</v>
      </c>
      <c r="CA3" s="6" t="s">
        <v>289</v>
      </c>
      <c r="CB3" s="10">
        <v>200000</v>
      </c>
      <c r="CC3" t="s">
        <v>290</v>
      </c>
      <c r="CD3" s="6" t="s">
        <v>291</v>
      </c>
      <c r="CE3" s="10">
        <v>100000</v>
      </c>
      <c r="CG3" s="6"/>
      <c r="CH3" s="10"/>
      <c r="CJ3" s="6"/>
      <c r="CK3" s="10"/>
      <c r="CM3" s="6"/>
      <c r="CN3" s="10"/>
      <c r="CP3" s="6"/>
      <c r="CQ3" s="10"/>
      <c r="CS3" s="6"/>
      <c r="CT3" s="10"/>
      <c r="CV3" s="6"/>
      <c r="CW3" s="10"/>
      <c r="CY3" s="6"/>
      <c r="CZ3" s="10"/>
      <c r="DB3" s="6"/>
      <c r="DC3" s="10"/>
      <c r="DE3" s="6"/>
      <c r="DF3" s="10"/>
      <c r="DH3" s="6"/>
      <c r="DI3" s="10"/>
      <c r="DK3" s="6"/>
      <c r="DL3" s="10"/>
      <c r="DN3" s="6"/>
      <c r="DO3" s="10"/>
      <c r="DQ3" s="6"/>
      <c r="DR3" s="10"/>
      <c r="DT3" s="6"/>
      <c r="DU3" s="10"/>
      <c r="DW3" s="6"/>
      <c r="DX3" s="10"/>
      <c r="DZ3" s="6"/>
      <c r="EA3" s="10"/>
      <c r="EC3" s="6"/>
      <c r="ED3" s="10"/>
      <c r="EF3" s="6"/>
      <c r="EG3" s="10"/>
      <c r="EI3" s="6"/>
      <c r="EJ3" s="10"/>
      <c r="EL3" s="6"/>
      <c r="EM3" s="10"/>
      <c r="EO3" s="6"/>
      <c r="EP3" s="10"/>
      <c r="ER3" s="6"/>
      <c r="ES3" s="10"/>
      <c r="EU3" s="6"/>
      <c r="EV3" s="10"/>
      <c r="EX3" s="6"/>
      <c r="EY3" s="10"/>
      <c r="FA3" s="6"/>
      <c r="FB3" s="10"/>
      <c r="FD3" s="6"/>
      <c r="FE3" s="10"/>
      <c r="FG3" s="6"/>
      <c r="FH3" s="10"/>
      <c r="FJ3" s="6"/>
      <c r="FK3" s="10"/>
      <c r="FM3" s="6"/>
      <c r="FN3" s="10"/>
      <c r="FP3" s="6"/>
      <c r="FQ3" s="10"/>
      <c r="FS3" s="6"/>
      <c r="FT3" s="10"/>
      <c r="FV3" s="6"/>
      <c r="FW3" s="10"/>
      <c r="FY3" s="6"/>
      <c r="FZ3" s="10"/>
      <c r="GA3" s="9">
        <v>3210000</v>
      </c>
      <c r="GB3" t="s">
        <v>238</v>
      </c>
      <c r="GC3">
        <v>70</v>
      </c>
      <c r="GD3">
        <v>75</v>
      </c>
      <c r="GE3">
        <v>80</v>
      </c>
      <c r="GF3">
        <v>100</v>
      </c>
    </row>
    <row r="4" spans="1:240" x14ac:dyDescent="0.35">
      <c r="A4" t="s">
        <v>292</v>
      </c>
      <c r="B4" t="s">
        <v>293</v>
      </c>
      <c r="C4" t="s">
        <v>294</v>
      </c>
      <c r="D4" t="e">
        <f>VLOOKUP(C4,'HORS EXCEPTION'!$C$2:C22,1,FALSE)</f>
        <v>#N/A</v>
      </c>
      <c r="E4" s="2" t="s">
        <v>295</v>
      </c>
      <c r="F4" t="s">
        <v>294</v>
      </c>
      <c r="G4" t="s">
        <v>295</v>
      </c>
      <c r="H4" t="s">
        <v>203</v>
      </c>
      <c r="I4" t="s">
        <v>292</v>
      </c>
      <c r="J4" t="s">
        <v>205</v>
      </c>
      <c r="K4" t="s">
        <v>296</v>
      </c>
      <c r="L4">
        <v>75013</v>
      </c>
      <c r="M4" t="s">
        <v>297</v>
      </c>
      <c r="N4" t="s">
        <v>298</v>
      </c>
      <c r="O4" t="s">
        <v>12273</v>
      </c>
      <c r="P4" t="s">
        <v>299</v>
      </c>
      <c r="Q4" t="s">
        <v>300</v>
      </c>
      <c r="R4" t="s">
        <v>301</v>
      </c>
      <c r="S4" t="s">
        <v>304</v>
      </c>
      <c r="T4" t="s">
        <v>305</v>
      </c>
      <c r="U4" t="s">
        <v>306</v>
      </c>
      <c r="V4" t="s">
        <v>307</v>
      </c>
      <c r="W4" t="s">
        <v>308</v>
      </c>
      <c r="X4" t="s">
        <v>305</v>
      </c>
      <c r="Y4" t="s">
        <v>309</v>
      </c>
      <c r="Z4" t="s">
        <v>310</v>
      </c>
      <c r="AD4" t="s">
        <v>311</v>
      </c>
      <c r="AE4" t="s">
        <v>312</v>
      </c>
      <c r="AI4" t="s">
        <v>312</v>
      </c>
      <c r="AJ4" t="s">
        <v>292</v>
      </c>
      <c r="AK4" t="s">
        <v>12273</v>
      </c>
      <c r="AL4" t="s">
        <v>12274</v>
      </c>
      <c r="AM4" t="s">
        <v>300</v>
      </c>
      <c r="AN4" t="s">
        <v>299</v>
      </c>
      <c r="AO4">
        <v>0</v>
      </c>
      <c r="AP4" t="s">
        <v>313</v>
      </c>
      <c r="AQ4" s="6" t="s">
        <v>314</v>
      </c>
      <c r="AR4" s="10">
        <v>375000</v>
      </c>
      <c r="AS4" t="s">
        <v>315</v>
      </c>
      <c r="AT4" s="6" t="s">
        <v>316</v>
      </c>
      <c r="AU4" s="10">
        <v>100000</v>
      </c>
      <c r="AV4" t="s">
        <v>317</v>
      </c>
      <c r="AW4" s="6" t="s">
        <v>318</v>
      </c>
      <c r="AY4" t="s">
        <v>327</v>
      </c>
      <c r="AZ4" s="6" t="s">
        <v>320</v>
      </c>
      <c r="BA4" s="10">
        <v>100000</v>
      </c>
      <c r="BB4" t="s">
        <v>321</v>
      </c>
      <c r="BC4" s="6" t="s">
        <v>322</v>
      </c>
      <c r="BD4" s="10">
        <v>375000</v>
      </c>
      <c r="BE4" t="s">
        <v>323</v>
      </c>
      <c r="BF4" s="6" t="s">
        <v>324</v>
      </c>
      <c r="BG4" s="10">
        <v>100000</v>
      </c>
      <c r="BH4" t="s">
        <v>325</v>
      </c>
      <c r="BI4" s="6" t="s">
        <v>326</v>
      </c>
      <c r="BJ4" s="10">
        <v>470000</v>
      </c>
      <c r="BK4" t="s">
        <v>327</v>
      </c>
      <c r="BL4" s="6" t="s">
        <v>328</v>
      </c>
      <c r="BM4" s="10">
        <v>100000</v>
      </c>
      <c r="BN4" t="s">
        <v>329</v>
      </c>
      <c r="BO4" s="6" t="s">
        <v>330</v>
      </c>
      <c r="BP4" s="10">
        <v>625000</v>
      </c>
      <c r="BQ4" t="s">
        <v>331</v>
      </c>
      <c r="BR4" s="6" t="s">
        <v>332</v>
      </c>
      <c r="BS4" s="10">
        <v>123000</v>
      </c>
      <c r="BU4" s="6"/>
      <c r="BV4" s="10"/>
      <c r="BX4" s="6"/>
      <c r="BY4" s="10"/>
      <c r="CA4" s="6"/>
      <c r="CB4" s="10"/>
      <c r="CD4" s="6"/>
      <c r="CE4" s="10"/>
      <c r="CG4" s="6"/>
      <c r="CH4" s="10"/>
      <c r="CJ4" s="6"/>
      <c r="CK4" s="10"/>
      <c r="CM4" s="6"/>
      <c r="CN4" s="10"/>
      <c r="CP4" s="6"/>
      <c r="CQ4" s="10"/>
      <c r="CS4" s="6"/>
      <c r="CT4" s="10"/>
      <c r="CV4" s="6"/>
      <c r="CW4" s="10"/>
      <c r="CY4" s="6"/>
      <c r="CZ4" s="10"/>
      <c r="DB4" s="6"/>
      <c r="DC4" s="10"/>
      <c r="DE4" s="6"/>
      <c r="DF4" s="10"/>
      <c r="DH4" s="6"/>
      <c r="DI4" s="10"/>
      <c r="DK4" s="6"/>
      <c r="DL4" s="10"/>
      <c r="DN4" s="6"/>
      <c r="DO4" s="10"/>
      <c r="DQ4" s="6"/>
      <c r="DR4" s="10"/>
      <c r="DT4" s="6"/>
      <c r="DU4" s="10"/>
      <c r="DW4" s="6"/>
      <c r="DX4" s="10"/>
      <c r="DZ4" s="6"/>
      <c r="EA4" s="10"/>
      <c r="EC4" s="6"/>
      <c r="ED4" s="10"/>
      <c r="EF4" s="6"/>
      <c r="EG4" s="10"/>
      <c r="EI4" s="6"/>
      <c r="EJ4" s="10"/>
      <c r="EL4" s="6"/>
      <c r="EM4" s="10"/>
      <c r="EO4" s="6"/>
      <c r="EP4" s="10"/>
      <c r="ER4" s="6"/>
      <c r="ES4" s="10"/>
      <c r="EU4" s="6"/>
      <c r="EV4" s="10"/>
      <c r="EX4" s="6"/>
      <c r="EY4" s="10"/>
      <c r="FA4" s="6"/>
      <c r="FB4" s="10"/>
      <c r="FD4" s="6"/>
      <c r="FE4" s="10"/>
      <c r="FG4" s="6"/>
      <c r="FH4" s="10"/>
      <c r="FJ4" s="6"/>
      <c r="FK4" s="10"/>
      <c r="FM4" s="6"/>
      <c r="FN4" s="10"/>
      <c r="FP4" s="6"/>
      <c r="FQ4" s="10"/>
      <c r="FS4" s="6"/>
      <c r="FT4" s="10"/>
      <c r="FV4" s="6"/>
      <c r="FW4" s="10"/>
      <c r="FY4" s="6"/>
      <c r="FZ4" s="10"/>
      <c r="GA4" s="9">
        <v>2368000</v>
      </c>
      <c r="GB4" t="s">
        <v>238</v>
      </c>
      <c r="GC4">
        <v>55</v>
      </c>
      <c r="GD4">
        <v>60</v>
      </c>
      <c r="GE4">
        <v>70</v>
      </c>
      <c r="GF4">
        <v>0</v>
      </c>
    </row>
    <row r="5" spans="1:240" x14ac:dyDescent="0.35">
      <c r="A5" t="s">
        <v>334</v>
      </c>
      <c r="B5" t="s">
        <v>335</v>
      </c>
      <c r="C5" t="s">
        <v>336</v>
      </c>
      <c r="D5" t="str">
        <f>VLOOKUP(C5,'HORS EXCEPTION'!$C$2:C23,1,FALSE)</f>
        <v>SUP000318</v>
      </c>
      <c r="E5" s="1" t="s">
        <v>337</v>
      </c>
      <c r="F5" t="s">
        <v>336</v>
      </c>
      <c r="G5" t="s">
        <v>337</v>
      </c>
      <c r="H5" t="s">
        <v>203</v>
      </c>
      <c r="I5" t="s">
        <v>334</v>
      </c>
      <c r="J5" t="s">
        <v>205</v>
      </c>
      <c r="K5" t="s">
        <v>338</v>
      </c>
      <c r="L5">
        <v>76400</v>
      </c>
      <c r="M5" t="s">
        <v>339</v>
      </c>
      <c r="N5" t="s">
        <v>340</v>
      </c>
      <c r="O5" t="s">
        <v>12276</v>
      </c>
      <c r="P5" t="s">
        <v>341</v>
      </c>
      <c r="Q5" t="s">
        <v>342</v>
      </c>
      <c r="R5" t="s">
        <v>343</v>
      </c>
      <c r="S5" t="s">
        <v>346</v>
      </c>
      <c r="T5" t="s">
        <v>347</v>
      </c>
      <c r="U5" t="s">
        <v>348</v>
      </c>
      <c r="V5" t="s">
        <v>349</v>
      </c>
      <c r="W5" t="s">
        <v>350</v>
      </c>
      <c r="X5" t="s">
        <v>351</v>
      </c>
      <c r="Y5" t="s">
        <v>352</v>
      </c>
      <c r="Z5" t="s">
        <v>261</v>
      </c>
      <c r="AD5" t="s">
        <v>262</v>
      </c>
      <c r="AE5" t="s">
        <v>263</v>
      </c>
      <c r="AI5" t="s">
        <v>263</v>
      </c>
      <c r="AJ5" t="s">
        <v>334</v>
      </c>
      <c r="AK5" t="s">
        <v>12276</v>
      </c>
      <c r="AL5" t="s">
        <v>12277</v>
      </c>
      <c r="AM5" t="s">
        <v>342</v>
      </c>
      <c r="AN5" t="s">
        <v>341</v>
      </c>
      <c r="AO5">
        <v>0</v>
      </c>
      <c r="AP5" t="s">
        <v>353</v>
      </c>
      <c r="AQ5" s="6" t="s">
        <v>354</v>
      </c>
      <c r="AR5" s="10">
        <v>200000</v>
      </c>
      <c r="AS5" t="s">
        <v>355</v>
      </c>
      <c r="AT5" s="6" t="s">
        <v>356</v>
      </c>
      <c r="AU5" s="10">
        <v>200000</v>
      </c>
      <c r="AV5" t="s">
        <v>272</v>
      </c>
      <c r="AW5" s="6" t="s">
        <v>357</v>
      </c>
      <c r="AY5" t="s">
        <v>274</v>
      </c>
      <c r="AZ5" s="6" t="s">
        <v>358</v>
      </c>
      <c r="BA5" s="10">
        <v>495000</v>
      </c>
      <c r="BB5" t="s">
        <v>286</v>
      </c>
      <c r="BC5" s="6" t="s">
        <v>359</v>
      </c>
      <c r="BD5" s="10">
        <v>200000</v>
      </c>
      <c r="BE5" t="s">
        <v>288</v>
      </c>
      <c r="BF5" s="6" t="s">
        <v>360</v>
      </c>
      <c r="BG5" s="10">
        <v>200000</v>
      </c>
      <c r="BH5" t="s">
        <v>361</v>
      </c>
      <c r="BI5" s="6" t="s">
        <v>362</v>
      </c>
      <c r="BJ5" s="10">
        <v>250000</v>
      </c>
      <c r="BK5" t="s">
        <v>363</v>
      </c>
      <c r="BL5" s="6" t="s">
        <v>364</v>
      </c>
      <c r="BM5" s="10">
        <v>250000</v>
      </c>
      <c r="BN5" t="s">
        <v>365</v>
      </c>
      <c r="BO5" s="6" t="s">
        <v>366</v>
      </c>
      <c r="BP5" s="10">
        <v>330000</v>
      </c>
      <c r="BQ5" t="s">
        <v>367</v>
      </c>
      <c r="BR5" s="6" t="s">
        <v>368</v>
      </c>
      <c r="BS5" s="10">
        <v>330000</v>
      </c>
      <c r="BU5" s="6"/>
      <c r="BV5" s="10"/>
      <c r="BX5" s="6"/>
      <c r="BY5" s="10"/>
      <c r="CA5" s="6"/>
      <c r="CB5" s="10"/>
      <c r="CD5" s="6"/>
      <c r="CE5" s="10"/>
      <c r="CG5" s="6"/>
      <c r="CH5" s="10"/>
      <c r="CJ5" s="6"/>
      <c r="CK5" s="10"/>
      <c r="CM5" s="6"/>
      <c r="CN5" s="10"/>
      <c r="CP5" s="6"/>
      <c r="CQ5" s="10"/>
      <c r="CS5" s="6"/>
      <c r="CT5" s="10"/>
      <c r="CV5" s="6"/>
      <c r="CW5" s="10"/>
      <c r="CY5" s="6"/>
      <c r="CZ5" s="10"/>
      <c r="DB5" s="6"/>
      <c r="DC5" s="10"/>
      <c r="DE5" s="6"/>
      <c r="DF5" s="10"/>
      <c r="DH5" s="6"/>
      <c r="DI5" s="10"/>
      <c r="DK5" s="6"/>
      <c r="DL5" s="10"/>
      <c r="DN5" s="6"/>
      <c r="DO5" s="10"/>
      <c r="DQ5" s="6"/>
      <c r="DR5" s="10"/>
      <c r="DT5" s="6"/>
      <c r="DU5" s="10"/>
      <c r="DW5" s="6"/>
      <c r="DX5" s="10"/>
      <c r="DZ5" s="6"/>
      <c r="EA5" s="10"/>
      <c r="EC5" s="6"/>
      <c r="ED5" s="10"/>
      <c r="EF5" s="6"/>
      <c r="EG5" s="10"/>
      <c r="EI5" s="6"/>
      <c r="EJ5" s="10"/>
      <c r="EL5" s="6"/>
      <c r="EM5" s="10"/>
      <c r="EO5" s="6"/>
      <c r="EP5" s="10"/>
      <c r="ER5" s="6"/>
      <c r="ES5" s="10"/>
      <c r="EU5" s="6"/>
      <c r="EV5" s="10"/>
      <c r="EX5" s="6"/>
      <c r="EY5" s="10"/>
      <c r="FA5" s="6"/>
      <c r="FB5" s="10"/>
      <c r="FD5" s="6"/>
      <c r="FE5" s="10"/>
      <c r="FG5" s="6"/>
      <c r="FH5" s="10"/>
      <c r="FJ5" s="6"/>
      <c r="FK5" s="10"/>
      <c r="FM5" s="6"/>
      <c r="FN5" s="10"/>
      <c r="FP5" s="6"/>
      <c r="FQ5" s="10"/>
      <c r="FS5" s="6"/>
      <c r="FT5" s="10"/>
      <c r="FV5" s="6"/>
      <c r="FW5" s="10"/>
      <c r="FY5" s="6"/>
      <c r="FZ5" s="10"/>
      <c r="GA5" s="9">
        <v>2455000</v>
      </c>
      <c r="GB5" t="s">
        <v>238</v>
      </c>
      <c r="GC5">
        <v>85</v>
      </c>
      <c r="GD5">
        <v>85</v>
      </c>
      <c r="GE5">
        <v>85</v>
      </c>
      <c r="GF5">
        <v>85</v>
      </c>
    </row>
    <row r="6" spans="1:240" x14ac:dyDescent="0.35">
      <c r="A6" t="s">
        <v>369</v>
      </c>
      <c r="B6" t="s">
        <v>370</v>
      </c>
      <c r="C6" t="s">
        <v>371</v>
      </c>
      <c r="D6" t="e">
        <f>VLOOKUP(C6,'HORS EXCEPTION'!$C$2:C24,1,FALSE)</f>
        <v>#N/A</v>
      </c>
      <c r="E6" s="1" t="s">
        <v>372</v>
      </c>
      <c r="F6" t="s">
        <v>371</v>
      </c>
      <c r="G6" t="s">
        <v>372</v>
      </c>
      <c r="H6" t="s">
        <v>203</v>
      </c>
      <c r="I6" t="s">
        <v>373</v>
      </c>
      <c r="J6" t="s">
        <v>246</v>
      </c>
      <c r="K6" t="s">
        <v>374</v>
      </c>
      <c r="L6">
        <v>91190</v>
      </c>
      <c r="M6" t="s">
        <v>375</v>
      </c>
      <c r="N6" t="s">
        <v>376</v>
      </c>
      <c r="O6" t="s">
        <v>12278</v>
      </c>
      <c r="P6" t="s">
        <v>377</v>
      </c>
      <c r="Q6" t="s">
        <v>378</v>
      </c>
      <c r="R6" t="s">
        <v>379</v>
      </c>
      <c r="S6" t="s">
        <v>382</v>
      </c>
      <c r="T6" t="s">
        <v>383</v>
      </c>
      <c r="U6" t="s">
        <v>384</v>
      </c>
      <c r="V6" t="s">
        <v>385</v>
      </c>
      <c r="W6" t="s">
        <v>386</v>
      </c>
      <c r="X6" t="s">
        <v>387</v>
      </c>
      <c r="Y6" t="s">
        <v>388</v>
      </c>
      <c r="Z6" t="s">
        <v>310</v>
      </c>
      <c r="AD6" t="s">
        <v>311</v>
      </c>
      <c r="AE6" t="s">
        <v>312</v>
      </c>
      <c r="AI6" t="s">
        <v>312</v>
      </c>
      <c r="AJ6" t="s">
        <v>373</v>
      </c>
      <c r="AK6" t="s">
        <v>12278</v>
      </c>
      <c r="AL6" t="s">
        <v>12279</v>
      </c>
      <c r="AM6" t="s">
        <v>378</v>
      </c>
      <c r="AN6" t="s">
        <v>377</v>
      </c>
      <c r="AO6">
        <v>0</v>
      </c>
      <c r="AP6" t="s">
        <v>389</v>
      </c>
      <c r="AQ6" s="6" t="s">
        <v>390</v>
      </c>
      <c r="AR6" s="10">
        <v>575000</v>
      </c>
      <c r="AS6" t="s">
        <v>391</v>
      </c>
      <c r="AT6" s="6" t="s">
        <v>392</v>
      </c>
      <c r="AU6" s="10">
        <v>1430000</v>
      </c>
      <c r="AV6" t="s">
        <v>393</v>
      </c>
      <c r="AW6" s="6" t="s">
        <v>394</v>
      </c>
      <c r="AY6" t="s">
        <v>395</v>
      </c>
      <c r="AZ6" s="6" t="s">
        <v>396</v>
      </c>
      <c r="BA6" s="10">
        <v>715000</v>
      </c>
      <c r="BC6" s="6"/>
      <c r="BD6" s="10"/>
      <c r="BF6" s="6"/>
      <c r="BG6" s="10"/>
      <c r="BI6" s="6"/>
      <c r="BJ6" s="10"/>
      <c r="BL6" s="6"/>
      <c r="BM6" s="10"/>
      <c r="BO6" s="6"/>
      <c r="BP6" s="10"/>
      <c r="BR6" s="6"/>
      <c r="BS6" s="10"/>
      <c r="BU6" s="6"/>
      <c r="BV6" s="10"/>
      <c r="BX6" s="6"/>
      <c r="BY6" s="10"/>
      <c r="CA6" s="6"/>
      <c r="CB6" s="10"/>
      <c r="CD6" s="6"/>
      <c r="CE6" s="10"/>
      <c r="CG6" s="6"/>
      <c r="CH6" s="10"/>
      <c r="CJ6" s="6"/>
      <c r="CK6" s="10"/>
      <c r="CM6" s="6"/>
      <c r="CN6" s="10"/>
      <c r="CP6" s="6"/>
      <c r="CQ6" s="10"/>
      <c r="CS6" s="6"/>
      <c r="CT6" s="10"/>
      <c r="CV6" s="6"/>
      <c r="CW6" s="10"/>
      <c r="CY6" s="6"/>
      <c r="CZ6" s="10"/>
      <c r="DB6" s="6"/>
      <c r="DC6" s="10"/>
      <c r="DE6" s="6"/>
      <c r="DF6" s="10"/>
      <c r="DH6" s="6"/>
      <c r="DI6" s="10"/>
      <c r="DK6" s="6"/>
      <c r="DL6" s="10"/>
      <c r="DN6" s="6"/>
      <c r="DO6" s="10"/>
      <c r="DQ6" s="6"/>
      <c r="DR6" s="10"/>
      <c r="DT6" s="6"/>
      <c r="DU6" s="10"/>
      <c r="DW6" s="6"/>
      <c r="DX6" s="10"/>
      <c r="DZ6" s="6"/>
      <c r="EA6" s="10"/>
      <c r="EC6" s="6"/>
      <c r="ED6" s="10"/>
      <c r="EF6" s="6"/>
      <c r="EG6" s="10"/>
      <c r="EI6" s="6"/>
      <c r="EJ6" s="10"/>
      <c r="EL6" s="6"/>
      <c r="EM6" s="10"/>
      <c r="EO6" s="6"/>
      <c r="EP6" s="10"/>
      <c r="ER6" s="6"/>
      <c r="ES6" s="10"/>
      <c r="EU6" s="6"/>
      <c r="EV6" s="10"/>
      <c r="EX6" s="6"/>
      <c r="EY6" s="10"/>
      <c r="FA6" s="6"/>
      <c r="FB6" s="10"/>
      <c r="FD6" s="6"/>
      <c r="FE6" s="10"/>
      <c r="FG6" s="6"/>
      <c r="FH6" s="10"/>
      <c r="FJ6" s="6"/>
      <c r="FK6" s="10"/>
      <c r="FM6" s="6"/>
      <c r="FN6" s="10"/>
      <c r="FP6" s="6"/>
      <c r="FQ6" s="10"/>
      <c r="FS6" s="6"/>
      <c r="FT6" s="10"/>
      <c r="FV6" s="6"/>
      <c r="FW6" s="10"/>
      <c r="FY6" s="6"/>
      <c r="FZ6" s="10"/>
      <c r="GA6" s="9">
        <v>2720000</v>
      </c>
      <c r="GB6" t="s">
        <v>238</v>
      </c>
      <c r="GC6">
        <v>71.400000000000006</v>
      </c>
      <c r="GD6">
        <v>76.8</v>
      </c>
      <c r="GE6">
        <v>83.2</v>
      </c>
      <c r="GF6">
        <v>0</v>
      </c>
    </row>
    <row r="7" spans="1:240" x14ac:dyDescent="0.35">
      <c r="A7" t="s">
        <v>397</v>
      </c>
      <c r="B7" t="s">
        <v>398</v>
      </c>
      <c r="C7" t="s">
        <v>399</v>
      </c>
      <c r="D7" t="e">
        <f>VLOOKUP(C7,'HORS EXCEPTION'!$C$2:C25,1,FALSE)</f>
        <v>#N/A</v>
      </c>
      <c r="E7" s="2" t="s">
        <v>400</v>
      </c>
      <c r="F7" t="s">
        <v>399</v>
      </c>
      <c r="G7" t="s">
        <v>400</v>
      </c>
      <c r="H7" t="s">
        <v>203</v>
      </c>
      <c r="I7" t="s">
        <v>401</v>
      </c>
      <c r="J7" t="s">
        <v>246</v>
      </c>
      <c r="K7" t="s">
        <v>402</v>
      </c>
      <c r="L7">
        <v>69200</v>
      </c>
      <c r="M7" t="s">
        <v>403</v>
      </c>
      <c r="N7" t="s">
        <v>404</v>
      </c>
      <c r="O7" t="s">
        <v>12280</v>
      </c>
      <c r="P7" t="s">
        <v>405</v>
      </c>
      <c r="Q7" t="s">
        <v>406</v>
      </c>
      <c r="R7" t="s">
        <v>407</v>
      </c>
      <c r="S7" t="s">
        <v>410</v>
      </c>
      <c r="T7" t="s">
        <v>411</v>
      </c>
      <c r="U7" t="s">
        <v>412</v>
      </c>
      <c r="V7" t="s">
        <v>413</v>
      </c>
      <c r="W7" t="s">
        <v>410</v>
      </c>
      <c r="X7" t="s">
        <v>411</v>
      </c>
      <c r="Y7" t="s">
        <v>412</v>
      </c>
      <c r="Z7" t="s">
        <v>261</v>
      </c>
      <c r="AD7" t="s">
        <v>262</v>
      </c>
      <c r="AE7" t="s">
        <v>263</v>
      </c>
      <c r="AI7" t="s">
        <v>263</v>
      </c>
      <c r="AJ7" t="s">
        <v>401</v>
      </c>
      <c r="AK7" t="s">
        <v>12280</v>
      </c>
      <c r="AL7" t="s">
        <v>12281</v>
      </c>
      <c r="AM7" t="s">
        <v>406</v>
      </c>
      <c r="AN7" t="s">
        <v>405</v>
      </c>
      <c r="AO7">
        <v>0</v>
      </c>
      <c r="AP7" t="s">
        <v>414</v>
      </c>
      <c r="AQ7" s="6" t="s">
        <v>415</v>
      </c>
      <c r="AR7" s="10">
        <v>100000</v>
      </c>
      <c r="AS7" t="s">
        <v>355</v>
      </c>
      <c r="AT7" s="6" t="s">
        <v>416</v>
      </c>
      <c r="AU7" s="10">
        <v>200000</v>
      </c>
      <c r="AV7" t="s">
        <v>270</v>
      </c>
      <c r="AW7" s="6" t="s">
        <v>417</v>
      </c>
      <c r="AY7" t="s">
        <v>274</v>
      </c>
      <c r="AZ7" s="6" t="s">
        <v>418</v>
      </c>
      <c r="BA7" s="10">
        <v>495000</v>
      </c>
      <c r="BB7" t="s">
        <v>284</v>
      </c>
      <c r="BC7" s="6" t="s">
        <v>419</v>
      </c>
      <c r="BD7" s="10">
        <v>100000</v>
      </c>
      <c r="BE7" t="s">
        <v>288</v>
      </c>
      <c r="BF7" s="6" t="s">
        <v>420</v>
      </c>
      <c r="BG7" s="10">
        <v>200000</v>
      </c>
      <c r="BH7" t="s">
        <v>421</v>
      </c>
      <c r="BI7" s="6" t="s">
        <v>422</v>
      </c>
      <c r="BJ7" s="10">
        <v>100000</v>
      </c>
      <c r="BK7" t="s">
        <v>363</v>
      </c>
      <c r="BL7" s="6" t="s">
        <v>423</v>
      </c>
      <c r="BM7" s="10">
        <v>250000</v>
      </c>
      <c r="BO7" s="6"/>
      <c r="BP7" s="10"/>
      <c r="BR7" s="6"/>
      <c r="BS7" s="10"/>
      <c r="BU7" s="6"/>
      <c r="BV7" s="10"/>
      <c r="BX7" s="6"/>
      <c r="BY7" s="10"/>
      <c r="CA7" s="6"/>
      <c r="CB7" s="10"/>
      <c r="CD7" s="6"/>
      <c r="CE7" s="10"/>
      <c r="CG7" s="6"/>
      <c r="CH7" s="10"/>
      <c r="CJ7" s="6"/>
      <c r="CK7" s="10"/>
      <c r="CM7" s="6"/>
      <c r="CN7" s="10"/>
      <c r="CP7" s="6"/>
      <c r="CQ7" s="10"/>
      <c r="CS7" s="6"/>
      <c r="CT7" s="10"/>
      <c r="CV7" s="6"/>
      <c r="CW7" s="10"/>
      <c r="CY7" s="6"/>
      <c r="CZ7" s="10"/>
      <c r="DB7" s="6"/>
      <c r="DC7" s="10"/>
      <c r="DE7" s="6"/>
      <c r="DF7" s="10"/>
      <c r="DH7" s="6"/>
      <c r="DI7" s="10"/>
      <c r="DK7" s="6"/>
      <c r="DL7" s="10"/>
      <c r="DN7" s="6"/>
      <c r="DO7" s="10"/>
      <c r="DQ7" s="6"/>
      <c r="DR7" s="10"/>
      <c r="DT7" s="6"/>
      <c r="DU7" s="10"/>
      <c r="DW7" s="6"/>
      <c r="DX7" s="10"/>
      <c r="DZ7" s="6"/>
      <c r="EA7" s="10"/>
      <c r="EC7" s="6"/>
      <c r="ED7" s="10"/>
      <c r="EF7" s="6"/>
      <c r="EG7" s="10"/>
      <c r="EI7" s="6"/>
      <c r="EJ7" s="10"/>
      <c r="EL7" s="6"/>
      <c r="EM7" s="10"/>
      <c r="EO7" s="6"/>
      <c r="EP7" s="10"/>
      <c r="ER7" s="6"/>
      <c r="ES7" s="10"/>
      <c r="EU7" s="6"/>
      <c r="EV7" s="10"/>
      <c r="EX7" s="6"/>
      <c r="EY7" s="10"/>
      <c r="FA7" s="6"/>
      <c r="FB7" s="10"/>
      <c r="FD7" s="6"/>
      <c r="FE7" s="10"/>
      <c r="FG7" s="6"/>
      <c r="FH7" s="10"/>
      <c r="FJ7" s="6"/>
      <c r="FK7" s="10"/>
      <c r="FM7" s="6"/>
      <c r="FN7" s="10"/>
      <c r="FP7" s="6"/>
      <c r="FQ7" s="10"/>
      <c r="FS7" s="6"/>
      <c r="FT7" s="10"/>
      <c r="FV7" s="6"/>
      <c r="FW7" s="10"/>
      <c r="FY7" s="6"/>
      <c r="FZ7" s="10"/>
      <c r="GA7" s="9">
        <v>1445000</v>
      </c>
      <c r="GB7" t="s">
        <v>238</v>
      </c>
      <c r="GC7">
        <v>100</v>
      </c>
      <c r="GD7">
        <v>120</v>
      </c>
      <c r="GE7">
        <v>120</v>
      </c>
      <c r="GF7">
        <v>100</v>
      </c>
    </row>
    <row r="8" spans="1:240" s="3" customFormat="1" x14ac:dyDescent="0.35">
      <c r="A8" s="3" t="s">
        <v>424</v>
      </c>
      <c r="B8" s="3" t="s">
        <v>425</v>
      </c>
      <c r="C8" s="3" t="s">
        <v>426</v>
      </c>
      <c r="D8" t="s">
        <v>13292</v>
      </c>
      <c r="E8" s="7" t="s">
        <v>11766</v>
      </c>
      <c r="F8" s="3" t="s">
        <v>426</v>
      </c>
      <c r="G8" s="3" t="s">
        <v>13293</v>
      </c>
      <c r="H8" s="3" t="s">
        <v>203</v>
      </c>
      <c r="I8" s="3" t="s">
        <v>11767</v>
      </c>
      <c r="J8" s="3" t="s">
        <v>1022</v>
      </c>
      <c r="K8" s="3" t="s">
        <v>11768</v>
      </c>
      <c r="L8" s="3">
        <v>29016</v>
      </c>
      <c r="M8" s="3" t="s">
        <v>11769</v>
      </c>
      <c r="N8" s="3">
        <v>0</v>
      </c>
      <c r="O8" t="s">
        <v>11770</v>
      </c>
      <c r="P8" t="s">
        <v>11766</v>
      </c>
      <c r="Q8" t="s">
        <v>11771</v>
      </c>
      <c r="R8" t="s">
        <v>11772</v>
      </c>
      <c r="S8" s="3" t="s">
        <v>11773</v>
      </c>
      <c r="T8" s="3" t="s">
        <v>11774</v>
      </c>
      <c r="U8" s="3" t="s">
        <v>11775</v>
      </c>
      <c r="V8" s="3" t="s">
        <v>11776</v>
      </c>
      <c r="W8" s="3" t="s">
        <v>11773</v>
      </c>
      <c r="X8" s="3" t="s">
        <v>11774</v>
      </c>
      <c r="Y8" s="3" t="s">
        <v>11775</v>
      </c>
      <c r="Z8" s="3" t="s">
        <v>310</v>
      </c>
      <c r="AD8" s="3" t="s">
        <v>311</v>
      </c>
      <c r="AE8" s="3" t="s">
        <v>312</v>
      </c>
      <c r="AI8" s="3" t="s">
        <v>312</v>
      </c>
      <c r="AJ8" s="3" t="s">
        <v>11767</v>
      </c>
      <c r="AK8" s="3" t="s">
        <v>11770</v>
      </c>
      <c r="AL8" s="3" t="s">
        <v>11777</v>
      </c>
      <c r="AM8" s="3" t="s">
        <v>11771</v>
      </c>
      <c r="AN8" s="3" t="s">
        <v>11766</v>
      </c>
      <c r="AO8" s="3">
        <v>0</v>
      </c>
      <c r="AP8" s="3" t="s">
        <v>687</v>
      </c>
      <c r="AQ8" s="3" t="s">
        <v>2990</v>
      </c>
      <c r="AR8" s="10">
        <v>300000</v>
      </c>
      <c r="AS8" s="3" t="s">
        <v>427</v>
      </c>
      <c r="AT8" s="3" t="s">
        <v>544</v>
      </c>
      <c r="AU8" s="10">
        <v>360000</v>
      </c>
      <c r="AV8" s="3" t="s">
        <v>429</v>
      </c>
      <c r="AW8" s="3" t="s">
        <v>430</v>
      </c>
      <c r="AX8" s="8"/>
      <c r="AY8" s="3" t="s">
        <v>431</v>
      </c>
      <c r="AZ8" s="3" t="s">
        <v>432</v>
      </c>
      <c r="BA8" s="10">
        <v>895000</v>
      </c>
      <c r="BB8" s="3" t="s">
        <v>433</v>
      </c>
      <c r="BC8" s="3" t="s">
        <v>434</v>
      </c>
      <c r="BD8" s="10">
        <v>190000</v>
      </c>
      <c r="BE8" s="3" t="s">
        <v>435</v>
      </c>
      <c r="BF8" s="3" t="s">
        <v>436</v>
      </c>
      <c r="BG8" s="10">
        <v>360000</v>
      </c>
      <c r="BH8" s="3" t="s">
        <v>437</v>
      </c>
      <c r="BI8" s="3" t="s">
        <v>438</v>
      </c>
      <c r="BJ8" s="10">
        <v>100000</v>
      </c>
      <c r="BK8" s="3" t="s">
        <v>439</v>
      </c>
      <c r="BL8" s="3" t="s">
        <v>440</v>
      </c>
      <c r="BM8" s="10">
        <v>445000</v>
      </c>
      <c r="BN8" s="3" t="s">
        <v>441</v>
      </c>
      <c r="BO8" s="3" t="s">
        <v>442</v>
      </c>
      <c r="BP8" s="10">
        <v>100000</v>
      </c>
      <c r="BQ8" s="3" t="s">
        <v>443</v>
      </c>
      <c r="BR8" s="3" t="s">
        <v>444</v>
      </c>
      <c r="BS8" s="10">
        <v>595000</v>
      </c>
      <c r="BT8" s="3" t="s">
        <v>445</v>
      </c>
      <c r="BU8" s="3" t="s">
        <v>446</v>
      </c>
      <c r="BV8" s="10">
        <v>130000</v>
      </c>
      <c r="BY8" s="8"/>
      <c r="CB8" s="8"/>
      <c r="CE8" s="8"/>
      <c r="CH8" s="8"/>
      <c r="CK8" s="8"/>
      <c r="CN8" s="8"/>
      <c r="CQ8" s="8"/>
      <c r="CT8" s="8"/>
      <c r="CW8" s="8"/>
      <c r="CZ8" s="8"/>
      <c r="DC8" s="8"/>
      <c r="DF8" s="8"/>
      <c r="DI8" s="8"/>
      <c r="DL8" s="8"/>
      <c r="DO8" s="8"/>
      <c r="DR8" s="8"/>
      <c r="DU8" s="8"/>
      <c r="DX8" s="8"/>
      <c r="EA8" s="8"/>
      <c r="ED8" s="8"/>
      <c r="EG8" s="8"/>
      <c r="EJ8" s="8"/>
      <c r="EM8" s="8"/>
      <c r="EP8" s="8"/>
      <c r="ES8" s="8"/>
      <c r="EV8" s="8"/>
      <c r="EY8" s="8"/>
      <c r="FB8" s="8"/>
      <c r="FE8" s="8"/>
      <c r="FH8" s="8"/>
      <c r="FK8" s="8"/>
      <c r="FN8" s="8"/>
      <c r="FQ8" s="8"/>
      <c r="FT8" s="8"/>
      <c r="FW8" s="8"/>
      <c r="FZ8" s="8"/>
      <c r="GA8" s="9">
        <v>3475000</v>
      </c>
      <c r="GB8" t="s">
        <v>1344</v>
      </c>
      <c r="GC8"/>
      <c r="GD8"/>
      <c r="GE8"/>
      <c r="GF8"/>
    </row>
    <row r="9" spans="1:240" x14ac:dyDescent="0.35">
      <c r="A9" t="s">
        <v>447</v>
      </c>
      <c r="B9" t="s">
        <v>448</v>
      </c>
      <c r="C9" t="s">
        <v>449</v>
      </c>
      <c r="D9" t="e">
        <f>VLOOKUP(C9,'HORS EXCEPTION'!$C$2:C27,1,FALSE)</f>
        <v>#N/A</v>
      </c>
      <c r="E9" s="1" t="s">
        <v>450</v>
      </c>
      <c r="F9" t="s">
        <v>449</v>
      </c>
      <c r="G9" t="s">
        <v>450</v>
      </c>
      <c r="H9" t="s">
        <v>203</v>
      </c>
      <c r="I9" t="s">
        <v>451</v>
      </c>
      <c r="J9" t="s">
        <v>205</v>
      </c>
      <c r="K9" t="s">
        <v>452</v>
      </c>
      <c r="L9">
        <v>57850</v>
      </c>
      <c r="M9" t="s">
        <v>453</v>
      </c>
      <c r="N9" t="s">
        <v>454</v>
      </c>
      <c r="O9" t="s">
        <v>12283</v>
      </c>
      <c r="P9" t="s">
        <v>455</v>
      </c>
      <c r="Q9" t="s">
        <v>456</v>
      </c>
      <c r="R9" t="s">
        <v>457</v>
      </c>
      <c r="S9" t="s">
        <v>458</v>
      </c>
      <c r="T9" t="s">
        <v>460</v>
      </c>
      <c r="U9" t="s">
        <v>461</v>
      </c>
      <c r="V9" t="s">
        <v>462</v>
      </c>
      <c r="W9" t="s">
        <v>458</v>
      </c>
      <c r="X9" t="s">
        <v>460</v>
      </c>
      <c r="Y9" t="s">
        <v>461</v>
      </c>
      <c r="Z9" t="s">
        <v>219</v>
      </c>
      <c r="AD9" t="s">
        <v>220</v>
      </c>
      <c r="AE9" t="s">
        <v>221</v>
      </c>
      <c r="AI9" t="s">
        <v>221</v>
      </c>
      <c r="AJ9" t="s">
        <v>451</v>
      </c>
      <c r="AK9" t="s">
        <v>12283</v>
      </c>
      <c r="AL9" t="s">
        <v>12284</v>
      </c>
      <c r="AM9" t="s">
        <v>456</v>
      </c>
      <c r="AN9" t="s">
        <v>455</v>
      </c>
      <c r="AO9">
        <v>0</v>
      </c>
      <c r="AP9" t="s">
        <v>463</v>
      </c>
      <c r="AQ9" s="6" t="s">
        <v>464</v>
      </c>
      <c r="AR9" s="10">
        <v>380000</v>
      </c>
      <c r="AS9" t="s">
        <v>465</v>
      </c>
      <c r="AT9" s="6" t="s">
        <v>593</v>
      </c>
      <c r="AU9" s="10">
        <v>300000</v>
      </c>
      <c r="AV9" t="s">
        <v>467</v>
      </c>
      <c r="AW9" s="6" t="s">
        <v>468</v>
      </c>
      <c r="BC9" s="6"/>
      <c r="BD9" s="10"/>
      <c r="BF9" s="6"/>
      <c r="BG9" s="10"/>
      <c r="BI9" s="6"/>
      <c r="BJ9" s="10"/>
      <c r="BL9" s="6"/>
      <c r="BM9" s="10"/>
      <c r="BO9" s="6"/>
      <c r="BP9" s="10"/>
      <c r="BR9" s="6"/>
      <c r="BS9" s="10"/>
      <c r="BU9" s="6"/>
      <c r="BV9" s="10"/>
      <c r="BX9" s="6"/>
      <c r="BY9" s="10"/>
      <c r="CA9" s="6"/>
      <c r="CB9" s="10"/>
      <c r="CD9" s="6"/>
      <c r="CE9" s="10"/>
      <c r="CG9" s="6"/>
      <c r="CH9" s="10"/>
      <c r="CJ9" s="6"/>
      <c r="CK9" s="10"/>
      <c r="CM9" s="6"/>
      <c r="CN9" s="10"/>
      <c r="CP9" s="6"/>
      <c r="CQ9" s="10"/>
      <c r="CS9" s="6"/>
      <c r="CT9" s="10"/>
      <c r="CV9" s="6"/>
      <c r="CW9" s="10"/>
      <c r="CY9" s="6"/>
      <c r="CZ9" s="10"/>
      <c r="DB9" s="6"/>
      <c r="DC9" s="10"/>
      <c r="DE9" s="6"/>
      <c r="DF9" s="10"/>
      <c r="DH9" s="6"/>
      <c r="DI9" s="10"/>
      <c r="DK9" s="6"/>
      <c r="DL9" s="10"/>
      <c r="DN9" s="6"/>
      <c r="DO9" s="10"/>
      <c r="DQ9" s="6"/>
      <c r="DR9" s="10"/>
      <c r="DT9" s="6"/>
      <c r="DU9" s="10"/>
      <c r="DW9" s="6"/>
      <c r="DX9" s="10"/>
      <c r="DZ9" s="6"/>
      <c r="EA9" s="10"/>
      <c r="EC9" s="6"/>
      <c r="ED9" s="10"/>
      <c r="EF9" s="6"/>
      <c r="EG9" s="10"/>
      <c r="EI9" s="6"/>
      <c r="EJ9" s="10"/>
      <c r="EL9" s="6"/>
      <c r="EM9" s="10"/>
      <c r="EO9" s="6"/>
      <c r="EP9" s="10"/>
      <c r="ER9" s="6"/>
      <c r="ES9" s="10"/>
      <c r="EU9" s="6"/>
      <c r="EV9" s="10"/>
      <c r="EX9" s="6"/>
      <c r="EY9" s="10"/>
      <c r="FA9" s="6"/>
      <c r="FB9" s="10"/>
      <c r="FD9" s="6"/>
      <c r="FE9" s="10"/>
      <c r="FG9" s="6"/>
      <c r="FH9" s="10"/>
      <c r="FJ9" s="6"/>
      <c r="FK9" s="10"/>
      <c r="FM9" s="6"/>
      <c r="FN9" s="10"/>
      <c r="FP9" s="6"/>
      <c r="FQ9" s="10"/>
      <c r="FS9" s="6"/>
      <c r="FT9" s="10"/>
      <c r="FV9" s="6"/>
      <c r="FW9" s="10"/>
      <c r="FY9" s="6"/>
      <c r="FZ9" s="10"/>
      <c r="GA9" s="9">
        <v>680000</v>
      </c>
      <c r="GB9" t="s">
        <v>238</v>
      </c>
      <c r="GC9">
        <v>41</v>
      </c>
      <c r="GD9">
        <v>58</v>
      </c>
      <c r="GE9">
        <v>65</v>
      </c>
      <c r="GF9">
        <v>40</v>
      </c>
    </row>
    <row r="10" spans="1:240" x14ac:dyDescent="0.35">
      <c r="A10" t="s">
        <v>469</v>
      </c>
      <c r="B10" t="s">
        <v>470</v>
      </c>
      <c r="C10" t="s">
        <v>471</v>
      </c>
      <c r="D10" t="e">
        <f>VLOOKUP(C10,'HORS EXCEPTION'!$C$2:C28,1,FALSE)</f>
        <v>#N/A</v>
      </c>
      <c r="E10" s="1" t="s">
        <v>472</v>
      </c>
      <c r="F10" t="s">
        <v>471</v>
      </c>
      <c r="G10" t="s">
        <v>472</v>
      </c>
      <c r="H10" t="s">
        <v>203</v>
      </c>
      <c r="I10" t="s">
        <v>469</v>
      </c>
      <c r="J10" t="s">
        <v>205</v>
      </c>
      <c r="K10" t="s">
        <v>473</v>
      </c>
      <c r="L10">
        <v>71530</v>
      </c>
      <c r="M10" t="s">
        <v>474</v>
      </c>
      <c r="N10" t="s">
        <v>475</v>
      </c>
      <c r="O10" t="s">
        <v>12285</v>
      </c>
      <c r="P10" t="s">
        <v>476</v>
      </c>
      <c r="Q10" t="s">
        <v>477</v>
      </c>
      <c r="R10" t="s">
        <v>12287</v>
      </c>
      <c r="S10" t="s">
        <v>481</v>
      </c>
      <c r="T10" t="s">
        <v>482</v>
      </c>
      <c r="U10" t="s">
        <v>483</v>
      </c>
      <c r="V10" t="s">
        <v>484</v>
      </c>
      <c r="W10" t="s">
        <v>485</v>
      </c>
      <c r="X10" t="s">
        <v>486</v>
      </c>
      <c r="Y10" t="s">
        <v>487</v>
      </c>
      <c r="Z10" t="s">
        <v>310</v>
      </c>
      <c r="AD10" t="s">
        <v>311</v>
      </c>
      <c r="AE10" t="s">
        <v>312</v>
      </c>
      <c r="AI10" t="s">
        <v>312</v>
      </c>
      <c r="AJ10" t="s">
        <v>469</v>
      </c>
      <c r="AK10" t="s">
        <v>12285</v>
      </c>
      <c r="AL10" t="s">
        <v>12286</v>
      </c>
      <c r="AM10" t="s">
        <v>477</v>
      </c>
      <c r="AN10" t="s">
        <v>476</v>
      </c>
      <c r="AO10">
        <v>0</v>
      </c>
      <c r="AP10" t="s">
        <v>488</v>
      </c>
      <c r="AQ10" s="6" t="s">
        <v>489</v>
      </c>
      <c r="AR10" s="10">
        <v>100000</v>
      </c>
      <c r="AS10" t="s">
        <v>490</v>
      </c>
      <c r="AT10" s="6" t="s">
        <v>491</v>
      </c>
      <c r="AU10" s="10">
        <v>100000</v>
      </c>
      <c r="AV10" t="s">
        <v>492</v>
      </c>
      <c r="AW10" s="6" t="s">
        <v>493</v>
      </c>
      <c r="AY10" t="s">
        <v>315</v>
      </c>
      <c r="AZ10" s="6" t="s">
        <v>494</v>
      </c>
      <c r="BA10" s="10">
        <v>100000</v>
      </c>
      <c r="BB10" t="s">
        <v>495</v>
      </c>
      <c r="BC10" s="6" t="s">
        <v>496</v>
      </c>
      <c r="BD10" s="10">
        <v>180000</v>
      </c>
      <c r="BE10" t="s">
        <v>497</v>
      </c>
      <c r="BF10" s="6" t="s">
        <v>498</v>
      </c>
      <c r="BG10" s="10">
        <v>125000</v>
      </c>
      <c r="BH10" t="s">
        <v>499</v>
      </c>
      <c r="BI10" s="6" t="s">
        <v>500</v>
      </c>
      <c r="BJ10" s="10">
        <v>190000</v>
      </c>
      <c r="BK10" t="s">
        <v>327</v>
      </c>
      <c r="BL10" s="6" t="s">
        <v>501</v>
      </c>
      <c r="BM10" s="10">
        <v>100000</v>
      </c>
      <c r="BN10" t="s">
        <v>502</v>
      </c>
      <c r="BO10" s="6" t="s">
        <v>503</v>
      </c>
      <c r="BP10" s="10">
        <v>100000</v>
      </c>
      <c r="BQ10" t="s">
        <v>504</v>
      </c>
      <c r="BR10" s="6" t="s">
        <v>505</v>
      </c>
      <c r="BS10" s="10">
        <v>100000</v>
      </c>
      <c r="BT10" t="s">
        <v>506</v>
      </c>
      <c r="BU10" s="6" t="s">
        <v>507</v>
      </c>
      <c r="BV10" s="10">
        <v>100000</v>
      </c>
      <c r="BW10" t="s">
        <v>323</v>
      </c>
      <c r="BX10" s="6" t="s">
        <v>508</v>
      </c>
      <c r="BY10" s="10">
        <v>100000</v>
      </c>
      <c r="BZ10" t="s">
        <v>509</v>
      </c>
      <c r="CA10" s="6" t="s">
        <v>510</v>
      </c>
      <c r="CB10" s="10">
        <v>100000</v>
      </c>
      <c r="CC10" t="s">
        <v>511</v>
      </c>
      <c r="CD10" s="6" t="s">
        <v>512</v>
      </c>
      <c r="CE10" s="10">
        <v>100000</v>
      </c>
      <c r="CF10" t="s">
        <v>513</v>
      </c>
      <c r="CG10" s="6" t="s">
        <v>514</v>
      </c>
      <c r="CH10" s="10">
        <v>100000</v>
      </c>
      <c r="CI10" t="s">
        <v>327</v>
      </c>
      <c r="CJ10" s="6" t="s">
        <v>515</v>
      </c>
      <c r="CK10" s="10">
        <v>100000</v>
      </c>
      <c r="CL10" t="s">
        <v>516</v>
      </c>
      <c r="CM10" s="6" t="s">
        <v>517</v>
      </c>
      <c r="CN10" s="10">
        <v>120000</v>
      </c>
      <c r="CO10" t="s">
        <v>518</v>
      </c>
      <c r="CP10" s="6" t="s">
        <v>519</v>
      </c>
      <c r="CQ10" s="10">
        <v>100000</v>
      </c>
      <c r="CR10" t="s">
        <v>520</v>
      </c>
      <c r="CS10" s="6" t="s">
        <v>521</v>
      </c>
      <c r="CT10" s="10">
        <v>130000</v>
      </c>
      <c r="CU10" t="s">
        <v>331</v>
      </c>
      <c r="CV10" s="6" t="s">
        <v>522</v>
      </c>
      <c r="CW10" s="10">
        <v>123000</v>
      </c>
      <c r="CX10" t="s">
        <v>523</v>
      </c>
      <c r="CY10" s="6" t="s">
        <v>524</v>
      </c>
      <c r="CZ10" s="10">
        <v>100000</v>
      </c>
      <c r="DB10" s="6"/>
      <c r="DC10" s="10"/>
      <c r="DE10" s="6"/>
      <c r="DF10" s="10"/>
      <c r="DH10" s="6"/>
      <c r="DI10" s="10"/>
      <c r="DK10" s="6"/>
      <c r="DL10" s="10"/>
      <c r="DN10" s="6"/>
      <c r="DO10" s="10"/>
      <c r="DQ10" s="6"/>
      <c r="DR10" s="10"/>
      <c r="DT10" s="6"/>
      <c r="DU10" s="10"/>
      <c r="DW10" s="6"/>
      <c r="DX10" s="10"/>
      <c r="DZ10" s="6"/>
      <c r="EA10" s="10"/>
      <c r="EC10" s="6"/>
      <c r="ED10" s="10"/>
      <c r="EF10" s="6"/>
      <c r="EG10" s="10"/>
      <c r="EI10" s="6"/>
      <c r="EJ10" s="10"/>
      <c r="EL10" s="6"/>
      <c r="EM10" s="10"/>
      <c r="EO10" s="6"/>
      <c r="EP10" s="10"/>
      <c r="ER10" s="6"/>
      <c r="ES10" s="10"/>
      <c r="EU10" s="6"/>
      <c r="EV10" s="10"/>
      <c r="EX10" s="6"/>
      <c r="EY10" s="10"/>
      <c r="FA10" s="6"/>
      <c r="FB10" s="10"/>
      <c r="FD10" s="6"/>
      <c r="FE10" s="10"/>
      <c r="FG10" s="6"/>
      <c r="FH10" s="10"/>
      <c r="FJ10" s="6"/>
      <c r="FK10" s="10"/>
      <c r="FM10" s="6"/>
      <c r="FN10" s="10"/>
      <c r="FP10" s="6"/>
      <c r="FQ10" s="10"/>
      <c r="FS10" s="6"/>
      <c r="FT10" s="10"/>
      <c r="FV10" s="6"/>
      <c r="FW10" s="10"/>
      <c r="FY10" s="6"/>
      <c r="FZ10" s="10"/>
      <c r="GA10" s="9">
        <v>2268000</v>
      </c>
      <c r="GB10" t="s">
        <v>238</v>
      </c>
      <c r="GC10">
        <v>75</v>
      </c>
      <c r="GD10">
        <v>85</v>
      </c>
      <c r="GE10">
        <v>85</v>
      </c>
      <c r="GF10">
        <v>90</v>
      </c>
    </row>
    <row r="11" spans="1:240" x14ac:dyDescent="0.35">
      <c r="A11" t="s">
        <v>525</v>
      </c>
      <c r="B11" t="s">
        <v>526</v>
      </c>
      <c r="C11" t="s">
        <v>527</v>
      </c>
      <c r="D11" t="e">
        <f>VLOOKUP(C11,'HORS EXCEPTION'!$C$2:C29,1,FALSE)</f>
        <v>#N/A</v>
      </c>
      <c r="E11" s="2" t="s">
        <v>528</v>
      </c>
      <c r="F11" t="s">
        <v>527</v>
      </c>
      <c r="G11" t="s">
        <v>528</v>
      </c>
      <c r="H11" t="s">
        <v>203</v>
      </c>
      <c r="I11" t="s">
        <v>525</v>
      </c>
      <c r="J11" t="s">
        <v>205</v>
      </c>
      <c r="K11" t="s">
        <v>529</v>
      </c>
      <c r="L11">
        <v>53950</v>
      </c>
      <c r="M11" t="s">
        <v>530</v>
      </c>
      <c r="N11" t="s">
        <v>531</v>
      </c>
      <c r="O11" t="s">
        <v>12288</v>
      </c>
      <c r="P11" t="s">
        <v>532</v>
      </c>
      <c r="Q11" t="s">
        <v>533</v>
      </c>
      <c r="R11" t="s">
        <v>12290</v>
      </c>
      <c r="S11" t="s">
        <v>537</v>
      </c>
      <c r="T11" t="s">
        <v>538</v>
      </c>
      <c r="U11" t="s">
        <v>539</v>
      </c>
      <c r="V11" t="s">
        <v>540</v>
      </c>
      <c r="W11" t="s">
        <v>537</v>
      </c>
      <c r="X11" t="s">
        <v>538</v>
      </c>
      <c r="Y11" t="s">
        <v>539</v>
      </c>
      <c r="Z11" t="s">
        <v>219</v>
      </c>
      <c r="AD11" t="s">
        <v>220</v>
      </c>
      <c r="AE11" t="s">
        <v>221</v>
      </c>
      <c r="AI11" t="s">
        <v>221</v>
      </c>
      <c r="AJ11" t="s">
        <v>525</v>
      </c>
      <c r="AK11" t="s">
        <v>12288</v>
      </c>
      <c r="AL11" t="s">
        <v>12289</v>
      </c>
      <c r="AM11" t="s">
        <v>533</v>
      </c>
      <c r="AN11" t="s">
        <v>532</v>
      </c>
      <c r="AO11">
        <v>0</v>
      </c>
      <c r="AP11" t="s">
        <v>541</v>
      </c>
      <c r="AQ11" s="6" t="s">
        <v>542</v>
      </c>
      <c r="AR11" s="10">
        <v>630000</v>
      </c>
      <c r="AS11" t="s">
        <v>543</v>
      </c>
      <c r="AT11" s="6" t="s">
        <v>544</v>
      </c>
      <c r="AU11" s="10">
        <v>240000</v>
      </c>
      <c r="AV11" t="s">
        <v>545</v>
      </c>
      <c r="AW11" s="6" t="s">
        <v>546</v>
      </c>
      <c r="AY11" t="s">
        <v>547</v>
      </c>
      <c r="AZ11" s="6" t="s">
        <v>548</v>
      </c>
      <c r="BA11" s="10">
        <v>100000</v>
      </c>
      <c r="BB11" t="s">
        <v>549</v>
      </c>
      <c r="BC11" s="6" t="s">
        <v>550</v>
      </c>
      <c r="BD11" s="10">
        <v>100000</v>
      </c>
      <c r="BE11" t="s">
        <v>551</v>
      </c>
      <c r="BF11" s="6" t="s">
        <v>552</v>
      </c>
      <c r="BG11" s="10">
        <v>100000</v>
      </c>
      <c r="BH11" t="s">
        <v>553</v>
      </c>
      <c r="BI11" s="6" t="s">
        <v>554</v>
      </c>
      <c r="BJ11" s="10">
        <v>315000</v>
      </c>
      <c r="BK11" t="s">
        <v>555</v>
      </c>
      <c r="BL11" s="6" t="s">
        <v>556</v>
      </c>
      <c r="BM11" s="10">
        <v>120000</v>
      </c>
      <c r="BN11" t="s">
        <v>557</v>
      </c>
      <c r="BO11" s="6" t="s">
        <v>558</v>
      </c>
      <c r="BP11" s="10">
        <v>120000</v>
      </c>
      <c r="BQ11" t="s">
        <v>224</v>
      </c>
      <c r="BR11" s="6" t="s">
        <v>559</v>
      </c>
      <c r="BS11" s="10">
        <v>100000</v>
      </c>
      <c r="BT11" t="s">
        <v>560</v>
      </c>
      <c r="BU11" s="6" t="s">
        <v>561</v>
      </c>
      <c r="BV11" s="10">
        <v>100000</v>
      </c>
      <c r="BW11" t="s">
        <v>562</v>
      </c>
      <c r="BX11" s="6" t="s">
        <v>563</v>
      </c>
      <c r="BY11" s="10">
        <v>100000</v>
      </c>
      <c r="BZ11" t="s">
        <v>564</v>
      </c>
      <c r="CA11" s="6" t="s">
        <v>565</v>
      </c>
      <c r="CB11" s="10">
        <v>250000</v>
      </c>
      <c r="CC11" t="s">
        <v>566</v>
      </c>
      <c r="CD11" s="6" t="s">
        <v>567</v>
      </c>
      <c r="CE11" s="10">
        <v>100000</v>
      </c>
      <c r="CF11" t="s">
        <v>568</v>
      </c>
      <c r="CG11" s="6" t="s">
        <v>569</v>
      </c>
      <c r="CH11" s="10">
        <v>100000</v>
      </c>
      <c r="CI11" t="s">
        <v>570</v>
      </c>
      <c r="CJ11" s="6" t="s">
        <v>571</v>
      </c>
      <c r="CK11" s="10">
        <v>100000</v>
      </c>
      <c r="CL11" t="s">
        <v>572</v>
      </c>
      <c r="CM11" s="6" t="s">
        <v>573</v>
      </c>
      <c r="CN11" s="10">
        <v>100000</v>
      </c>
      <c r="CO11" t="s">
        <v>574</v>
      </c>
      <c r="CP11" s="6" t="s">
        <v>575</v>
      </c>
      <c r="CQ11" s="10">
        <v>100000</v>
      </c>
      <c r="CS11" s="6"/>
      <c r="CT11" s="10"/>
      <c r="CV11" s="6"/>
      <c r="CW11" s="10"/>
      <c r="CY11" s="6"/>
      <c r="CZ11" s="10"/>
      <c r="DB11" s="6"/>
      <c r="DC11" s="10"/>
      <c r="DE11" s="6"/>
      <c r="DF11" s="10"/>
      <c r="DH11" s="6"/>
      <c r="DI11" s="10"/>
      <c r="DK11" s="6"/>
      <c r="DL11" s="10"/>
      <c r="DN11" s="6"/>
      <c r="DO11" s="10"/>
      <c r="DQ11" s="6"/>
      <c r="DR11" s="10"/>
      <c r="DT11" s="6"/>
      <c r="DU11" s="10"/>
      <c r="DW11" s="6"/>
      <c r="DX11" s="10"/>
      <c r="DZ11" s="6"/>
      <c r="EA11" s="10"/>
      <c r="EC11" s="6"/>
      <c r="ED11" s="10"/>
      <c r="EF11" s="6"/>
      <c r="EG11" s="10"/>
      <c r="EI11" s="6"/>
      <c r="EJ11" s="10"/>
      <c r="EL11" s="6"/>
      <c r="EM11" s="10"/>
      <c r="EO11" s="6"/>
      <c r="EP11" s="10"/>
      <c r="ER11" s="6"/>
      <c r="ES11" s="10"/>
      <c r="EU11" s="6"/>
      <c r="EV11" s="10"/>
      <c r="EX11" s="6"/>
      <c r="EY11" s="10"/>
      <c r="FA11" s="6"/>
      <c r="FB11" s="10"/>
      <c r="FD11" s="6"/>
      <c r="FE11" s="10"/>
      <c r="FG11" s="6"/>
      <c r="FH11" s="10"/>
      <c r="FJ11" s="6"/>
      <c r="FK11" s="10"/>
      <c r="FM11" s="6"/>
      <c r="FN11" s="10"/>
      <c r="FP11" s="6"/>
      <c r="FQ11" s="10"/>
      <c r="FS11" s="6"/>
      <c r="FV11" s="6"/>
      <c r="FW11" s="10"/>
      <c r="FY11" s="6"/>
      <c r="FZ11" s="10"/>
      <c r="GA11" s="9">
        <v>2775000</v>
      </c>
      <c r="GB11" t="s">
        <v>238</v>
      </c>
      <c r="GC11">
        <v>58</v>
      </c>
      <c r="GD11">
        <v>63</v>
      </c>
      <c r="GE11">
        <v>72</v>
      </c>
      <c r="GF11">
        <v>56</v>
      </c>
    </row>
    <row r="12" spans="1:240" x14ac:dyDescent="0.35">
      <c r="A12" t="s">
        <v>576</v>
      </c>
      <c r="B12" t="s">
        <v>577</v>
      </c>
      <c r="C12" t="s">
        <v>578</v>
      </c>
      <c r="D12" t="e">
        <f>VLOOKUP(C12,'HORS EXCEPTION'!$C$2:C30,1,FALSE)</f>
        <v>#N/A</v>
      </c>
      <c r="E12" s="1" t="s">
        <v>579</v>
      </c>
      <c r="F12" t="s">
        <v>578</v>
      </c>
      <c r="G12" t="s">
        <v>579</v>
      </c>
      <c r="H12" t="s">
        <v>203</v>
      </c>
      <c r="I12" t="s">
        <v>576</v>
      </c>
      <c r="J12" t="s">
        <v>205</v>
      </c>
      <c r="K12" t="s">
        <v>580</v>
      </c>
      <c r="L12">
        <v>54425</v>
      </c>
      <c r="M12" t="s">
        <v>581</v>
      </c>
      <c r="N12" t="s">
        <v>404</v>
      </c>
      <c r="O12" t="s">
        <v>12291</v>
      </c>
      <c r="P12" t="s">
        <v>582</v>
      </c>
      <c r="Q12" t="s">
        <v>583</v>
      </c>
      <c r="R12" t="s">
        <v>584</v>
      </c>
      <c r="S12" t="s">
        <v>585</v>
      </c>
      <c r="T12" t="s">
        <v>587</v>
      </c>
      <c r="U12" t="s">
        <v>588</v>
      </c>
      <c r="V12" t="s">
        <v>589</v>
      </c>
      <c r="W12" t="s">
        <v>590</v>
      </c>
      <c r="X12" t="s">
        <v>591</v>
      </c>
      <c r="Y12" t="s">
        <v>592</v>
      </c>
      <c r="Z12" t="s">
        <v>261</v>
      </c>
      <c r="AD12" t="s">
        <v>262</v>
      </c>
      <c r="AE12" t="s">
        <v>263</v>
      </c>
      <c r="AI12" t="s">
        <v>263</v>
      </c>
      <c r="AJ12" t="s">
        <v>576</v>
      </c>
      <c r="AK12" t="s">
        <v>12291</v>
      </c>
      <c r="AL12" t="s">
        <v>589</v>
      </c>
      <c r="AM12" t="s">
        <v>583</v>
      </c>
      <c r="AN12" t="s">
        <v>582</v>
      </c>
      <c r="AO12">
        <v>0</v>
      </c>
      <c r="AP12" t="s">
        <v>687</v>
      </c>
      <c r="AQ12" s="6" t="s">
        <v>9046</v>
      </c>
      <c r="AR12" s="10">
        <v>300000</v>
      </c>
      <c r="AS12" t="s">
        <v>355</v>
      </c>
      <c r="AT12" s="6" t="s">
        <v>593</v>
      </c>
      <c r="AU12" s="10">
        <v>200000</v>
      </c>
      <c r="AV12" t="s">
        <v>274</v>
      </c>
      <c r="AW12" s="6" t="s">
        <v>594</v>
      </c>
      <c r="AY12" t="s">
        <v>288</v>
      </c>
      <c r="AZ12" s="6" t="s">
        <v>595</v>
      </c>
      <c r="BA12" s="10">
        <v>200000</v>
      </c>
      <c r="BB12" t="s">
        <v>363</v>
      </c>
      <c r="BC12" s="6" t="s">
        <v>596</v>
      </c>
      <c r="BD12" s="10">
        <v>250000</v>
      </c>
      <c r="BE12" t="s">
        <v>367</v>
      </c>
      <c r="BF12" s="6" t="s">
        <v>597</v>
      </c>
      <c r="BG12" s="10">
        <v>330000</v>
      </c>
      <c r="BI12" s="6"/>
      <c r="BJ12" s="10"/>
      <c r="BL12" s="6"/>
      <c r="BM12" s="10"/>
      <c r="BO12" s="6"/>
      <c r="BP12" s="10"/>
      <c r="BR12" s="6"/>
      <c r="BS12" s="10"/>
      <c r="BU12" s="6"/>
      <c r="BV12" s="10"/>
      <c r="BX12" s="6"/>
      <c r="BY12" s="10"/>
      <c r="CA12" s="6"/>
      <c r="CB12" s="10"/>
      <c r="CD12" s="6"/>
      <c r="CE12" s="10"/>
      <c r="CG12" s="6"/>
      <c r="CH12" s="10"/>
      <c r="CJ12" s="6"/>
      <c r="CK12" s="10"/>
      <c r="CM12" s="6"/>
      <c r="CN12" s="10"/>
      <c r="CP12" s="6"/>
      <c r="CQ12" s="10"/>
      <c r="CS12" s="6"/>
      <c r="CT12" s="10"/>
      <c r="CV12" s="6"/>
      <c r="CW12" s="10"/>
      <c r="CY12" s="6"/>
      <c r="CZ12" s="10"/>
      <c r="DB12" s="6"/>
      <c r="DC12" s="10"/>
      <c r="DE12" s="6"/>
      <c r="DF12" s="10"/>
      <c r="DH12" s="6"/>
      <c r="DI12" s="10"/>
      <c r="DK12" s="6"/>
      <c r="DL12" s="10"/>
      <c r="DN12" s="6"/>
      <c r="DO12" s="10"/>
      <c r="DQ12" s="6"/>
      <c r="DR12" s="10"/>
      <c r="DT12" s="6"/>
      <c r="DU12" s="10"/>
      <c r="DW12" s="6"/>
      <c r="DX12" s="10"/>
      <c r="DZ12" s="6"/>
      <c r="EA12" s="10"/>
      <c r="EC12" s="6"/>
      <c r="ED12" s="10"/>
      <c r="EF12" s="6"/>
      <c r="EG12" s="10"/>
      <c r="EI12" s="6"/>
      <c r="EJ12" s="10"/>
      <c r="EL12" s="6"/>
      <c r="EM12" s="10"/>
      <c r="EO12" s="6"/>
      <c r="EP12" s="10"/>
      <c r="ER12" s="6"/>
      <c r="ES12" s="10"/>
      <c r="EU12" s="6"/>
      <c r="EV12" s="10"/>
      <c r="EX12" s="6"/>
      <c r="EY12" s="10"/>
      <c r="FA12" s="6"/>
      <c r="FB12" s="10"/>
      <c r="FD12" s="6"/>
      <c r="FE12" s="10"/>
      <c r="FG12" s="6"/>
      <c r="FH12" s="10"/>
      <c r="FJ12" s="6"/>
      <c r="FK12" s="10"/>
      <c r="FM12" s="6"/>
      <c r="FN12" s="10"/>
      <c r="FP12" s="6"/>
      <c r="FQ12" s="10"/>
      <c r="FS12" s="6"/>
      <c r="FT12" s="10"/>
      <c r="FV12" s="6"/>
      <c r="FW12" s="10"/>
      <c r="FY12" s="6"/>
      <c r="FZ12" s="10"/>
      <c r="GA12" s="9">
        <v>1280000</v>
      </c>
      <c r="GB12" t="s">
        <v>238</v>
      </c>
      <c r="GC12">
        <v>125</v>
      </c>
      <c r="GD12">
        <v>125</v>
      </c>
      <c r="GE12">
        <v>125</v>
      </c>
      <c r="GF12">
        <v>125</v>
      </c>
    </row>
    <row r="13" spans="1:240" x14ac:dyDescent="0.35">
      <c r="A13" t="s">
        <v>598</v>
      </c>
      <c r="B13" t="s">
        <v>599</v>
      </c>
      <c r="C13" t="s">
        <v>600</v>
      </c>
      <c r="D13" t="e">
        <f>VLOOKUP(C13,'HORS EXCEPTION'!$C$2:C31,1,FALSE)</f>
        <v>#N/A</v>
      </c>
      <c r="E13" s="2" t="s">
        <v>601</v>
      </c>
      <c r="F13" t="s">
        <v>600</v>
      </c>
      <c r="G13" t="s">
        <v>601</v>
      </c>
      <c r="H13" t="s">
        <v>203</v>
      </c>
      <c r="I13" t="s">
        <v>598</v>
      </c>
      <c r="J13" t="s">
        <v>246</v>
      </c>
      <c r="K13" t="s">
        <v>602</v>
      </c>
      <c r="L13">
        <v>69200</v>
      </c>
      <c r="M13" t="s">
        <v>403</v>
      </c>
      <c r="N13" t="s">
        <v>603</v>
      </c>
      <c r="O13" t="s">
        <v>12292</v>
      </c>
      <c r="P13" t="s">
        <v>604</v>
      </c>
      <c r="Q13" t="s">
        <v>406</v>
      </c>
      <c r="R13" t="s">
        <v>12294</v>
      </c>
      <c r="S13" t="s">
        <v>607</v>
      </c>
      <c r="T13" t="s">
        <v>608</v>
      </c>
      <c r="U13" t="s">
        <v>609</v>
      </c>
      <c r="V13" t="s">
        <v>610</v>
      </c>
      <c r="W13" t="s">
        <v>611</v>
      </c>
      <c r="X13" t="s">
        <v>612</v>
      </c>
      <c r="Y13" t="s">
        <v>609</v>
      </c>
      <c r="Z13" t="s">
        <v>219</v>
      </c>
      <c r="AD13" t="s">
        <v>220</v>
      </c>
      <c r="AE13" t="s">
        <v>221</v>
      </c>
      <c r="AI13" t="s">
        <v>221</v>
      </c>
      <c r="AJ13" t="s">
        <v>598</v>
      </c>
      <c r="AK13" t="s">
        <v>12292</v>
      </c>
      <c r="AL13" t="s">
        <v>12293</v>
      </c>
      <c r="AM13" t="s">
        <v>406</v>
      </c>
      <c r="AN13" t="s">
        <v>604</v>
      </c>
      <c r="AO13">
        <v>0</v>
      </c>
      <c r="AP13" t="s">
        <v>613</v>
      </c>
      <c r="AQ13" s="6" t="s">
        <v>614</v>
      </c>
      <c r="AR13" s="10">
        <v>950000</v>
      </c>
      <c r="AS13" t="s">
        <v>615</v>
      </c>
      <c r="AT13" s="6" t="s">
        <v>491</v>
      </c>
      <c r="AU13" s="10">
        <v>750000</v>
      </c>
      <c r="BC13" s="6"/>
      <c r="BD13" s="10"/>
      <c r="BF13" s="6"/>
      <c r="BG13" s="10"/>
      <c r="BI13" s="6"/>
      <c r="BJ13" s="10"/>
      <c r="BL13" s="6"/>
      <c r="BM13" s="10"/>
      <c r="BO13" s="6"/>
      <c r="BP13" s="10"/>
      <c r="BR13" s="6"/>
      <c r="BS13" s="10"/>
      <c r="BU13" s="6"/>
      <c r="BV13" s="10"/>
      <c r="BX13" s="6"/>
      <c r="BY13" s="10"/>
      <c r="CA13" s="6"/>
      <c r="CB13" s="10"/>
      <c r="CD13" s="6"/>
      <c r="CE13" s="10"/>
      <c r="CG13" s="6"/>
      <c r="CH13" s="10"/>
      <c r="CJ13" s="6"/>
      <c r="CK13" s="10"/>
      <c r="CM13" s="6"/>
      <c r="CN13" s="10"/>
      <c r="CP13" s="6"/>
      <c r="CQ13" s="10"/>
      <c r="CS13" s="6"/>
      <c r="CT13" s="10"/>
      <c r="CV13" s="6"/>
      <c r="CW13" s="10"/>
      <c r="CY13" s="6"/>
      <c r="CZ13" s="10"/>
      <c r="DB13" s="6"/>
      <c r="DC13" s="10"/>
      <c r="DE13" s="6"/>
      <c r="DF13" s="10"/>
      <c r="DH13" s="6"/>
      <c r="DI13" s="10"/>
      <c r="DK13" s="6"/>
      <c r="DL13" s="10"/>
      <c r="DN13" s="6"/>
      <c r="DO13" s="10"/>
      <c r="DQ13" s="6"/>
      <c r="DR13" s="10"/>
      <c r="DT13" s="6"/>
      <c r="DU13" s="10"/>
      <c r="DW13" s="6"/>
      <c r="DX13" s="10"/>
      <c r="DZ13" s="6"/>
      <c r="EA13" s="10"/>
      <c r="EC13" s="6"/>
      <c r="ED13" s="10"/>
      <c r="EF13" s="6"/>
      <c r="EG13" s="10"/>
      <c r="EI13" s="6"/>
      <c r="EJ13" s="10"/>
      <c r="EL13" s="6"/>
      <c r="EM13" s="10"/>
      <c r="EO13" s="6"/>
      <c r="EP13" s="10"/>
      <c r="ER13" s="6"/>
      <c r="ES13" s="10"/>
      <c r="EU13" s="6"/>
      <c r="EV13" s="10"/>
      <c r="EX13" s="6"/>
      <c r="EY13" s="10"/>
      <c r="FA13" s="6"/>
      <c r="FB13" s="10"/>
      <c r="FD13" s="6"/>
      <c r="FE13" s="10"/>
      <c r="FG13" s="6"/>
      <c r="FH13" s="10"/>
      <c r="FJ13" s="6"/>
      <c r="FK13" s="10"/>
      <c r="FM13" s="6"/>
      <c r="FN13" s="10"/>
      <c r="FP13" s="6"/>
      <c r="FQ13" s="10"/>
      <c r="FS13" s="6"/>
      <c r="FT13" s="10"/>
      <c r="FV13" s="6"/>
      <c r="FW13" s="10"/>
      <c r="FY13" s="6"/>
      <c r="FZ13" s="10"/>
      <c r="GA13" s="9">
        <v>1700000</v>
      </c>
      <c r="GB13" t="s">
        <v>238</v>
      </c>
      <c r="GC13">
        <v>67.5</v>
      </c>
      <c r="GD13">
        <v>87.5</v>
      </c>
      <c r="GE13">
        <v>88.5</v>
      </c>
      <c r="GF13">
        <v>102.8</v>
      </c>
    </row>
    <row r="14" spans="1:240" x14ac:dyDescent="0.35">
      <c r="A14" t="s">
        <v>617</v>
      </c>
      <c r="B14" t="s">
        <v>618</v>
      </c>
      <c r="C14" t="s">
        <v>619</v>
      </c>
      <c r="D14" t="e">
        <f>VLOOKUP(C14,'HORS EXCEPTION'!$C$2:C32,1,FALSE)</f>
        <v>#N/A</v>
      </c>
      <c r="E14" s="1" t="s">
        <v>620</v>
      </c>
      <c r="F14" t="s">
        <v>619</v>
      </c>
      <c r="G14" t="s">
        <v>620</v>
      </c>
      <c r="H14" t="s">
        <v>203</v>
      </c>
      <c r="I14" t="s">
        <v>617</v>
      </c>
      <c r="J14" t="s">
        <v>205</v>
      </c>
      <c r="K14" t="s">
        <v>621</v>
      </c>
      <c r="L14">
        <v>38800</v>
      </c>
      <c r="M14" t="s">
        <v>622</v>
      </c>
      <c r="N14" t="s">
        <v>623</v>
      </c>
      <c r="O14" t="s">
        <v>12295</v>
      </c>
      <c r="P14" t="s">
        <v>624</v>
      </c>
      <c r="Q14" t="s">
        <v>625</v>
      </c>
      <c r="R14" t="s">
        <v>626</v>
      </c>
      <c r="S14" t="s">
        <v>627</v>
      </c>
      <c r="T14" t="s">
        <v>628</v>
      </c>
      <c r="U14" t="s">
        <v>629</v>
      </c>
      <c r="V14" t="s">
        <v>630</v>
      </c>
      <c r="W14" t="s">
        <v>627</v>
      </c>
      <c r="X14" t="s">
        <v>628</v>
      </c>
      <c r="Y14" t="s">
        <v>629</v>
      </c>
      <c r="Z14" t="s">
        <v>310</v>
      </c>
      <c r="AD14" t="s">
        <v>311</v>
      </c>
      <c r="AE14" t="s">
        <v>312</v>
      </c>
      <c r="AI14" t="s">
        <v>312</v>
      </c>
      <c r="AJ14" t="s">
        <v>617</v>
      </c>
      <c r="AK14" t="s">
        <v>12295</v>
      </c>
      <c r="AL14" t="s">
        <v>12296</v>
      </c>
      <c r="AM14" t="s">
        <v>625</v>
      </c>
      <c r="AN14" t="s">
        <v>624</v>
      </c>
      <c r="AO14">
        <v>0</v>
      </c>
      <c r="AP14" t="s">
        <v>488</v>
      </c>
      <c r="AQ14" s="6" t="s">
        <v>631</v>
      </c>
      <c r="AR14" s="10">
        <v>100000</v>
      </c>
      <c r="AS14" t="s">
        <v>490</v>
      </c>
      <c r="AT14" s="6" t="s">
        <v>632</v>
      </c>
      <c r="AU14" s="10">
        <v>100000</v>
      </c>
      <c r="AV14" t="s">
        <v>492</v>
      </c>
      <c r="AW14" s="6" t="s">
        <v>633</v>
      </c>
      <c r="AY14" t="s">
        <v>315</v>
      </c>
      <c r="AZ14" s="6" t="s">
        <v>634</v>
      </c>
      <c r="BA14" s="10">
        <v>100000</v>
      </c>
      <c r="BB14" t="s">
        <v>495</v>
      </c>
      <c r="BC14" s="6" t="s">
        <v>635</v>
      </c>
      <c r="BD14" s="10">
        <v>180000</v>
      </c>
      <c r="BE14" t="s">
        <v>497</v>
      </c>
      <c r="BF14" s="6" t="s">
        <v>636</v>
      </c>
      <c r="BG14" s="10">
        <v>125000</v>
      </c>
      <c r="BH14" t="s">
        <v>499</v>
      </c>
      <c r="BI14" s="6" t="s">
        <v>637</v>
      </c>
      <c r="BJ14" s="10">
        <v>190000</v>
      </c>
      <c r="BK14" t="s">
        <v>327</v>
      </c>
      <c r="BL14" s="6" t="s">
        <v>638</v>
      </c>
      <c r="BM14" s="10">
        <v>100000</v>
      </c>
      <c r="BO14" s="6"/>
      <c r="BP14" s="10"/>
      <c r="BR14" s="6"/>
      <c r="BS14" s="10"/>
      <c r="BU14" s="6"/>
      <c r="BV14" s="10"/>
      <c r="BX14" s="6"/>
      <c r="BY14" s="10"/>
      <c r="CA14" s="6"/>
      <c r="CB14" s="10"/>
      <c r="CD14" s="6"/>
      <c r="CE14" s="10"/>
      <c r="CG14" s="6"/>
      <c r="CH14" s="10"/>
      <c r="CJ14" s="6"/>
      <c r="CK14" s="10"/>
      <c r="CM14" s="6"/>
      <c r="CN14" s="10"/>
      <c r="CP14" s="6"/>
      <c r="CQ14" s="10"/>
      <c r="CS14" s="6"/>
      <c r="CT14" s="10"/>
      <c r="CV14" s="6"/>
      <c r="CW14" s="10"/>
      <c r="CY14" s="6"/>
      <c r="CZ14" s="10"/>
      <c r="DB14" s="6"/>
      <c r="DC14" s="10"/>
      <c r="DE14" s="6"/>
      <c r="DF14" s="10"/>
      <c r="DH14" s="6"/>
      <c r="DI14" s="10"/>
      <c r="DK14" s="6"/>
      <c r="DL14" s="10"/>
      <c r="DN14" s="6"/>
      <c r="DO14" s="10"/>
      <c r="DQ14" s="6"/>
      <c r="DR14" s="10"/>
      <c r="DT14" s="6"/>
      <c r="DU14" s="10"/>
      <c r="DW14" s="6"/>
      <c r="DX14" s="10"/>
      <c r="DZ14" s="6"/>
      <c r="EA14" s="10"/>
      <c r="EC14" s="6"/>
      <c r="ED14" s="10"/>
      <c r="EF14" s="6"/>
      <c r="EG14" s="10"/>
      <c r="EI14" s="6"/>
      <c r="EJ14" s="10"/>
      <c r="EL14" s="6"/>
      <c r="EM14" s="10"/>
      <c r="EO14" s="6"/>
      <c r="EP14" s="10"/>
      <c r="ER14" s="6"/>
      <c r="ES14" s="10"/>
      <c r="EU14" s="6"/>
      <c r="EV14" s="10"/>
      <c r="EX14" s="6"/>
      <c r="EY14" s="10"/>
      <c r="FA14" s="6"/>
      <c r="FB14" s="10"/>
      <c r="FD14" s="6"/>
      <c r="FE14" s="10"/>
      <c r="FG14" s="6"/>
      <c r="FH14" s="10"/>
      <c r="FJ14" s="6"/>
      <c r="FK14" s="10"/>
      <c r="FM14" s="6"/>
      <c r="FN14" s="10"/>
      <c r="FP14" s="6"/>
      <c r="FQ14" s="10"/>
      <c r="FS14" s="6"/>
      <c r="FT14" s="10"/>
      <c r="FV14" s="6"/>
      <c r="FW14" s="10"/>
      <c r="FY14" s="6"/>
      <c r="FZ14" s="10"/>
      <c r="GA14" s="9">
        <v>895000</v>
      </c>
      <c r="GB14" t="s">
        <v>238</v>
      </c>
      <c r="GC14">
        <v>55</v>
      </c>
      <c r="GD14">
        <v>58</v>
      </c>
      <c r="GE14">
        <v>58</v>
      </c>
      <c r="GF14">
        <v>66</v>
      </c>
    </row>
    <row r="15" spans="1:240" x14ac:dyDescent="0.35">
      <c r="A15" t="s">
        <v>639</v>
      </c>
      <c r="B15" t="s">
        <v>640</v>
      </c>
      <c r="C15" t="s">
        <v>641</v>
      </c>
      <c r="D15" t="e">
        <f>VLOOKUP(C15,'HORS EXCEPTION'!$C$2:C33,1,FALSE)</f>
        <v>#N/A</v>
      </c>
      <c r="E15" s="2" t="s">
        <v>642</v>
      </c>
      <c r="F15" t="s">
        <v>641</v>
      </c>
      <c r="G15" t="s">
        <v>642</v>
      </c>
      <c r="H15" t="s">
        <v>203</v>
      </c>
      <c r="I15" t="s">
        <v>643</v>
      </c>
      <c r="J15" t="s">
        <v>205</v>
      </c>
      <c r="K15" t="s">
        <v>644</v>
      </c>
      <c r="L15">
        <v>38130</v>
      </c>
      <c r="M15" t="s">
        <v>645</v>
      </c>
      <c r="N15" t="s">
        <v>646</v>
      </c>
      <c r="O15" t="s">
        <v>12297</v>
      </c>
      <c r="P15" t="s">
        <v>647</v>
      </c>
      <c r="Q15" t="s">
        <v>625</v>
      </c>
      <c r="R15" t="s">
        <v>648</v>
      </c>
      <c r="S15" t="s">
        <v>649</v>
      </c>
      <c r="T15" t="s">
        <v>651</v>
      </c>
      <c r="U15" t="s">
        <v>652</v>
      </c>
      <c r="V15" t="s">
        <v>653</v>
      </c>
      <c r="W15" t="s">
        <v>654</v>
      </c>
      <c r="X15" t="s">
        <v>655</v>
      </c>
      <c r="Y15" t="s">
        <v>656</v>
      </c>
      <c r="Z15" t="s">
        <v>310</v>
      </c>
      <c r="AD15" t="s">
        <v>311</v>
      </c>
      <c r="AE15" t="s">
        <v>312</v>
      </c>
      <c r="AI15" t="s">
        <v>312</v>
      </c>
      <c r="AJ15" t="s">
        <v>643</v>
      </c>
      <c r="AK15" t="s">
        <v>12297</v>
      </c>
      <c r="AL15" t="s">
        <v>12298</v>
      </c>
      <c r="AM15" t="s">
        <v>625</v>
      </c>
      <c r="AN15" t="s">
        <v>647</v>
      </c>
      <c r="AO15">
        <v>0</v>
      </c>
      <c r="AP15" t="s">
        <v>657</v>
      </c>
      <c r="AQ15" s="6" t="s">
        <v>658</v>
      </c>
      <c r="AR15" s="10">
        <v>100000</v>
      </c>
      <c r="AS15" t="s">
        <v>659</v>
      </c>
      <c r="AT15" s="6" t="s">
        <v>660</v>
      </c>
      <c r="AU15" s="10">
        <v>185000</v>
      </c>
      <c r="AV15" t="s">
        <v>661</v>
      </c>
      <c r="AW15" s="6" t="s">
        <v>662</v>
      </c>
      <c r="AY15" t="s">
        <v>663</v>
      </c>
      <c r="AZ15" s="6" t="s">
        <v>664</v>
      </c>
      <c r="BA15" s="10">
        <v>100000</v>
      </c>
      <c r="BB15" t="s">
        <v>665</v>
      </c>
      <c r="BC15" s="6" t="s">
        <v>666</v>
      </c>
      <c r="BD15" s="10">
        <v>123000</v>
      </c>
      <c r="BF15" s="6"/>
      <c r="BG15" s="10"/>
      <c r="BI15" s="6"/>
      <c r="BJ15" s="10"/>
      <c r="BL15" s="6"/>
      <c r="BM15" s="10"/>
      <c r="BO15" s="6"/>
      <c r="BP15" s="10"/>
      <c r="BR15" s="6"/>
      <c r="BS15" s="10"/>
      <c r="BU15" s="6"/>
      <c r="BV15" s="10"/>
      <c r="BX15" s="6"/>
      <c r="BY15" s="10"/>
      <c r="CA15" s="6"/>
      <c r="CB15" s="10"/>
      <c r="CD15" s="6"/>
      <c r="CE15" s="10"/>
      <c r="CG15" s="6"/>
      <c r="CH15" s="10"/>
      <c r="CJ15" s="6"/>
      <c r="CK15" s="10"/>
      <c r="CM15" s="6"/>
      <c r="CN15" s="10"/>
      <c r="CP15" s="6"/>
      <c r="CQ15" s="10"/>
      <c r="CS15" s="6"/>
      <c r="CT15" s="10"/>
      <c r="CV15" s="6"/>
      <c r="CW15" s="10"/>
      <c r="CY15" s="6"/>
      <c r="CZ15" s="10"/>
      <c r="DB15" s="6"/>
      <c r="DC15" s="10"/>
      <c r="DE15" s="6"/>
      <c r="DF15" s="10"/>
      <c r="DH15" s="6"/>
      <c r="DI15" s="10"/>
      <c r="DK15" s="6"/>
      <c r="DL15" s="10"/>
      <c r="DN15" s="6"/>
      <c r="DO15" s="10"/>
      <c r="DQ15" s="6"/>
      <c r="DR15" s="10"/>
      <c r="DT15" s="6"/>
      <c r="DU15" s="10"/>
      <c r="DW15" s="6"/>
      <c r="DX15" s="10"/>
      <c r="DZ15" s="6"/>
      <c r="EA15" s="10"/>
      <c r="EC15" s="6"/>
      <c r="ED15" s="10"/>
      <c r="EF15" s="6"/>
      <c r="EG15" s="10"/>
      <c r="EI15" s="6"/>
      <c r="EJ15" s="10"/>
      <c r="EL15" s="6"/>
      <c r="EM15" s="10"/>
      <c r="EO15" s="6"/>
      <c r="EP15" s="10"/>
      <c r="ER15" s="6"/>
      <c r="ES15" s="10"/>
      <c r="EU15" s="6"/>
      <c r="EV15" s="10"/>
      <c r="EX15" s="6"/>
      <c r="EY15" s="10"/>
      <c r="FA15" s="6"/>
      <c r="FB15" s="10"/>
      <c r="FD15" s="6"/>
      <c r="FE15" s="10"/>
      <c r="FG15" s="6"/>
      <c r="FH15" s="10"/>
      <c r="FJ15" s="6"/>
      <c r="FK15" s="10"/>
      <c r="FM15" s="6"/>
      <c r="FN15" s="10"/>
      <c r="FP15" s="6"/>
      <c r="FQ15" s="10"/>
      <c r="FS15" s="6"/>
      <c r="FT15" s="10"/>
      <c r="FV15" s="6"/>
      <c r="FW15" s="10"/>
      <c r="FY15" s="6"/>
      <c r="FZ15" s="10"/>
      <c r="GA15" s="9">
        <v>508000</v>
      </c>
      <c r="GB15" t="s">
        <v>238</v>
      </c>
      <c r="GC15">
        <v>70</v>
      </c>
      <c r="GD15">
        <v>96</v>
      </c>
      <c r="GE15">
        <v>110</v>
      </c>
      <c r="GF15">
        <v>83</v>
      </c>
    </row>
    <row r="16" spans="1:240" x14ac:dyDescent="0.35">
      <c r="A16" t="s">
        <v>667</v>
      </c>
      <c r="B16" t="s">
        <v>668</v>
      </c>
      <c r="C16" t="s">
        <v>669</v>
      </c>
      <c r="D16" t="e">
        <f>VLOOKUP(C16,'HORS EXCEPTION'!$C$2:C34,1,FALSE)</f>
        <v>#N/A</v>
      </c>
      <c r="E16" s="1" t="s">
        <v>670</v>
      </c>
      <c r="F16" t="s">
        <v>669</v>
      </c>
      <c r="G16" t="s">
        <v>671</v>
      </c>
      <c r="H16" t="s">
        <v>203</v>
      </c>
      <c r="I16" t="s">
        <v>667</v>
      </c>
      <c r="J16" t="s">
        <v>246</v>
      </c>
      <c r="K16" t="s">
        <v>672</v>
      </c>
      <c r="L16">
        <v>13005</v>
      </c>
      <c r="M16" t="s">
        <v>673</v>
      </c>
      <c r="N16" t="s">
        <v>249</v>
      </c>
      <c r="O16" t="s">
        <v>12299</v>
      </c>
      <c r="P16" t="s">
        <v>674</v>
      </c>
      <c r="Q16" t="s">
        <v>675</v>
      </c>
      <c r="R16" t="s">
        <v>676</v>
      </c>
      <c r="S16" t="s">
        <v>678</v>
      </c>
      <c r="T16" t="s">
        <v>679</v>
      </c>
      <c r="U16" t="s">
        <v>680</v>
      </c>
      <c r="V16" t="s">
        <v>681</v>
      </c>
      <c r="W16" t="s">
        <v>682</v>
      </c>
      <c r="X16" t="s">
        <v>683</v>
      </c>
      <c r="Y16" t="s">
        <v>684</v>
      </c>
      <c r="Z16" t="s">
        <v>261</v>
      </c>
      <c r="AD16" t="s">
        <v>262</v>
      </c>
      <c r="AE16" t="s">
        <v>263</v>
      </c>
      <c r="AI16" t="s">
        <v>263</v>
      </c>
      <c r="AJ16" t="s">
        <v>667</v>
      </c>
      <c r="AK16" t="s">
        <v>12299</v>
      </c>
      <c r="AL16" t="s">
        <v>12300</v>
      </c>
      <c r="AM16" t="s">
        <v>675</v>
      </c>
      <c r="AN16" t="s">
        <v>674</v>
      </c>
      <c r="AO16">
        <v>0</v>
      </c>
      <c r="AP16" t="s">
        <v>3398</v>
      </c>
      <c r="AQ16" s="6" t="s">
        <v>686</v>
      </c>
      <c r="AR16" s="10">
        <v>100000</v>
      </c>
      <c r="AS16" t="s">
        <v>687</v>
      </c>
      <c r="AT16" s="6" t="s">
        <v>688</v>
      </c>
      <c r="AU16" s="10">
        <v>300000</v>
      </c>
      <c r="AV16" t="s">
        <v>414</v>
      </c>
      <c r="AW16" s="6" t="s">
        <v>689</v>
      </c>
      <c r="AY16" t="s">
        <v>353</v>
      </c>
      <c r="AZ16" s="6" t="s">
        <v>690</v>
      </c>
      <c r="BA16" s="10">
        <v>200000</v>
      </c>
      <c r="BB16" t="s">
        <v>355</v>
      </c>
      <c r="BC16" s="6" t="s">
        <v>691</v>
      </c>
      <c r="BD16" s="10">
        <v>200000</v>
      </c>
      <c r="BE16" t="s">
        <v>11131</v>
      </c>
      <c r="BF16" s="6" t="s">
        <v>693</v>
      </c>
      <c r="BG16" s="10">
        <v>125000</v>
      </c>
      <c r="BH16" t="s">
        <v>266</v>
      </c>
      <c r="BI16" s="6" t="s">
        <v>694</v>
      </c>
      <c r="BJ16" s="10">
        <v>745000</v>
      </c>
      <c r="BK16" t="s">
        <v>270</v>
      </c>
      <c r="BL16" s="6" t="s">
        <v>695</v>
      </c>
      <c r="BM16" s="10">
        <v>125000</v>
      </c>
      <c r="BN16" t="s">
        <v>272</v>
      </c>
      <c r="BO16" s="6" t="s">
        <v>696</v>
      </c>
      <c r="BP16" s="10">
        <v>495000</v>
      </c>
      <c r="BQ16" t="s">
        <v>274</v>
      </c>
      <c r="BR16" s="6" t="s">
        <v>697</v>
      </c>
      <c r="BS16" s="10">
        <v>495000</v>
      </c>
      <c r="BT16" t="s">
        <v>11607</v>
      </c>
      <c r="BU16" s="6" t="s">
        <v>698</v>
      </c>
      <c r="BV16" s="10">
        <v>100000</v>
      </c>
      <c r="BW16" t="s">
        <v>280</v>
      </c>
      <c r="BX16" s="6" t="s">
        <v>699</v>
      </c>
      <c r="BY16" s="10">
        <v>300000</v>
      </c>
      <c r="BZ16" t="s">
        <v>284</v>
      </c>
      <c r="CA16" s="6" t="s">
        <v>700</v>
      </c>
      <c r="CB16" s="10">
        <v>100000</v>
      </c>
      <c r="CC16" t="s">
        <v>286</v>
      </c>
      <c r="CD16" s="6" t="s">
        <v>701</v>
      </c>
      <c r="CE16" s="10">
        <v>200000</v>
      </c>
      <c r="CF16" t="s">
        <v>288</v>
      </c>
      <c r="CG16" s="6" t="s">
        <v>702</v>
      </c>
      <c r="CH16" s="10">
        <v>200000</v>
      </c>
      <c r="CI16" t="s">
        <v>11038</v>
      </c>
      <c r="CJ16" s="6" t="s">
        <v>704</v>
      </c>
      <c r="CK16" s="10">
        <v>100000</v>
      </c>
      <c r="CL16" t="s">
        <v>705</v>
      </c>
      <c r="CM16" s="6" t="s">
        <v>706</v>
      </c>
      <c r="CN16" s="10">
        <v>375000</v>
      </c>
      <c r="CO16" t="s">
        <v>421</v>
      </c>
      <c r="CP16" s="6" t="s">
        <v>707</v>
      </c>
      <c r="CQ16" s="10">
        <v>100000</v>
      </c>
      <c r="CR16" t="s">
        <v>361</v>
      </c>
      <c r="CS16" s="6" t="s">
        <v>708</v>
      </c>
      <c r="CT16" s="10">
        <v>250000</v>
      </c>
      <c r="CU16" t="s">
        <v>363</v>
      </c>
      <c r="CV16" s="6" t="s">
        <v>709</v>
      </c>
      <c r="CW16" s="10">
        <v>250000</v>
      </c>
      <c r="CX16" t="s">
        <v>11043</v>
      </c>
      <c r="CY16" s="6" t="s">
        <v>711</v>
      </c>
      <c r="CZ16" s="10">
        <v>100000</v>
      </c>
      <c r="DA16" t="s">
        <v>712</v>
      </c>
      <c r="DB16" s="6" t="s">
        <v>713</v>
      </c>
      <c r="DC16" s="10">
        <v>495000</v>
      </c>
      <c r="DD16" t="s">
        <v>714</v>
      </c>
      <c r="DE16" s="6" t="s">
        <v>715</v>
      </c>
      <c r="DF16" s="10">
        <v>100000</v>
      </c>
      <c r="DG16" t="s">
        <v>365</v>
      </c>
      <c r="DH16" s="6" t="s">
        <v>716</v>
      </c>
      <c r="DI16" s="10">
        <v>330000</v>
      </c>
      <c r="DJ16" t="s">
        <v>367</v>
      </c>
      <c r="DK16" s="6" t="s">
        <v>717</v>
      </c>
      <c r="DL16" s="10">
        <v>330000</v>
      </c>
      <c r="DN16" s="6"/>
      <c r="DO16" s="10"/>
      <c r="DQ16" s="6"/>
      <c r="DR16" s="10"/>
      <c r="DT16" s="6"/>
      <c r="DU16" s="10"/>
      <c r="DW16" s="6"/>
      <c r="DX16" s="10"/>
      <c r="DZ16" s="6"/>
      <c r="EA16" s="10"/>
      <c r="EC16" s="6"/>
      <c r="ED16" s="10"/>
      <c r="EF16" s="6"/>
      <c r="EG16" s="10"/>
      <c r="EI16" s="6"/>
      <c r="EJ16" s="10"/>
      <c r="EL16" s="6"/>
      <c r="EM16" s="10"/>
      <c r="EO16" s="6"/>
      <c r="EP16" s="10"/>
      <c r="ER16" s="6"/>
      <c r="ES16" s="10"/>
      <c r="EU16" s="6"/>
      <c r="EV16" s="10"/>
      <c r="EX16" s="6"/>
      <c r="EY16" s="10"/>
      <c r="FA16" s="6"/>
      <c r="FB16" s="10"/>
      <c r="FD16" s="6"/>
      <c r="FE16" s="10"/>
      <c r="FG16" s="6"/>
      <c r="FH16" s="10"/>
      <c r="FJ16" s="6"/>
      <c r="FK16" s="10"/>
      <c r="FM16" s="6"/>
      <c r="FN16" s="10"/>
      <c r="FP16" s="6"/>
      <c r="FQ16" s="10"/>
      <c r="FS16" s="6"/>
      <c r="FT16" s="10"/>
      <c r="FV16" s="6"/>
      <c r="FW16" s="10"/>
      <c r="FY16" s="6"/>
      <c r="FZ16" s="10"/>
      <c r="GA16" s="9">
        <v>6115000</v>
      </c>
      <c r="GB16" t="s">
        <v>238</v>
      </c>
      <c r="GC16">
        <v>58</v>
      </c>
      <c r="GD16">
        <v>62</v>
      </c>
      <c r="GE16">
        <v>65</v>
      </c>
      <c r="GF16">
        <v>65</v>
      </c>
    </row>
    <row r="17" spans="1:188" x14ac:dyDescent="0.35">
      <c r="A17" t="s">
        <v>718</v>
      </c>
      <c r="B17" t="s">
        <v>719</v>
      </c>
      <c r="C17" t="s">
        <v>720</v>
      </c>
      <c r="D17" t="str">
        <f>VLOOKUP(C17,'HORS EXCEPTION'!$C$2:C35,1,FALSE)</f>
        <v>SUP000604</v>
      </c>
      <c r="E17" s="1" t="s">
        <v>721</v>
      </c>
      <c r="F17" t="s">
        <v>720</v>
      </c>
      <c r="G17" t="s">
        <v>721</v>
      </c>
      <c r="H17" t="s">
        <v>203</v>
      </c>
      <c r="I17" t="s">
        <v>718</v>
      </c>
      <c r="J17" t="s">
        <v>246</v>
      </c>
      <c r="K17" t="s">
        <v>722</v>
      </c>
      <c r="L17">
        <v>92400</v>
      </c>
      <c r="M17" t="s">
        <v>723</v>
      </c>
      <c r="N17" t="s">
        <v>724</v>
      </c>
      <c r="O17" t="s">
        <v>12302</v>
      </c>
      <c r="P17" t="s">
        <v>725</v>
      </c>
      <c r="Q17" t="s">
        <v>726</v>
      </c>
      <c r="R17" t="s">
        <v>727</v>
      </c>
      <c r="S17" t="s">
        <v>728</v>
      </c>
      <c r="T17" t="s">
        <v>730</v>
      </c>
      <c r="U17" t="s">
        <v>731</v>
      </c>
      <c r="V17" t="s">
        <v>732</v>
      </c>
      <c r="W17" t="s">
        <v>733</v>
      </c>
      <c r="X17" t="s">
        <v>734</v>
      </c>
      <c r="Y17" t="s">
        <v>735</v>
      </c>
      <c r="Z17" t="s">
        <v>854</v>
      </c>
      <c r="AA17" t="s">
        <v>310</v>
      </c>
      <c r="AD17" t="s">
        <v>13294</v>
      </c>
      <c r="AE17" t="s">
        <v>738</v>
      </c>
      <c r="AF17" t="s">
        <v>739</v>
      </c>
      <c r="AI17" t="s">
        <v>740</v>
      </c>
      <c r="AJ17" t="s">
        <v>718</v>
      </c>
      <c r="AK17" t="s">
        <v>12302</v>
      </c>
      <c r="AL17" t="s">
        <v>12303</v>
      </c>
      <c r="AM17" t="s">
        <v>726</v>
      </c>
      <c r="AN17" t="s">
        <v>725</v>
      </c>
      <c r="AO17">
        <v>0</v>
      </c>
      <c r="AP17" t="s">
        <v>657</v>
      </c>
      <c r="AQ17" s="6" t="s">
        <v>741</v>
      </c>
      <c r="AR17" s="10">
        <v>100000</v>
      </c>
      <c r="AS17" t="s">
        <v>659</v>
      </c>
      <c r="AT17" s="6" t="s">
        <v>742</v>
      </c>
      <c r="AU17" s="10">
        <v>185000</v>
      </c>
      <c r="AV17" t="s">
        <v>661</v>
      </c>
      <c r="AW17" s="6" t="s">
        <v>743</v>
      </c>
      <c r="AY17" t="s">
        <v>663</v>
      </c>
      <c r="AZ17" s="6" t="s">
        <v>744</v>
      </c>
      <c r="BA17" s="10">
        <v>100000</v>
      </c>
      <c r="BB17" t="s">
        <v>665</v>
      </c>
      <c r="BC17" s="6" t="s">
        <v>745</v>
      </c>
      <c r="BD17" s="10">
        <v>123000</v>
      </c>
      <c r="BE17" t="s">
        <v>746</v>
      </c>
      <c r="BF17" s="6" t="s">
        <v>747</v>
      </c>
      <c r="BG17" s="10">
        <v>150000</v>
      </c>
      <c r="BH17" t="s">
        <v>748</v>
      </c>
      <c r="BI17" s="6" t="s">
        <v>749</v>
      </c>
      <c r="BJ17" s="10">
        <v>380000</v>
      </c>
      <c r="BK17" t="s">
        <v>750</v>
      </c>
      <c r="BL17" s="6" t="s">
        <v>751</v>
      </c>
      <c r="BM17" s="10">
        <v>150000</v>
      </c>
      <c r="BN17" t="s">
        <v>752</v>
      </c>
      <c r="BO17" s="6" t="s">
        <v>753</v>
      </c>
      <c r="BP17" s="10">
        <v>190000</v>
      </c>
      <c r="BQ17" t="s">
        <v>754</v>
      </c>
      <c r="BR17" s="6" t="s">
        <v>755</v>
      </c>
      <c r="BS17" s="10">
        <v>250000</v>
      </c>
      <c r="BU17" s="6"/>
      <c r="BV17" s="10"/>
      <c r="BX17" s="6"/>
      <c r="BY17" s="10"/>
      <c r="CA17" s="6"/>
      <c r="CB17" s="10"/>
      <c r="CD17" s="6"/>
      <c r="CE17" s="10"/>
      <c r="CG17" s="6"/>
      <c r="CH17" s="10"/>
      <c r="CJ17" s="6"/>
      <c r="CK17" s="10"/>
      <c r="CM17" s="6"/>
      <c r="CN17" s="10"/>
      <c r="CP17" s="6"/>
      <c r="CQ17" s="10"/>
      <c r="CS17" s="6"/>
      <c r="CT17" s="10"/>
      <c r="CV17" s="6"/>
      <c r="CW17" s="10"/>
      <c r="CY17" s="6"/>
      <c r="CZ17" s="10"/>
      <c r="DB17" s="6"/>
      <c r="DC17" s="10"/>
      <c r="DE17" s="6"/>
      <c r="DF17" s="10"/>
      <c r="DH17" s="6"/>
      <c r="DI17" s="10"/>
      <c r="DK17" s="6"/>
      <c r="DL17" s="10"/>
      <c r="DN17" s="6"/>
      <c r="DO17" s="10"/>
      <c r="DQ17" s="6"/>
      <c r="DR17" s="10"/>
      <c r="DT17" s="6"/>
      <c r="DU17" s="10"/>
      <c r="DW17" s="6"/>
      <c r="DX17" s="10"/>
      <c r="DZ17" s="6"/>
      <c r="EA17" s="10"/>
      <c r="EC17" s="6"/>
      <c r="ED17" s="10"/>
      <c r="EF17" s="6"/>
      <c r="EG17" s="10"/>
      <c r="EI17" s="6"/>
      <c r="EJ17" s="10"/>
      <c r="EL17" s="6"/>
      <c r="EM17" s="10"/>
      <c r="EO17" s="6"/>
      <c r="EP17" s="10"/>
      <c r="ER17" s="6"/>
      <c r="ES17" s="10"/>
      <c r="EU17" s="6"/>
      <c r="EV17" s="10"/>
      <c r="EX17" s="6"/>
      <c r="EY17" s="10"/>
      <c r="FA17" s="6"/>
      <c r="FB17" s="10"/>
      <c r="FD17" s="6"/>
      <c r="FE17" s="10"/>
      <c r="FG17" s="6"/>
      <c r="FH17" s="10"/>
      <c r="FJ17" s="6"/>
      <c r="FK17" s="10"/>
      <c r="FM17" s="6"/>
      <c r="FN17" s="10"/>
      <c r="FP17" s="6"/>
      <c r="FQ17" s="10"/>
      <c r="FS17" s="6"/>
      <c r="FT17" s="10"/>
      <c r="FV17" s="6"/>
      <c r="FW17" s="10"/>
      <c r="FY17" s="6"/>
      <c r="FZ17" s="10"/>
      <c r="GA17" s="9">
        <v>1628000</v>
      </c>
      <c r="GB17" t="s">
        <v>238</v>
      </c>
      <c r="GC17">
        <v>90</v>
      </c>
      <c r="GD17">
        <v>95</v>
      </c>
      <c r="GE17">
        <v>103</v>
      </c>
      <c r="GF17">
        <v>0</v>
      </c>
    </row>
    <row r="18" spans="1:188" x14ac:dyDescent="0.35">
      <c r="A18" t="s">
        <v>756</v>
      </c>
      <c r="B18" t="s">
        <v>757</v>
      </c>
      <c r="C18" t="s">
        <v>758</v>
      </c>
      <c r="D18" t="e">
        <f>VLOOKUP(C18,'HORS EXCEPTION'!$C$2:C36,1,FALSE)</f>
        <v>#N/A</v>
      </c>
      <c r="E18" s="1" t="s">
        <v>759</v>
      </c>
      <c r="F18" t="s">
        <v>758</v>
      </c>
      <c r="G18" t="s">
        <v>759</v>
      </c>
      <c r="H18" t="s">
        <v>203</v>
      </c>
      <c r="I18" t="s">
        <v>760</v>
      </c>
      <c r="J18" t="s">
        <v>246</v>
      </c>
      <c r="K18" t="s">
        <v>761</v>
      </c>
      <c r="L18">
        <v>38360</v>
      </c>
      <c r="M18" t="s">
        <v>762</v>
      </c>
      <c r="N18" t="s">
        <v>208</v>
      </c>
      <c r="O18" t="s">
        <v>12304</v>
      </c>
      <c r="P18" t="s">
        <v>763</v>
      </c>
      <c r="Q18" t="s">
        <v>764</v>
      </c>
      <c r="R18" t="s">
        <v>765</v>
      </c>
      <c r="S18" t="s">
        <v>766</v>
      </c>
      <c r="T18" t="s">
        <v>768</v>
      </c>
      <c r="U18" t="s">
        <v>769</v>
      </c>
      <c r="V18" t="s">
        <v>770</v>
      </c>
      <c r="W18" t="s">
        <v>771</v>
      </c>
      <c r="X18" t="s">
        <v>768</v>
      </c>
      <c r="Y18" t="s">
        <v>769</v>
      </c>
      <c r="Z18" t="s">
        <v>310</v>
      </c>
      <c r="AA18" t="s">
        <v>219</v>
      </c>
      <c r="AD18" t="s">
        <v>11009</v>
      </c>
      <c r="AE18" t="s">
        <v>312</v>
      </c>
      <c r="AF18" t="s">
        <v>774</v>
      </c>
      <c r="AI18" t="s">
        <v>775</v>
      </c>
      <c r="AJ18" t="s">
        <v>760</v>
      </c>
      <c r="AK18" t="s">
        <v>12304</v>
      </c>
      <c r="AL18" t="s">
        <v>12305</v>
      </c>
      <c r="AM18" t="s">
        <v>764</v>
      </c>
      <c r="AN18" t="s">
        <v>763</v>
      </c>
      <c r="AO18">
        <v>0</v>
      </c>
      <c r="AP18" t="s">
        <v>389</v>
      </c>
      <c r="AQ18" s="6" t="s">
        <v>776</v>
      </c>
      <c r="AR18" s="10">
        <v>575000</v>
      </c>
      <c r="AS18" t="s">
        <v>391</v>
      </c>
      <c r="AT18" s="6" t="s">
        <v>777</v>
      </c>
      <c r="AU18" s="10">
        <v>1430000</v>
      </c>
      <c r="AV18" t="s">
        <v>778</v>
      </c>
      <c r="AW18" s="6" t="s">
        <v>779</v>
      </c>
      <c r="AY18" t="s">
        <v>551</v>
      </c>
      <c r="AZ18" s="6" t="s">
        <v>780</v>
      </c>
      <c r="BA18" s="10">
        <v>100000</v>
      </c>
      <c r="BB18" t="s">
        <v>781</v>
      </c>
      <c r="BC18" s="6" t="s">
        <v>782</v>
      </c>
      <c r="BD18" s="10">
        <v>100000</v>
      </c>
      <c r="BE18" t="s">
        <v>783</v>
      </c>
      <c r="BF18" s="6" t="s">
        <v>784</v>
      </c>
      <c r="BG18" s="10">
        <v>100000</v>
      </c>
      <c r="BI18" s="6"/>
      <c r="BJ18" s="10"/>
      <c r="BL18" s="6"/>
      <c r="BM18" s="10"/>
      <c r="BO18" s="6"/>
      <c r="BP18" s="10"/>
      <c r="BR18" s="6"/>
      <c r="BS18" s="10"/>
      <c r="BU18" s="6"/>
      <c r="BV18" s="10"/>
      <c r="BX18" s="6"/>
      <c r="BY18" s="10"/>
      <c r="CA18" s="6"/>
      <c r="CB18" s="10"/>
      <c r="CD18" s="6"/>
      <c r="CE18" s="10"/>
      <c r="CG18" s="6"/>
      <c r="CH18" s="10"/>
      <c r="CJ18" s="6"/>
      <c r="CK18" s="10"/>
      <c r="CM18" s="6"/>
      <c r="CN18" s="10"/>
      <c r="CP18" s="6"/>
      <c r="CQ18" s="10"/>
      <c r="CS18" s="6"/>
      <c r="CT18" s="10"/>
      <c r="CV18" s="6"/>
      <c r="CW18" s="10"/>
      <c r="CY18" s="6"/>
      <c r="CZ18" s="10"/>
      <c r="DB18" s="6"/>
      <c r="DC18" s="10"/>
      <c r="DE18" s="6"/>
      <c r="DF18" s="10"/>
      <c r="DH18" s="6"/>
      <c r="DI18" s="10"/>
      <c r="DK18" s="6"/>
      <c r="DL18" s="10"/>
      <c r="DN18" s="6"/>
      <c r="DO18" s="10"/>
      <c r="DQ18" s="6"/>
      <c r="DR18" s="10"/>
      <c r="DT18" s="6"/>
      <c r="DU18" s="10"/>
      <c r="DW18" s="6"/>
      <c r="DX18" s="10"/>
      <c r="DZ18" s="6"/>
      <c r="EA18" s="10"/>
      <c r="EC18" s="6"/>
      <c r="ED18" s="10"/>
      <c r="EF18" s="6"/>
      <c r="EG18" s="10"/>
      <c r="EI18" s="6"/>
      <c r="EJ18" s="10"/>
      <c r="EL18" s="6"/>
      <c r="EM18" s="10"/>
      <c r="EO18" s="6"/>
      <c r="EP18" s="10"/>
      <c r="ER18" s="6"/>
      <c r="ES18" s="10"/>
      <c r="EU18" s="6"/>
      <c r="EV18" s="10"/>
      <c r="EX18" s="6"/>
      <c r="EY18" s="10"/>
      <c r="FA18" s="6"/>
      <c r="FB18" s="10"/>
      <c r="FD18" s="6"/>
      <c r="FE18" s="10"/>
      <c r="FG18" s="6"/>
      <c r="FH18" s="10"/>
      <c r="FJ18" s="6"/>
      <c r="FK18" s="10"/>
      <c r="FM18" s="6"/>
      <c r="FN18" s="10"/>
      <c r="FP18" s="6"/>
      <c r="FQ18" s="10"/>
      <c r="FS18" s="6"/>
      <c r="FT18" s="10"/>
      <c r="FV18" s="6"/>
      <c r="FW18" s="10"/>
      <c r="FY18" s="6"/>
      <c r="FZ18" s="10"/>
      <c r="GA18" s="9">
        <v>2305000</v>
      </c>
      <c r="GB18" t="s">
        <v>238</v>
      </c>
      <c r="GC18">
        <v>56.52</v>
      </c>
      <c r="GD18">
        <v>59.42</v>
      </c>
      <c r="GE18">
        <v>71.010000000000005</v>
      </c>
      <c r="GF18">
        <v>71.010000000000005</v>
      </c>
    </row>
    <row r="19" spans="1:188" x14ac:dyDescent="0.35">
      <c r="A19" t="s">
        <v>785</v>
      </c>
      <c r="B19" t="s">
        <v>786</v>
      </c>
      <c r="C19" t="s">
        <v>787</v>
      </c>
      <c r="D19" t="e">
        <f>VLOOKUP(C19,'HORS EXCEPTION'!$C$2:C37,1,FALSE)</f>
        <v>#N/A</v>
      </c>
      <c r="E19" s="2" t="s">
        <v>788</v>
      </c>
      <c r="F19" t="s">
        <v>787</v>
      </c>
      <c r="G19" s="4" t="s">
        <v>788</v>
      </c>
      <c r="H19" t="s">
        <v>203</v>
      </c>
      <c r="I19" t="s">
        <v>789</v>
      </c>
      <c r="J19" t="s">
        <v>205</v>
      </c>
      <c r="K19" t="s">
        <v>790</v>
      </c>
      <c r="L19">
        <v>91350</v>
      </c>
      <c r="M19" t="s">
        <v>791</v>
      </c>
      <c r="N19" t="s">
        <v>531</v>
      </c>
      <c r="O19" t="s">
        <v>12306</v>
      </c>
      <c r="P19" t="s">
        <v>792</v>
      </c>
      <c r="Q19" t="s">
        <v>793</v>
      </c>
      <c r="R19" t="s">
        <v>794</v>
      </c>
      <c r="S19" t="s">
        <v>795</v>
      </c>
      <c r="T19" t="s">
        <v>797</v>
      </c>
      <c r="U19" t="s">
        <v>798</v>
      </c>
      <c r="V19" t="s">
        <v>799</v>
      </c>
      <c r="W19" t="s">
        <v>800</v>
      </c>
      <c r="X19" t="s">
        <v>801</v>
      </c>
      <c r="Y19" t="s">
        <v>802</v>
      </c>
      <c r="Z19" t="s">
        <v>219</v>
      </c>
      <c r="AD19" t="s">
        <v>220</v>
      </c>
      <c r="AE19" t="s">
        <v>221</v>
      </c>
      <c r="AI19" t="s">
        <v>221</v>
      </c>
      <c r="AJ19" t="s">
        <v>789</v>
      </c>
      <c r="AK19" t="s">
        <v>12306</v>
      </c>
      <c r="AL19" t="s">
        <v>799</v>
      </c>
      <c r="AM19" t="s">
        <v>793</v>
      </c>
      <c r="AN19" t="s">
        <v>792</v>
      </c>
      <c r="AO19">
        <v>0</v>
      </c>
      <c r="AP19" t="s">
        <v>547</v>
      </c>
      <c r="AQ19" s="6" t="s">
        <v>803</v>
      </c>
      <c r="AR19" s="10">
        <v>100000</v>
      </c>
      <c r="AS19" t="s">
        <v>224</v>
      </c>
      <c r="AT19" s="6" t="s">
        <v>804</v>
      </c>
      <c r="AU19" s="10">
        <v>100000</v>
      </c>
      <c r="AV19" t="s">
        <v>570</v>
      </c>
      <c r="AW19" s="6" t="s">
        <v>805</v>
      </c>
      <c r="AY19" t="s">
        <v>806</v>
      </c>
      <c r="AZ19" s="6" t="s">
        <v>807</v>
      </c>
      <c r="BA19" s="10">
        <v>100000</v>
      </c>
      <c r="BB19" t="s">
        <v>230</v>
      </c>
      <c r="BC19" s="6" t="s">
        <v>808</v>
      </c>
      <c r="BD19" s="10">
        <v>100000</v>
      </c>
      <c r="BF19" s="6"/>
      <c r="BG19" s="10"/>
      <c r="BI19" s="6"/>
      <c r="BJ19" s="10"/>
      <c r="BL19" s="6"/>
      <c r="BM19" s="10"/>
      <c r="BO19" s="6"/>
      <c r="BP19" s="10"/>
      <c r="BR19" s="6"/>
      <c r="BS19" s="10"/>
      <c r="BU19" s="6"/>
      <c r="BV19" s="10"/>
      <c r="BX19" s="6"/>
      <c r="BY19" s="10"/>
      <c r="CA19" s="6"/>
      <c r="CB19" s="10"/>
      <c r="CD19" s="6"/>
      <c r="CE19" s="10"/>
      <c r="CG19" s="6"/>
      <c r="CH19" s="10"/>
      <c r="CJ19" s="6"/>
      <c r="CK19" s="10"/>
      <c r="CM19" s="6"/>
      <c r="CN19" s="10"/>
      <c r="CP19" s="6"/>
      <c r="CQ19" s="10"/>
      <c r="CS19" s="6"/>
      <c r="CT19" s="10"/>
      <c r="CV19" s="6"/>
      <c r="CW19" s="10"/>
      <c r="CY19" s="6"/>
      <c r="CZ19" s="10"/>
      <c r="DB19" s="6"/>
      <c r="DC19" s="10"/>
      <c r="DE19" s="6"/>
      <c r="DF19" s="10"/>
      <c r="DH19" s="6"/>
      <c r="DI19" s="10"/>
      <c r="DK19" s="6"/>
      <c r="DL19" s="10"/>
      <c r="DN19" s="6"/>
      <c r="DO19" s="10"/>
      <c r="DQ19" s="6"/>
      <c r="DR19" s="10"/>
      <c r="DT19" s="6"/>
      <c r="DU19" s="10"/>
      <c r="DW19" s="6"/>
      <c r="DX19" s="10"/>
      <c r="DZ19" s="6"/>
      <c r="EA19" s="10"/>
      <c r="EC19" s="6"/>
      <c r="ED19" s="10"/>
      <c r="EF19" s="6"/>
      <c r="EG19" s="10"/>
      <c r="EI19" s="6"/>
      <c r="EJ19" s="10"/>
      <c r="EL19" s="6"/>
      <c r="EM19" s="10"/>
      <c r="EO19" s="6"/>
      <c r="EP19" s="10"/>
      <c r="ER19" s="6"/>
      <c r="ES19" s="10"/>
      <c r="EU19" s="6"/>
      <c r="EV19" s="10"/>
      <c r="EX19" s="6"/>
      <c r="EY19" s="10"/>
      <c r="FA19" s="6"/>
      <c r="FB19" s="10"/>
      <c r="FD19" s="6"/>
      <c r="FE19" s="10"/>
      <c r="FG19" s="6"/>
      <c r="FH19" s="10"/>
      <c r="FJ19" s="6"/>
      <c r="FK19" s="10"/>
      <c r="FM19" s="6"/>
      <c r="FN19" s="10"/>
      <c r="FP19" s="6"/>
      <c r="FQ19" s="10"/>
      <c r="FS19" s="6"/>
      <c r="FT19" s="10"/>
      <c r="FV19" s="6"/>
      <c r="FW19" s="10"/>
      <c r="FY19" s="6"/>
      <c r="FZ19" s="10"/>
      <c r="GA19" s="9">
        <v>400000</v>
      </c>
      <c r="GB19" t="s">
        <v>238</v>
      </c>
      <c r="GC19">
        <v>43</v>
      </c>
      <c r="GD19">
        <v>46</v>
      </c>
      <c r="GE19">
        <v>50</v>
      </c>
      <c r="GF19">
        <v>36</v>
      </c>
    </row>
    <row r="20" spans="1:188" x14ac:dyDescent="0.35">
      <c r="A20" t="s">
        <v>809</v>
      </c>
      <c r="B20" t="s">
        <v>810</v>
      </c>
      <c r="C20" t="s">
        <v>811</v>
      </c>
      <c r="D20" t="e">
        <f>VLOOKUP(C20,'HORS EXCEPTION'!$C$2:C38,1,FALSE)</f>
        <v>#N/A</v>
      </c>
      <c r="E20" s="2" t="s">
        <v>812</v>
      </c>
      <c r="F20" t="s">
        <v>811</v>
      </c>
      <c r="G20" t="s">
        <v>812</v>
      </c>
      <c r="H20" t="s">
        <v>203</v>
      </c>
      <c r="I20" t="s">
        <v>809</v>
      </c>
      <c r="J20" t="s">
        <v>205</v>
      </c>
      <c r="K20" t="s">
        <v>813</v>
      </c>
      <c r="L20">
        <v>26270</v>
      </c>
      <c r="M20" t="s">
        <v>814</v>
      </c>
      <c r="N20" t="s">
        <v>531</v>
      </c>
      <c r="O20" t="s">
        <v>12308</v>
      </c>
      <c r="P20" t="s">
        <v>815</v>
      </c>
      <c r="Q20" t="s">
        <v>816</v>
      </c>
      <c r="R20" t="s">
        <v>817</v>
      </c>
      <c r="S20" t="s">
        <v>818</v>
      </c>
      <c r="T20" t="s">
        <v>820</v>
      </c>
      <c r="U20" t="s">
        <v>821</v>
      </c>
      <c r="V20" t="s">
        <v>822</v>
      </c>
      <c r="W20" t="s">
        <v>823</v>
      </c>
      <c r="X20" t="s">
        <v>820</v>
      </c>
      <c r="Y20" t="s">
        <v>821</v>
      </c>
      <c r="Z20" t="s">
        <v>219</v>
      </c>
      <c r="AD20" t="s">
        <v>220</v>
      </c>
      <c r="AE20" t="s">
        <v>221</v>
      </c>
      <c r="AI20" t="s">
        <v>221</v>
      </c>
      <c r="AJ20" t="s">
        <v>809</v>
      </c>
      <c r="AK20" t="s">
        <v>12308</v>
      </c>
      <c r="AL20" t="s">
        <v>12309</v>
      </c>
      <c r="AM20" t="s">
        <v>816</v>
      </c>
      <c r="AN20" t="s">
        <v>815</v>
      </c>
      <c r="AO20">
        <v>0</v>
      </c>
      <c r="AP20" t="s">
        <v>541</v>
      </c>
      <c r="AQ20" s="6" t="s">
        <v>824</v>
      </c>
      <c r="AR20" s="10">
        <v>630000</v>
      </c>
      <c r="AS20" t="s">
        <v>543</v>
      </c>
      <c r="AT20" s="6" t="s">
        <v>825</v>
      </c>
      <c r="AU20" s="10">
        <v>240000</v>
      </c>
      <c r="AV20" t="s">
        <v>826</v>
      </c>
      <c r="AW20" s="6" t="s">
        <v>827</v>
      </c>
      <c r="AY20" t="s">
        <v>828</v>
      </c>
      <c r="AZ20" s="6" t="s">
        <v>829</v>
      </c>
      <c r="BA20" s="10">
        <v>100000</v>
      </c>
      <c r="BB20" t="s">
        <v>830</v>
      </c>
      <c r="BC20" s="6" t="s">
        <v>831</v>
      </c>
      <c r="BD20" s="10">
        <v>420000</v>
      </c>
      <c r="BE20" t="s">
        <v>832</v>
      </c>
      <c r="BF20" s="6" t="s">
        <v>833</v>
      </c>
      <c r="BG20" s="10">
        <v>160000</v>
      </c>
      <c r="BI20" s="6"/>
      <c r="BJ20" s="10"/>
      <c r="BL20" s="6"/>
      <c r="BM20" s="10"/>
      <c r="BO20" s="6"/>
      <c r="BP20" s="10"/>
      <c r="BR20" s="6"/>
      <c r="BS20" s="10"/>
      <c r="BU20" s="6"/>
      <c r="BV20" s="10"/>
      <c r="BX20" s="6"/>
      <c r="BY20" s="10"/>
      <c r="CA20" s="6"/>
      <c r="CB20" s="10"/>
      <c r="CD20" s="6"/>
      <c r="CE20" s="10"/>
      <c r="CG20" s="6"/>
      <c r="CH20" s="10"/>
      <c r="CJ20" s="6"/>
      <c r="CK20" s="10"/>
      <c r="CM20" s="6"/>
      <c r="CN20" s="10"/>
      <c r="CP20" s="6"/>
      <c r="CQ20" s="10"/>
      <c r="CS20" s="6"/>
      <c r="CT20" s="10"/>
      <c r="CV20" s="6"/>
      <c r="CW20" s="10"/>
      <c r="CY20" s="6"/>
      <c r="CZ20" s="10"/>
      <c r="DB20" s="6"/>
      <c r="DC20" s="10"/>
      <c r="DE20" s="6"/>
      <c r="DF20" s="10"/>
      <c r="DH20" s="6"/>
      <c r="DI20" s="10"/>
      <c r="DK20" s="6"/>
      <c r="DL20" s="10"/>
      <c r="DN20" s="6"/>
      <c r="DO20" s="10"/>
      <c r="DQ20" s="6"/>
      <c r="DR20" s="10"/>
      <c r="DT20" s="6"/>
      <c r="DU20" s="10"/>
      <c r="DW20" s="6"/>
      <c r="DX20" s="10"/>
      <c r="DZ20" s="6"/>
      <c r="EA20" s="10"/>
      <c r="EC20" s="6"/>
      <c r="ED20" s="10"/>
      <c r="EF20" s="6"/>
      <c r="EG20" s="10"/>
      <c r="EI20" s="6"/>
      <c r="EJ20" s="10"/>
      <c r="EL20" s="6"/>
      <c r="EM20" s="10"/>
      <c r="EO20" s="6"/>
      <c r="EP20" s="10"/>
      <c r="ER20" s="6"/>
      <c r="ES20" s="10"/>
      <c r="EU20" s="6"/>
      <c r="EV20" s="10"/>
      <c r="EX20" s="6"/>
      <c r="EY20" s="10"/>
      <c r="FA20" s="6"/>
      <c r="FB20" s="10"/>
      <c r="FD20" s="6"/>
      <c r="FE20" s="10"/>
      <c r="FG20" s="6"/>
      <c r="FH20" s="10"/>
      <c r="FJ20" s="6"/>
      <c r="FK20" s="10"/>
      <c r="FM20" s="6"/>
      <c r="FN20" s="10"/>
      <c r="FP20" s="6"/>
      <c r="FQ20" s="10"/>
      <c r="FS20" s="6"/>
      <c r="FT20" s="10"/>
      <c r="FV20" s="6"/>
      <c r="FW20" s="10"/>
      <c r="FY20" s="6"/>
      <c r="FZ20" s="10"/>
      <c r="GA20" s="9">
        <v>1550000</v>
      </c>
      <c r="GB20" t="s">
        <v>238</v>
      </c>
      <c r="GC20">
        <v>79</v>
      </c>
      <c r="GD20">
        <v>96</v>
      </c>
      <c r="GE20">
        <v>96</v>
      </c>
      <c r="GF20">
        <v>96</v>
      </c>
    </row>
    <row r="21" spans="1:188" x14ac:dyDescent="0.35">
      <c r="A21" t="s">
        <v>834</v>
      </c>
      <c r="B21" t="s">
        <v>835</v>
      </c>
      <c r="C21" t="s">
        <v>836</v>
      </c>
      <c r="D21" t="e">
        <f>VLOOKUP(C21,'HORS EXCEPTION'!$C$2:C39,1,FALSE)</f>
        <v>#N/A</v>
      </c>
      <c r="E21" s="1" t="s">
        <v>837</v>
      </c>
      <c r="F21" t="s">
        <v>836</v>
      </c>
      <c r="G21" t="s">
        <v>837</v>
      </c>
      <c r="H21" t="s">
        <v>203</v>
      </c>
      <c r="I21" t="s">
        <v>834</v>
      </c>
      <c r="J21" t="s">
        <v>838</v>
      </c>
      <c r="K21" t="s">
        <v>839</v>
      </c>
      <c r="L21">
        <v>78990</v>
      </c>
      <c r="M21" t="s">
        <v>840</v>
      </c>
      <c r="N21" t="s">
        <v>646</v>
      </c>
      <c r="O21" t="s">
        <v>12311</v>
      </c>
      <c r="P21" t="s">
        <v>877</v>
      </c>
      <c r="Q21" t="s">
        <v>876</v>
      </c>
      <c r="R21" t="s">
        <v>12313</v>
      </c>
      <c r="S21" t="s">
        <v>847</v>
      </c>
      <c r="T21" t="s">
        <v>848</v>
      </c>
      <c r="U21" t="s">
        <v>849</v>
      </c>
      <c r="V21" t="s">
        <v>850</v>
      </c>
      <c r="W21" t="s">
        <v>851</v>
      </c>
      <c r="X21" t="s">
        <v>852</v>
      </c>
      <c r="Y21" t="s">
        <v>853</v>
      </c>
      <c r="Z21" t="s">
        <v>854</v>
      </c>
      <c r="AD21" t="s">
        <v>855</v>
      </c>
      <c r="AE21" t="s">
        <v>738</v>
      </c>
      <c r="AI21" t="s">
        <v>738</v>
      </c>
      <c r="AJ21" t="s">
        <v>834</v>
      </c>
      <c r="AK21" t="s">
        <v>12311</v>
      </c>
      <c r="AL21" t="s">
        <v>12312</v>
      </c>
      <c r="AM21" t="s">
        <v>876</v>
      </c>
      <c r="AN21" t="s">
        <v>877</v>
      </c>
      <c r="AO21">
        <v>0</v>
      </c>
      <c r="AP21" t="s">
        <v>746</v>
      </c>
      <c r="AQ21" s="6" t="s">
        <v>856</v>
      </c>
      <c r="AR21" s="10">
        <v>150000</v>
      </c>
      <c r="AS21" t="s">
        <v>857</v>
      </c>
      <c r="AT21" s="6" t="s">
        <v>858</v>
      </c>
      <c r="AU21" s="10">
        <v>145000</v>
      </c>
      <c r="AV21" t="s">
        <v>748</v>
      </c>
      <c r="AW21" s="6" t="s">
        <v>859</v>
      </c>
      <c r="AY21" t="s">
        <v>860</v>
      </c>
      <c r="AZ21" s="6" t="s">
        <v>861</v>
      </c>
      <c r="BA21" s="10">
        <v>365000</v>
      </c>
      <c r="BB21" t="s">
        <v>750</v>
      </c>
      <c r="BC21" s="6" t="s">
        <v>862</v>
      </c>
      <c r="BD21" s="10">
        <v>150000</v>
      </c>
      <c r="BE21" t="s">
        <v>863</v>
      </c>
      <c r="BF21" s="6" t="s">
        <v>864</v>
      </c>
      <c r="BG21" s="10">
        <v>145000</v>
      </c>
      <c r="BH21" t="s">
        <v>752</v>
      </c>
      <c r="BI21" s="6" t="s">
        <v>865</v>
      </c>
      <c r="BJ21" s="10">
        <v>190000</v>
      </c>
      <c r="BK21" t="s">
        <v>866</v>
      </c>
      <c r="BL21" s="6" t="s">
        <v>867</v>
      </c>
      <c r="BM21" s="10">
        <v>180000</v>
      </c>
      <c r="BN21" t="s">
        <v>754</v>
      </c>
      <c r="BO21" s="6" t="s">
        <v>868</v>
      </c>
      <c r="BP21" s="10">
        <v>250000</v>
      </c>
      <c r="BQ21" t="s">
        <v>869</v>
      </c>
      <c r="BR21" s="6" t="s">
        <v>870</v>
      </c>
      <c r="BS21" s="10">
        <v>245000</v>
      </c>
      <c r="BU21" s="6"/>
      <c r="BV21" s="10"/>
      <c r="BX21" s="6"/>
      <c r="BY21" s="10"/>
      <c r="CA21" s="6"/>
      <c r="CB21" s="10"/>
      <c r="CD21" s="6"/>
      <c r="CE21" s="10"/>
      <c r="CG21" s="6"/>
      <c r="CH21" s="10"/>
      <c r="CJ21" s="6"/>
      <c r="CK21" s="10"/>
      <c r="CM21" s="6"/>
      <c r="CN21" s="10"/>
      <c r="CP21" s="6"/>
      <c r="CQ21" s="10"/>
      <c r="CS21" s="6"/>
      <c r="CT21" s="10"/>
      <c r="CV21" s="6"/>
      <c r="CW21" s="10"/>
      <c r="CY21" s="6"/>
      <c r="CZ21" s="10"/>
      <c r="DB21" s="6"/>
      <c r="DC21" s="10"/>
      <c r="DE21" s="6"/>
      <c r="DF21" s="10"/>
      <c r="DH21" s="6"/>
      <c r="DI21" s="10"/>
      <c r="DK21" s="6"/>
      <c r="DL21" s="10"/>
      <c r="DN21" s="6"/>
      <c r="DO21" s="10"/>
      <c r="DQ21" s="6"/>
      <c r="DR21" s="10"/>
      <c r="DT21" s="6"/>
      <c r="DU21" s="10"/>
      <c r="DW21" s="6"/>
      <c r="DX21" s="10"/>
      <c r="DZ21" s="6"/>
      <c r="EA21" s="10"/>
      <c r="EC21" s="6"/>
      <c r="ED21" s="10"/>
      <c r="EF21" s="6"/>
      <c r="EG21" s="10"/>
      <c r="EI21" s="6"/>
      <c r="EJ21" s="10"/>
      <c r="EL21" s="6"/>
      <c r="EM21" s="10"/>
      <c r="EO21" s="6"/>
      <c r="EP21" s="10"/>
      <c r="ER21" s="6"/>
      <c r="ES21" s="10"/>
      <c r="EU21" s="6"/>
      <c r="EV21" s="10"/>
      <c r="EX21" s="6"/>
      <c r="EY21" s="10"/>
      <c r="FA21" s="6"/>
      <c r="FB21" s="10"/>
      <c r="FD21" s="6"/>
      <c r="FE21" s="10"/>
      <c r="FG21" s="6"/>
      <c r="FH21" s="10"/>
      <c r="FJ21" s="6"/>
      <c r="FK21" s="10"/>
      <c r="FM21" s="6"/>
      <c r="FN21" s="10"/>
      <c r="FP21" s="6"/>
      <c r="FQ21" s="10"/>
      <c r="FS21" s="6"/>
      <c r="FT21" s="10"/>
      <c r="FV21" s="6"/>
      <c r="FW21" s="10"/>
      <c r="FY21" s="6"/>
      <c r="FZ21" s="10"/>
      <c r="GA21" s="9">
        <v>1820000</v>
      </c>
      <c r="GB21" t="s">
        <v>238</v>
      </c>
      <c r="GC21">
        <v>65</v>
      </c>
      <c r="GD21">
        <v>80</v>
      </c>
      <c r="GE21">
        <v>80</v>
      </c>
      <c r="GF21">
        <v>55</v>
      </c>
    </row>
    <row r="22" spans="1:188" x14ac:dyDescent="0.35">
      <c r="A22" t="s">
        <v>871</v>
      </c>
      <c r="B22" t="s">
        <v>872</v>
      </c>
      <c r="C22" t="s">
        <v>836</v>
      </c>
      <c r="D22" t="e">
        <f>VLOOKUP(C22,'HORS EXCEPTION'!$C$2:C40,1,FALSE)</f>
        <v>#N/A</v>
      </c>
      <c r="E22" s="2" t="s">
        <v>873</v>
      </c>
      <c r="F22" t="s">
        <v>836</v>
      </c>
      <c r="G22" t="s">
        <v>837</v>
      </c>
      <c r="H22" t="s">
        <v>203</v>
      </c>
      <c r="I22" t="s">
        <v>834</v>
      </c>
      <c r="J22" t="s">
        <v>838</v>
      </c>
      <c r="K22" t="s">
        <v>839</v>
      </c>
      <c r="L22">
        <v>78990</v>
      </c>
      <c r="M22" t="s">
        <v>840</v>
      </c>
      <c r="N22" t="s">
        <v>646</v>
      </c>
      <c r="O22" t="s">
        <v>12311</v>
      </c>
      <c r="P22" t="s">
        <v>877</v>
      </c>
      <c r="Q22" t="s">
        <v>876</v>
      </c>
      <c r="R22" t="s">
        <v>12313</v>
      </c>
      <c r="S22" t="s">
        <v>847</v>
      </c>
      <c r="T22" t="s">
        <v>848</v>
      </c>
      <c r="U22" t="s">
        <v>849</v>
      </c>
      <c r="V22" t="s">
        <v>850</v>
      </c>
      <c r="W22" t="s">
        <v>851</v>
      </c>
      <c r="X22" t="s">
        <v>852</v>
      </c>
      <c r="Y22" t="s">
        <v>853</v>
      </c>
      <c r="Z22" t="s">
        <v>854</v>
      </c>
      <c r="AD22" t="s">
        <v>855</v>
      </c>
      <c r="AE22" t="s">
        <v>738</v>
      </c>
      <c r="AI22" t="s">
        <v>738</v>
      </c>
      <c r="AJ22" t="s">
        <v>834</v>
      </c>
      <c r="AK22" t="s">
        <v>12311</v>
      </c>
      <c r="AL22" t="s">
        <v>12312</v>
      </c>
      <c r="AM22" t="s">
        <v>876</v>
      </c>
      <c r="AN22" t="s">
        <v>877</v>
      </c>
      <c r="AO22">
        <v>0</v>
      </c>
      <c r="AP22" t="s">
        <v>879</v>
      </c>
      <c r="AQ22" s="6" t="s">
        <v>880</v>
      </c>
      <c r="AR22" s="10">
        <v>125000</v>
      </c>
      <c r="BC22" s="6"/>
      <c r="BD22" s="10"/>
      <c r="BF22" s="6"/>
      <c r="BG22" s="10"/>
      <c r="BI22" s="6"/>
      <c r="BJ22" s="10"/>
      <c r="BL22" s="6"/>
      <c r="BM22" s="10"/>
      <c r="BO22" s="6"/>
      <c r="BP22" s="10"/>
      <c r="BR22" s="6"/>
      <c r="BS22" s="10"/>
      <c r="BU22" s="6"/>
      <c r="BV22" s="10"/>
      <c r="BX22" s="6"/>
      <c r="BY22" s="10"/>
      <c r="CA22" s="6"/>
      <c r="CB22" s="10"/>
      <c r="CD22" s="6"/>
      <c r="CE22" s="10"/>
      <c r="CG22" s="6"/>
      <c r="CH22" s="10"/>
      <c r="CJ22" s="6"/>
      <c r="CK22" s="10"/>
      <c r="CM22" s="6"/>
      <c r="CN22" s="10"/>
      <c r="CP22" s="6"/>
      <c r="CQ22" s="10"/>
      <c r="CS22" s="6"/>
      <c r="CT22" s="10"/>
      <c r="CV22" s="6"/>
      <c r="CW22" s="10"/>
      <c r="CY22" s="6"/>
      <c r="CZ22" s="10"/>
      <c r="DB22" s="6"/>
      <c r="DC22" s="10"/>
      <c r="DE22" s="6"/>
      <c r="DF22" s="10"/>
      <c r="DH22" s="6"/>
      <c r="DI22" s="10"/>
      <c r="DK22" s="6"/>
      <c r="DL22" s="10"/>
      <c r="DN22" s="6"/>
      <c r="DO22" s="10"/>
      <c r="DQ22" s="6"/>
      <c r="DR22" s="10"/>
      <c r="DT22" s="6"/>
      <c r="DU22" s="10"/>
      <c r="DW22" s="6"/>
      <c r="DX22" s="10"/>
      <c r="DZ22" s="6"/>
      <c r="EA22" s="10"/>
      <c r="EC22" s="6"/>
      <c r="ED22" s="10"/>
      <c r="EF22" s="6"/>
      <c r="EG22" s="10"/>
      <c r="EI22" s="6"/>
      <c r="EJ22" s="10"/>
      <c r="EL22" s="6"/>
      <c r="EM22" s="10"/>
      <c r="EO22" s="6"/>
      <c r="EP22" s="10"/>
      <c r="ER22" s="6"/>
      <c r="ES22" s="10"/>
      <c r="EU22" s="6"/>
      <c r="EV22" s="10"/>
      <c r="EX22" s="6"/>
      <c r="EY22" s="10"/>
      <c r="FA22" s="6"/>
      <c r="FB22" s="10"/>
      <c r="FD22" s="6"/>
      <c r="FE22" s="10"/>
      <c r="FG22" s="6"/>
      <c r="FH22" s="10"/>
      <c r="FJ22" s="6"/>
      <c r="FK22" s="10"/>
      <c r="FM22" s="6"/>
      <c r="FN22" s="10"/>
      <c r="FP22" s="6"/>
      <c r="FQ22" s="10"/>
      <c r="FS22" s="6"/>
      <c r="FT22" s="10"/>
      <c r="FV22" s="6"/>
      <c r="FW22" s="10"/>
      <c r="FY22" s="6"/>
      <c r="FZ22" s="10"/>
      <c r="GA22" s="9">
        <v>125000</v>
      </c>
      <c r="GB22" t="s">
        <v>238</v>
      </c>
      <c r="GC22">
        <v>65</v>
      </c>
      <c r="GD22">
        <v>80</v>
      </c>
      <c r="GE22">
        <v>80</v>
      </c>
      <c r="GF22">
        <v>55</v>
      </c>
    </row>
    <row r="23" spans="1:188" x14ac:dyDescent="0.35">
      <c r="A23" t="s">
        <v>881</v>
      </c>
      <c r="B23" t="s">
        <v>882</v>
      </c>
      <c r="C23" t="s">
        <v>883</v>
      </c>
      <c r="D23" t="e">
        <f>VLOOKUP(C23,'HORS EXCEPTION'!$C$2:C41,1,FALSE)</f>
        <v>#N/A</v>
      </c>
      <c r="E23" s="1" t="s">
        <v>884</v>
      </c>
      <c r="F23" t="s">
        <v>883</v>
      </c>
      <c r="G23" t="s">
        <v>884</v>
      </c>
      <c r="H23" t="s">
        <v>203</v>
      </c>
      <c r="I23" t="s">
        <v>881</v>
      </c>
      <c r="J23" t="s">
        <v>838</v>
      </c>
      <c r="K23" t="s">
        <v>885</v>
      </c>
      <c r="L23">
        <v>69633</v>
      </c>
      <c r="M23" t="s">
        <v>886</v>
      </c>
      <c r="N23" t="s">
        <v>887</v>
      </c>
      <c r="O23" t="s">
        <v>12314</v>
      </c>
      <c r="P23" t="s">
        <v>888</v>
      </c>
      <c r="Q23" t="s">
        <v>406</v>
      </c>
      <c r="R23" t="s">
        <v>889</v>
      </c>
      <c r="S23" t="s">
        <v>890</v>
      </c>
      <c r="T23" t="s">
        <v>891</v>
      </c>
      <c r="U23" t="s">
        <v>892</v>
      </c>
      <c r="V23" t="s">
        <v>893</v>
      </c>
      <c r="W23" t="s">
        <v>890</v>
      </c>
      <c r="X23" t="s">
        <v>891</v>
      </c>
      <c r="Y23" t="s">
        <v>892</v>
      </c>
      <c r="Z23" t="s">
        <v>219</v>
      </c>
      <c r="AD23" t="s">
        <v>220</v>
      </c>
      <c r="AE23" t="s">
        <v>221</v>
      </c>
      <c r="AI23" t="s">
        <v>221</v>
      </c>
      <c r="AJ23" t="s">
        <v>881</v>
      </c>
      <c r="AK23" t="s">
        <v>12314</v>
      </c>
      <c r="AL23" t="s">
        <v>12315</v>
      </c>
      <c r="AM23" t="s">
        <v>406</v>
      </c>
      <c r="AN23" t="s">
        <v>888</v>
      </c>
      <c r="AO23">
        <v>0</v>
      </c>
      <c r="AP23" t="s">
        <v>545</v>
      </c>
      <c r="AQ23" s="6" t="s">
        <v>894</v>
      </c>
      <c r="AR23" s="10">
        <v>235000</v>
      </c>
      <c r="AS23" t="s">
        <v>557</v>
      </c>
      <c r="AT23" s="6" t="s">
        <v>895</v>
      </c>
      <c r="AU23" s="10">
        <v>120000</v>
      </c>
      <c r="BC23" s="6"/>
      <c r="BD23" s="10"/>
      <c r="BF23" s="6"/>
      <c r="BG23" s="10"/>
      <c r="BI23" s="6"/>
      <c r="BJ23" s="10"/>
      <c r="BL23" s="6"/>
      <c r="BM23" s="10"/>
      <c r="BO23" s="6"/>
      <c r="BP23" s="10"/>
      <c r="BR23" s="6"/>
      <c r="BS23" s="10"/>
      <c r="BU23" s="6"/>
      <c r="BV23" s="10"/>
      <c r="BX23" s="6"/>
      <c r="BY23" s="10"/>
      <c r="CA23" s="6"/>
      <c r="CB23" s="10"/>
      <c r="CD23" s="6"/>
      <c r="CE23" s="10"/>
      <c r="CG23" s="6"/>
      <c r="CH23" s="10"/>
      <c r="CJ23" s="6"/>
      <c r="CK23" s="10"/>
      <c r="CM23" s="6"/>
      <c r="CN23" s="10"/>
      <c r="CP23" s="6"/>
      <c r="CQ23" s="10"/>
      <c r="CS23" s="6"/>
      <c r="CT23" s="10"/>
      <c r="CV23" s="6"/>
      <c r="CW23" s="10"/>
      <c r="CY23" s="6"/>
      <c r="CZ23" s="10"/>
      <c r="DB23" s="6"/>
      <c r="DC23" s="10"/>
      <c r="DE23" s="6"/>
      <c r="DF23" s="10"/>
      <c r="DH23" s="6"/>
      <c r="DI23" s="10"/>
      <c r="DK23" s="6"/>
      <c r="DL23" s="10"/>
      <c r="DN23" s="6"/>
      <c r="DO23" s="10"/>
      <c r="DQ23" s="6"/>
      <c r="DR23" s="10"/>
      <c r="DT23" s="6"/>
      <c r="DU23" s="10"/>
      <c r="DW23" s="6"/>
      <c r="DX23" s="10"/>
      <c r="DZ23" s="6"/>
      <c r="EA23" s="10"/>
      <c r="EC23" s="6"/>
      <c r="ED23" s="10"/>
      <c r="EF23" s="6"/>
      <c r="EG23" s="10"/>
      <c r="EI23" s="6"/>
      <c r="EJ23" s="10"/>
      <c r="EL23" s="6"/>
      <c r="EM23" s="10"/>
      <c r="EO23" s="6"/>
      <c r="EP23" s="10"/>
      <c r="ER23" s="6"/>
      <c r="ES23" s="10"/>
      <c r="EU23" s="6"/>
      <c r="EV23" s="10"/>
      <c r="EX23" s="6"/>
      <c r="EY23" s="10"/>
      <c r="FA23" s="6"/>
      <c r="FB23" s="10"/>
      <c r="FD23" s="6"/>
      <c r="FE23" s="10"/>
      <c r="FG23" s="6"/>
      <c r="FH23" s="10"/>
      <c r="FJ23" s="6"/>
      <c r="FK23" s="10"/>
      <c r="FM23" s="6"/>
      <c r="FN23" s="10"/>
      <c r="FP23" s="6"/>
      <c r="FQ23" s="10"/>
      <c r="FS23" s="6"/>
      <c r="FT23" s="10"/>
      <c r="FV23" s="6"/>
      <c r="FW23" s="10"/>
      <c r="FY23" s="6"/>
      <c r="FZ23" s="10"/>
      <c r="GA23" s="9">
        <v>355000</v>
      </c>
      <c r="GB23" t="s">
        <v>238</v>
      </c>
      <c r="GC23">
        <v>40</v>
      </c>
      <c r="GD23">
        <v>45</v>
      </c>
      <c r="GE23">
        <v>50</v>
      </c>
      <c r="GF23">
        <v>50</v>
      </c>
    </row>
    <row r="24" spans="1:188" x14ac:dyDescent="0.35">
      <c r="A24" t="s">
        <v>896</v>
      </c>
      <c r="B24" t="s">
        <v>897</v>
      </c>
      <c r="C24" t="s">
        <v>898</v>
      </c>
      <c r="D24" t="s">
        <v>15</v>
      </c>
      <c r="E24" s="2" t="s">
        <v>12032</v>
      </c>
      <c r="F24" t="s">
        <v>898</v>
      </c>
      <c r="G24" t="s">
        <v>12032</v>
      </c>
      <c r="H24" t="s">
        <v>11878</v>
      </c>
      <c r="I24" t="s">
        <v>896</v>
      </c>
      <c r="J24" t="s">
        <v>205</v>
      </c>
      <c r="K24" t="s">
        <v>12033</v>
      </c>
      <c r="L24">
        <v>69800</v>
      </c>
      <c r="M24" t="s">
        <v>7855</v>
      </c>
      <c r="N24" t="s">
        <v>1352</v>
      </c>
      <c r="O24" t="s">
        <v>12034</v>
      </c>
      <c r="P24" t="s">
        <v>12035</v>
      </c>
      <c r="Q24" t="s">
        <v>406</v>
      </c>
      <c r="R24" t="s">
        <v>12036</v>
      </c>
      <c r="S24" t="s">
        <v>12045</v>
      </c>
      <c r="T24" t="s">
        <v>12046</v>
      </c>
      <c r="U24" t="s">
        <v>12047</v>
      </c>
      <c r="V24" t="s">
        <v>12048</v>
      </c>
      <c r="W24" t="s">
        <v>12049</v>
      </c>
      <c r="X24" t="s">
        <v>12046</v>
      </c>
      <c r="Y24" t="s">
        <v>12050</v>
      </c>
      <c r="Z24" t="s">
        <v>219</v>
      </c>
      <c r="AD24" t="s">
        <v>220</v>
      </c>
      <c r="AE24" t="s">
        <v>221</v>
      </c>
      <c r="AI24" t="s">
        <v>221</v>
      </c>
      <c r="AJ24" t="s">
        <v>896</v>
      </c>
      <c r="AK24" t="s">
        <v>12034</v>
      </c>
      <c r="AL24" t="s">
        <v>12051</v>
      </c>
      <c r="AM24" t="s">
        <v>406</v>
      </c>
      <c r="AN24" t="s">
        <v>12035</v>
      </c>
      <c r="AO24">
        <v>0</v>
      </c>
      <c r="AP24" t="s">
        <v>613</v>
      </c>
      <c r="AQ24" s="6" t="s">
        <v>899</v>
      </c>
      <c r="AR24" s="10">
        <v>950000</v>
      </c>
      <c r="AS24" t="s">
        <v>547</v>
      </c>
      <c r="AT24" s="6" t="s">
        <v>900</v>
      </c>
      <c r="AU24" s="10">
        <v>100000</v>
      </c>
      <c r="AV24" t="s">
        <v>778</v>
      </c>
      <c r="AW24" s="6" t="s">
        <v>901</v>
      </c>
      <c r="AY24" t="s">
        <v>551</v>
      </c>
      <c r="AZ24" s="6" t="s">
        <v>902</v>
      </c>
      <c r="BA24" s="10">
        <v>100000</v>
      </c>
      <c r="BB24" t="s">
        <v>222</v>
      </c>
      <c r="BC24" s="6" t="s">
        <v>903</v>
      </c>
      <c r="BD24" s="10">
        <v>400000</v>
      </c>
      <c r="BE24" t="s">
        <v>224</v>
      </c>
      <c r="BF24" s="6" t="s">
        <v>904</v>
      </c>
      <c r="BG24" s="10">
        <v>100000</v>
      </c>
      <c r="BH24" t="s">
        <v>226</v>
      </c>
      <c r="BI24" s="6" t="s">
        <v>905</v>
      </c>
      <c r="BJ24" s="10">
        <v>115000</v>
      </c>
      <c r="BK24" t="s">
        <v>562</v>
      </c>
      <c r="BL24" s="6" t="s">
        <v>906</v>
      </c>
      <c r="BM24" s="10">
        <v>100000</v>
      </c>
      <c r="BN24" t="s">
        <v>463</v>
      </c>
      <c r="BO24" s="6" t="s">
        <v>907</v>
      </c>
      <c r="BP24" s="10">
        <v>380000</v>
      </c>
      <c r="BQ24" t="s">
        <v>570</v>
      </c>
      <c r="BR24" s="6" t="s">
        <v>908</v>
      </c>
      <c r="BS24" s="10">
        <v>100000</v>
      </c>
      <c r="BT24" t="s">
        <v>909</v>
      </c>
      <c r="BU24" s="6" t="s">
        <v>910</v>
      </c>
      <c r="BV24" s="10">
        <v>100000</v>
      </c>
      <c r="BW24" t="s">
        <v>574</v>
      </c>
      <c r="BX24" s="6" t="s">
        <v>911</v>
      </c>
      <c r="BY24" s="10">
        <v>100000</v>
      </c>
      <c r="BZ24" t="s">
        <v>806</v>
      </c>
      <c r="CA24" s="6" t="s">
        <v>912</v>
      </c>
      <c r="CB24" s="10">
        <v>100000</v>
      </c>
      <c r="CC24" t="s">
        <v>781</v>
      </c>
      <c r="CD24" s="6" t="s">
        <v>913</v>
      </c>
      <c r="CE24" s="10">
        <v>100000</v>
      </c>
      <c r="CF24" t="s">
        <v>783</v>
      </c>
      <c r="CG24" s="6" t="s">
        <v>914</v>
      </c>
      <c r="CH24" s="10">
        <v>100000</v>
      </c>
      <c r="CI24" t="s">
        <v>230</v>
      </c>
      <c r="CJ24" s="6" t="s">
        <v>915</v>
      </c>
      <c r="CK24" s="10">
        <v>100000</v>
      </c>
      <c r="CL24" t="s">
        <v>232</v>
      </c>
      <c r="CM24" s="6" t="s">
        <v>916</v>
      </c>
      <c r="CN24" s="10">
        <v>160000</v>
      </c>
      <c r="CO24" t="s">
        <v>917</v>
      </c>
      <c r="CP24" s="6" t="s">
        <v>918</v>
      </c>
      <c r="CQ24" s="10">
        <v>100000</v>
      </c>
      <c r="CR24" t="s">
        <v>236</v>
      </c>
      <c r="CS24" s="6" t="s">
        <v>919</v>
      </c>
      <c r="CT24" s="10">
        <v>630000</v>
      </c>
      <c r="CV24" s="6"/>
      <c r="CW24" s="10"/>
      <c r="CY24" s="6"/>
      <c r="CZ24" s="10"/>
      <c r="DB24" s="6"/>
      <c r="DC24" s="10"/>
      <c r="DE24" s="6"/>
      <c r="DF24" s="10"/>
      <c r="DH24" s="6"/>
      <c r="DI24" s="10"/>
      <c r="DK24" s="6"/>
      <c r="DL24" s="10"/>
      <c r="DN24" s="6"/>
      <c r="DO24" s="10"/>
      <c r="DQ24" s="6"/>
      <c r="DR24" s="10"/>
      <c r="DT24" s="6"/>
      <c r="DU24" s="10"/>
      <c r="DW24" s="6"/>
      <c r="DX24" s="10"/>
      <c r="DZ24" s="6"/>
      <c r="EA24" s="10"/>
      <c r="EC24" s="6"/>
      <c r="ED24" s="10"/>
      <c r="EF24" s="6"/>
      <c r="EG24" s="10"/>
      <c r="EI24" s="6"/>
      <c r="EJ24" s="10"/>
      <c r="EL24" s="6"/>
      <c r="EM24" s="10"/>
      <c r="EO24" s="6"/>
      <c r="EP24" s="10"/>
      <c r="ER24" s="6"/>
      <c r="ES24" s="10"/>
      <c r="EU24" s="6"/>
      <c r="EV24" s="10"/>
      <c r="EX24" s="6"/>
      <c r="EY24" s="10"/>
      <c r="FA24" s="6"/>
      <c r="FB24" s="10"/>
      <c r="FD24" s="6"/>
      <c r="FE24" s="10"/>
      <c r="FG24" s="6"/>
      <c r="FH24" s="10"/>
      <c r="FJ24" s="6"/>
      <c r="FK24" s="10"/>
      <c r="FM24" s="6"/>
      <c r="FN24" s="10"/>
      <c r="FP24" s="6"/>
      <c r="FQ24" s="10"/>
      <c r="FS24" s="6"/>
      <c r="FT24" s="10"/>
      <c r="FV24" s="6"/>
      <c r="FW24" s="10"/>
      <c r="FY24" s="6"/>
      <c r="FZ24" s="10"/>
      <c r="GA24" s="9">
        <v>3835000</v>
      </c>
      <c r="GB24" t="s">
        <v>238</v>
      </c>
      <c r="GC24">
        <v>64</v>
      </c>
      <c r="GD24">
        <v>76</v>
      </c>
      <c r="GE24">
        <v>79</v>
      </c>
      <c r="GF24">
        <v>80</v>
      </c>
    </row>
    <row r="25" spans="1:188" x14ac:dyDescent="0.35">
      <c r="A25" t="s">
        <v>920</v>
      </c>
      <c r="B25" t="s">
        <v>921</v>
      </c>
      <c r="C25" t="s">
        <v>922</v>
      </c>
      <c r="D25" t="e">
        <f>VLOOKUP(C25,'HORS EXCEPTION'!$C$2:C43,1,FALSE)</f>
        <v>#N/A</v>
      </c>
      <c r="E25" s="1" t="s">
        <v>923</v>
      </c>
      <c r="F25" t="s">
        <v>922</v>
      </c>
      <c r="G25" t="s">
        <v>924</v>
      </c>
      <c r="H25" t="s">
        <v>203</v>
      </c>
      <c r="I25" t="s">
        <v>925</v>
      </c>
      <c r="J25" t="s">
        <v>205</v>
      </c>
      <c r="K25" t="s">
        <v>926</v>
      </c>
      <c r="L25">
        <v>92500</v>
      </c>
      <c r="M25" t="s">
        <v>927</v>
      </c>
      <c r="N25" t="s">
        <v>724</v>
      </c>
      <c r="O25" t="s">
        <v>12317</v>
      </c>
      <c r="P25" t="s">
        <v>928</v>
      </c>
      <c r="Q25" t="s">
        <v>929</v>
      </c>
      <c r="R25" t="s">
        <v>930</v>
      </c>
      <c r="S25" t="s">
        <v>933</v>
      </c>
      <c r="T25" t="s">
        <v>934</v>
      </c>
      <c r="U25" t="s">
        <v>935</v>
      </c>
      <c r="V25" t="s">
        <v>936</v>
      </c>
      <c r="W25" t="s">
        <v>933</v>
      </c>
      <c r="X25" t="s">
        <v>934</v>
      </c>
      <c r="Y25" t="s">
        <v>935</v>
      </c>
      <c r="Z25" t="s">
        <v>854</v>
      </c>
      <c r="AD25" t="s">
        <v>855</v>
      </c>
      <c r="AE25" t="s">
        <v>738</v>
      </c>
      <c r="AI25" t="s">
        <v>738</v>
      </c>
      <c r="AJ25" t="s">
        <v>925</v>
      </c>
      <c r="AK25" t="s">
        <v>12317</v>
      </c>
      <c r="AL25" t="s">
        <v>12318</v>
      </c>
      <c r="AM25" t="s">
        <v>929</v>
      </c>
      <c r="AN25" t="s">
        <v>928</v>
      </c>
      <c r="AO25">
        <v>0</v>
      </c>
      <c r="AP25" t="s">
        <v>937</v>
      </c>
      <c r="AQ25" s="6" t="s">
        <v>938</v>
      </c>
      <c r="AR25" s="10">
        <v>100000</v>
      </c>
      <c r="AS25" t="s">
        <v>746</v>
      </c>
      <c r="AT25" s="6" t="s">
        <v>939</v>
      </c>
      <c r="AU25" s="10">
        <v>150000</v>
      </c>
      <c r="AV25" t="s">
        <v>857</v>
      </c>
      <c r="AW25" s="6" t="s">
        <v>940</v>
      </c>
      <c r="AY25" t="s">
        <v>941</v>
      </c>
      <c r="AZ25" s="6" t="s">
        <v>942</v>
      </c>
      <c r="BA25" s="10">
        <v>250000</v>
      </c>
      <c r="BB25" t="s">
        <v>748</v>
      </c>
      <c r="BC25" s="6" t="s">
        <v>943</v>
      </c>
      <c r="BD25" s="10">
        <v>380000</v>
      </c>
      <c r="BE25" t="s">
        <v>860</v>
      </c>
      <c r="BF25" s="6" t="s">
        <v>944</v>
      </c>
      <c r="BG25" s="10">
        <v>365000</v>
      </c>
      <c r="BH25" t="s">
        <v>945</v>
      </c>
      <c r="BI25" s="6" t="s">
        <v>946</v>
      </c>
      <c r="BJ25" s="10">
        <v>100000</v>
      </c>
      <c r="BK25" t="s">
        <v>750</v>
      </c>
      <c r="BL25" s="6" t="s">
        <v>947</v>
      </c>
      <c r="BM25" s="10">
        <v>150000</v>
      </c>
      <c r="BN25" t="s">
        <v>863</v>
      </c>
      <c r="BO25" s="6" t="s">
        <v>948</v>
      </c>
      <c r="BP25" s="10">
        <v>145000</v>
      </c>
      <c r="BQ25" t="s">
        <v>879</v>
      </c>
      <c r="BR25" s="6" t="s">
        <v>949</v>
      </c>
      <c r="BS25" s="10">
        <v>125000</v>
      </c>
      <c r="BT25" t="s">
        <v>752</v>
      </c>
      <c r="BU25" s="6" t="s">
        <v>950</v>
      </c>
      <c r="BV25" s="10">
        <v>190000</v>
      </c>
      <c r="BW25" t="s">
        <v>866</v>
      </c>
      <c r="BX25" s="6" t="s">
        <v>951</v>
      </c>
      <c r="BY25" s="10">
        <v>180000</v>
      </c>
      <c r="BZ25" t="s">
        <v>952</v>
      </c>
      <c r="CA25" s="6" t="s">
        <v>953</v>
      </c>
      <c r="CB25" s="10">
        <v>165000</v>
      </c>
      <c r="CC25" t="s">
        <v>754</v>
      </c>
      <c r="CD25" s="6" t="s">
        <v>954</v>
      </c>
      <c r="CE25" s="10">
        <v>250000</v>
      </c>
      <c r="CF25" t="s">
        <v>869</v>
      </c>
      <c r="CG25" s="6" t="s">
        <v>955</v>
      </c>
      <c r="CH25" s="10">
        <v>245000</v>
      </c>
      <c r="CJ25" s="6"/>
      <c r="CK25" s="10"/>
      <c r="CM25" s="6"/>
      <c r="CN25" s="10"/>
      <c r="CP25" s="6"/>
      <c r="CQ25" s="10"/>
      <c r="CS25" s="6"/>
      <c r="CT25" s="10"/>
      <c r="CV25" s="6"/>
      <c r="CW25" s="10"/>
      <c r="CY25" s="6"/>
      <c r="CZ25" s="10"/>
      <c r="DB25" s="6"/>
      <c r="DC25" s="10"/>
      <c r="DE25" s="6"/>
      <c r="DF25" s="10"/>
      <c r="DH25" s="6"/>
      <c r="DI25" s="10"/>
      <c r="DK25" s="6"/>
      <c r="DL25" s="10"/>
      <c r="DN25" s="6"/>
      <c r="DO25" s="10"/>
      <c r="DQ25" s="6"/>
      <c r="DR25" s="10"/>
      <c r="DT25" s="6"/>
      <c r="DU25" s="10"/>
      <c r="DW25" s="6"/>
      <c r="DX25" s="10"/>
      <c r="DZ25" s="6"/>
      <c r="EA25" s="10"/>
      <c r="EC25" s="6"/>
      <c r="ED25" s="10"/>
      <c r="EF25" s="6"/>
      <c r="EG25" s="10"/>
      <c r="EI25" s="6"/>
      <c r="EJ25" s="10"/>
      <c r="EL25" s="6"/>
      <c r="EM25" s="10"/>
      <c r="EO25" s="6"/>
      <c r="EP25" s="10"/>
      <c r="ER25" s="6"/>
      <c r="ES25" s="10"/>
      <c r="EU25" s="6"/>
      <c r="EV25" s="10"/>
      <c r="EX25" s="6"/>
      <c r="EY25" s="10"/>
      <c r="FA25" s="6"/>
      <c r="FB25" s="10"/>
      <c r="FD25" s="6"/>
      <c r="FE25" s="10"/>
      <c r="FG25" s="6"/>
      <c r="FH25" s="10"/>
      <c r="FJ25" s="6"/>
      <c r="FK25" s="10"/>
      <c r="FM25" s="6"/>
      <c r="FN25" s="10"/>
      <c r="FP25" s="6"/>
      <c r="FQ25" s="10"/>
      <c r="FS25" s="6"/>
      <c r="FT25" s="10"/>
      <c r="FV25" s="6"/>
      <c r="FW25" s="10"/>
      <c r="FY25" s="6"/>
      <c r="FZ25" s="10"/>
      <c r="GA25" s="9">
        <v>2795000</v>
      </c>
      <c r="GB25" t="s">
        <v>238</v>
      </c>
      <c r="GC25">
        <v>65</v>
      </c>
      <c r="GD25">
        <v>77</v>
      </c>
      <c r="GE25">
        <v>95</v>
      </c>
      <c r="GF25">
        <v>65</v>
      </c>
    </row>
    <row r="26" spans="1:188" x14ac:dyDescent="0.35">
      <c r="A26" t="s">
        <v>956</v>
      </c>
      <c r="B26" t="s">
        <v>957</v>
      </c>
      <c r="C26" t="s">
        <v>958</v>
      </c>
      <c r="D26" t="e">
        <f>VLOOKUP(C26,'HORS EXCEPTION'!$C$2:C44,1,FALSE)</f>
        <v>#N/A</v>
      </c>
      <c r="E26" s="1" t="s">
        <v>959</v>
      </c>
      <c r="F26" t="s">
        <v>958</v>
      </c>
      <c r="G26" t="s">
        <v>960</v>
      </c>
      <c r="H26" t="s">
        <v>203</v>
      </c>
      <c r="I26" t="s">
        <v>956</v>
      </c>
      <c r="J26" t="s">
        <v>205</v>
      </c>
      <c r="K26" t="s">
        <v>961</v>
      </c>
      <c r="L26">
        <v>69740</v>
      </c>
      <c r="M26" t="s">
        <v>962</v>
      </c>
      <c r="N26" t="s">
        <v>404</v>
      </c>
      <c r="O26" t="s">
        <v>12319</v>
      </c>
      <c r="P26" t="s">
        <v>963</v>
      </c>
      <c r="Q26" t="s">
        <v>406</v>
      </c>
      <c r="R26" t="s">
        <v>964</v>
      </c>
      <c r="S26" t="s">
        <v>965</v>
      </c>
      <c r="T26" t="s">
        <v>967</v>
      </c>
      <c r="U26" t="s">
        <v>968</v>
      </c>
      <c r="V26" t="s">
        <v>969</v>
      </c>
      <c r="W26" t="s">
        <v>970</v>
      </c>
      <c r="X26" t="s">
        <v>971</v>
      </c>
      <c r="Y26" t="s">
        <v>972</v>
      </c>
      <c r="Z26" t="s">
        <v>261</v>
      </c>
      <c r="AD26" t="s">
        <v>262</v>
      </c>
      <c r="AE26" t="s">
        <v>263</v>
      </c>
      <c r="AI26" t="s">
        <v>263</v>
      </c>
      <c r="AJ26" t="s">
        <v>956</v>
      </c>
      <c r="AK26" t="s">
        <v>12319</v>
      </c>
      <c r="AL26" t="s">
        <v>12320</v>
      </c>
      <c r="AM26" t="s">
        <v>406</v>
      </c>
      <c r="AN26" t="s">
        <v>963</v>
      </c>
      <c r="AO26">
        <v>0</v>
      </c>
      <c r="AP26" t="s">
        <v>3398</v>
      </c>
      <c r="AQ26" s="6" t="s">
        <v>973</v>
      </c>
      <c r="AR26" s="10">
        <v>100000</v>
      </c>
      <c r="AS26" t="s">
        <v>974</v>
      </c>
      <c r="AT26" s="6" t="s">
        <v>975</v>
      </c>
      <c r="AU26" s="10">
        <v>100000</v>
      </c>
      <c r="AV26" t="s">
        <v>414</v>
      </c>
      <c r="AW26" s="6" t="s">
        <v>976</v>
      </c>
      <c r="AY26" t="s">
        <v>353</v>
      </c>
      <c r="AZ26" s="6" t="s">
        <v>977</v>
      </c>
      <c r="BA26" s="10">
        <v>200000</v>
      </c>
      <c r="BB26" t="s">
        <v>355</v>
      </c>
      <c r="BC26" s="6" t="s">
        <v>978</v>
      </c>
      <c r="BD26" s="10">
        <v>200000</v>
      </c>
      <c r="BE26" t="s">
        <v>979</v>
      </c>
      <c r="BF26" s="6" t="s">
        <v>980</v>
      </c>
      <c r="BG26" s="10">
        <v>100000</v>
      </c>
      <c r="BH26" t="s">
        <v>11131</v>
      </c>
      <c r="BI26" s="6" t="s">
        <v>981</v>
      </c>
      <c r="BJ26" s="10">
        <v>125000</v>
      </c>
      <c r="BK26" t="s">
        <v>266</v>
      </c>
      <c r="BL26" s="6" t="s">
        <v>982</v>
      </c>
      <c r="BM26" s="10">
        <v>745000</v>
      </c>
      <c r="BN26" t="s">
        <v>268</v>
      </c>
      <c r="BO26" s="6" t="s">
        <v>983</v>
      </c>
      <c r="BP26" s="10">
        <v>125000</v>
      </c>
      <c r="BQ26" t="s">
        <v>270</v>
      </c>
      <c r="BR26" s="6" t="s">
        <v>984</v>
      </c>
      <c r="BS26" s="10">
        <v>125000</v>
      </c>
      <c r="BT26" t="s">
        <v>272</v>
      </c>
      <c r="BU26" s="6" t="s">
        <v>985</v>
      </c>
      <c r="BV26" s="10">
        <v>495000</v>
      </c>
      <c r="BW26" t="s">
        <v>274</v>
      </c>
      <c r="BX26" s="6" t="s">
        <v>986</v>
      </c>
      <c r="BY26" s="10">
        <v>495000</v>
      </c>
      <c r="BZ26" t="s">
        <v>276</v>
      </c>
      <c r="CA26" s="6" t="s">
        <v>987</v>
      </c>
      <c r="CB26" s="10">
        <v>125000</v>
      </c>
      <c r="CC26" t="s">
        <v>11607</v>
      </c>
      <c r="CD26" s="6" t="s">
        <v>988</v>
      </c>
      <c r="CE26" s="10">
        <v>100000</v>
      </c>
      <c r="CF26" t="s">
        <v>280</v>
      </c>
      <c r="CG26" s="6" t="s">
        <v>989</v>
      </c>
      <c r="CH26" s="10">
        <v>300000</v>
      </c>
      <c r="CI26" t="s">
        <v>282</v>
      </c>
      <c r="CJ26" s="6" t="s">
        <v>990</v>
      </c>
      <c r="CK26" s="10">
        <v>100000</v>
      </c>
      <c r="CL26" t="s">
        <v>284</v>
      </c>
      <c r="CM26" s="6" t="s">
        <v>991</v>
      </c>
      <c r="CN26" s="10">
        <v>100000</v>
      </c>
      <c r="CO26" t="s">
        <v>286</v>
      </c>
      <c r="CP26" s="6" t="s">
        <v>992</v>
      </c>
      <c r="CQ26" s="10">
        <v>200000</v>
      </c>
      <c r="CR26" t="s">
        <v>288</v>
      </c>
      <c r="CS26" s="6" t="s">
        <v>993</v>
      </c>
      <c r="CT26" s="10">
        <v>200000</v>
      </c>
      <c r="CU26" t="s">
        <v>290</v>
      </c>
      <c r="CV26" s="6" t="s">
        <v>994</v>
      </c>
      <c r="CW26" s="10">
        <v>100000</v>
      </c>
      <c r="CY26" s="6"/>
      <c r="CZ26" s="10"/>
      <c r="DB26" s="6"/>
      <c r="DC26" s="10"/>
      <c r="DE26" s="6"/>
      <c r="DF26" s="10"/>
      <c r="DH26" s="6"/>
      <c r="DI26" s="10"/>
      <c r="DK26" s="6"/>
      <c r="DL26" s="10"/>
      <c r="DN26" s="6"/>
      <c r="DO26" s="10"/>
      <c r="DQ26" s="6"/>
      <c r="DR26" s="10"/>
      <c r="DT26" s="6"/>
      <c r="DU26" s="10"/>
      <c r="DW26" s="6"/>
      <c r="DX26" s="10"/>
      <c r="DZ26" s="6"/>
      <c r="EA26" s="10"/>
      <c r="EC26" s="6"/>
      <c r="ED26" s="10"/>
      <c r="EF26" s="6"/>
      <c r="EG26" s="10"/>
      <c r="EI26" s="6"/>
      <c r="EJ26" s="10"/>
      <c r="EL26" s="6"/>
      <c r="EM26" s="10"/>
      <c r="EO26" s="6"/>
      <c r="EP26" s="10"/>
      <c r="ER26" s="6"/>
      <c r="ES26" s="10"/>
      <c r="EU26" s="6"/>
      <c r="EV26" s="10"/>
      <c r="EX26" s="6"/>
      <c r="EY26" s="10"/>
      <c r="FA26" s="6"/>
      <c r="FB26" s="10"/>
      <c r="FD26" s="6"/>
      <c r="FE26" s="10"/>
      <c r="FG26" s="6"/>
      <c r="FH26" s="10"/>
      <c r="FJ26" s="6"/>
      <c r="FK26" s="10"/>
      <c r="FM26" s="6"/>
      <c r="FN26" s="10"/>
      <c r="FP26" s="6"/>
      <c r="FQ26" s="10"/>
      <c r="FS26" s="6"/>
      <c r="FT26" s="10"/>
      <c r="FV26" s="6"/>
      <c r="FW26" s="10"/>
      <c r="FY26" s="6"/>
      <c r="FZ26" s="10"/>
      <c r="GA26" s="9">
        <v>4035000</v>
      </c>
      <c r="GB26" t="s">
        <v>238</v>
      </c>
      <c r="GC26">
        <v>44</v>
      </c>
      <c r="GD26">
        <v>49</v>
      </c>
      <c r="GE26">
        <v>52</v>
      </c>
      <c r="GF26">
        <v>57.6</v>
      </c>
    </row>
    <row r="27" spans="1:188" x14ac:dyDescent="0.35">
      <c r="A27" t="s">
        <v>996</v>
      </c>
      <c r="B27" t="s">
        <v>997</v>
      </c>
      <c r="C27" t="s">
        <v>998</v>
      </c>
      <c r="D27" t="e">
        <f>VLOOKUP(C27,'HORS EXCEPTION'!$C$2:C45,1,FALSE)</f>
        <v>#N/A</v>
      </c>
      <c r="E27" s="1" t="s">
        <v>999</v>
      </c>
      <c r="F27" t="s">
        <v>998</v>
      </c>
      <c r="G27" t="s">
        <v>999</v>
      </c>
      <c r="H27" t="s">
        <v>203</v>
      </c>
      <c r="I27" t="s">
        <v>996</v>
      </c>
      <c r="J27" t="s">
        <v>205</v>
      </c>
      <c r="K27" t="s">
        <v>1000</v>
      </c>
      <c r="L27">
        <v>64440</v>
      </c>
      <c r="M27" t="s">
        <v>1001</v>
      </c>
      <c r="N27" t="s">
        <v>1002</v>
      </c>
      <c r="O27" t="s">
        <v>12321</v>
      </c>
      <c r="P27" t="s">
        <v>1003</v>
      </c>
      <c r="Q27" t="s">
        <v>1004</v>
      </c>
      <c r="R27" t="s">
        <v>1005</v>
      </c>
      <c r="S27" t="s">
        <v>1006</v>
      </c>
      <c r="T27" t="s">
        <v>1008</v>
      </c>
      <c r="U27" t="s">
        <v>1009</v>
      </c>
      <c r="V27" t="s">
        <v>1010</v>
      </c>
      <c r="W27" t="s">
        <v>1011</v>
      </c>
      <c r="X27" t="s">
        <v>1012</v>
      </c>
      <c r="Y27" t="s">
        <v>1013</v>
      </c>
      <c r="Z27" t="s">
        <v>219</v>
      </c>
      <c r="AD27" t="s">
        <v>220</v>
      </c>
      <c r="AE27" t="s">
        <v>221</v>
      </c>
      <c r="AI27" t="s">
        <v>221</v>
      </c>
      <c r="AJ27" t="s">
        <v>996</v>
      </c>
      <c r="AK27" t="s">
        <v>12321</v>
      </c>
      <c r="AL27" t="s">
        <v>12322</v>
      </c>
      <c r="AM27" t="s">
        <v>1004</v>
      </c>
      <c r="AN27" t="s">
        <v>1003</v>
      </c>
      <c r="AO27">
        <v>0</v>
      </c>
      <c r="AP27" t="s">
        <v>917</v>
      </c>
      <c r="AQ27" s="6" t="s">
        <v>1014</v>
      </c>
      <c r="AR27" s="10">
        <v>100000</v>
      </c>
      <c r="AS27" t="s">
        <v>236</v>
      </c>
      <c r="AT27" s="6" t="s">
        <v>1015</v>
      </c>
      <c r="AU27" s="10">
        <v>630000</v>
      </c>
      <c r="AV27" t="s">
        <v>1016</v>
      </c>
      <c r="AW27" s="6" t="s">
        <v>1017</v>
      </c>
      <c r="BC27" s="6"/>
      <c r="BD27" s="10"/>
      <c r="BF27" s="6"/>
      <c r="BG27" s="10"/>
      <c r="BI27" s="6"/>
      <c r="BJ27" s="10"/>
      <c r="BL27" s="6"/>
      <c r="BM27" s="10"/>
      <c r="BO27" s="6"/>
      <c r="BP27" s="10"/>
      <c r="BR27" s="6"/>
      <c r="BS27" s="10"/>
      <c r="BU27" s="6"/>
      <c r="BV27" s="10"/>
      <c r="BX27" s="6"/>
      <c r="BY27" s="10"/>
      <c r="CA27" s="6"/>
      <c r="CB27" s="10"/>
      <c r="CD27" s="6"/>
      <c r="CE27" s="10"/>
      <c r="CG27" s="6"/>
      <c r="CH27" s="10"/>
      <c r="CJ27" s="6"/>
      <c r="CK27" s="10"/>
      <c r="CM27" s="6"/>
      <c r="CN27" s="10"/>
      <c r="CP27" s="6"/>
      <c r="CQ27" s="10"/>
      <c r="CS27" s="6"/>
      <c r="CT27" s="10"/>
      <c r="CV27" s="6"/>
      <c r="CW27" s="10"/>
      <c r="CY27" s="6"/>
      <c r="CZ27" s="10"/>
      <c r="DB27" s="6"/>
      <c r="DC27" s="10"/>
      <c r="DE27" s="6"/>
      <c r="DF27" s="10"/>
      <c r="DH27" s="6"/>
      <c r="DI27" s="10"/>
      <c r="DK27" s="6"/>
      <c r="DL27" s="10"/>
      <c r="DN27" s="6"/>
      <c r="DO27" s="10"/>
      <c r="DQ27" s="6"/>
      <c r="DR27" s="10"/>
      <c r="DT27" s="6"/>
      <c r="DU27" s="10"/>
      <c r="DW27" s="6"/>
      <c r="DX27" s="10"/>
      <c r="DZ27" s="6"/>
      <c r="EA27" s="10"/>
      <c r="EC27" s="6"/>
      <c r="ED27" s="10"/>
      <c r="EF27" s="6"/>
      <c r="EG27" s="10"/>
      <c r="EI27" s="6"/>
      <c r="EJ27" s="10"/>
      <c r="EL27" s="6"/>
      <c r="EM27" s="10"/>
      <c r="EO27" s="6"/>
      <c r="EP27" s="10"/>
      <c r="ER27" s="6"/>
      <c r="ES27" s="10"/>
      <c r="EU27" s="6"/>
      <c r="EV27" s="10"/>
      <c r="EX27" s="6"/>
      <c r="EY27" s="10"/>
      <c r="FA27" s="6"/>
      <c r="FB27" s="10"/>
      <c r="FD27" s="6"/>
      <c r="FE27" s="10"/>
      <c r="FG27" s="6"/>
      <c r="FH27" s="10"/>
      <c r="FJ27" s="6"/>
      <c r="FK27" s="10"/>
      <c r="FM27" s="6"/>
      <c r="FN27" s="10"/>
      <c r="FP27" s="6"/>
      <c r="FQ27" s="10"/>
      <c r="FS27" s="6"/>
      <c r="FT27" s="10"/>
      <c r="FV27" s="6"/>
      <c r="FW27" s="10"/>
      <c r="FY27" s="6"/>
      <c r="FZ27" s="10"/>
      <c r="GA27" s="9">
        <v>730000</v>
      </c>
      <c r="GB27" t="s">
        <v>238</v>
      </c>
      <c r="GC27">
        <v>50</v>
      </c>
      <c r="GD27">
        <v>52</v>
      </c>
      <c r="GE27">
        <v>60</v>
      </c>
      <c r="GF27">
        <v>55</v>
      </c>
    </row>
    <row r="28" spans="1:188" x14ac:dyDescent="0.35">
      <c r="A28" t="s">
        <v>1018</v>
      </c>
      <c r="B28" t="s">
        <v>1019</v>
      </c>
      <c r="C28" t="s">
        <v>1020</v>
      </c>
      <c r="D28" t="e">
        <f>VLOOKUP(C28,'HORS EXCEPTION'!$C$2:C46,1,FALSE)</f>
        <v>#N/A</v>
      </c>
      <c r="E28" s="2" t="s">
        <v>1021</v>
      </c>
      <c r="F28" t="s">
        <v>1020</v>
      </c>
      <c r="G28" t="s">
        <v>1021</v>
      </c>
      <c r="H28" t="s">
        <v>203</v>
      </c>
      <c r="I28" t="s">
        <v>1018</v>
      </c>
      <c r="J28" t="s">
        <v>1022</v>
      </c>
      <c r="K28" t="s">
        <v>1023</v>
      </c>
      <c r="L28">
        <v>35350</v>
      </c>
      <c r="M28" t="s">
        <v>1024</v>
      </c>
      <c r="N28" t="s">
        <v>208</v>
      </c>
      <c r="O28" t="s">
        <v>12323</v>
      </c>
      <c r="P28" t="s">
        <v>1025</v>
      </c>
      <c r="Q28" t="s">
        <v>1026</v>
      </c>
      <c r="R28" t="s">
        <v>1027</v>
      </c>
      <c r="S28" t="s">
        <v>1028</v>
      </c>
      <c r="T28" t="s">
        <v>1030</v>
      </c>
      <c r="U28" t="s">
        <v>1031</v>
      </c>
      <c r="V28" t="s">
        <v>1032</v>
      </c>
      <c r="W28" t="s">
        <v>1028</v>
      </c>
      <c r="X28" t="s">
        <v>1033</v>
      </c>
      <c r="Y28" t="s">
        <v>1031</v>
      </c>
      <c r="Z28" t="s">
        <v>854</v>
      </c>
      <c r="AA28" t="s">
        <v>219</v>
      </c>
      <c r="AD28" t="s">
        <v>13295</v>
      </c>
      <c r="AE28" t="s">
        <v>738</v>
      </c>
      <c r="AF28" t="s">
        <v>774</v>
      </c>
      <c r="AI28" t="s">
        <v>1035</v>
      </c>
      <c r="AJ28" t="s">
        <v>1018</v>
      </c>
      <c r="AK28" t="s">
        <v>12323</v>
      </c>
      <c r="AL28" t="s">
        <v>12324</v>
      </c>
      <c r="AM28" t="s">
        <v>1026</v>
      </c>
      <c r="AN28" t="s">
        <v>1025</v>
      </c>
      <c r="AO28">
        <v>0</v>
      </c>
      <c r="AP28" t="s">
        <v>857</v>
      </c>
      <c r="AQ28" s="6" t="s">
        <v>1036</v>
      </c>
      <c r="AR28" s="10">
        <v>145000</v>
      </c>
      <c r="AS28" t="s">
        <v>860</v>
      </c>
      <c r="AT28" s="6" t="s">
        <v>1037</v>
      </c>
      <c r="AU28" s="10">
        <v>365000</v>
      </c>
      <c r="AV28" t="s">
        <v>863</v>
      </c>
      <c r="AW28" s="6" t="s">
        <v>1038</v>
      </c>
      <c r="AY28" t="s">
        <v>866</v>
      </c>
      <c r="AZ28" s="6" t="s">
        <v>1039</v>
      </c>
      <c r="BA28" s="10">
        <v>180000</v>
      </c>
      <c r="BB28" t="s">
        <v>869</v>
      </c>
      <c r="BC28" s="6" t="s">
        <v>1040</v>
      </c>
      <c r="BD28" s="10">
        <v>245000</v>
      </c>
      <c r="BE28" t="s">
        <v>778</v>
      </c>
      <c r="BF28" s="6" t="s">
        <v>1041</v>
      </c>
      <c r="BG28" s="10">
        <v>230000</v>
      </c>
      <c r="BH28" t="s">
        <v>226</v>
      </c>
      <c r="BI28" s="6" t="s">
        <v>1042</v>
      </c>
      <c r="BJ28" s="10">
        <v>115000</v>
      </c>
      <c r="BK28" t="s">
        <v>909</v>
      </c>
      <c r="BL28" s="6" t="s">
        <v>1043</v>
      </c>
      <c r="BM28" s="10">
        <v>100000</v>
      </c>
      <c r="BN28" t="s">
        <v>781</v>
      </c>
      <c r="BO28" s="6" t="s">
        <v>1044</v>
      </c>
      <c r="BP28" s="10">
        <v>100000</v>
      </c>
      <c r="BQ28" t="s">
        <v>232</v>
      </c>
      <c r="BR28" s="6" t="s">
        <v>1045</v>
      </c>
      <c r="BS28" s="10">
        <v>160000</v>
      </c>
      <c r="BU28" s="6"/>
      <c r="BV28" s="10"/>
      <c r="BX28" s="6"/>
      <c r="BY28" s="10"/>
      <c r="CA28" s="6"/>
      <c r="CB28" s="10"/>
      <c r="CD28" s="6"/>
      <c r="CE28" s="10"/>
      <c r="CG28" s="6"/>
      <c r="CH28" s="10"/>
      <c r="CJ28" s="6"/>
      <c r="CK28" s="10"/>
      <c r="CM28" s="6"/>
      <c r="CN28" s="10"/>
      <c r="CP28" s="6"/>
      <c r="CQ28" s="10"/>
      <c r="CS28" s="6"/>
      <c r="CT28" s="10"/>
      <c r="CV28" s="6"/>
      <c r="CW28" s="10"/>
      <c r="CY28" s="6"/>
      <c r="CZ28" s="10"/>
      <c r="DB28" s="6"/>
      <c r="DC28" s="10"/>
      <c r="DE28" s="6"/>
      <c r="DF28" s="10"/>
      <c r="DH28" s="6"/>
      <c r="DI28" s="10"/>
      <c r="DK28" s="6"/>
      <c r="DL28" s="10"/>
      <c r="DN28" s="6"/>
      <c r="DO28" s="10"/>
      <c r="DQ28" s="6"/>
      <c r="DR28" s="10"/>
      <c r="DT28" s="6"/>
      <c r="DU28" s="10"/>
      <c r="DW28" s="6"/>
      <c r="DX28" s="10"/>
      <c r="DZ28" s="6"/>
      <c r="EA28" s="10"/>
      <c r="EC28" s="6"/>
      <c r="ED28" s="10"/>
      <c r="EF28" s="6"/>
      <c r="EG28" s="10"/>
      <c r="EI28" s="6"/>
      <c r="EJ28" s="10"/>
      <c r="EL28" s="6"/>
      <c r="EM28" s="10"/>
      <c r="EO28" s="6"/>
      <c r="EP28" s="10"/>
      <c r="ER28" s="6"/>
      <c r="ES28" s="10"/>
      <c r="EU28" s="6"/>
      <c r="EV28" s="10"/>
      <c r="EX28" s="6"/>
      <c r="EY28" s="10"/>
      <c r="FA28" s="6"/>
      <c r="FB28" s="10"/>
      <c r="FD28" s="6"/>
      <c r="FE28" s="10"/>
      <c r="FG28" s="6"/>
      <c r="FH28" s="10"/>
      <c r="FJ28" s="6"/>
      <c r="FK28" s="10"/>
      <c r="FM28" s="6"/>
      <c r="FN28" s="10"/>
      <c r="FP28" s="6"/>
      <c r="FQ28" s="10"/>
      <c r="FS28" s="6"/>
      <c r="FT28" s="10"/>
      <c r="FV28" s="6"/>
      <c r="FW28" s="10"/>
      <c r="FY28" s="6"/>
      <c r="FZ28" s="10"/>
      <c r="GA28" s="9">
        <v>1640000</v>
      </c>
      <c r="GB28" t="s">
        <v>238</v>
      </c>
      <c r="GC28">
        <v>15</v>
      </c>
      <c r="GD28">
        <v>20</v>
      </c>
      <c r="GE28">
        <v>25</v>
      </c>
      <c r="GF28">
        <v>0</v>
      </c>
    </row>
    <row r="29" spans="1:188" x14ac:dyDescent="0.35">
      <c r="A29" t="s">
        <v>1046</v>
      </c>
      <c r="B29" t="s">
        <v>1047</v>
      </c>
      <c r="C29" t="s">
        <v>1048</v>
      </c>
      <c r="D29" t="str">
        <f>VLOOKUP(C29,'HORS EXCEPTION'!$C$2:C47,1,FALSE)</f>
        <v>SUP000935</v>
      </c>
      <c r="E29" s="1" t="s">
        <v>1049</v>
      </c>
      <c r="F29" t="s">
        <v>1050</v>
      </c>
      <c r="G29" t="s">
        <v>1049</v>
      </c>
      <c r="H29" t="s">
        <v>203</v>
      </c>
      <c r="I29" t="s">
        <v>1051</v>
      </c>
      <c r="J29" t="s">
        <v>205</v>
      </c>
      <c r="K29" t="s">
        <v>1052</v>
      </c>
      <c r="L29">
        <v>71100</v>
      </c>
      <c r="M29" t="s">
        <v>477</v>
      </c>
      <c r="N29" t="s">
        <v>1053</v>
      </c>
      <c r="O29" t="s">
        <v>12330</v>
      </c>
      <c r="P29" t="s">
        <v>1054</v>
      </c>
      <c r="Q29" t="s">
        <v>477</v>
      </c>
      <c r="R29" t="s">
        <v>1055</v>
      </c>
      <c r="S29" t="s">
        <v>12326</v>
      </c>
      <c r="T29" t="s">
        <v>12327</v>
      </c>
      <c r="U29" t="s">
        <v>12328</v>
      </c>
      <c r="V29" t="s">
        <v>12329</v>
      </c>
      <c r="W29" t="s">
        <v>12326</v>
      </c>
      <c r="X29" t="s">
        <v>12327</v>
      </c>
      <c r="Y29" t="s">
        <v>12328</v>
      </c>
      <c r="Z29" t="s">
        <v>310</v>
      </c>
      <c r="AD29" t="s">
        <v>311</v>
      </c>
      <c r="AE29" t="s">
        <v>312</v>
      </c>
      <c r="AI29" t="s">
        <v>312</v>
      </c>
      <c r="AJ29" t="s">
        <v>1051</v>
      </c>
      <c r="AK29" t="s">
        <v>12330</v>
      </c>
      <c r="AL29" t="s">
        <v>1060</v>
      </c>
      <c r="AM29" t="s">
        <v>477</v>
      </c>
      <c r="AN29" t="s">
        <v>1054</v>
      </c>
      <c r="AO29">
        <v>0</v>
      </c>
      <c r="AP29" t="s">
        <v>687</v>
      </c>
      <c r="AQ29" s="6" t="s">
        <v>5470</v>
      </c>
      <c r="AR29" s="10">
        <v>300000</v>
      </c>
      <c r="AS29" t="s">
        <v>389</v>
      </c>
      <c r="AT29" s="6" t="s">
        <v>1061</v>
      </c>
      <c r="AU29" s="10">
        <v>575000</v>
      </c>
      <c r="AV29" t="s">
        <v>391</v>
      </c>
      <c r="AW29" s="6" t="s">
        <v>1062</v>
      </c>
      <c r="AY29" t="s">
        <v>393</v>
      </c>
      <c r="AZ29" s="6" t="s">
        <v>1063</v>
      </c>
      <c r="BA29" s="10">
        <v>575000</v>
      </c>
      <c r="BB29" t="s">
        <v>395</v>
      </c>
      <c r="BC29" s="6" t="s">
        <v>1064</v>
      </c>
      <c r="BD29" s="10">
        <v>715000</v>
      </c>
      <c r="BE29" t="s">
        <v>1065</v>
      </c>
      <c r="BF29" s="6" t="s">
        <v>1066</v>
      </c>
      <c r="BG29" s="10">
        <v>960000</v>
      </c>
      <c r="BH29" t="s">
        <v>1067</v>
      </c>
      <c r="BI29" s="6" t="s">
        <v>1068</v>
      </c>
      <c r="BJ29" s="10">
        <v>3430000</v>
      </c>
      <c r="BL29" s="6"/>
      <c r="BM29" s="10"/>
      <c r="BO29" s="6"/>
      <c r="BP29" s="10"/>
      <c r="BR29" s="6"/>
      <c r="BS29" s="10"/>
      <c r="BU29" s="6"/>
      <c r="BV29" s="10"/>
      <c r="BX29" s="6"/>
      <c r="BY29" s="10"/>
      <c r="CA29" s="6"/>
      <c r="CB29" s="10"/>
      <c r="CD29" s="6"/>
      <c r="CE29" s="10"/>
      <c r="CG29" s="6"/>
      <c r="CH29" s="10"/>
      <c r="CJ29" s="6"/>
      <c r="CK29" s="10"/>
      <c r="CM29" s="6"/>
      <c r="CN29" s="10"/>
      <c r="CP29" s="6"/>
      <c r="CQ29" s="10"/>
      <c r="CS29" s="6"/>
      <c r="CT29" s="10"/>
      <c r="CV29" s="6"/>
      <c r="CW29" s="10"/>
      <c r="CY29" s="6"/>
      <c r="CZ29" s="10"/>
      <c r="DB29" s="6"/>
      <c r="DC29" s="10"/>
      <c r="DE29" s="6"/>
      <c r="DF29" s="10"/>
      <c r="DH29" s="6"/>
      <c r="DI29" s="10"/>
      <c r="DK29" s="6"/>
      <c r="DL29" s="10"/>
      <c r="DN29" s="6"/>
      <c r="DO29" s="10"/>
      <c r="DQ29" s="6"/>
      <c r="DR29" s="10"/>
      <c r="DT29" s="6"/>
      <c r="DU29" s="10"/>
      <c r="DW29" s="6"/>
      <c r="DX29" s="10"/>
      <c r="DZ29" s="6"/>
      <c r="EA29" s="10"/>
      <c r="EC29" s="6"/>
      <c r="ED29" s="10"/>
      <c r="EF29" s="6"/>
      <c r="EG29" s="10"/>
      <c r="EI29" s="6"/>
      <c r="EJ29" s="10"/>
      <c r="EL29" s="6"/>
      <c r="EM29" s="10"/>
      <c r="EO29" s="6"/>
      <c r="EP29" s="10"/>
      <c r="ER29" s="6"/>
      <c r="ES29" s="10"/>
      <c r="EU29" s="6"/>
      <c r="EV29" s="10"/>
      <c r="EX29" s="6"/>
      <c r="EY29" s="10"/>
      <c r="FA29" s="6"/>
      <c r="FB29" s="10"/>
      <c r="FD29" s="6"/>
      <c r="FE29" s="10"/>
      <c r="FG29" s="6"/>
      <c r="FH29" s="10"/>
      <c r="FJ29" s="6"/>
      <c r="FK29" s="10"/>
      <c r="FM29" s="6"/>
      <c r="FN29" s="10"/>
      <c r="FP29" s="6"/>
      <c r="FQ29" s="10"/>
      <c r="FS29" s="6"/>
      <c r="FT29" s="10"/>
      <c r="FV29" s="6"/>
      <c r="FW29" s="10"/>
      <c r="FY29" s="6"/>
      <c r="FZ29" s="10"/>
      <c r="GA29" s="9">
        <v>6555000</v>
      </c>
      <c r="GB29" t="s">
        <v>238</v>
      </c>
      <c r="GC29">
        <v>74</v>
      </c>
      <c r="GD29">
        <v>82</v>
      </c>
      <c r="GE29">
        <v>105</v>
      </c>
      <c r="GF29">
        <v>74</v>
      </c>
    </row>
    <row r="30" spans="1:188" x14ac:dyDescent="0.35">
      <c r="A30" t="s">
        <v>1071</v>
      </c>
      <c r="B30" t="s">
        <v>1072</v>
      </c>
      <c r="C30" t="s">
        <v>1073</v>
      </c>
      <c r="D30" t="e">
        <f>VLOOKUP(C30,'HORS EXCEPTION'!$C$2:C48,1,FALSE)</f>
        <v>#N/A</v>
      </c>
      <c r="E30" s="1" t="s">
        <v>1074</v>
      </c>
      <c r="F30" t="s">
        <v>1073</v>
      </c>
      <c r="G30" t="s">
        <v>1075</v>
      </c>
      <c r="H30" t="s">
        <v>203</v>
      </c>
      <c r="I30" t="s">
        <v>1076</v>
      </c>
      <c r="J30" t="s">
        <v>205</v>
      </c>
      <c r="K30" t="s">
        <v>1077</v>
      </c>
      <c r="L30">
        <v>69125</v>
      </c>
      <c r="M30" t="s">
        <v>1078</v>
      </c>
      <c r="N30" t="s">
        <v>249</v>
      </c>
      <c r="O30" t="s">
        <v>12331</v>
      </c>
      <c r="P30" t="s">
        <v>1079</v>
      </c>
      <c r="Q30" t="s">
        <v>406</v>
      </c>
      <c r="R30" t="s">
        <v>12333</v>
      </c>
      <c r="S30" t="s">
        <v>1081</v>
      </c>
      <c r="T30" t="s">
        <v>1083</v>
      </c>
      <c r="U30" t="s">
        <v>1084</v>
      </c>
      <c r="V30" t="s">
        <v>1085</v>
      </c>
      <c r="W30" t="s">
        <v>1086</v>
      </c>
      <c r="X30" t="s">
        <v>1087</v>
      </c>
      <c r="Y30" t="s">
        <v>1088</v>
      </c>
      <c r="Z30" t="s">
        <v>261</v>
      </c>
      <c r="AD30" t="s">
        <v>262</v>
      </c>
      <c r="AE30" t="s">
        <v>263</v>
      </c>
      <c r="AI30" t="s">
        <v>263</v>
      </c>
      <c r="AJ30" t="s">
        <v>1076</v>
      </c>
      <c r="AK30" t="s">
        <v>12331</v>
      </c>
      <c r="AL30" t="s">
        <v>12332</v>
      </c>
      <c r="AM30" t="s">
        <v>406</v>
      </c>
      <c r="AN30" t="s">
        <v>1079</v>
      </c>
      <c r="AO30">
        <v>0</v>
      </c>
      <c r="AP30" t="s">
        <v>3398</v>
      </c>
      <c r="AQ30" s="6" t="s">
        <v>1089</v>
      </c>
      <c r="AR30" s="10">
        <v>100000</v>
      </c>
      <c r="AS30" t="s">
        <v>974</v>
      </c>
      <c r="AT30" s="6" t="s">
        <v>1090</v>
      </c>
      <c r="AU30" s="10">
        <v>100000</v>
      </c>
      <c r="AV30" t="s">
        <v>414</v>
      </c>
      <c r="AW30" s="6" t="s">
        <v>1091</v>
      </c>
      <c r="AY30" t="s">
        <v>353</v>
      </c>
      <c r="AZ30" s="6" t="s">
        <v>1092</v>
      </c>
      <c r="BA30" s="10">
        <v>200000</v>
      </c>
      <c r="BB30" t="s">
        <v>355</v>
      </c>
      <c r="BC30" s="6" t="s">
        <v>1093</v>
      </c>
      <c r="BD30" s="10">
        <v>200000</v>
      </c>
      <c r="BE30" t="s">
        <v>979</v>
      </c>
      <c r="BF30" s="6" t="s">
        <v>1094</v>
      </c>
      <c r="BG30" s="10">
        <v>100000</v>
      </c>
      <c r="BH30" t="s">
        <v>11131</v>
      </c>
      <c r="BI30" s="6" t="s">
        <v>1095</v>
      </c>
      <c r="BJ30" s="10">
        <v>125000</v>
      </c>
      <c r="BK30" t="s">
        <v>266</v>
      </c>
      <c r="BL30" s="6" t="s">
        <v>1096</v>
      </c>
      <c r="BM30" s="10">
        <v>745000</v>
      </c>
      <c r="BN30" t="s">
        <v>268</v>
      </c>
      <c r="BO30" s="6" t="s">
        <v>1097</v>
      </c>
      <c r="BP30" s="10">
        <v>125000</v>
      </c>
      <c r="BQ30" t="s">
        <v>270</v>
      </c>
      <c r="BR30" s="6" t="s">
        <v>1098</v>
      </c>
      <c r="BS30" s="10">
        <v>125000</v>
      </c>
      <c r="BT30" t="s">
        <v>272</v>
      </c>
      <c r="BU30" s="6" t="s">
        <v>1099</v>
      </c>
      <c r="BV30" s="10">
        <v>495000</v>
      </c>
      <c r="BW30" t="s">
        <v>274</v>
      </c>
      <c r="BX30" s="6" t="s">
        <v>1100</v>
      </c>
      <c r="BY30" s="10">
        <v>495000</v>
      </c>
      <c r="BZ30" t="s">
        <v>276</v>
      </c>
      <c r="CA30" s="6" t="s">
        <v>1101</v>
      </c>
      <c r="CB30" s="10">
        <v>125000</v>
      </c>
      <c r="CC30" t="s">
        <v>11607</v>
      </c>
      <c r="CD30" s="6" t="s">
        <v>1102</v>
      </c>
      <c r="CE30" s="10">
        <v>100000</v>
      </c>
      <c r="CF30" t="s">
        <v>280</v>
      </c>
      <c r="CG30" s="6" t="s">
        <v>1103</v>
      </c>
      <c r="CH30" s="10">
        <v>300000</v>
      </c>
      <c r="CI30" t="s">
        <v>282</v>
      </c>
      <c r="CJ30" s="6" t="s">
        <v>1104</v>
      </c>
      <c r="CK30" s="10">
        <v>100000</v>
      </c>
      <c r="CL30" t="s">
        <v>284</v>
      </c>
      <c r="CM30" s="6" t="s">
        <v>1105</v>
      </c>
      <c r="CN30" s="10">
        <v>100000</v>
      </c>
      <c r="CO30" t="s">
        <v>286</v>
      </c>
      <c r="CP30" s="6" t="s">
        <v>1106</v>
      </c>
      <c r="CQ30" s="10">
        <v>200000</v>
      </c>
      <c r="CR30" t="s">
        <v>288</v>
      </c>
      <c r="CS30" s="6" t="s">
        <v>1107</v>
      </c>
      <c r="CT30" s="10">
        <v>200000</v>
      </c>
      <c r="CU30" t="s">
        <v>290</v>
      </c>
      <c r="CV30" s="6" t="s">
        <v>1108</v>
      </c>
      <c r="CW30" s="10">
        <v>100000</v>
      </c>
      <c r="CX30" t="s">
        <v>11038</v>
      </c>
      <c r="CY30" s="6" t="s">
        <v>1109</v>
      </c>
      <c r="CZ30" s="10">
        <v>100000</v>
      </c>
      <c r="DA30" t="s">
        <v>705</v>
      </c>
      <c r="DB30" s="6" t="s">
        <v>1110</v>
      </c>
      <c r="DC30" s="10">
        <v>375000</v>
      </c>
      <c r="DD30" t="s">
        <v>1111</v>
      </c>
      <c r="DE30" s="6" t="s">
        <v>1112</v>
      </c>
      <c r="DF30" s="10">
        <v>100000</v>
      </c>
      <c r="DG30" t="s">
        <v>421</v>
      </c>
      <c r="DH30" s="6" t="s">
        <v>1113</v>
      </c>
      <c r="DI30" s="10">
        <v>100000</v>
      </c>
      <c r="DJ30" t="s">
        <v>361</v>
      </c>
      <c r="DK30" s="6" t="s">
        <v>1114</v>
      </c>
      <c r="DL30" s="10">
        <v>250000</v>
      </c>
      <c r="DM30" t="s">
        <v>363</v>
      </c>
      <c r="DN30" s="6" t="s">
        <v>1115</v>
      </c>
      <c r="DO30" s="10">
        <v>250000</v>
      </c>
      <c r="DP30" t="s">
        <v>1116</v>
      </c>
      <c r="DQ30" s="6" t="s">
        <v>1117</v>
      </c>
      <c r="DR30" s="10">
        <v>100000</v>
      </c>
      <c r="DT30" s="6"/>
      <c r="DU30" s="10"/>
      <c r="DW30" s="6"/>
      <c r="DX30" s="10"/>
      <c r="DZ30" s="6"/>
      <c r="EA30" s="10"/>
      <c r="EC30" s="6"/>
      <c r="ED30" s="10"/>
      <c r="EF30" s="6"/>
      <c r="EG30" s="10"/>
      <c r="EI30" s="6"/>
      <c r="EJ30" s="10"/>
      <c r="EL30" s="6"/>
      <c r="EM30" s="10"/>
      <c r="EO30" s="6"/>
      <c r="EP30" s="10"/>
      <c r="ER30" s="6"/>
      <c r="ES30" s="10"/>
      <c r="EU30" s="6"/>
      <c r="EV30" s="10"/>
      <c r="EX30" s="6"/>
      <c r="EY30" s="10"/>
      <c r="FA30" s="6"/>
      <c r="FB30" s="10"/>
      <c r="FD30" s="6"/>
      <c r="FE30" s="10"/>
      <c r="FG30" s="6"/>
      <c r="FH30" s="10"/>
      <c r="FJ30" s="6"/>
      <c r="FK30" s="10"/>
      <c r="FM30" s="6"/>
      <c r="FN30" s="10"/>
      <c r="FP30" s="6"/>
      <c r="FQ30" s="10"/>
      <c r="FS30" s="6"/>
      <c r="FT30" s="10"/>
      <c r="FV30" s="6"/>
      <c r="FW30" s="10"/>
      <c r="FY30" s="6"/>
      <c r="FZ30" s="10"/>
      <c r="GA30" s="9">
        <v>5310000</v>
      </c>
      <c r="GB30" t="s">
        <v>238</v>
      </c>
      <c r="GC30">
        <v>80</v>
      </c>
      <c r="GD30">
        <v>85</v>
      </c>
      <c r="GE30">
        <v>90</v>
      </c>
      <c r="GF30">
        <v>110</v>
      </c>
    </row>
    <row r="31" spans="1:188" x14ac:dyDescent="0.35">
      <c r="A31" t="s">
        <v>1119</v>
      </c>
      <c r="B31" t="s">
        <v>1120</v>
      </c>
      <c r="C31" t="s">
        <v>1121</v>
      </c>
      <c r="D31" t="e">
        <f>VLOOKUP(C31,'HORS EXCEPTION'!$C$2:C49,1,FALSE)</f>
        <v>#N/A</v>
      </c>
      <c r="E31" s="2" t="s">
        <v>1122</v>
      </c>
      <c r="F31" t="s">
        <v>1121</v>
      </c>
      <c r="G31" t="s">
        <v>1122</v>
      </c>
      <c r="H31" t="s">
        <v>203</v>
      </c>
      <c r="I31" t="s">
        <v>1119</v>
      </c>
      <c r="J31" t="s">
        <v>205</v>
      </c>
      <c r="K31" t="s">
        <v>1123</v>
      </c>
      <c r="L31">
        <v>92250</v>
      </c>
      <c r="M31" t="s">
        <v>1124</v>
      </c>
      <c r="N31" t="s">
        <v>1125</v>
      </c>
      <c r="O31" t="s">
        <v>12334</v>
      </c>
      <c r="P31" t="s">
        <v>1126</v>
      </c>
      <c r="Q31" t="s">
        <v>726</v>
      </c>
      <c r="R31" t="s">
        <v>1127</v>
      </c>
      <c r="S31" t="s">
        <v>1130</v>
      </c>
      <c r="T31" t="s">
        <v>1131</v>
      </c>
      <c r="U31" t="s">
        <v>1132</v>
      </c>
      <c r="V31" t="s">
        <v>1133</v>
      </c>
      <c r="W31" t="s">
        <v>1134</v>
      </c>
      <c r="X31" t="s">
        <v>1135</v>
      </c>
      <c r="Y31" t="s">
        <v>1136</v>
      </c>
      <c r="Z31" t="s">
        <v>219</v>
      </c>
      <c r="AD31" t="s">
        <v>220</v>
      </c>
      <c r="AE31" t="s">
        <v>221</v>
      </c>
      <c r="AI31" t="s">
        <v>221</v>
      </c>
      <c r="AJ31" t="s">
        <v>1119</v>
      </c>
      <c r="AK31" t="s">
        <v>12334</v>
      </c>
      <c r="AL31" t="s">
        <v>12335</v>
      </c>
      <c r="AM31" t="s">
        <v>726</v>
      </c>
      <c r="AN31" t="s">
        <v>1126</v>
      </c>
      <c r="AO31">
        <v>0</v>
      </c>
      <c r="AP31" t="s">
        <v>1137</v>
      </c>
      <c r="AQ31" s="6" t="s">
        <v>1138</v>
      </c>
      <c r="AR31" s="10">
        <v>790000</v>
      </c>
      <c r="AS31" t="s">
        <v>541</v>
      </c>
      <c r="AT31" s="6" t="s">
        <v>1139</v>
      </c>
      <c r="AU31" s="10">
        <v>630000</v>
      </c>
      <c r="AV31" t="s">
        <v>543</v>
      </c>
      <c r="AW31" s="6" t="s">
        <v>1140</v>
      </c>
      <c r="AY31" t="s">
        <v>545</v>
      </c>
      <c r="AZ31" s="6" t="s">
        <v>1141</v>
      </c>
      <c r="BA31" s="10">
        <v>235000</v>
      </c>
      <c r="BB31" t="s">
        <v>1142</v>
      </c>
      <c r="BC31" s="6" t="s">
        <v>1143</v>
      </c>
      <c r="BD31" s="10">
        <v>395000</v>
      </c>
      <c r="BE31" t="s">
        <v>553</v>
      </c>
      <c r="BF31" s="6" t="s">
        <v>1144</v>
      </c>
      <c r="BG31" s="10">
        <v>315000</v>
      </c>
      <c r="BH31" t="s">
        <v>555</v>
      </c>
      <c r="BI31" s="6" t="s">
        <v>1145</v>
      </c>
      <c r="BJ31" s="10">
        <v>120000</v>
      </c>
      <c r="BK31" t="s">
        <v>557</v>
      </c>
      <c r="BL31" s="6" t="s">
        <v>1146</v>
      </c>
      <c r="BM31" s="10">
        <v>120000</v>
      </c>
      <c r="BN31" t="s">
        <v>1147</v>
      </c>
      <c r="BO31" s="6" t="s">
        <v>1148</v>
      </c>
      <c r="BP31" s="10">
        <v>315000</v>
      </c>
      <c r="BQ31" t="s">
        <v>564</v>
      </c>
      <c r="BR31" s="6" t="s">
        <v>1149</v>
      </c>
      <c r="BS31" s="10">
        <v>250000</v>
      </c>
      <c r="BT31" t="s">
        <v>566</v>
      </c>
      <c r="BU31" s="6" t="s">
        <v>1150</v>
      </c>
      <c r="BV31" s="10">
        <v>100000</v>
      </c>
      <c r="BW31" t="s">
        <v>568</v>
      </c>
      <c r="BX31" s="6" t="s">
        <v>1151</v>
      </c>
      <c r="BY31" s="10">
        <v>100000</v>
      </c>
      <c r="BZ31" t="s">
        <v>1152</v>
      </c>
      <c r="CA31" s="6" t="s">
        <v>1153</v>
      </c>
      <c r="CB31" s="10">
        <v>315000</v>
      </c>
      <c r="CC31" t="s">
        <v>826</v>
      </c>
      <c r="CD31" s="6" t="s">
        <v>1154</v>
      </c>
      <c r="CE31" s="10">
        <v>250000</v>
      </c>
      <c r="CF31" t="s">
        <v>828</v>
      </c>
      <c r="CG31" s="6" t="s">
        <v>1155</v>
      </c>
      <c r="CH31" s="10">
        <v>100000</v>
      </c>
      <c r="CI31" t="s">
        <v>1156</v>
      </c>
      <c r="CJ31" s="6" t="s">
        <v>1157</v>
      </c>
      <c r="CK31" s="10">
        <v>100000</v>
      </c>
      <c r="CL31" t="s">
        <v>1158</v>
      </c>
      <c r="CM31" s="6" t="s">
        <v>1159</v>
      </c>
      <c r="CN31" s="10">
        <v>520000</v>
      </c>
      <c r="CO31" t="s">
        <v>830</v>
      </c>
      <c r="CP31" s="6" t="s">
        <v>1160</v>
      </c>
      <c r="CQ31" s="10">
        <v>420000</v>
      </c>
      <c r="CR31" t="s">
        <v>832</v>
      </c>
      <c r="CS31" s="6" t="s">
        <v>1161</v>
      </c>
      <c r="CT31" s="10">
        <v>160000</v>
      </c>
      <c r="CU31" t="s">
        <v>1162</v>
      </c>
      <c r="CV31" s="6" t="s">
        <v>1163</v>
      </c>
      <c r="CW31" s="10">
        <v>160000</v>
      </c>
      <c r="CY31" s="6"/>
      <c r="CZ31" s="10"/>
      <c r="DB31" s="6"/>
      <c r="DC31" s="10"/>
      <c r="DE31" s="6"/>
      <c r="DF31" s="10"/>
      <c r="DH31" s="6"/>
      <c r="DI31" s="10"/>
      <c r="DK31" s="6"/>
      <c r="DL31" s="10"/>
      <c r="DN31" s="6"/>
      <c r="DO31" s="10"/>
      <c r="DQ31" s="6"/>
      <c r="DR31" s="10"/>
      <c r="DT31" s="6"/>
      <c r="DU31" s="10"/>
      <c r="DW31" s="6"/>
      <c r="DX31" s="10"/>
      <c r="DZ31" s="6"/>
      <c r="EA31" s="10"/>
      <c r="EC31" s="6"/>
      <c r="ED31" s="10"/>
      <c r="EF31" s="6"/>
      <c r="EG31" s="10"/>
      <c r="EI31" s="6"/>
      <c r="EJ31" s="10"/>
      <c r="EL31" s="6"/>
      <c r="EM31" s="10"/>
      <c r="EO31" s="6"/>
      <c r="EP31" s="10"/>
      <c r="ER31" s="6"/>
      <c r="ES31" s="10"/>
      <c r="EU31" s="6"/>
      <c r="EV31" s="10"/>
      <c r="EX31" s="6"/>
      <c r="EY31" s="10"/>
      <c r="FA31" s="6"/>
      <c r="FB31" s="10"/>
      <c r="FD31" s="6"/>
      <c r="FE31" s="10"/>
      <c r="FG31" s="6"/>
      <c r="FH31" s="10"/>
      <c r="FJ31" s="6"/>
      <c r="FK31" s="10"/>
      <c r="FM31" s="6"/>
      <c r="FN31" s="10"/>
      <c r="FP31" s="6"/>
      <c r="FQ31" s="10"/>
      <c r="FS31" s="6"/>
      <c r="FT31" s="10"/>
      <c r="FV31" s="6"/>
      <c r="FW31" s="10"/>
      <c r="FY31" s="6"/>
      <c r="FZ31" s="10"/>
      <c r="GA31" s="9">
        <v>5395000</v>
      </c>
      <c r="GB31" t="s">
        <v>238</v>
      </c>
      <c r="GC31">
        <v>70</v>
      </c>
      <c r="GD31">
        <v>75</v>
      </c>
      <c r="GE31">
        <v>85</v>
      </c>
      <c r="GF31">
        <v>70</v>
      </c>
    </row>
    <row r="32" spans="1:188" x14ac:dyDescent="0.35">
      <c r="A32" t="s">
        <v>1164</v>
      </c>
      <c r="B32" t="s">
        <v>1165</v>
      </c>
      <c r="C32" t="s">
        <v>1166</v>
      </c>
      <c r="D32" t="str">
        <f>VLOOKUP(C32,'HORS EXCEPTION'!$C$2:C50,1,FALSE)</f>
        <v>SUP001083</v>
      </c>
      <c r="E32" s="2" t="s">
        <v>1167</v>
      </c>
      <c r="F32" t="s">
        <v>1166</v>
      </c>
      <c r="G32" t="s">
        <v>1167</v>
      </c>
      <c r="H32" t="s">
        <v>203</v>
      </c>
      <c r="I32" t="s">
        <v>1164</v>
      </c>
      <c r="J32" t="s">
        <v>205</v>
      </c>
      <c r="K32" t="s">
        <v>1168</v>
      </c>
      <c r="L32">
        <v>75116</v>
      </c>
      <c r="M32" t="s">
        <v>1169</v>
      </c>
      <c r="N32" t="s">
        <v>646</v>
      </c>
      <c r="O32" t="s">
        <v>12336</v>
      </c>
      <c r="P32" t="s">
        <v>1170</v>
      </c>
      <c r="Q32" t="s">
        <v>1171</v>
      </c>
      <c r="R32" t="s">
        <v>1172</v>
      </c>
      <c r="S32" t="s">
        <v>1175</v>
      </c>
      <c r="T32" t="s">
        <v>1176</v>
      </c>
      <c r="U32" t="s">
        <v>1177</v>
      </c>
      <c r="V32" t="s">
        <v>1178</v>
      </c>
      <c r="W32" t="s">
        <v>1179</v>
      </c>
      <c r="X32" t="s">
        <v>1180</v>
      </c>
      <c r="Y32" t="s">
        <v>1181</v>
      </c>
      <c r="Z32" t="s">
        <v>261</v>
      </c>
      <c r="AA32" t="s">
        <v>854</v>
      </c>
      <c r="AD32" t="s">
        <v>13296</v>
      </c>
      <c r="AE32" t="s">
        <v>263</v>
      </c>
      <c r="AF32" t="s">
        <v>1184</v>
      </c>
      <c r="AI32" t="s">
        <v>1185</v>
      </c>
      <c r="AJ32" t="s">
        <v>1164</v>
      </c>
      <c r="AK32" t="s">
        <v>12336</v>
      </c>
      <c r="AL32" t="s">
        <v>12337</v>
      </c>
      <c r="AM32" t="s">
        <v>1171</v>
      </c>
      <c r="AN32" t="s">
        <v>1170</v>
      </c>
      <c r="AO32">
        <v>0</v>
      </c>
      <c r="AP32" t="s">
        <v>979</v>
      </c>
      <c r="AQ32" s="6" t="s">
        <v>1186</v>
      </c>
      <c r="AR32" s="10">
        <v>100000</v>
      </c>
      <c r="AS32" t="s">
        <v>276</v>
      </c>
      <c r="AT32" s="6" t="s">
        <v>1187</v>
      </c>
      <c r="AU32" s="10">
        <v>125000</v>
      </c>
      <c r="AV32" t="s">
        <v>290</v>
      </c>
      <c r="AW32" s="6" t="s">
        <v>1188</v>
      </c>
      <c r="AY32" t="s">
        <v>1116</v>
      </c>
      <c r="AZ32" s="6" t="s">
        <v>1189</v>
      </c>
      <c r="BA32" s="10">
        <v>100000</v>
      </c>
      <c r="BB32" t="s">
        <v>1190</v>
      </c>
      <c r="BC32" s="6" t="s">
        <v>1191</v>
      </c>
      <c r="BD32" s="10">
        <v>100000</v>
      </c>
      <c r="BE32" t="s">
        <v>857</v>
      </c>
      <c r="BF32" s="6" t="s">
        <v>1192</v>
      </c>
      <c r="BG32" s="10">
        <v>145000</v>
      </c>
      <c r="BH32" t="s">
        <v>860</v>
      </c>
      <c r="BI32" s="6" t="s">
        <v>1193</v>
      </c>
      <c r="BJ32" s="10">
        <v>365000</v>
      </c>
      <c r="BK32" t="s">
        <v>863</v>
      </c>
      <c r="BL32" s="6" t="s">
        <v>1194</v>
      </c>
      <c r="BM32" s="10">
        <v>145000</v>
      </c>
      <c r="BN32" t="s">
        <v>866</v>
      </c>
      <c r="BO32" s="6" t="s">
        <v>1195</v>
      </c>
      <c r="BP32" s="10">
        <v>180000</v>
      </c>
      <c r="BQ32" t="s">
        <v>869</v>
      </c>
      <c r="BR32" s="6" t="s">
        <v>1196</v>
      </c>
      <c r="BS32" s="10">
        <v>245000</v>
      </c>
      <c r="BU32" s="6"/>
      <c r="BV32" s="10"/>
      <c r="BX32" s="6"/>
      <c r="BY32" s="10"/>
      <c r="CA32" s="6"/>
      <c r="CB32" s="10"/>
      <c r="CD32" s="6"/>
      <c r="CE32" s="10"/>
      <c r="CG32" s="6"/>
      <c r="CH32" s="10"/>
      <c r="CJ32" s="6"/>
      <c r="CK32" s="10"/>
      <c r="CM32" s="6"/>
      <c r="CN32" s="10"/>
      <c r="CP32" s="6"/>
      <c r="CQ32" s="10"/>
      <c r="CS32" s="6"/>
      <c r="CT32" s="10"/>
      <c r="CV32" s="6"/>
      <c r="CW32" s="10"/>
      <c r="CY32" s="6"/>
      <c r="CZ32" s="10"/>
      <c r="DB32" s="6"/>
      <c r="DC32" s="10"/>
      <c r="DE32" s="6"/>
      <c r="DF32" s="10"/>
      <c r="DH32" s="6"/>
      <c r="DI32" s="10"/>
      <c r="DK32" s="6"/>
      <c r="DL32" s="10"/>
      <c r="DN32" s="6"/>
      <c r="DO32" s="10"/>
      <c r="DQ32" s="6"/>
      <c r="DR32" s="10"/>
      <c r="DT32" s="6"/>
      <c r="DU32" s="10"/>
      <c r="DW32" s="6"/>
      <c r="DX32" s="10"/>
      <c r="DZ32" s="6"/>
      <c r="EA32" s="10"/>
      <c r="EC32" s="6"/>
      <c r="ED32" s="10"/>
      <c r="EF32" s="6"/>
      <c r="EG32" s="10"/>
      <c r="EI32" s="6"/>
      <c r="EJ32" s="10"/>
      <c r="EL32" s="6"/>
      <c r="EM32" s="10"/>
      <c r="EO32" s="6"/>
      <c r="EP32" s="10"/>
      <c r="ER32" s="6"/>
      <c r="ES32" s="10"/>
      <c r="EU32" s="6"/>
      <c r="EV32" s="10"/>
      <c r="EX32" s="6"/>
      <c r="EY32" s="10"/>
      <c r="FA32" s="6"/>
      <c r="FB32" s="10"/>
      <c r="FD32" s="6"/>
      <c r="FE32" s="10"/>
      <c r="FG32" s="6"/>
      <c r="FH32" s="10"/>
      <c r="FJ32" s="6"/>
      <c r="FK32" s="10"/>
      <c r="FM32" s="6"/>
      <c r="FN32" s="10"/>
      <c r="FP32" s="6"/>
      <c r="FQ32" s="10"/>
      <c r="FS32" s="6"/>
      <c r="FT32" s="10"/>
      <c r="FV32" s="6"/>
      <c r="FW32" s="10"/>
      <c r="FY32" s="6"/>
      <c r="FZ32" s="10"/>
      <c r="GA32" s="9">
        <v>1505000</v>
      </c>
      <c r="GB32" t="s">
        <v>238</v>
      </c>
      <c r="GC32">
        <v>80</v>
      </c>
      <c r="GD32">
        <v>80</v>
      </c>
      <c r="GE32">
        <v>80</v>
      </c>
      <c r="GF32">
        <v>80</v>
      </c>
    </row>
    <row r="33" spans="1:188" x14ac:dyDescent="0.35">
      <c r="A33" t="s">
        <v>1197</v>
      </c>
      <c r="B33" t="s">
        <v>1198</v>
      </c>
      <c r="C33" t="s">
        <v>1199</v>
      </c>
      <c r="D33" t="e">
        <f>VLOOKUP(C33,'HORS EXCEPTION'!$C$2:C51,1,FALSE)</f>
        <v>#N/A</v>
      </c>
      <c r="E33" s="1" t="s">
        <v>1200</v>
      </c>
      <c r="F33" t="s">
        <v>1199</v>
      </c>
      <c r="G33" t="s">
        <v>1200</v>
      </c>
      <c r="H33" t="s">
        <v>203</v>
      </c>
      <c r="I33" t="s">
        <v>1201</v>
      </c>
      <c r="J33" t="s">
        <v>205</v>
      </c>
      <c r="K33" t="s">
        <v>1202</v>
      </c>
      <c r="L33">
        <v>42530</v>
      </c>
      <c r="M33" t="s">
        <v>1203</v>
      </c>
      <c r="N33" t="s">
        <v>1204</v>
      </c>
      <c r="O33" t="s">
        <v>12338</v>
      </c>
      <c r="P33" t="s">
        <v>1205</v>
      </c>
      <c r="Q33" t="s">
        <v>1206</v>
      </c>
      <c r="R33" t="s">
        <v>1207</v>
      </c>
      <c r="S33" t="s">
        <v>1208</v>
      </c>
      <c r="T33" t="s">
        <v>1210</v>
      </c>
      <c r="U33" t="s">
        <v>1211</v>
      </c>
      <c r="V33" t="s">
        <v>1212</v>
      </c>
      <c r="W33" t="s">
        <v>1208</v>
      </c>
      <c r="X33" t="s">
        <v>1210</v>
      </c>
      <c r="Y33" t="s">
        <v>1211</v>
      </c>
      <c r="Z33" t="s">
        <v>219</v>
      </c>
      <c r="AD33" t="s">
        <v>220</v>
      </c>
      <c r="AE33" t="s">
        <v>221</v>
      </c>
      <c r="AI33" t="s">
        <v>221</v>
      </c>
      <c r="AJ33" t="s">
        <v>1201</v>
      </c>
      <c r="AK33" t="s">
        <v>12338</v>
      </c>
      <c r="AL33" t="s">
        <v>12339</v>
      </c>
      <c r="AM33" t="s">
        <v>1206</v>
      </c>
      <c r="AN33" t="s">
        <v>1205</v>
      </c>
      <c r="AO33">
        <v>0</v>
      </c>
      <c r="AP33" t="s">
        <v>613</v>
      </c>
      <c r="AQ33" s="6" t="s">
        <v>1213</v>
      </c>
      <c r="AR33" s="10">
        <v>950000</v>
      </c>
      <c r="AS33" t="s">
        <v>1137</v>
      </c>
      <c r="AT33" s="6" t="s">
        <v>1214</v>
      </c>
      <c r="AU33" s="10">
        <v>790000</v>
      </c>
      <c r="AV33" t="s">
        <v>222</v>
      </c>
      <c r="AW33" s="6" t="s">
        <v>1215</v>
      </c>
      <c r="AY33" t="s">
        <v>1142</v>
      </c>
      <c r="AZ33" s="6" t="s">
        <v>1216</v>
      </c>
      <c r="BA33" s="10">
        <v>395000</v>
      </c>
      <c r="BC33" s="6"/>
      <c r="BD33" s="10"/>
      <c r="BF33" s="6"/>
      <c r="BG33" s="10"/>
      <c r="BI33" s="6"/>
      <c r="BJ33" s="10"/>
      <c r="BL33" s="6"/>
      <c r="BM33" s="10"/>
      <c r="BO33" s="6"/>
      <c r="BP33" s="10"/>
      <c r="BR33" s="6"/>
      <c r="BS33" s="10"/>
      <c r="BU33" s="6"/>
      <c r="BV33" s="10"/>
      <c r="BX33" s="6"/>
      <c r="BY33" s="10"/>
      <c r="CA33" s="6"/>
      <c r="CB33" s="10"/>
      <c r="CD33" s="6"/>
      <c r="CE33" s="10"/>
      <c r="CG33" s="6"/>
      <c r="CH33" s="10"/>
      <c r="CJ33" s="6"/>
      <c r="CK33" s="10"/>
      <c r="CM33" s="6"/>
      <c r="CN33" s="10"/>
      <c r="CP33" s="6"/>
      <c r="CQ33" s="10"/>
      <c r="CS33" s="6"/>
      <c r="CT33" s="10"/>
      <c r="CV33" s="6"/>
      <c r="CW33" s="10"/>
      <c r="CY33" s="6"/>
      <c r="CZ33" s="10"/>
      <c r="DB33" s="6"/>
      <c r="DC33" s="10"/>
      <c r="DE33" s="6"/>
      <c r="DF33" s="10"/>
      <c r="DH33" s="6"/>
      <c r="DI33" s="10"/>
      <c r="DK33" s="6"/>
      <c r="DL33" s="10"/>
      <c r="DN33" s="6"/>
      <c r="DO33" s="10"/>
      <c r="DQ33" s="6"/>
      <c r="DR33" s="10"/>
      <c r="DT33" s="6"/>
      <c r="DU33" s="10"/>
      <c r="DW33" s="6"/>
      <c r="DX33" s="10"/>
      <c r="DZ33" s="6"/>
      <c r="EA33" s="10"/>
      <c r="EC33" s="6"/>
      <c r="ED33" s="10"/>
      <c r="EF33" s="6"/>
      <c r="EG33" s="10"/>
      <c r="EI33" s="6"/>
      <c r="EJ33" s="10"/>
      <c r="EL33" s="6"/>
      <c r="EM33" s="10"/>
      <c r="EO33" s="6"/>
      <c r="EP33" s="10"/>
      <c r="ER33" s="6"/>
      <c r="ES33" s="10"/>
      <c r="EU33" s="6"/>
      <c r="EV33" s="10"/>
      <c r="EX33" s="6"/>
      <c r="EY33" s="10"/>
      <c r="FA33" s="6"/>
      <c r="FB33" s="10"/>
      <c r="FD33" s="6"/>
      <c r="FE33" s="10"/>
      <c r="FG33" s="6"/>
      <c r="FH33" s="10"/>
      <c r="FJ33" s="6"/>
      <c r="FK33" s="10"/>
      <c r="FM33" s="6"/>
      <c r="FN33" s="10"/>
      <c r="FP33" s="6"/>
      <c r="FQ33" s="10"/>
      <c r="FS33" s="6"/>
      <c r="FT33" s="10"/>
      <c r="FV33" s="6"/>
      <c r="FW33" s="10"/>
      <c r="FY33" s="6"/>
      <c r="FZ33" s="10"/>
      <c r="GA33" s="9">
        <v>2135000</v>
      </c>
      <c r="GB33" t="s">
        <v>238</v>
      </c>
      <c r="GC33">
        <v>50</v>
      </c>
      <c r="GD33">
        <v>55</v>
      </c>
      <c r="GE33">
        <v>55</v>
      </c>
      <c r="GF33">
        <v>55</v>
      </c>
    </row>
    <row r="34" spans="1:188" x14ac:dyDescent="0.35">
      <c r="A34" t="s">
        <v>1217</v>
      </c>
      <c r="B34" t="s">
        <v>1218</v>
      </c>
      <c r="C34" t="s">
        <v>1219</v>
      </c>
      <c r="D34" t="e">
        <f>VLOOKUP(C34,'HORS EXCEPTION'!$C$2:C52,1,FALSE)</f>
        <v>#N/A</v>
      </c>
      <c r="E34" s="1" t="s">
        <v>1220</v>
      </c>
      <c r="F34" t="s">
        <v>1219</v>
      </c>
      <c r="G34" t="s">
        <v>1221</v>
      </c>
      <c r="H34" t="s">
        <v>203</v>
      </c>
      <c r="I34" t="s">
        <v>1217</v>
      </c>
      <c r="J34" t="s">
        <v>1223</v>
      </c>
      <c r="K34" t="s">
        <v>1224</v>
      </c>
      <c r="L34">
        <v>69003</v>
      </c>
      <c r="M34" t="s">
        <v>1225</v>
      </c>
      <c r="N34" t="s">
        <v>1226</v>
      </c>
      <c r="O34" t="s">
        <v>12340</v>
      </c>
      <c r="P34" t="s">
        <v>1227</v>
      </c>
      <c r="Q34" t="s">
        <v>1228</v>
      </c>
      <c r="R34" t="s">
        <v>12342</v>
      </c>
      <c r="S34" t="s">
        <v>1231</v>
      </c>
      <c r="T34" t="s">
        <v>1232</v>
      </c>
      <c r="U34" t="s">
        <v>1233</v>
      </c>
      <c r="V34" t="s">
        <v>1234</v>
      </c>
      <c r="W34" t="s">
        <v>1235</v>
      </c>
      <c r="X34" t="s">
        <v>1236</v>
      </c>
      <c r="Y34" t="s">
        <v>1237</v>
      </c>
      <c r="Z34" t="s">
        <v>261</v>
      </c>
      <c r="AD34" t="s">
        <v>262</v>
      </c>
      <c r="AE34" t="s">
        <v>263</v>
      </c>
      <c r="AI34" t="s">
        <v>263</v>
      </c>
      <c r="AJ34" t="s">
        <v>1217</v>
      </c>
      <c r="AK34" t="s">
        <v>12340</v>
      </c>
      <c r="AL34" t="s">
        <v>12341</v>
      </c>
      <c r="AM34" t="s">
        <v>1228</v>
      </c>
      <c r="AN34" t="s">
        <v>1227</v>
      </c>
      <c r="AO34">
        <v>0</v>
      </c>
      <c r="AP34" t="s">
        <v>979</v>
      </c>
      <c r="AQ34" s="6" t="s">
        <v>1238</v>
      </c>
      <c r="AR34" s="10">
        <v>100000</v>
      </c>
      <c r="AS34" t="s">
        <v>276</v>
      </c>
      <c r="AT34" s="6" t="s">
        <v>1239</v>
      </c>
      <c r="AU34" s="10">
        <v>125000</v>
      </c>
      <c r="AV34" t="s">
        <v>290</v>
      </c>
      <c r="AW34" s="6" t="s">
        <v>1240</v>
      </c>
      <c r="AY34" t="s">
        <v>1116</v>
      </c>
      <c r="AZ34" s="6" t="s">
        <v>1241</v>
      </c>
      <c r="BA34" s="10">
        <v>100000</v>
      </c>
      <c r="BB34" t="s">
        <v>1190</v>
      </c>
      <c r="BC34" s="6" t="s">
        <v>1242</v>
      </c>
      <c r="BD34" s="10">
        <v>100000</v>
      </c>
      <c r="BF34" s="6"/>
      <c r="BG34" s="10"/>
      <c r="BI34" s="6"/>
      <c r="BJ34" s="10"/>
      <c r="BL34" s="6"/>
      <c r="BM34" s="10"/>
      <c r="BO34" s="6"/>
      <c r="BP34" s="10"/>
      <c r="BR34" s="6"/>
      <c r="BS34" s="10"/>
      <c r="BU34" s="6"/>
      <c r="BV34" s="10"/>
      <c r="BX34" s="6"/>
      <c r="BY34" s="10"/>
      <c r="CA34" s="6"/>
      <c r="CB34" s="10"/>
      <c r="CD34" s="6"/>
      <c r="CE34" s="10"/>
      <c r="CG34" s="6"/>
      <c r="CH34" s="10"/>
      <c r="CJ34" s="6"/>
      <c r="CK34" s="10"/>
      <c r="CM34" s="6"/>
      <c r="CN34" s="10"/>
      <c r="CP34" s="6"/>
      <c r="CQ34" s="10"/>
      <c r="CS34" s="6"/>
      <c r="CT34" s="10"/>
      <c r="CV34" s="6"/>
      <c r="CW34" s="10"/>
      <c r="CY34" s="6"/>
      <c r="CZ34" s="10"/>
      <c r="DB34" s="6"/>
      <c r="DC34" s="10"/>
      <c r="DE34" s="6"/>
      <c r="DF34" s="10"/>
      <c r="DH34" s="6"/>
      <c r="DI34" s="10"/>
      <c r="DK34" s="6"/>
      <c r="DL34" s="10"/>
      <c r="DN34" s="6"/>
      <c r="DO34" s="10"/>
      <c r="DQ34" s="6"/>
      <c r="DR34" s="10"/>
      <c r="DT34" s="6"/>
      <c r="DU34" s="10"/>
      <c r="DW34" s="6"/>
      <c r="DX34" s="10"/>
      <c r="DZ34" s="6"/>
      <c r="EA34" s="10"/>
      <c r="EC34" s="6"/>
      <c r="ED34" s="10"/>
      <c r="EF34" s="6"/>
      <c r="EG34" s="10"/>
      <c r="EI34" s="6"/>
      <c r="EJ34" s="10"/>
      <c r="EL34" s="6"/>
      <c r="EM34" s="10"/>
      <c r="EO34" s="6"/>
      <c r="EP34" s="10"/>
      <c r="ER34" s="6"/>
      <c r="ES34" s="10"/>
      <c r="EU34" s="6"/>
      <c r="EV34" s="10"/>
      <c r="EX34" s="6"/>
      <c r="EY34" s="10"/>
      <c r="FA34" s="6"/>
      <c r="FB34" s="10"/>
      <c r="FD34" s="6"/>
      <c r="FE34" s="10"/>
      <c r="FG34" s="6"/>
      <c r="FH34" s="10"/>
      <c r="FJ34" s="6"/>
      <c r="FK34" s="10"/>
      <c r="FM34" s="6"/>
      <c r="FN34" s="10"/>
      <c r="FP34" s="6"/>
      <c r="FQ34" s="10"/>
      <c r="FS34" s="6"/>
      <c r="FT34" s="10"/>
      <c r="FV34" s="6"/>
      <c r="FW34" s="10"/>
      <c r="FY34" s="6"/>
      <c r="FZ34" s="10"/>
      <c r="GA34" s="9">
        <v>425000</v>
      </c>
      <c r="GB34" t="s">
        <v>238</v>
      </c>
      <c r="GC34">
        <v>103</v>
      </c>
      <c r="GD34">
        <v>63</v>
      </c>
      <c r="GE34">
        <v>75</v>
      </c>
      <c r="GF34">
        <v>95</v>
      </c>
    </row>
    <row r="35" spans="1:188" x14ac:dyDescent="0.35">
      <c r="A35" t="s">
        <v>1243</v>
      </c>
      <c r="B35" t="s">
        <v>1244</v>
      </c>
      <c r="C35" t="s">
        <v>1245</v>
      </c>
      <c r="D35" t="e">
        <f>VLOOKUP(C35,'HORS EXCEPTION'!$C$2:C53,1,FALSE)</f>
        <v>#N/A</v>
      </c>
      <c r="E35" s="1" t="s">
        <v>1246</v>
      </c>
      <c r="F35" t="s">
        <v>1245</v>
      </c>
      <c r="G35" t="s">
        <v>1246</v>
      </c>
      <c r="H35" t="s">
        <v>203</v>
      </c>
      <c r="I35" t="s">
        <v>1243</v>
      </c>
      <c r="J35" t="s">
        <v>205</v>
      </c>
      <c r="K35" t="s">
        <v>1247</v>
      </c>
      <c r="L35">
        <v>84000</v>
      </c>
      <c r="M35" t="s">
        <v>1248</v>
      </c>
      <c r="N35" t="s">
        <v>1226</v>
      </c>
      <c r="O35" t="s">
        <v>12343</v>
      </c>
      <c r="P35" t="s">
        <v>1249</v>
      </c>
      <c r="Q35" t="s">
        <v>1250</v>
      </c>
      <c r="R35" t="s">
        <v>1251</v>
      </c>
      <c r="S35" t="s">
        <v>1255</v>
      </c>
      <c r="T35" t="s">
        <v>1256</v>
      </c>
      <c r="U35" t="s">
        <v>1257</v>
      </c>
      <c r="V35" t="s">
        <v>1258</v>
      </c>
      <c r="W35" t="s">
        <v>1259</v>
      </c>
      <c r="X35" t="s">
        <v>1260</v>
      </c>
      <c r="Y35" t="s">
        <v>1261</v>
      </c>
      <c r="Z35" t="s">
        <v>261</v>
      </c>
      <c r="AA35" t="s">
        <v>310</v>
      </c>
      <c r="AB35" t="s">
        <v>219</v>
      </c>
      <c r="AD35" t="s">
        <v>13297</v>
      </c>
      <c r="AE35" t="s">
        <v>263</v>
      </c>
      <c r="AF35" t="s">
        <v>739</v>
      </c>
      <c r="AG35" t="s">
        <v>774</v>
      </c>
      <c r="AI35" t="s">
        <v>1263</v>
      </c>
      <c r="AJ35" t="s">
        <v>1243</v>
      </c>
      <c r="AK35" t="s">
        <v>12343</v>
      </c>
      <c r="AL35" t="s">
        <v>12344</v>
      </c>
      <c r="AM35" t="s">
        <v>1250</v>
      </c>
      <c r="AN35" t="s">
        <v>1249</v>
      </c>
      <c r="AO35">
        <v>0</v>
      </c>
      <c r="AP35" t="s">
        <v>355</v>
      </c>
      <c r="AQ35" s="6" t="s">
        <v>1264</v>
      </c>
      <c r="AR35" s="10">
        <v>200000</v>
      </c>
      <c r="AS35" t="s">
        <v>979</v>
      </c>
      <c r="AT35" s="6" t="s">
        <v>1265</v>
      </c>
      <c r="AU35" s="10">
        <v>100000</v>
      </c>
      <c r="AV35" t="s">
        <v>274</v>
      </c>
      <c r="AW35" s="6" t="s">
        <v>1266</v>
      </c>
      <c r="AY35" t="s">
        <v>276</v>
      </c>
      <c r="AZ35" s="6" t="s">
        <v>1267</v>
      </c>
      <c r="BA35" s="10">
        <v>125000</v>
      </c>
      <c r="BB35" t="s">
        <v>288</v>
      </c>
      <c r="BC35" s="6" t="s">
        <v>1268</v>
      </c>
      <c r="BD35" s="10">
        <v>200000</v>
      </c>
      <c r="BE35" t="s">
        <v>290</v>
      </c>
      <c r="BF35" s="6" t="s">
        <v>1269</v>
      </c>
      <c r="BG35" s="10">
        <v>100000</v>
      </c>
      <c r="BH35" t="s">
        <v>363</v>
      </c>
      <c r="BI35" s="6" t="s">
        <v>1270</v>
      </c>
      <c r="BJ35" s="10">
        <v>250000</v>
      </c>
      <c r="BK35" t="s">
        <v>1116</v>
      </c>
      <c r="BL35" s="6" t="s">
        <v>1271</v>
      </c>
      <c r="BM35" s="10">
        <v>100000</v>
      </c>
      <c r="BN35" t="s">
        <v>367</v>
      </c>
      <c r="BO35" s="6" t="s">
        <v>1272</v>
      </c>
      <c r="BP35" s="10">
        <v>330000</v>
      </c>
      <c r="BQ35" t="s">
        <v>1190</v>
      </c>
      <c r="BR35" s="6" t="s">
        <v>1273</v>
      </c>
      <c r="BS35" s="10">
        <v>100000</v>
      </c>
      <c r="BT35" t="s">
        <v>427</v>
      </c>
      <c r="BU35" s="6" t="s">
        <v>1274</v>
      </c>
      <c r="BV35" s="10">
        <v>360000</v>
      </c>
      <c r="BW35" t="s">
        <v>315</v>
      </c>
      <c r="BX35" s="6" t="s">
        <v>1275</v>
      </c>
      <c r="BY35" s="10">
        <v>100000</v>
      </c>
      <c r="BZ35" t="s">
        <v>657</v>
      </c>
      <c r="CA35" s="6" t="s">
        <v>1276</v>
      </c>
      <c r="CB35" s="10">
        <v>100000</v>
      </c>
      <c r="CC35" t="s">
        <v>431</v>
      </c>
      <c r="CD35" s="6" t="s">
        <v>1277</v>
      </c>
      <c r="CE35" s="10">
        <v>895000</v>
      </c>
      <c r="CF35" t="s">
        <v>327</v>
      </c>
      <c r="CG35" s="6" t="s">
        <v>1278</v>
      </c>
      <c r="CH35" s="10">
        <v>100000</v>
      </c>
      <c r="CI35" t="s">
        <v>659</v>
      </c>
      <c r="CJ35" s="6" t="s">
        <v>1279</v>
      </c>
      <c r="CK35" s="10">
        <v>185000</v>
      </c>
      <c r="CL35" t="s">
        <v>435</v>
      </c>
      <c r="CM35" s="6" t="s">
        <v>1280</v>
      </c>
      <c r="CN35" s="10">
        <v>360000</v>
      </c>
      <c r="CO35" t="s">
        <v>323</v>
      </c>
      <c r="CP35" s="6" t="s">
        <v>1281</v>
      </c>
      <c r="CQ35" s="10">
        <v>100000</v>
      </c>
      <c r="CR35" t="s">
        <v>661</v>
      </c>
      <c r="CS35" s="6" t="s">
        <v>1282</v>
      </c>
      <c r="CT35" s="10">
        <v>100000</v>
      </c>
      <c r="CU35" t="s">
        <v>439</v>
      </c>
      <c r="CV35" s="6" t="s">
        <v>1283</v>
      </c>
      <c r="CW35" s="10">
        <v>445000</v>
      </c>
      <c r="CX35" t="s">
        <v>327</v>
      </c>
      <c r="CY35" s="6" t="s">
        <v>1284</v>
      </c>
      <c r="CZ35" s="10">
        <v>100000</v>
      </c>
      <c r="DA35" t="s">
        <v>663</v>
      </c>
      <c r="DB35" s="6" t="s">
        <v>1285</v>
      </c>
      <c r="DC35" s="10">
        <v>100000</v>
      </c>
      <c r="DD35" t="s">
        <v>443</v>
      </c>
      <c r="DE35" s="6" t="s">
        <v>1286</v>
      </c>
      <c r="DF35" s="10">
        <v>595000</v>
      </c>
      <c r="DG35" t="s">
        <v>331</v>
      </c>
      <c r="DH35" s="6" t="s">
        <v>1287</v>
      </c>
      <c r="DI35" s="10">
        <v>123000</v>
      </c>
      <c r="DJ35" t="s">
        <v>665</v>
      </c>
      <c r="DK35" s="6" t="s">
        <v>1288</v>
      </c>
      <c r="DL35" s="10">
        <v>123000</v>
      </c>
      <c r="DM35" t="s">
        <v>613</v>
      </c>
      <c r="DN35" s="6" t="s">
        <v>1289</v>
      </c>
      <c r="DO35" s="10">
        <v>950000</v>
      </c>
      <c r="DP35" t="s">
        <v>543</v>
      </c>
      <c r="DQ35" s="6" t="s">
        <v>1290</v>
      </c>
      <c r="DR35" s="10">
        <v>240000</v>
      </c>
      <c r="DS35" t="s">
        <v>1291</v>
      </c>
      <c r="DT35" s="6" t="s">
        <v>1292</v>
      </c>
      <c r="DU35" s="10">
        <v>100000</v>
      </c>
      <c r="DV35" t="s">
        <v>222</v>
      </c>
      <c r="DW35" s="6" t="s">
        <v>1293</v>
      </c>
      <c r="DX35" s="10">
        <v>400000</v>
      </c>
      <c r="DY35" t="s">
        <v>555</v>
      </c>
      <c r="DZ35" s="6" t="s">
        <v>1294</v>
      </c>
      <c r="EA35" s="10">
        <v>120000</v>
      </c>
      <c r="EB35" t="s">
        <v>228</v>
      </c>
      <c r="EC35" s="6" t="s">
        <v>1295</v>
      </c>
      <c r="ED35" s="10">
        <v>100000</v>
      </c>
      <c r="EE35" t="s">
        <v>463</v>
      </c>
      <c r="EF35" s="6" t="s">
        <v>1296</v>
      </c>
      <c r="EG35" s="10">
        <v>380000</v>
      </c>
      <c r="EH35" t="s">
        <v>566</v>
      </c>
      <c r="EI35" s="6" t="s">
        <v>1297</v>
      </c>
      <c r="EJ35" s="10">
        <v>100000</v>
      </c>
      <c r="EK35" t="s">
        <v>467</v>
      </c>
      <c r="EL35" s="6" t="s">
        <v>1298</v>
      </c>
      <c r="EM35" s="10">
        <v>100000</v>
      </c>
      <c r="EN35" t="s">
        <v>828</v>
      </c>
      <c r="EO35" s="6" t="s">
        <v>1299</v>
      </c>
      <c r="EP35" s="10">
        <v>100000</v>
      </c>
      <c r="EQ35" t="s">
        <v>234</v>
      </c>
      <c r="ER35" s="6" t="s">
        <v>1300</v>
      </c>
      <c r="ES35" s="10">
        <v>100000</v>
      </c>
      <c r="ET35" t="s">
        <v>236</v>
      </c>
      <c r="EU35" s="6" t="s">
        <v>1301</v>
      </c>
      <c r="EV35" s="10">
        <v>630000</v>
      </c>
      <c r="EW35" t="s">
        <v>832</v>
      </c>
      <c r="EX35" s="6" t="s">
        <v>1302</v>
      </c>
      <c r="EY35" s="10">
        <v>160000</v>
      </c>
      <c r="EZ35" t="s">
        <v>523</v>
      </c>
      <c r="FA35" s="6" t="s">
        <v>1303</v>
      </c>
      <c r="FB35" s="10">
        <v>100000</v>
      </c>
      <c r="FD35" s="6"/>
      <c r="FE35" s="10"/>
      <c r="FG35" s="6"/>
      <c r="FH35" s="10"/>
      <c r="FJ35" s="6"/>
      <c r="FK35" s="10"/>
      <c r="FM35" s="6"/>
      <c r="FN35" s="10"/>
      <c r="FP35" s="6"/>
      <c r="FQ35" s="10"/>
      <c r="FS35" s="6"/>
      <c r="FT35" s="10"/>
      <c r="FV35" s="6"/>
      <c r="FW35" s="10"/>
      <c r="FY35" s="6"/>
      <c r="FZ35" s="10"/>
      <c r="GA35" s="9">
        <v>8871000</v>
      </c>
      <c r="GB35" t="s">
        <v>238</v>
      </c>
      <c r="GC35">
        <v>37</v>
      </c>
      <c r="GD35">
        <v>48</v>
      </c>
      <c r="GE35">
        <v>58</v>
      </c>
      <c r="GF35">
        <v>37</v>
      </c>
    </row>
    <row r="36" spans="1:188" x14ac:dyDescent="0.35">
      <c r="A36" t="s">
        <v>1304</v>
      </c>
      <c r="B36" t="s">
        <v>1305</v>
      </c>
      <c r="C36" t="s">
        <v>1306</v>
      </c>
      <c r="D36" t="e">
        <f>VLOOKUP(C36,'HORS EXCEPTION'!$C$2:C54,1,FALSE)</f>
        <v>#N/A</v>
      </c>
      <c r="E36" s="2" t="s">
        <v>1307</v>
      </c>
      <c r="F36" t="s">
        <v>1306</v>
      </c>
      <c r="G36" t="s">
        <v>1307</v>
      </c>
      <c r="H36" t="s">
        <v>203</v>
      </c>
      <c r="I36" t="s">
        <v>1304</v>
      </c>
      <c r="J36" t="s">
        <v>205</v>
      </c>
      <c r="K36" t="s">
        <v>1308</v>
      </c>
      <c r="L36">
        <v>65300</v>
      </c>
      <c r="M36" t="s">
        <v>1309</v>
      </c>
      <c r="N36" t="s">
        <v>1310</v>
      </c>
      <c r="O36" t="s">
        <v>12346</v>
      </c>
      <c r="P36" t="s">
        <v>1311</v>
      </c>
      <c r="Q36" t="s">
        <v>1312</v>
      </c>
      <c r="R36" t="s">
        <v>1307</v>
      </c>
      <c r="S36" t="s">
        <v>12345</v>
      </c>
      <c r="T36" t="s">
        <v>1315</v>
      </c>
      <c r="U36" t="s">
        <v>1316</v>
      </c>
      <c r="V36" t="s">
        <v>1317</v>
      </c>
      <c r="W36" t="s">
        <v>1318</v>
      </c>
      <c r="X36" t="s">
        <v>1319</v>
      </c>
      <c r="Y36" t="s">
        <v>1320</v>
      </c>
      <c r="Z36" t="s">
        <v>310</v>
      </c>
      <c r="AD36" t="s">
        <v>311</v>
      </c>
      <c r="AE36" t="s">
        <v>312</v>
      </c>
      <c r="AI36" t="s">
        <v>312</v>
      </c>
      <c r="AJ36" t="s">
        <v>1304</v>
      </c>
      <c r="AK36" t="s">
        <v>12346</v>
      </c>
      <c r="AL36" t="s">
        <v>12347</v>
      </c>
      <c r="AM36" t="s">
        <v>1312</v>
      </c>
      <c r="AN36" t="s">
        <v>1311</v>
      </c>
      <c r="AO36">
        <v>0</v>
      </c>
      <c r="AP36" t="s">
        <v>1065</v>
      </c>
      <c r="AQ36" s="6" t="s">
        <v>1321</v>
      </c>
      <c r="AR36" s="10">
        <v>960000</v>
      </c>
      <c r="AS36" t="s">
        <v>329</v>
      </c>
      <c r="AT36" s="6" t="s">
        <v>1322</v>
      </c>
      <c r="AU36" s="10">
        <v>625000</v>
      </c>
      <c r="AV36" t="s">
        <v>1067</v>
      </c>
      <c r="AW36" s="6" t="s">
        <v>1323</v>
      </c>
      <c r="BC36" s="6"/>
      <c r="BD36" s="10"/>
      <c r="BF36" s="6"/>
      <c r="BG36" s="10"/>
      <c r="BI36" s="6"/>
      <c r="BJ36" s="10"/>
      <c r="BL36" s="6"/>
      <c r="BM36" s="10"/>
      <c r="BO36" s="6"/>
      <c r="BP36" s="10"/>
      <c r="BR36" s="6"/>
      <c r="BS36" s="10"/>
      <c r="BU36" s="6"/>
      <c r="BV36" s="10"/>
      <c r="BX36" s="6"/>
      <c r="BY36" s="10"/>
      <c r="CA36" s="6"/>
      <c r="CB36" s="10"/>
      <c r="CD36" s="6"/>
      <c r="CE36" s="10"/>
      <c r="CG36" s="6"/>
      <c r="CH36" s="10"/>
      <c r="CJ36" s="6"/>
      <c r="CK36" s="10"/>
      <c r="CM36" s="6"/>
      <c r="CN36" s="10"/>
      <c r="CP36" s="6"/>
      <c r="CQ36" s="10"/>
      <c r="CS36" s="6"/>
      <c r="CT36" s="10"/>
      <c r="CV36" s="6"/>
      <c r="CW36" s="10"/>
      <c r="CY36" s="6"/>
      <c r="CZ36" s="10"/>
      <c r="DB36" s="6"/>
      <c r="DC36" s="10"/>
      <c r="DE36" s="6"/>
      <c r="DF36" s="10"/>
      <c r="DH36" s="6"/>
      <c r="DI36" s="10"/>
      <c r="DK36" s="6"/>
      <c r="DL36" s="10"/>
      <c r="DN36" s="6"/>
      <c r="DO36" s="10"/>
      <c r="DQ36" s="6"/>
      <c r="DR36" s="10"/>
      <c r="DT36" s="6"/>
      <c r="DU36" s="10"/>
      <c r="DW36" s="6"/>
      <c r="DX36" s="10"/>
      <c r="DZ36" s="6"/>
      <c r="EA36" s="10"/>
      <c r="EC36" s="6"/>
      <c r="ED36" s="10"/>
      <c r="EF36" s="6"/>
      <c r="EG36" s="10"/>
      <c r="EI36" s="6"/>
      <c r="EJ36" s="10"/>
      <c r="EL36" s="6"/>
      <c r="EM36" s="10"/>
      <c r="EO36" s="6"/>
      <c r="EP36" s="10"/>
      <c r="ER36" s="6"/>
      <c r="ES36" s="10"/>
      <c r="EU36" s="6"/>
      <c r="EV36" s="10"/>
      <c r="EX36" s="6"/>
      <c r="EY36" s="10"/>
      <c r="FA36" s="6"/>
      <c r="FB36" s="10"/>
      <c r="FD36" s="6"/>
      <c r="FE36" s="10"/>
      <c r="FG36" s="6"/>
      <c r="FH36" s="10"/>
      <c r="FJ36" s="6"/>
      <c r="FK36" s="10"/>
      <c r="FM36" s="6"/>
      <c r="FN36" s="10"/>
      <c r="FP36" s="6"/>
      <c r="FQ36" s="10"/>
      <c r="FS36" s="6"/>
      <c r="FT36" s="10"/>
      <c r="FV36" s="6"/>
      <c r="FW36" s="10"/>
      <c r="FY36" s="6"/>
      <c r="FZ36" s="10"/>
      <c r="GA36" s="9">
        <v>1585000</v>
      </c>
      <c r="GB36" t="s">
        <v>238</v>
      </c>
      <c r="GC36">
        <v>66</v>
      </c>
      <c r="GD36">
        <v>69</v>
      </c>
      <c r="GE36">
        <v>69</v>
      </c>
      <c r="GF36">
        <v>69</v>
      </c>
    </row>
    <row r="37" spans="1:188" x14ac:dyDescent="0.35">
      <c r="A37" t="s">
        <v>1325</v>
      </c>
      <c r="B37" t="s">
        <v>1326</v>
      </c>
      <c r="C37" t="s">
        <v>1327</v>
      </c>
      <c r="D37" t="e">
        <f>VLOOKUP(C37,'HORS EXCEPTION'!$C$2:C55,1,FALSE)</f>
        <v>#N/A</v>
      </c>
      <c r="E37" s="1" t="s">
        <v>1328</v>
      </c>
      <c r="F37" t="s">
        <v>1327</v>
      </c>
      <c r="G37" t="s">
        <v>1328</v>
      </c>
      <c r="H37" t="s">
        <v>203</v>
      </c>
      <c r="I37" t="s">
        <v>1325</v>
      </c>
      <c r="J37" t="s">
        <v>838</v>
      </c>
      <c r="K37" t="s">
        <v>1329</v>
      </c>
      <c r="L37">
        <v>37100</v>
      </c>
      <c r="M37" t="s">
        <v>1330</v>
      </c>
      <c r="N37" t="s">
        <v>1226</v>
      </c>
      <c r="O37" t="s">
        <v>12349</v>
      </c>
      <c r="P37" t="s">
        <v>1331</v>
      </c>
      <c r="Q37" t="s">
        <v>1332</v>
      </c>
      <c r="R37" t="s">
        <v>1333</v>
      </c>
      <c r="S37" t="s">
        <v>1334</v>
      </c>
      <c r="T37" t="s">
        <v>1336</v>
      </c>
      <c r="U37" t="s">
        <v>1337</v>
      </c>
      <c r="V37" t="s">
        <v>1338</v>
      </c>
      <c r="W37" t="s">
        <v>1334</v>
      </c>
      <c r="X37" t="s">
        <v>1336</v>
      </c>
      <c r="Y37" t="s">
        <v>1337</v>
      </c>
      <c r="Z37" t="s">
        <v>310</v>
      </c>
      <c r="AD37" t="s">
        <v>311</v>
      </c>
      <c r="AE37" t="s">
        <v>312</v>
      </c>
      <c r="AI37" t="s">
        <v>312</v>
      </c>
      <c r="AJ37" t="s">
        <v>1325</v>
      </c>
      <c r="AK37" t="s">
        <v>12349</v>
      </c>
      <c r="AL37" t="s">
        <v>12350</v>
      </c>
      <c r="AM37" t="s">
        <v>1332</v>
      </c>
      <c r="AN37" t="s">
        <v>1331</v>
      </c>
      <c r="AO37">
        <v>0</v>
      </c>
      <c r="AP37" t="s">
        <v>490</v>
      </c>
      <c r="AQ37" s="6" t="s">
        <v>1339</v>
      </c>
      <c r="AR37" s="10">
        <v>100000</v>
      </c>
      <c r="AS37" t="s">
        <v>497</v>
      </c>
      <c r="AT37" s="6" t="s">
        <v>1340</v>
      </c>
      <c r="AU37" s="10">
        <v>125000</v>
      </c>
      <c r="AV37" t="s">
        <v>504</v>
      </c>
      <c r="AW37" s="6" t="s">
        <v>1341</v>
      </c>
      <c r="AY37" t="s">
        <v>511</v>
      </c>
      <c r="AZ37" s="6" t="s">
        <v>1342</v>
      </c>
      <c r="BA37" s="10">
        <v>100000</v>
      </c>
      <c r="BB37" t="s">
        <v>518</v>
      </c>
      <c r="BC37" s="6" t="s">
        <v>1343</v>
      </c>
      <c r="BD37" s="10">
        <v>100000</v>
      </c>
      <c r="BF37" s="6"/>
      <c r="BG37" s="10"/>
      <c r="BI37" s="6"/>
      <c r="BJ37" s="10"/>
      <c r="BL37" s="6"/>
      <c r="BM37" s="10"/>
      <c r="BO37" s="6"/>
      <c r="BP37" s="10"/>
      <c r="BR37" s="6"/>
      <c r="BS37" s="10"/>
      <c r="BU37" s="6"/>
      <c r="BV37" s="10"/>
      <c r="BX37" s="6"/>
      <c r="BY37" s="10"/>
      <c r="CA37" s="6"/>
      <c r="CB37" s="10"/>
      <c r="CD37" s="6"/>
      <c r="CE37" s="10"/>
      <c r="CG37" s="6"/>
      <c r="CH37" s="10"/>
      <c r="CJ37" s="6"/>
      <c r="CK37" s="10"/>
      <c r="CM37" s="6"/>
      <c r="CN37" s="10"/>
      <c r="CP37" s="6"/>
      <c r="CQ37" s="10"/>
      <c r="CS37" s="6"/>
      <c r="CT37" s="10"/>
      <c r="CV37" s="6"/>
      <c r="CW37" s="10"/>
      <c r="CY37" s="6"/>
      <c r="CZ37" s="10"/>
      <c r="DB37" s="6"/>
      <c r="DC37" s="10"/>
      <c r="DE37" s="6"/>
      <c r="DF37" s="10"/>
      <c r="DH37" s="6"/>
      <c r="DI37" s="10"/>
      <c r="DK37" s="6"/>
      <c r="DL37" s="10"/>
      <c r="DN37" s="6"/>
      <c r="DO37" s="10"/>
      <c r="DQ37" s="6"/>
      <c r="DR37" s="10"/>
      <c r="DT37" s="6"/>
      <c r="DU37" s="10"/>
      <c r="DW37" s="6"/>
      <c r="DX37" s="10"/>
      <c r="DZ37" s="6"/>
      <c r="EA37" s="10"/>
      <c r="EC37" s="6"/>
      <c r="ED37" s="10"/>
      <c r="EF37" s="6"/>
      <c r="EG37" s="10"/>
      <c r="EI37" s="6"/>
      <c r="EJ37" s="10"/>
      <c r="EL37" s="6"/>
      <c r="EM37" s="10"/>
      <c r="EO37" s="6"/>
      <c r="EP37" s="10"/>
      <c r="ER37" s="6"/>
      <c r="ES37" s="10"/>
      <c r="EU37" s="6"/>
      <c r="EV37" s="10"/>
      <c r="EX37" s="6"/>
      <c r="EY37" s="10"/>
      <c r="FA37" s="6"/>
      <c r="FB37" s="10"/>
      <c r="FD37" s="6"/>
      <c r="FE37" s="10"/>
      <c r="FG37" s="6"/>
      <c r="FH37" s="10"/>
      <c r="FJ37" s="6"/>
      <c r="FK37" s="10"/>
      <c r="FM37" s="6"/>
      <c r="FN37" s="10"/>
      <c r="FP37" s="6"/>
      <c r="FQ37" s="10"/>
      <c r="FS37" s="6"/>
      <c r="FT37" s="10"/>
      <c r="FV37" s="6"/>
      <c r="FW37" s="10"/>
      <c r="FY37" s="6"/>
      <c r="FZ37" s="10"/>
      <c r="GA37" s="9">
        <v>425000</v>
      </c>
      <c r="GB37" t="s">
        <v>1344</v>
      </c>
    </row>
    <row r="38" spans="1:188" x14ac:dyDescent="0.35">
      <c r="A38" t="s">
        <v>1345</v>
      </c>
      <c r="B38" t="s">
        <v>1346</v>
      </c>
      <c r="C38" t="s">
        <v>1347</v>
      </c>
      <c r="D38" t="e">
        <f>VLOOKUP(C38,'HORS EXCEPTION'!$C$2:C56,1,FALSE)</f>
        <v>#N/A</v>
      </c>
      <c r="E38" s="1" t="s">
        <v>1348</v>
      </c>
      <c r="F38" t="s">
        <v>1347</v>
      </c>
      <c r="G38" t="s">
        <v>1348</v>
      </c>
      <c r="H38" t="s">
        <v>203</v>
      </c>
      <c r="I38" t="s">
        <v>1349</v>
      </c>
      <c r="J38" t="s">
        <v>1022</v>
      </c>
      <c r="K38" t="s">
        <v>1350</v>
      </c>
      <c r="L38">
        <v>73460</v>
      </c>
      <c r="M38" t="s">
        <v>1351</v>
      </c>
      <c r="N38" t="s">
        <v>1352</v>
      </c>
      <c r="O38" t="s">
        <v>12351</v>
      </c>
      <c r="P38" t="s">
        <v>1353</v>
      </c>
      <c r="Q38" t="s">
        <v>1354</v>
      </c>
      <c r="R38" t="s">
        <v>1355</v>
      </c>
      <c r="S38" t="s">
        <v>1356</v>
      </c>
      <c r="T38" t="s">
        <v>1358</v>
      </c>
      <c r="U38" t="s">
        <v>1359</v>
      </c>
      <c r="V38" t="s">
        <v>1360</v>
      </c>
      <c r="W38" t="s">
        <v>1356</v>
      </c>
      <c r="X38" t="s">
        <v>1358</v>
      </c>
      <c r="Y38" t="s">
        <v>1359</v>
      </c>
      <c r="Z38" t="s">
        <v>219</v>
      </c>
      <c r="AD38" t="s">
        <v>220</v>
      </c>
      <c r="AE38" t="s">
        <v>221</v>
      </c>
      <c r="AI38" t="s">
        <v>221</v>
      </c>
      <c r="AJ38" t="s">
        <v>1349</v>
      </c>
      <c r="AK38" t="s">
        <v>12351</v>
      </c>
      <c r="AL38" t="s">
        <v>12352</v>
      </c>
      <c r="AM38" t="s">
        <v>1354</v>
      </c>
      <c r="AN38" t="s">
        <v>1353</v>
      </c>
      <c r="AO38">
        <v>0</v>
      </c>
      <c r="AP38" t="s">
        <v>613</v>
      </c>
      <c r="AQ38" s="6" t="s">
        <v>1361</v>
      </c>
      <c r="AR38" s="10">
        <v>950000</v>
      </c>
      <c r="AS38" t="s">
        <v>615</v>
      </c>
      <c r="AT38" s="6" t="s">
        <v>1362</v>
      </c>
      <c r="AU38" s="10">
        <v>750000</v>
      </c>
      <c r="AV38" t="s">
        <v>549</v>
      </c>
      <c r="AW38" s="6" t="s">
        <v>1363</v>
      </c>
      <c r="AY38" t="s">
        <v>1291</v>
      </c>
      <c r="AZ38" s="6" t="s">
        <v>1364</v>
      </c>
      <c r="BA38" s="10">
        <v>100000</v>
      </c>
      <c r="BC38" s="6"/>
      <c r="BD38" s="10"/>
      <c r="BF38" s="6"/>
      <c r="BG38" s="10"/>
      <c r="BI38" s="6"/>
      <c r="BJ38" s="10"/>
      <c r="BL38" s="6"/>
      <c r="BM38" s="10"/>
      <c r="BO38" s="6"/>
      <c r="BP38" s="10"/>
      <c r="BR38" s="6"/>
      <c r="BS38" s="10"/>
      <c r="BU38" s="6"/>
      <c r="BV38" s="10"/>
      <c r="BX38" s="6"/>
      <c r="BY38" s="10"/>
      <c r="CA38" s="6"/>
      <c r="CB38" s="10"/>
      <c r="CD38" s="6"/>
      <c r="CE38" s="10"/>
      <c r="CG38" s="6"/>
      <c r="CH38" s="10"/>
      <c r="CJ38" s="6"/>
      <c r="CK38" s="10"/>
      <c r="CM38" s="6"/>
      <c r="CN38" s="10"/>
      <c r="CP38" s="6"/>
      <c r="CQ38" s="10"/>
      <c r="CS38" s="6"/>
      <c r="CT38" s="10"/>
      <c r="CV38" s="6"/>
      <c r="CW38" s="10"/>
      <c r="CY38" s="6"/>
      <c r="CZ38" s="10"/>
      <c r="DB38" s="6"/>
      <c r="DC38" s="10"/>
      <c r="DE38" s="6"/>
      <c r="DF38" s="10"/>
      <c r="DH38" s="6"/>
      <c r="DI38" s="10"/>
      <c r="DK38" s="6"/>
      <c r="DL38" s="10"/>
      <c r="DN38" s="6"/>
      <c r="DO38" s="10"/>
      <c r="DQ38" s="6"/>
      <c r="DR38" s="10"/>
      <c r="DT38" s="6"/>
      <c r="DU38" s="10"/>
      <c r="DW38" s="6"/>
      <c r="DX38" s="10"/>
      <c r="DZ38" s="6"/>
      <c r="EA38" s="10"/>
      <c r="EC38" s="6"/>
      <c r="ED38" s="10"/>
      <c r="EF38" s="6"/>
      <c r="EG38" s="10"/>
      <c r="EI38" s="6"/>
      <c r="EJ38" s="10"/>
      <c r="EL38" s="6"/>
      <c r="EM38" s="10"/>
      <c r="EO38" s="6"/>
      <c r="EP38" s="10"/>
      <c r="ER38" s="6"/>
      <c r="ES38" s="10"/>
      <c r="EU38" s="6"/>
      <c r="EV38" s="10"/>
      <c r="EX38" s="6"/>
      <c r="EY38" s="10"/>
      <c r="FA38" s="6"/>
      <c r="FB38" s="10"/>
      <c r="FD38" s="6"/>
      <c r="FE38" s="10"/>
      <c r="FG38" s="6"/>
      <c r="FH38" s="10"/>
      <c r="FJ38" s="6"/>
      <c r="FK38" s="10"/>
      <c r="FM38" s="6"/>
      <c r="FN38" s="10"/>
      <c r="FP38" s="6"/>
      <c r="FQ38" s="10"/>
      <c r="FS38" s="6"/>
      <c r="FT38" s="10"/>
      <c r="FV38" s="6"/>
      <c r="FW38" s="10"/>
      <c r="FY38" s="6"/>
      <c r="FZ38" s="10"/>
      <c r="GA38" s="9">
        <v>1800000</v>
      </c>
      <c r="GB38" t="s">
        <v>238</v>
      </c>
      <c r="GC38">
        <v>60</v>
      </c>
      <c r="GD38">
        <v>70</v>
      </c>
      <c r="GE38">
        <v>70</v>
      </c>
      <c r="GF38">
        <v>80</v>
      </c>
    </row>
    <row r="39" spans="1:188" x14ac:dyDescent="0.35">
      <c r="A39" t="s">
        <v>1365</v>
      </c>
      <c r="B39" t="s">
        <v>1366</v>
      </c>
      <c r="C39" t="s">
        <v>1367</v>
      </c>
      <c r="D39" t="e">
        <f>VLOOKUP(C39,'HORS EXCEPTION'!$C$2:C57,1,FALSE)</f>
        <v>#N/A</v>
      </c>
      <c r="E39" s="2" t="s">
        <v>1368</v>
      </c>
      <c r="F39" t="s">
        <v>1367</v>
      </c>
      <c r="G39" t="s">
        <v>1368</v>
      </c>
      <c r="H39" t="s">
        <v>203</v>
      </c>
      <c r="I39" t="s">
        <v>1365</v>
      </c>
      <c r="J39" t="s">
        <v>205</v>
      </c>
      <c r="K39" t="s">
        <v>1369</v>
      </c>
      <c r="L39">
        <v>92100</v>
      </c>
      <c r="M39" t="s">
        <v>1370</v>
      </c>
      <c r="N39" t="s">
        <v>1371</v>
      </c>
      <c r="O39" t="s">
        <v>12353</v>
      </c>
      <c r="P39" t="s">
        <v>1372</v>
      </c>
      <c r="Q39" t="s">
        <v>726</v>
      </c>
      <c r="R39" t="s">
        <v>1373</v>
      </c>
      <c r="S39" t="s">
        <v>1376</v>
      </c>
      <c r="T39" t="s">
        <v>1377</v>
      </c>
      <c r="U39" t="s">
        <v>1378</v>
      </c>
      <c r="V39" t="s">
        <v>1379</v>
      </c>
      <c r="W39" t="s">
        <v>1380</v>
      </c>
      <c r="X39" t="s">
        <v>1381</v>
      </c>
      <c r="Y39" t="s">
        <v>1382</v>
      </c>
      <c r="Z39" t="s">
        <v>310</v>
      </c>
      <c r="AD39" t="s">
        <v>311</v>
      </c>
      <c r="AE39" t="s">
        <v>312</v>
      </c>
      <c r="AI39" t="s">
        <v>312</v>
      </c>
      <c r="AJ39" t="s">
        <v>1365</v>
      </c>
      <c r="AK39" t="s">
        <v>12353</v>
      </c>
      <c r="AL39" t="s">
        <v>12354</v>
      </c>
      <c r="AM39" t="s">
        <v>726</v>
      </c>
      <c r="AN39" t="s">
        <v>1372</v>
      </c>
      <c r="AO39">
        <v>0</v>
      </c>
      <c r="AP39" t="s">
        <v>1067</v>
      </c>
      <c r="AQ39" s="6" t="s">
        <v>1383</v>
      </c>
      <c r="AR39" s="10">
        <v>3430000</v>
      </c>
      <c r="BC39" s="6"/>
      <c r="BD39" s="10"/>
      <c r="BF39" s="6"/>
      <c r="BG39" s="10"/>
      <c r="BI39" s="6"/>
      <c r="BJ39" s="10"/>
      <c r="BL39" s="6"/>
      <c r="BM39" s="10"/>
      <c r="BO39" s="6"/>
      <c r="BP39" s="10"/>
      <c r="BR39" s="6"/>
      <c r="BS39" s="10"/>
      <c r="BU39" s="6"/>
      <c r="BV39" s="10"/>
      <c r="BX39" s="6"/>
      <c r="BY39" s="10"/>
      <c r="CA39" s="6"/>
      <c r="CB39" s="10"/>
      <c r="CD39" s="6"/>
      <c r="CE39" s="10"/>
      <c r="CG39" s="6"/>
      <c r="CH39" s="10"/>
      <c r="CJ39" s="6"/>
      <c r="CK39" s="10"/>
      <c r="CM39" s="6"/>
      <c r="CN39" s="10"/>
      <c r="CP39" s="6"/>
      <c r="CQ39" s="10"/>
      <c r="CS39" s="6"/>
      <c r="CT39" s="10"/>
      <c r="CV39" s="6"/>
      <c r="CW39" s="10"/>
      <c r="CY39" s="6"/>
      <c r="CZ39" s="10"/>
      <c r="DB39" s="6"/>
      <c r="DC39" s="10"/>
      <c r="DE39" s="6"/>
      <c r="DF39" s="10"/>
      <c r="DH39" s="6"/>
      <c r="DI39" s="10"/>
      <c r="DK39" s="6"/>
      <c r="DL39" s="10"/>
      <c r="DN39" s="6"/>
      <c r="DO39" s="10"/>
      <c r="DQ39" s="6"/>
      <c r="DR39" s="10"/>
      <c r="DT39" s="6"/>
      <c r="DU39" s="10"/>
      <c r="DW39" s="6"/>
      <c r="DX39" s="10"/>
      <c r="DZ39" s="6"/>
      <c r="EA39" s="10"/>
      <c r="EC39" s="6"/>
      <c r="ED39" s="10"/>
      <c r="EF39" s="6"/>
      <c r="EG39" s="10"/>
      <c r="EI39" s="6"/>
      <c r="EJ39" s="10"/>
      <c r="EL39" s="6"/>
      <c r="EM39" s="10"/>
      <c r="EO39" s="6"/>
      <c r="EP39" s="10"/>
      <c r="ER39" s="6"/>
      <c r="ES39" s="10"/>
      <c r="EU39" s="6"/>
      <c r="EV39" s="10"/>
      <c r="EX39" s="6"/>
      <c r="EY39" s="10"/>
      <c r="FA39" s="6"/>
      <c r="FB39" s="10"/>
      <c r="FD39" s="6"/>
      <c r="FE39" s="10"/>
      <c r="FG39" s="6"/>
      <c r="FH39" s="10"/>
      <c r="FJ39" s="6"/>
      <c r="FK39" s="10"/>
      <c r="FM39" s="6"/>
      <c r="FN39" s="10"/>
      <c r="FP39" s="6"/>
      <c r="FQ39" s="10"/>
      <c r="FS39" s="6"/>
      <c r="FT39" s="10"/>
      <c r="FV39" s="6"/>
      <c r="FW39" s="10"/>
      <c r="FY39" s="6"/>
      <c r="FZ39" s="10"/>
      <c r="GA39" s="9">
        <v>3430000</v>
      </c>
      <c r="GB39" t="s">
        <v>238</v>
      </c>
      <c r="GC39">
        <v>79</v>
      </c>
      <c r="GD39">
        <v>99</v>
      </c>
      <c r="GE39">
        <v>136</v>
      </c>
      <c r="GF39">
        <v>99</v>
      </c>
    </row>
    <row r="40" spans="1:188" x14ac:dyDescent="0.35">
      <c r="A40" t="s">
        <v>1384</v>
      </c>
      <c r="B40" t="s">
        <v>1385</v>
      </c>
      <c r="C40" t="s">
        <v>1386</v>
      </c>
      <c r="D40" t="e">
        <f>VLOOKUP(C40,'HORS EXCEPTION'!$C$2:C58,1,FALSE)</f>
        <v>#N/A</v>
      </c>
      <c r="E40" s="2" t="s">
        <v>1387</v>
      </c>
      <c r="F40" t="s">
        <v>1388</v>
      </c>
      <c r="G40" t="s">
        <v>1387</v>
      </c>
      <c r="H40" t="s">
        <v>203</v>
      </c>
      <c r="I40" t="s">
        <v>1389</v>
      </c>
      <c r="J40" t="s">
        <v>205</v>
      </c>
      <c r="K40" t="s">
        <v>1390</v>
      </c>
      <c r="L40">
        <v>94250</v>
      </c>
      <c r="M40" t="s">
        <v>1391</v>
      </c>
      <c r="N40" t="s">
        <v>1392</v>
      </c>
      <c r="O40" t="s">
        <v>12355</v>
      </c>
      <c r="P40" t="s">
        <v>1393</v>
      </c>
      <c r="Q40" t="s">
        <v>210</v>
      </c>
      <c r="R40" t="s">
        <v>1394</v>
      </c>
      <c r="S40" t="s">
        <v>1396</v>
      </c>
      <c r="T40" t="s">
        <v>1397</v>
      </c>
      <c r="U40" t="s">
        <v>1398</v>
      </c>
      <c r="V40" t="s">
        <v>1399</v>
      </c>
      <c r="W40" t="s">
        <v>1400</v>
      </c>
      <c r="X40" t="s">
        <v>1397</v>
      </c>
      <c r="Y40" t="s">
        <v>1398</v>
      </c>
      <c r="Z40" t="s">
        <v>310</v>
      </c>
      <c r="AD40" t="s">
        <v>311</v>
      </c>
      <c r="AE40" t="s">
        <v>312</v>
      </c>
      <c r="AI40" t="s">
        <v>312</v>
      </c>
      <c r="AJ40" t="s">
        <v>1389</v>
      </c>
      <c r="AK40" t="s">
        <v>12355</v>
      </c>
      <c r="AL40" t="s">
        <v>12356</v>
      </c>
      <c r="AM40" t="s">
        <v>210</v>
      </c>
      <c r="AN40" t="s">
        <v>1393</v>
      </c>
      <c r="AO40">
        <v>0</v>
      </c>
      <c r="AP40" t="s">
        <v>389</v>
      </c>
      <c r="AQ40" s="6" t="s">
        <v>1401</v>
      </c>
      <c r="AR40" s="10">
        <v>575000</v>
      </c>
      <c r="AS40" t="s">
        <v>391</v>
      </c>
      <c r="AT40" s="6" t="s">
        <v>1402</v>
      </c>
      <c r="AU40" s="10">
        <v>1430000</v>
      </c>
      <c r="AV40" t="s">
        <v>395</v>
      </c>
      <c r="AW40" s="6" t="s">
        <v>1403</v>
      </c>
      <c r="BC40" s="6"/>
      <c r="BD40" s="10"/>
      <c r="BF40" s="6"/>
      <c r="BG40" s="10"/>
      <c r="BI40" s="6"/>
      <c r="BJ40" s="10"/>
      <c r="BL40" s="6"/>
      <c r="BM40" s="10"/>
      <c r="BO40" s="6"/>
      <c r="BP40" s="10"/>
      <c r="BR40" s="6"/>
      <c r="BS40" s="10"/>
      <c r="BU40" s="6"/>
      <c r="BV40" s="10"/>
      <c r="BX40" s="6"/>
      <c r="BY40" s="10"/>
      <c r="CA40" s="6"/>
      <c r="CB40" s="10"/>
      <c r="CD40" s="6"/>
      <c r="CE40" s="10"/>
      <c r="CG40" s="6"/>
      <c r="CH40" s="10"/>
      <c r="CJ40" s="6"/>
      <c r="CK40" s="10"/>
      <c r="CM40" s="6"/>
      <c r="CN40" s="10"/>
      <c r="CP40" s="6"/>
      <c r="CQ40" s="10"/>
      <c r="CS40" s="6"/>
      <c r="CT40" s="10"/>
      <c r="CV40" s="6"/>
      <c r="CW40" s="10"/>
      <c r="CY40" s="6"/>
      <c r="CZ40" s="10"/>
      <c r="DB40" s="6"/>
      <c r="DC40" s="10"/>
      <c r="DE40" s="6"/>
      <c r="DF40" s="10"/>
      <c r="DH40" s="6"/>
      <c r="DI40" s="10"/>
      <c r="DK40" s="6"/>
      <c r="DL40" s="10"/>
      <c r="DN40" s="6"/>
      <c r="DO40" s="10"/>
      <c r="DQ40" s="6"/>
      <c r="DR40" s="10"/>
      <c r="DT40" s="6"/>
      <c r="DU40" s="10"/>
      <c r="DW40" s="6"/>
      <c r="DX40" s="10"/>
      <c r="DZ40" s="6"/>
      <c r="EA40" s="10"/>
      <c r="EC40" s="6"/>
      <c r="ED40" s="10"/>
      <c r="EF40" s="6"/>
      <c r="EG40" s="10"/>
      <c r="EI40" s="6"/>
      <c r="EJ40" s="10"/>
      <c r="EL40" s="6"/>
      <c r="EM40" s="10"/>
      <c r="EO40" s="6"/>
      <c r="EP40" s="10"/>
      <c r="ER40" s="6"/>
      <c r="ES40" s="10"/>
      <c r="EU40" s="6"/>
      <c r="EV40" s="10"/>
      <c r="EX40" s="6"/>
      <c r="EY40" s="10"/>
      <c r="FA40" s="6"/>
      <c r="FB40" s="10"/>
      <c r="FD40" s="6"/>
      <c r="FE40" s="10"/>
      <c r="FG40" s="6"/>
      <c r="FH40" s="10"/>
      <c r="FJ40" s="6"/>
      <c r="FK40" s="10"/>
      <c r="FM40" s="6"/>
      <c r="FN40" s="10"/>
      <c r="FP40" s="6"/>
      <c r="FQ40" s="10"/>
      <c r="FS40" s="6"/>
      <c r="FT40" s="10"/>
      <c r="FV40" s="6"/>
      <c r="FW40" s="10"/>
      <c r="FY40" s="6"/>
      <c r="FZ40" s="10"/>
      <c r="GA40" s="9">
        <v>2005000</v>
      </c>
      <c r="GB40" t="s">
        <v>238</v>
      </c>
      <c r="GC40">
        <v>67</v>
      </c>
      <c r="GD40">
        <v>71</v>
      </c>
      <c r="GE40">
        <v>73</v>
      </c>
      <c r="GF40">
        <v>71</v>
      </c>
    </row>
    <row r="41" spans="1:188" x14ac:dyDescent="0.35">
      <c r="A41" t="s">
        <v>1404</v>
      </c>
      <c r="B41" t="s">
        <v>1405</v>
      </c>
      <c r="C41" t="s">
        <v>1406</v>
      </c>
      <c r="D41" t="e">
        <f>VLOOKUP(C41,'HORS EXCEPTION'!$C$2:C59,1,FALSE)</f>
        <v>#N/A</v>
      </c>
      <c r="E41" s="1" t="s">
        <v>1407</v>
      </c>
      <c r="F41" t="s">
        <v>1406</v>
      </c>
      <c r="G41" t="s">
        <v>1408</v>
      </c>
      <c r="H41" t="s">
        <v>203</v>
      </c>
      <c r="I41" t="s">
        <v>1409</v>
      </c>
      <c r="J41" t="s">
        <v>205</v>
      </c>
      <c r="K41" t="s">
        <v>1410</v>
      </c>
      <c r="L41">
        <v>82290</v>
      </c>
      <c r="M41" t="s">
        <v>1411</v>
      </c>
      <c r="N41" t="s">
        <v>1412</v>
      </c>
      <c r="O41" t="s">
        <v>12357</v>
      </c>
      <c r="P41" t="s">
        <v>1413</v>
      </c>
      <c r="Q41" t="s">
        <v>1414</v>
      </c>
      <c r="R41" t="s">
        <v>1415</v>
      </c>
      <c r="S41" t="s">
        <v>1418</v>
      </c>
      <c r="T41" t="s">
        <v>1419</v>
      </c>
      <c r="U41" t="s">
        <v>1420</v>
      </c>
      <c r="V41" t="s">
        <v>1421</v>
      </c>
      <c r="W41" t="s">
        <v>1418</v>
      </c>
      <c r="X41" t="s">
        <v>1419</v>
      </c>
      <c r="Y41" t="s">
        <v>1420</v>
      </c>
      <c r="Z41" t="s">
        <v>219</v>
      </c>
      <c r="AD41" t="s">
        <v>220</v>
      </c>
      <c r="AE41" t="s">
        <v>221</v>
      </c>
      <c r="AI41" t="s">
        <v>221</v>
      </c>
      <c r="AJ41" t="s">
        <v>1409</v>
      </c>
      <c r="AK41" t="s">
        <v>12357</v>
      </c>
      <c r="AL41" t="s">
        <v>12358</v>
      </c>
      <c r="AM41" t="s">
        <v>1414</v>
      </c>
      <c r="AN41" t="s">
        <v>1413</v>
      </c>
      <c r="AO41">
        <v>0</v>
      </c>
      <c r="AP41" t="s">
        <v>228</v>
      </c>
      <c r="AQ41" s="6" t="s">
        <v>1422</v>
      </c>
      <c r="AR41" s="10">
        <v>100000</v>
      </c>
      <c r="AS41" t="s">
        <v>234</v>
      </c>
      <c r="AT41" s="6" t="s">
        <v>1423</v>
      </c>
      <c r="AU41" s="10">
        <v>100000</v>
      </c>
      <c r="BC41" s="6"/>
      <c r="BD41" s="10"/>
      <c r="BF41" s="6"/>
      <c r="BG41" s="10"/>
      <c r="BI41" s="6"/>
      <c r="BJ41" s="10"/>
      <c r="BL41" s="6"/>
      <c r="BM41" s="10"/>
      <c r="BO41" s="6"/>
      <c r="BP41" s="10"/>
      <c r="BR41" s="6"/>
      <c r="BS41" s="10"/>
      <c r="BU41" s="6"/>
      <c r="BV41" s="10"/>
      <c r="BX41" s="6"/>
      <c r="BY41" s="10"/>
      <c r="CA41" s="6"/>
      <c r="CB41" s="10"/>
      <c r="CD41" s="6"/>
      <c r="CE41" s="10"/>
      <c r="CG41" s="6"/>
      <c r="CH41" s="10"/>
      <c r="CJ41" s="6"/>
      <c r="CK41" s="10"/>
      <c r="CM41" s="6"/>
      <c r="CN41" s="10"/>
      <c r="CP41" s="6"/>
      <c r="CQ41" s="10"/>
      <c r="CS41" s="6"/>
      <c r="CT41" s="10"/>
      <c r="CV41" s="6"/>
      <c r="CW41" s="10"/>
      <c r="CY41" s="6"/>
      <c r="CZ41" s="10"/>
      <c r="DB41" s="6"/>
      <c r="DC41" s="10"/>
      <c r="DE41" s="6"/>
      <c r="DF41" s="10"/>
      <c r="DH41" s="6"/>
      <c r="DI41" s="10"/>
      <c r="DK41" s="6"/>
      <c r="DL41" s="10"/>
      <c r="DN41" s="6"/>
      <c r="DO41" s="10"/>
      <c r="DQ41" s="6"/>
      <c r="DR41" s="10"/>
      <c r="DT41" s="6"/>
      <c r="DU41" s="10"/>
      <c r="DW41" s="6"/>
      <c r="DX41" s="10"/>
      <c r="DZ41" s="6"/>
      <c r="EA41" s="10"/>
      <c r="EC41" s="6"/>
      <c r="ED41" s="10"/>
      <c r="EF41" s="6"/>
      <c r="EG41" s="10"/>
      <c r="EI41" s="6"/>
      <c r="EJ41" s="10"/>
      <c r="EL41" s="6"/>
      <c r="EM41" s="10"/>
      <c r="EO41" s="6"/>
      <c r="EP41" s="10"/>
      <c r="ER41" s="6"/>
      <c r="ES41" s="10"/>
      <c r="EU41" s="6"/>
      <c r="EV41" s="10"/>
      <c r="EX41" s="6"/>
      <c r="EY41" s="10"/>
      <c r="FA41" s="6"/>
      <c r="FB41" s="10"/>
      <c r="FD41" s="6"/>
      <c r="FE41" s="10"/>
      <c r="FG41" s="6"/>
      <c r="FH41" s="10"/>
      <c r="FJ41" s="6"/>
      <c r="FK41" s="10"/>
      <c r="FM41" s="6"/>
      <c r="FN41" s="10"/>
      <c r="FP41" s="6"/>
      <c r="FQ41" s="10"/>
      <c r="FS41" s="6"/>
      <c r="FT41" s="10"/>
      <c r="FV41" s="6"/>
      <c r="FW41" s="10"/>
      <c r="FY41" s="6"/>
      <c r="FZ41" s="10"/>
      <c r="GA41" s="9">
        <v>200000</v>
      </c>
      <c r="GB41" t="s">
        <v>238</v>
      </c>
      <c r="GC41">
        <v>40</v>
      </c>
      <c r="GD41">
        <v>55</v>
      </c>
      <c r="GE41">
        <v>55</v>
      </c>
      <c r="GF41">
        <v>55</v>
      </c>
    </row>
    <row r="42" spans="1:188" x14ac:dyDescent="0.35">
      <c r="A42" t="s">
        <v>1424</v>
      </c>
      <c r="B42" t="s">
        <v>1425</v>
      </c>
      <c r="C42" t="s">
        <v>1426</v>
      </c>
      <c r="D42" t="e">
        <f>VLOOKUP(C42,'HORS EXCEPTION'!$C$2:C60,1,FALSE)</f>
        <v>#N/A</v>
      </c>
      <c r="E42" s="1" t="s">
        <v>1427</v>
      </c>
      <c r="F42" t="s">
        <v>1426</v>
      </c>
      <c r="G42" t="s">
        <v>1427</v>
      </c>
      <c r="H42" t="s">
        <v>203</v>
      </c>
      <c r="I42" t="s">
        <v>1424</v>
      </c>
      <c r="J42" t="s">
        <v>1428</v>
      </c>
      <c r="K42" t="s">
        <v>1429</v>
      </c>
      <c r="L42">
        <v>13150</v>
      </c>
      <c r="M42" t="s">
        <v>1430</v>
      </c>
      <c r="N42" t="s">
        <v>1431</v>
      </c>
      <c r="O42" t="s">
        <v>12359</v>
      </c>
      <c r="P42" t="s">
        <v>1432</v>
      </c>
      <c r="Q42" t="s">
        <v>1430</v>
      </c>
      <c r="R42" t="s">
        <v>1427</v>
      </c>
      <c r="S42" t="s">
        <v>1433</v>
      </c>
      <c r="T42" t="s">
        <v>1435</v>
      </c>
      <c r="U42" t="s">
        <v>1436</v>
      </c>
      <c r="V42" t="s">
        <v>1437</v>
      </c>
      <c r="W42" t="s">
        <v>1438</v>
      </c>
      <c r="X42" t="s">
        <v>1439</v>
      </c>
      <c r="Y42" t="s">
        <v>1440</v>
      </c>
      <c r="Z42" t="s">
        <v>310</v>
      </c>
      <c r="AD42" t="s">
        <v>311</v>
      </c>
      <c r="AE42" t="s">
        <v>312</v>
      </c>
      <c r="AI42" t="s">
        <v>312</v>
      </c>
      <c r="AJ42" t="s">
        <v>1424</v>
      </c>
      <c r="AK42" t="s">
        <v>12359</v>
      </c>
      <c r="AL42" t="s">
        <v>1437</v>
      </c>
      <c r="AM42" t="s">
        <v>1430</v>
      </c>
      <c r="AN42" t="s">
        <v>1432</v>
      </c>
      <c r="AO42">
        <v>0</v>
      </c>
      <c r="AP42" t="s">
        <v>427</v>
      </c>
      <c r="AQ42" s="6" t="s">
        <v>1441</v>
      </c>
      <c r="AR42" s="10">
        <v>360000</v>
      </c>
      <c r="AS42" t="s">
        <v>313</v>
      </c>
      <c r="AT42" s="6" t="s">
        <v>1442</v>
      </c>
      <c r="AU42" s="10">
        <v>375000</v>
      </c>
      <c r="AV42" t="s">
        <v>1443</v>
      </c>
      <c r="AW42" s="6" t="s">
        <v>1444</v>
      </c>
      <c r="AY42" t="s">
        <v>431</v>
      </c>
      <c r="AZ42" s="6" t="s">
        <v>1445</v>
      </c>
      <c r="BA42" s="10">
        <v>895000</v>
      </c>
      <c r="BB42" t="s">
        <v>317</v>
      </c>
      <c r="BC42" s="6" t="s">
        <v>1446</v>
      </c>
      <c r="BD42" s="10">
        <v>935000</v>
      </c>
      <c r="BE42" t="s">
        <v>1447</v>
      </c>
      <c r="BF42" s="6" t="s">
        <v>1448</v>
      </c>
      <c r="BG42" s="10">
        <v>455000</v>
      </c>
      <c r="BH42" t="s">
        <v>435</v>
      </c>
      <c r="BI42" s="6" t="s">
        <v>1449</v>
      </c>
      <c r="BJ42" s="10">
        <v>360000</v>
      </c>
      <c r="BK42" t="s">
        <v>321</v>
      </c>
      <c r="BL42" s="6" t="s">
        <v>1450</v>
      </c>
      <c r="BM42" s="10">
        <v>375000</v>
      </c>
      <c r="BN42" t="s">
        <v>1451</v>
      </c>
      <c r="BO42" s="6" t="s">
        <v>1452</v>
      </c>
      <c r="BP42" s="10">
        <v>182000</v>
      </c>
      <c r="BQ42" t="s">
        <v>439</v>
      </c>
      <c r="BR42" s="6" t="s">
        <v>1453</v>
      </c>
      <c r="BS42" s="10">
        <v>445000</v>
      </c>
      <c r="BT42" t="s">
        <v>325</v>
      </c>
      <c r="BU42" s="6" t="s">
        <v>1454</v>
      </c>
      <c r="BV42" s="10">
        <v>470000</v>
      </c>
      <c r="BW42" t="s">
        <v>1455</v>
      </c>
      <c r="BX42" s="6" t="s">
        <v>1456</v>
      </c>
      <c r="BY42" s="10">
        <v>230000</v>
      </c>
      <c r="BZ42" t="s">
        <v>443</v>
      </c>
      <c r="CA42" s="6" t="s">
        <v>1457</v>
      </c>
      <c r="CB42" s="10">
        <v>595000</v>
      </c>
      <c r="CC42" t="s">
        <v>329</v>
      </c>
      <c r="CD42" s="6" t="s">
        <v>1458</v>
      </c>
      <c r="CE42" s="10">
        <v>625000</v>
      </c>
      <c r="CF42" t="s">
        <v>1459</v>
      </c>
      <c r="CG42" s="6" t="s">
        <v>1460</v>
      </c>
      <c r="CH42" s="10">
        <v>300000</v>
      </c>
      <c r="CJ42" s="6"/>
      <c r="CK42" s="10"/>
      <c r="CM42" s="6"/>
      <c r="CN42" s="10"/>
      <c r="CP42" s="6"/>
      <c r="CQ42" s="10"/>
      <c r="CS42" s="6"/>
      <c r="CT42" s="10"/>
      <c r="CV42" s="6"/>
      <c r="CW42" s="10"/>
      <c r="CY42" s="6"/>
      <c r="CZ42" s="10"/>
      <c r="DB42" s="6"/>
      <c r="DC42" s="10"/>
      <c r="DE42" s="6"/>
      <c r="DF42" s="10"/>
      <c r="DH42" s="6"/>
      <c r="DI42" s="10"/>
      <c r="DK42" s="6"/>
      <c r="DL42" s="10"/>
      <c r="DN42" s="6"/>
      <c r="DO42" s="10"/>
      <c r="DQ42" s="6"/>
      <c r="DR42" s="10"/>
      <c r="DT42" s="6"/>
      <c r="DU42" s="10"/>
      <c r="DW42" s="6"/>
      <c r="DX42" s="10"/>
      <c r="DZ42" s="6"/>
      <c r="EA42" s="10"/>
      <c r="EC42" s="6"/>
      <c r="ED42" s="10"/>
      <c r="EF42" s="6"/>
      <c r="EG42" s="10"/>
      <c r="EI42" s="6"/>
      <c r="EJ42" s="10"/>
      <c r="EL42" s="6"/>
      <c r="EM42" s="10"/>
      <c r="EO42" s="6"/>
      <c r="EP42" s="10"/>
      <c r="ER42" s="6"/>
      <c r="ES42" s="10"/>
      <c r="EU42" s="6"/>
      <c r="EV42" s="10"/>
      <c r="EX42" s="6"/>
      <c r="EY42" s="10"/>
      <c r="FA42" s="6"/>
      <c r="FB42" s="10"/>
      <c r="FD42" s="6"/>
      <c r="FE42" s="10"/>
      <c r="FG42" s="6"/>
      <c r="FH42" s="10"/>
      <c r="FJ42" s="6"/>
      <c r="FK42" s="10"/>
      <c r="FM42" s="6"/>
      <c r="FN42" s="10"/>
      <c r="FP42" s="6"/>
      <c r="FQ42" s="10"/>
      <c r="FS42" s="6"/>
      <c r="FT42" s="10"/>
      <c r="FV42" s="6"/>
      <c r="FW42" s="10"/>
      <c r="FY42" s="6"/>
      <c r="FZ42" s="10"/>
      <c r="GA42" s="9">
        <v>6602000</v>
      </c>
      <c r="GB42" t="s">
        <v>1344</v>
      </c>
    </row>
    <row r="43" spans="1:188" x14ac:dyDescent="0.35">
      <c r="A43" t="s">
        <v>1461</v>
      </c>
      <c r="B43" t="s">
        <v>1462</v>
      </c>
      <c r="C43" t="s">
        <v>1463</v>
      </c>
      <c r="D43" t="e">
        <f>VLOOKUP(C43,'HORS EXCEPTION'!$C$2:C61,1,FALSE)</f>
        <v>#N/A</v>
      </c>
      <c r="E43" s="1" t="s">
        <v>1464</v>
      </c>
      <c r="F43" t="s">
        <v>1463</v>
      </c>
      <c r="G43" t="s">
        <v>1464</v>
      </c>
      <c r="H43" t="s">
        <v>203</v>
      </c>
      <c r="I43" t="s">
        <v>1465</v>
      </c>
      <c r="J43" t="s">
        <v>205</v>
      </c>
      <c r="K43" t="s">
        <v>1466</v>
      </c>
      <c r="L43">
        <v>31140</v>
      </c>
      <c r="M43" t="s">
        <v>1467</v>
      </c>
      <c r="N43" t="s">
        <v>1226</v>
      </c>
      <c r="O43" t="s">
        <v>12360</v>
      </c>
      <c r="P43" t="s">
        <v>1468</v>
      </c>
      <c r="Q43" t="s">
        <v>1469</v>
      </c>
      <c r="R43" t="s">
        <v>1470</v>
      </c>
      <c r="S43" t="s">
        <v>1473</v>
      </c>
      <c r="T43" t="s">
        <v>1474</v>
      </c>
      <c r="U43" t="s">
        <v>1475</v>
      </c>
      <c r="V43" t="s">
        <v>1476</v>
      </c>
      <c r="W43" t="s">
        <v>1477</v>
      </c>
      <c r="X43" t="s">
        <v>1478</v>
      </c>
      <c r="Y43" t="s">
        <v>1479</v>
      </c>
      <c r="Z43" t="s">
        <v>310</v>
      </c>
      <c r="AD43" t="s">
        <v>311</v>
      </c>
      <c r="AE43" t="s">
        <v>312</v>
      </c>
      <c r="AI43" t="s">
        <v>312</v>
      </c>
      <c r="AJ43" t="s">
        <v>1465</v>
      </c>
      <c r="AK43" t="s">
        <v>12360</v>
      </c>
      <c r="AL43" t="s">
        <v>12361</v>
      </c>
      <c r="AM43" t="s">
        <v>1469</v>
      </c>
      <c r="AN43" t="s">
        <v>1468</v>
      </c>
      <c r="AO43">
        <v>0</v>
      </c>
      <c r="AP43" t="s">
        <v>509</v>
      </c>
      <c r="AQ43" s="6" t="s">
        <v>1480</v>
      </c>
      <c r="AR43" s="10">
        <v>100000</v>
      </c>
      <c r="AS43" t="s">
        <v>516</v>
      </c>
      <c r="AT43" s="6" t="s">
        <v>1481</v>
      </c>
      <c r="AU43" s="10">
        <v>120000</v>
      </c>
      <c r="BC43" s="6"/>
      <c r="BD43" s="10"/>
      <c r="BF43" s="6"/>
      <c r="BG43" s="10"/>
      <c r="BI43" s="6"/>
      <c r="BJ43" s="10"/>
      <c r="BL43" s="6"/>
      <c r="BM43" s="10"/>
      <c r="BO43" s="6"/>
      <c r="BP43" s="10"/>
      <c r="BR43" s="6"/>
      <c r="BS43" s="10"/>
      <c r="BU43" s="6"/>
      <c r="BV43" s="10"/>
      <c r="BX43" s="6"/>
      <c r="BY43" s="10"/>
      <c r="CA43" s="6"/>
      <c r="CB43" s="10"/>
      <c r="CD43" s="6"/>
      <c r="CE43" s="10"/>
      <c r="CG43" s="6"/>
      <c r="CH43" s="10"/>
      <c r="CJ43" s="6"/>
      <c r="CK43" s="10"/>
      <c r="CM43" s="6"/>
      <c r="CN43" s="10"/>
      <c r="CP43" s="6"/>
      <c r="CQ43" s="10"/>
      <c r="CS43" s="6"/>
      <c r="CT43" s="10"/>
      <c r="CV43" s="6"/>
      <c r="CW43" s="10"/>
      <c r="CY43" s="6"/>
      <c r="CZ43" s="10"/>
      <c r="DB43" s="6"/>
      <c r="DC43" s="10"/>
      <c r="DE43" s="6"/>
      <c r="DF43" s="10"/>
      <c r="DH43" s="6"/>
      <c r="DI43" s="10"/>
      <c r="DK43" s="6"/>
      <c r="DL43" s="10"/>
      <c r="DN43" s="6"/>
      <c r="DO43" s="10"/>
      <c r="DQ43" s="6"/>
      <c r="DR43" s="10"/>
      <c r="DT43" s="6"/>
      <c r="DU43" s="10"/>
      <c r="DW43" s="6"/>
      <c r="DX43" s="10"/>
      <c r="DZ43" s="6"/>
      <c r="EA43" s="10"/>
      <c r="EC43" s="6"/>
      <c r="ED43" s="10"/>
      <c r="EF43" s="6"/>
      <c r="EG43" s="10"/>
      <c r="EI43" s="6"/>
      <c r="EJ43" s="10"/>
      <c r="EL43" s="6"/>
      <c r="EM43" s="10"/>
      <c r="EO43" s="6"/>
      <c r="EP43" s="10"/>
      <c r="ER43" s="6"/>
      <c r="ES43" s="10"/>
      <c r="EU43" s="6"/>
      <c r="EV43" s="10"/>
      <c r="EX43" s="6"/>
      <c r="EY43" s="10"/>
      <c r="FA43" s="6"/>
      <c r="FB43" s="10"/>
      <c r="FD43" s="6"/>
      <c r="FE43" s="10"/>
      <c r="FG43" s="6"/>
      <c r="FH43" s="10"/>
      <c r="FJ43" s="6"/>
      <c r="FK43" s="10"/>
      <c r="FM43" s="6"/>
      <c r="FN43" s="10"/>
      <c r="FP43" s="6"/>
      <c r="FQ43" s="10"/>
      <c r="FS43" s="6"/>
      <c r="FT43" s="10"/>
      <c r="FV43" s="6"/>
      <c r="FW43" s="10"/>
      <c r="FY43" s="6"/>
      <c r="FZ43" s="10"/>
      <c r="GA43" s="9">
        <v>220000</v>
      </c>
      <c r="GB43" t="s">
        <v>238</v>
      </c>
      <c r="GC43">
        <v>60</v>
      </c>
      <c r="GD43">
        <v>70</v>
      </c>
      <c r="GE43">
        <v>80</v>
      </c>
      <c r="GF43">
        <v>80</v>
      </c>
    </row>
    <row r="44" spans="1:188" x14ac:dyDescent="0.35">
      <c r="A44" t="s">
        <v>1482</v>
      </c>
      <c r="B44" t="s">
        <v>1483</v>
      </c>
      <c r="C44" t="s">
        <v>1484</v>
      </c>
      <c r="D44" t="e">
        <f>VLOOKUP(C44,'HORS EXCEPTION'!$C$2:C62,1,FALSE)</f>
        <v>#N/A</v>
      </c>
      <c r="E44" s="2" t="s">
        <v>1485</v>
      </c>
      <c r="F44" t="s">
        <v>1484</v>
      </c>
      <c r="G44" t="s">
        <v>1486</v>
      </c>
      <c r="H44" t="s">
        <v>203</v>
      </c>
      <c r="I44" t="s">
        <v>1482</v>
      </c>
      <c r="J44" t="s">
        <v>1022</v>
      </c>
      <c r="K44" t="s">
        <v>1487</v>
      </c>
      <c r="L44">
        <v>38190</v>
      </c>
      <c r="M44" t="s">
        <v>1488</v>
      </c>
      <c r="N44" t="s">
        <v>1489</v>
      </c>
      <c r="O44" t="s">
        <v>12362</v>
      </c>
      <c r="P44" t="s">
        <v>1490</v>
      </c>
      <c r="Q44" t="s">
        <v>764</v>
      </c>
      <c r="R44" t="s">
        <v>1491</v>
      </c>
      <c r="S44" t="s">
        <v>1492</v>
      </c>
      <c r="T44" t="s">
        <v>1494</v>
      </c>
      <c r="U44" t="s">
        <v>1495</v>
      </c>
      <c r="V44" t="s">
        <v>1496</v>
      </c>
      <c r="W44" t="s">
        <v>1492</v>
      </c>
      <c r="X44" t="s">
        <v>1494</v>
      </c>
      <c r="Y44" t="s">
        <v>1495</v>
      </c>
      <c r="Z44" t="s">
        <v>310</v>
      </c>
      <c r="AD44" t="s">
        <v>311</v>
      </c>
      <c r="AE44" t="s">
        <v>312</v>
      </c>
      <c r="AI44" t="s">
        <v>312</v>
      </c>
      <c r="AJ44" t="s">
        <v>1482</v>
      </c>
      <c r="AK44" t="s">
        <v>12362</v>
      </c>
      <c r="AL44" t="s">
        <v>12363</v>
      </c>
      <c r="AM44" t="s">
        <v>764</v>
      </c>
      <c r="AN44" t="s">
        <v>1490</v>
      </c>
      <c r="AO44">
        <v>0</v>
      </c>
      <c r="AP44" t="s">
        <v>427</v>
      </c>
      <c r="AQ44" s="6" t="s">
        <v>1497</v>
      </c>
      <c r="AR44" s="10">
        <v>360000</v>
      </c>
      <c r="AS44" t="s">
        <v>488</v>
      </c>
      <c r="AT44" s="6" t="s">
        <v>1498</v>
      </c>
      <c r="AU44" s="10">
        <v>100000</v>
      </c>
      <c r="AV44" t="s">
        <v>315</v>
      </c>
      <c r="AW44" s="6" t="s">
        <v>1499</v>
      </c>
      <c r="AY44" t="s">
        <v>431</v>
      </c>
      <c r="AZ44" s="6" t="s">
        <v>1500</v>
      </c>
      <c r="BA44" s="10">
        <v>895000</v>
      </c>
      <c r="BB44" t="s">
        <v>495</v>
      </c>
      <c r="BC44" s="6" t="s">
        <v>1501</v>
      </c>
      <c r="BD44" s="10">
        <v>180000</v>
      </c>
      <c r="BE44" t="s">
        <v>327</v>
      </c>
      <c r="BF44" s="6" t="s">
        <v>1502</v>
      </c>
      <c r="BG44" s="10">
        <v>100000</v>
      </c>
      <c r="BH44" t="s">
        <v>439</v>
      </c>
      <c r="BI44" s="6" t="s">
        <v>1503</v>
      </c>
      <c r="BJ44" s="10">
        <v>445000</v>
      </c>
      <c r="BK44" t="s">
        <v>509</v>
      </c>
      <c r="BL44" s="6" t="s">
        <v>1504</v>
      </c>
      <c r="BM44" s="10">
        <v>100000</v>
      </c>
      <c r="BN44" t="s">
        <v>327</v>
      </c>
      <c r="BO44" s="6" t="s">
        <v>1505</v>
      </c>
      <c r="BP44" s="10">
        <v>100000</v>
      </c>
      <c r="BQ44" t="s">
        <v>443</v>
      </c>
      <c r="BR44" s="6" t="s">
        <v>1506</v>
      </c>
      <c r="BS44" s="10">
        <v>595000</v>
      </c>
      <c r="BT44" t="s">
        <v>516</v>
      </c>
      <c r="BU44" s="6" t="s">
        <v>1507</v>
      </c>
      <c r="BV44" s="10">
        <v>120000</v>
      </c>
      <c r="BW44" t="s">
        <v>331</v>
      </c>
      <c r="BX44" s="6" t="s">
        <v>1508</v>
      </c>
      <c r="BY44" s="10">
        <v>123000</v>
      </c>
      <c r="BZ44" t="s">
        <v>523</v>
      </c>
      <c r="CA44" s="6" t="s">
        <v>1509</v>
      </c>
      <c r="CB44" s="10">
        <v>100000</v>
      </c>
      <c r="CD44" s="6"/>
      <c r="CE44" s="10"/>
      <c r="CG44" s="6"/>
      <c r="CH44" s="10"/>
      <c r="CJ44" s="6"/>
      <c r="CK44" s="10"/>
      <c r="CM44" s="6"/>
      <c r="CN44" s="10"/>
      <c r="CP44" s="6"/>
      <c r="CQ44" s="10"/>
      <c r="CS44" s="6"/>
      <c r="CT44" s="10"/>
      <c r="CV44" s="6"/>
      <c r="CW44" s="10"/>
      <c r="CY44" s="6"/>
      <c r="CZ44" s="10"/>
      <c r="DB44" s="6"/>
      <c r="DC44" s="10"/>
      <c r="DE44" s="6"/>
      <c r="DF44" s="10"/>
      <c r="DH44" s="6"/>
      <c r="DI44" s="10"/>
      <c r="DK44" s="6"/>
      <c r="DL44" s="10"/>
      <c r="DN44" s="6"/>
      <c r="DO44" s="10"/>
      <c r="DQ44" s="6"/>
      <c r="DR44" s="10"/>
      <c r="DT44" s="6"/>
      <c r="DU44" s="10"/>
      <c r="DW44" s="6"/>
      <c r="DX44" s="10"/>
      <c r="DZ44" s="6"/>
      <c r="EA44" s="10"/>
      <c r="EC44" s="6"/>
      <c r="ED44" s="10"/>
      <c r="EF44" s="6"/>
      <c r="EG44" s="10"/>
      <c r="EI44" s="6"/>
      <c r="EJ44" s="10"/>
      <c r="EL44" s="6"/>
      <c r="EM44" s="10"/>
      <c r="EO44" s="6"/>
      <c r="EP44" s="10"/>
      <c r="ER44" s="6"/>
      <c r="ES44" s="10"/>
      <c r="EU44" s="6"/>
      <c r="EV44" s="10"/>
      <c r="EX44" s="6"/>
      <c r="EY44" s="10"/>
      <c r="FA44" s="6"/>
      <c r="FB44" s="10"/>
      <c r="FD44" s="6"/>
      <c r="FE44" s="10"/>
      <c r="FG44" s="6"/>
      <c r="FH44" s="10"/>
      <c r="FJ44" s="6"/>
      <c r="FK44" s="10"/>
      <c r="FM44" s="6"/>
      <c r="FN44" s="10"/>
      <c r="FP44" s="6"/>
      <c r="FQ44" s="10"/>
      <c r="FS44" s="6"/>
      <c r="FT44" s="10"/>
      <c r="FV44" s="6"/>
      <c r="FW44" s="10"/>
      <c r="FY44" s="6"/>
      <c r="FZ44" s="10"/>
      <c r="GA44" s="9">
        <v>3218000</v>
      </c>
      <c r="GB44" t="s">
        <v>238</v>
      </c>
      <c r="GC44">
        <v>70</v>
      </c>
      <c r="GD44">
        <v>70</v>
      </c>
      <c r="GE44">
        <v>70</v>
      </c>
      <c r="GF44">
        <v>70</v>
      </c>
    </row>
    <row r="45" spans="1:188" x14ac:dyDescent="0.35">
      <c r="A45" t="s">
        <v>1510</v>
      </c>
      <c r="B45" t="s">
        <v>1511</v>
      </c>
      <c r="C45" t="s">
        <v>1512</v>
      </c>
      <c r="D45" t="e">
        <f>VLOOKUP(C45,'HORS EXCEPTION'!$C$2:C63,1,FALSE)</f>
        <v>#N/A</v>
      </c>
      <c r="E45" s="2" t="s">
        <v>1513</v>
      </c>
      <c r="F45" t="s">
        <v>1512</v>
      </c>
      <c r="G45" t="s">
        <v>1513</v>
      </c>
      <c r="H45" t="s">
        <v>203</v>
      </c>
      <c r="I45" t="s">
        <v>1510</v>
      </c>
      <c r="J45" t="s">
        <v>205</v>
      </c>
      <c r="K45" t="s">
        <v>1514</v>
      </c>
      <c r="L45">
        <v>42150</v>
      </c>
      <c r="M45" t="s">
        <v>1515</v>
      </c>
      <c r="N45" t="s">
        <v>1516</v>
      </c>
      <c r="O45" t="s">
        <v>12364</v>
      </c>
      <c r="P45" t="s">
        <v>1517</v>
      </c>
      <c r="Q45" t="s">
        <v>1206</v>
      </c>
      <c r="R45" t="s">
        <v>12366</v>
      </c>
      <c r="S45" t="s">
        <v>1518</v>
      </c>
      <c r="T45" t="s">
        <v>1520</v>
      </c>
      <c r="U45" t="s">
        <v>1521</v>
      </c>
      <c r="V45" t="s">
        <v>1522</v>
      </c>
      <c r="W45" t="s">
        <v>1518</v>
      </c>
      <c r="X45" t="s">
        <v>1520</v>
      </c>
      <c r="Y45" t="s">
        <v>1521</v>
      </c>
      <c r="Z45" t="s">
        <v>219</v>
      </c>
      <c r="AD45" t="s">
        <v>220</v>
      </c>
      <c r="AE45" t="s">
        <v>221</v>
      </c>
      <c r="AI45" t="s">
        <v>221</v>
      </c>
      <c r="AJ45" t="s">
        <v>1510</v>
      </c>
      <c r="AK45" t="s">
        <v>12364</v>
      </c>
      <c r="AL45" t="s">
        <v>12365</v>
      </c>
      <c r="AM45" t="s">
        <v>1206</v>
      </c>
      <c r="AN45" t="s">
        <v>1517</v>
      </c>
      <c r="AO45">
        <v>0</v>
      </c>
      <c r="AP45" t="s">
        <v>613</v>
      </c>
      <c r="AQ45" s="6" t="s">
        <v>1523</v>
      </c>
      <c r="AR45" s="10">
        <v>950000</v>
      </c>
      <c r="AS45" t="s">
        <v>222</v>
      </c>
      <c r="AT45" s="6" t="s">
        <v>1524</v>
      </c>
      <c r="AU45" s="10">
        <v>400000</v>
      </c>
      <c r="BC45" s="6"/>
      <c r="BD45" s="10"/>
      <c r="BF45" s="6"/>
      <c r="BG45" s="10"/>
      <c r="BI45" s="6"/>
      <c r="BJ45" s="10"/>
      <c r="BL45" s="6"/>
      <c r="BM45" s="10"/>
      <c r="BO45" s="6"/>
      <c r="BP45" s="10"/>
      <c r="BR45" s="6"/>
      <c r="BS45" s="10"/>
      <c r="BU45" s="6"/>
      <c r="BV45" s="10"/>
      <c r="BX45" s="6"/>
      <c r="BY45" s="10"/>
      <c r="CA45" s="6"/>
      <c r="CB45" s="10"/>
      <c r="CD45" s="6"/>
      <c r="CE45" s="10"/>
      <c r="CG45" s="6"/>
      <c r="CH45" s="10"/>
      <c r="CJ45" s="6"/>
      <c r="CK45" s="10"/>
      <c r="CM45" s="6"/>
      <c r="CN45" s="10"/>
      <c r="CP45" s="6"/>
      <c r="CQ45" s="10"/>
      <c r="CS45" s="6"/>
      <c r="CT45" s="10"/>
      <c r="CV45" s="6"/>
      <c r="CW45" s="10"/>
      <c r="CY45" s="6"/>
      <c r="CZ45" s="10"/>
      <c r="DB45" s="6"/>
      <c r="DC45" s="10"/>
      <c r="DE45" s="6"/>
      <c r="DF45" s="10"/>
      <c r="DH45" s="6"/>
      <c r="DI45" s="10"/>
      <c r="DK45" s="6"/>
      <c r="DL45" s="10"/>
      <c r="DN45" s="6"/>
      <c r="DO45" s="10"/>
      <c r="DQ45" s="6"/>
      <c r="DR45" s="10"/>
      <c r="DT45" s="6"/>
      <c r="DU45" s="10"/>
      <c r="DW45" s="6"/>
      <c r="DX45" s="10"/>
      <c r="DZ45" s="6"/>
      <c r="EA45" s="10"/>
      <c r="EC45" s="6"/>
      <c r="ED45" s="10"/>
      <c r="EF45" s="6"/>
      <c r="EG45" s="10"/>
      <c r="EI45" s="6"/>
      <c r="EJ45" s="10"/>
      <c r="EL45" s="6"/>
      <c r="EM45" s="10"/>
      <c r="EO45" s="6"/>
      <c r="EP45" s="10"/>
      <c r="ER45" s="6"/>
      <c r="ES45" s="10"/>
      <c r="EU45" s="6"/>
      <c r="EV45" s="10"/>
      <c r="EX45" s="6"/>
      <c r="EY45" s="10"/>
      <c r="FA45" s="6"/>
      <c r="FB45" s="10"/>
      <c r="FD45" s="6"/>
      <c r="FE45" s="10"/>
      <c r="FG45" s="6"/>
      <c r="FH45" s="10"/>
      <c r="FJ45" s="6"/>
      <c r="FK45" s="10"/>
      <c r="FM45" s="6"/>
      <c r="FN45" s="10"/>
      <c r="FP45" s="6"/>
      <c r="FQ45" s="10"/>
      <c r="FS45" s="6"/>
      <c r="FT45" s="10"/>
      <c r="FV45" s="6"/>
      <c r="FW45" s="10"/>
      <c r="FY45" s="6"/>
      <c r="FZ45" s="10"/>
      <c r="GA45" s="9">
        <v>1350000</v>
      </c>
      <c r="GB45" t="s">
        <v>238</v>
      </c>
      <c r="GC45">
        <v>44.2</v>
      </c>
      <c r="GD45">
        <v>46.8</v>
      </c>
      <c r="GE45">
        <v>49.4</v>
      </c>
      <c r="GF45">
        <v>49.4</v>
      </c>
    </row>
    <row r="46" spans="1:188" x14ac:dyDescent="0.35">
      <c r="A46" t="s">
        <v>1525</v>
      </c>
      <c r="B46" t="s">
        <v>1526</v>
      </c>
      <c r="C46" t="s">
        <v>1527</v>
      </c>
      <c r="D46" t="e">
        <f>VLOOKUP(C46,'HORS EXCEPTION'!$C$2:C64,1,FALSE)</f>
        <v>#N/A</v>
      </c>
      <c r="E46" s="2" t="s">
        <v>1528</v>
      </c>
      <c r="F46" t="s">
        <v>1527</v>
      </c>
      <c r="G46" t="s">
        <v>1529</v>
      </c>
      <c r="H46" t="s">
        <v>203</v>
      </c>
      <c r="I46" t="s">
        <v>1525</v>
      </c>
      <c r="J46" t="s">
        <v>205</v>
      </c>
      <c r="K46" t="s">
        <v>13298</v>
      </c>
      <c r="L46" t="s">
        <v>13299</v>
      </c>
      <c r="M46" t="s">
        <v>13300</v>
      </c>
      <c r="N46" t="s">
        <v>208</v>
      </c>
      <c r="O46" t="s">
        <v>12367</v>
      </c>
      <c r="P46" t="s">
        <v>1533</v>
      </c>
      <c r="Q46" t="s">
        <v>1625</v>
      </c>
      <c r="R46" t="s">
        <v>1534</v>
      </c>
      <c r="S46" t="s">
        <v>1537</v>
      </c>
      <c r="T46" t="s">
        <v>1538</v>
      </c>
      <c r="U46" t="s">
        <v>1539</v>
      </c>
      <c r="V46" t="s">
        <v>1540</v>
      </c>
      <c r="W46" t="s">
        <v>1541</v>
      </c>
      <c r="Y46" t="s">
        <v>1539</v>
      </c>
      <c r="Z46" t="s">
        <v>219</v>
      </c>
      <c r="AD46" t="s">
        <v>220</v>
      </c>
      <c r="AE46" t="s">
        <v>221</v>
      </c>
      <c r="AI46" t="s">
        <v>221</v>
      </c>
      <c r="AJ46" t="s">
        <v>1525</v>
      </c>
      <c r="AK46" t="s">
        <v>12367</v>
      </c>
      <c r="AL46" t="s">
        <v>1540</v>
      </c>
      <c r="AM46" t="s">
        <v>1625</v>
      </c>
      <c r="AN46" t="s">
        <v>1533</v>
      </c>
      <c r="AO46">
        <v>0</v>
      </c>
      <c r="AP46" t="s">
        <v>778</v>
      </c>
      <c r="AQ46" s="6" t="s">
        <v>1542</v>
      </c>
      <c r="AR46" s="10">
        <v>230000</v>
      </c>
      <c r="AS46" t="s">
        <v>1291</v>
      </c>
      <c r="AT46" s="6" t="s">
        <v>1543</v>
      </c>
      <c r="AU46" s="10">
        <v>100000</v>
      </c>
      <c r="AV46" t="s">
        <v>226</v>
      </c>
      <c r="AW46" s="6" t="s">
        <v>1544</v>
      </c>
      <c r="AY46" t="s">
        <v>228</v>
      </c>
      <c r="AZ46" s="6" t="s">
        <v>1545</v>
      </c>
      <c r="BA46" s="10">
        <v>100000</v>
      </c>
      <c r="BB46" t="s">
        <v>909</v>
      </c>
      <c r="BC46" s="6" t="s">
        <v>1546</v>
      </c>
      <c r="BD46" s="10">
        <v>100000</v>
      </c>
      <c r="BE46" t="s">
        <v>467</v>
      </c>
      <c r="BF46" s="6" t="s">
        <v>1547</v>
      </c>
      <c r="BG46" s="10">
        <v>100000</v>
      </c>
      <c r="BH46" t="s">
        <v>781</v>
      </c>
      <c r="BI46" s="6" t="s">
        <v>1548</v>
      </c>
      <c r="BJ46" s="10">
        <v>100000</v>
      </c>
      <c r="BK46" t="s">
        <v>232</v>
      </c>
      <c r="BL46" s="6" t="s">
        <v>1549</v>
      </c>
      <c r="BM46" s="10">
        <v>160000</v>
      </c>
      <c r="BN46" t="s">
        <v>234</v>
      </c>
      <c r="BO46" s="6" t="s">
        <v>1550</v>
      </c>
      <c r="BP46" s="10">
        <v>100000</v>
      </c>
      <c r="BR46" s="6"/>
      <c r="BS46" s="10"/>
      <c r="BU46" s="6"/>
      <c r="BV46" s="10"/>
      <c r="BX46" s="6"/>
      <c r="BY46" s="10"/>
      <c r="CA46" s="6"/>
      <c r="CB46" s="10"/>
      <c r="CD46" s="6"/>
      <c r="CE46" s="10"/>
      <c r="CG46" s="6"/>
      <c r="CH46" s="10"/>
      <c r="CJ46" s="6"/>
      <c r="CK46" s="10"/>
      <c r="CM46" s="6"/>
      <c r="CN46" s="10"/>
      <c r="CP46" s="6"/>
      <c r="CQ46" s="10"/>
      <c r="CS46" s="6"/>
      <c r="CT46" s="10"/>
      <c r="CV46" s="6"/>
      <c r="CW46" s="10"/>
      <c r="CY46" s="6"/>
      <c r="CZ46" s="10"/>
      <c r="DB46" s="6"/>
      <c r="DC46" s="10"/>
      <c r="DE46" s="6"/>
      <c r="DF46" s="10"/>
      <c r="DH46" s="6"/>
      <c r="DI46" s="10"/>
      <c r="DK46" s="6"/>
      <c r="DL46" s="10"/>
      <c r="DN46" s="6"/>
      <c r="DO46" s="10"/>
      <c r="DQ46" s="6"/>
      <c r="DR46" s="10"/>
      <c r="DT46" s="6"/>
      <c r="DU46" s="10"/>
      <c r="DW46" s="6"/>
      <c r="DX46" s="10"/>
      <c r="DZ46" s="6"/>
      <c r="EA46" s="10"/>
      <c r="EC46" s="6"/>
      <c r="ED46" s="10"/>
      <c r="EF46" s="6"/>
      <c r="EG46" s="10"/>
      <c r="EI46" s="6"/>
      <c r="EJ46" s="10"/>
      <c r="EL46" s="6"/>
      <c r="EM46" s="10"/>
      <c r="EO46" s="6"/>
      <c r="EP46" s="10"/>
      <c r="ER46" s="6"/>
      <c r="ES46" s="10"/>
      <c r="EU46" s="6"/>
      <c r="EV46" s="10"/>
      <c r="EX46" s="6"/>
      <c r="EY46" s="10"/>
      <c r="FA46" s="6"/>
      <c r="FB46" s="10"/>
      <c r="FD46" s="6"/>
      <c r="FE46" s="10"/>
      <c r="FG46" s="6"/>
      <c r="FH46" s="10"/>
      <c r="FJ46" s="6"/>
      <c r="FK46" s="10"/>
      <c r="FM46" s="6"/>
      <c r="FN46" s="10"/>
      <c r="FP46" s="6"/>
      <c r="FQ46" s="10"/>
      <c r="FS46" s="6"/>
      <c r="FT46" s="10"/>
      <c r="FV46" s="6"/>
      <c r="FW46" s="10"/>
      <c r="FY46" s="6"/>
      <c r="FZ46" s="10"/>
      <c r="GA46" s="9">
        <v>990000</v>
      </c>
      <c r="GB46" t="s">
        <v>238</v>
      </c>
      <c r="GC46">
        <v>79</v>
      </c>
      <c r="GD46">
        <v>96</v>
      </c>
      <c r="GE46">
        <v>96</v>
      </c>
      <c r="GF46">
        <v>96</v>
      </c>
    </row>
    <row r="47" spans="1:188" x14ac:dyDescent="0.35">
      <c r="A47" t="s">
        <v>1551</v>
      </c>
      <c r="B47" t="s">
        <v>1552</v>
      </c>
      <c r="C47" t="s">
        <v>1553</v>
      </c>
      <c r="D47" t="e">
        <f>VLOOKUP(C47,'HORS EXCEPTION'!$C$2:C65,1,FALSE)</f>
        <v>#N/A</v>
      </c>
      <c r="E47" s="2" t="s">
        <v>1554</v>
      </c>
      <c r="F47" t="s">
        <v>1553</v>
      </c>
      <c r="G47" t="s">
        <v>1554</v>
      </c>
      <c r="H47" t="s">
        <v>203</v>
      </c>
      <c r="I47" t="s">
        <v>1551</v>
      </c>
      <c r="J47" t="s">
        <v>205</v>
      </c>
      <c r="K47" t="s">
        <v>1555</v>
      </c>
      <c r="L47">
        <v>69680</v>
      </c>
      <c r="M47" t="s">
        <v>1556</v>
      </c>
      <c r="N47" t="s">
        <v>340</v>
      </c>
      <c r="O47" t="s">
        <v>12368</v>
      </c>
      <c r="P47" t="s">
        <v>1557</v>
      </c>
      <c r="Q47" t="s">
        <v>406</v>
      </c>
      <c r="R47" t="s">
        <v>12369</v>
      </c>
      <c r="S47" t="s">
        <v>1560</v>
      </c>
      <c r="T47" t="s">
        <v>1561</v>
      </c>
      <c r="U47" t="s">
        <v>1562</v>
      </c>
      <c r="V47" t="s">
        <v>1563</v>
      </c>
      <c r="W47" t="s">
        <v>1564</v>
      </c>
      <c r="X47" t="s">
        <v>1565</v>
      </c>
      <c r="Y47" t="s">
        <v>1566</v>
      </c>
      <c r="Z47" t="s">
        <v>261</v>
      </c>
      <c r="AD47" t="s">
        <v>262</v>
      </c>
      <c r="AE47" t="s">
        <v>263</v>
      </c>
      <c r="AI47" t="s">
        <v>263</v>
      </c>
      <c r="AJ47" t="s">
        <v>1551</v>
      </c>
      <c r="AK47" t="s">
        <v>12368</v>
      </c>
      <c r="AL47" t="s">
        <v>1563</v>
      </c>
      <c r="AM47" t="s">
        <v>406</v>
      </c>
      <c r="AN47" t="s">
        <v>1557</v>
      </c>
      <c r="AO47">
        <v>0</v>
      </c>
      <c r="AP47" t="s">
        <v>3398</v>
      </c>
      <c r="AQ47" s="6" t="s">
        <v>1567</v>
      </c>
      <c r="AR47" s="10">
        <v>100000</v>
      </c>
      <c r="AS47" t="s">
        <v>11131</v>
      </c>
      <c r="AT47" s="6" t="s">
        <v>1568</v>
      </c>
      <c r="AU47" s="10">
        <v>125000</v>
      </c>
      <c r="AV47" t="s">
        <v>266</v>
      </c>
      <c r="AW47" s="6" t="s">
        <v>1569</v>
      </c>
      <c r="AY47" t="s">
        <v>11607</v>
      </c>
      <c r="AZ47" s="6" t="s">
        <v>1571</v>
      </c>
      <c r="BA47" s="10">
        <v>100000</v>
      </c>
      <c r="BB47" t="s">
        <v>280</v>
      </c>
      <c r="BC47" s="6" t="s">
        <v>1572</v>
      </c>
      <c r="BD47" s="10">
        <v>300000</v>
      </c>
      <c r="BE47" t="s">
        <v>11038</v>
      </c>
      <c r="BF47" s="6" t="s">
        <v>1573</v>
      </c>
      <c r="BG47" s="10">
        <v>100000</v>
      </c>
      <c r="BH47" t="s">
        <v>705</v>
      </c>
      <c r="BI47" s="6" t="s">
        <v>1574</v>
      </c>
      <c r="BJ47" s="10">
        <v>375000</v>
      </c>
      <c r="BK47" t="s">
        <v>11043</v>
      </c>
      <c r="BL47" s="6" t="s">
        <v>1576</v>
      </c>
      <c r="BM47" s="10">
        <v>100000</v>
      </c>
      <c r="BN47" t="s">
        <v>712</v>
      </c>
      <c r="BO47" s="6" t="s">
        <v>1577</v>
      </c>
      <c r="BP47" s="10">
        <v>495000</v>
      </c>
      <c r="BR47" s="6"/>
      <c r="BS47" s="10"/>
      <c r="BU47" s="6"/>
      <c r="BV47" s="10"/>
      <c r="BX47" s="6"/>
      <c r="BY47" s="10"/>
      <c r="CA47" s="6"/>
      <c r="CB47" s="10"/>
      <c r="CD47" s="6"/>
      <c r="CE47" s="10"/>
      <c r="CG47" s="6"/>
      <c r="CH47" s="10"/>
      <c r="CJ47" s="6"/>
      <c r="CK47" s="10"/>
      <c r="CM47" s="6"/>
      <c r="CN47" s="10"/>
      <c r="CP47" s="6"/>
      <c r="CQ47" s="10"/>
      <c r="CS47" s="6"/>
      <c r="CT47" s="10"/>
      <c r="CV47" s="6"/>
      <c r="CW47" s="10"/>
      <c r="CY47" s="6"/>
      <c r="CZ47" s="10"/>
      <c r="DB47" s="6"/>
      <c r="DC47" s="10"/>
      <c r="DE47" s="6"/>
      <c r="DF47" s="10"/>
      <c r="DH47" s="6"/>
      <c r="DI47" s="10"/>
      <c r="DK47" s="6"/>
      <c r="DL47" s="10"/>
      <c r="DN47" s="6"/>
      <c r="DO47" s="10"/>
      <c r="DQ47" s="6"/>
      <c r="DR47" s="10"/>
      <c r="DT47" s="6"/>
      <c r="DU47" s="10"/>
      <c r="DW47" s="6"/>
      <c r="DX47" s="10"/>
      <c r="DZ47" s="6"/>
      <c r="EA47" s="10"/>
      <c r="EC47" s="6"/>
      <c r="ED47" s="10"/>
      <c r="EF47" s="6"/>
      <c r="EG47" s="10"/>
      <c r="EI47" s="6"/>
      <c r="EJ47" s="10"/>
      <c r="EL47" s="6"/>
      <c r="EM47" s="10"/>
      <c r="EO47" s="6"/>
      <c r="EP47" s="10"/>
      <c r="ER47" s="6"/>
      <c r="ES47" s="10"/>
      <c r="EU47" s="6"/>
      <c r="EV47" s="10"/>
      <c r="EX47" s="6"/>
      <c r="EY47" s="10"/>
      <c r="FA47" s="6"/>
      <c r="FB47" s="10"/>
      <c r="FD47" s="6"/>
      <c r="FE47" s="10"/>
      <c r="FG47" s="6"/>
      <c r="FH47" s="10"/>
      <c r="FJ47" s="6"/>
      <c r="FK47" s="10"/>
      <c r="FM47" s="6"/>
      <c r="FN47" s="10"/>
      <c r="FP47" s="6"/>
      <c r="FQ47" s="10"/>
      <c r="FS47" s="6"/>
      <c r="FT47" s="10"/>
      <c r="FV47" s="6"/>
      <c r="FW47" s="10"/>
      <c r="FY47" s="6"/>
      <c r="FZ47" s="10"/>
      <c r="GA47" s="9">
        <v>1695000</v>
      </c>
      <c r="GB47" t="s">
        <v>238</v>
      </c>
      <c r="GC47">
        <v>106</v>
      </c>
      <c r="GD47">
        <v>116</v>
      </c>
      <c r="GE47">
        <v>116</v>
      </c>
      <c r="GF47">
        <v>106</v>
      </c>
    </row>
    <row r="48" spans="1:188" x14ac:dyDescent="0.35">
      <c r="A48" t="s">
        <v>1579</v>
      </c>
      <c r="B48" t="s">
        <v>1580</v>
      </c>
      <c r="C48" t="s">
        <v>1581</v>
      </c>
      <c r="D48" t="e">
        <f>VLOOKUP(C48,'HORS EXCEPTION'!$C$2:C66,1,FALSE)</f>
        <v>#N/A</v>
      </c>
      <c r="E48" s="2" t="s">
        <v>1582</v>
      </c>
      <c r="F48" t="s">
        <v>1581</v>
      </c>
      <c r="G48" t="s">
        <v>1583</v>
      </c>
      <c r="H48" t="s">
        <v>203</v>
      </c>
      <c r="I48" t="s">
        <v>1579</v>
      </c>
      <c r="J48" t="s">
        <v>205</v>
      </c>
      <c r="K48" t="s">
        <v>1584</v>
      </c>
      <c r="L48">
        <v>69570</v>
      </c>
      <c r="M48" t="s">
        <v>1585</v>
      </c>
      <c r="N48" t="s">
        <v>1516</v>
      </c>
      <c r="O48" t="s">
        <v>12370</v>
      </c>
      <c r="P48" t="s">
        <v>1586</v>
      </c>
      <c r="Q48" t="s">
        <v>406</v>
      </c>
      <c r="R48" t="s">
        <v>1587</v>
      </c>
      <c r="S48" t="s">
        <v>1589</v>
      </c>
      <c r="T48" t="s">
        <v>1590</v>
      </c>
      <c r="U48" t="s">
        <v>1591</v>
      </c>
      <c r="V48" t="s">
        <v>1592</v>
      </c>
      <c r="W48" t="s">
        <v>1593</v>
      </c>
      <c r="X48" t="s">
        <v>1594</v>
      </c>
      <c r="Y48" t="s">
        <v>1595</v>
      </c>
      <c r="Z48" t="s">
        <v>219</v>
      </c>
      <c r="AD48" t="s">
        <v>220</v>
      </c>
      <c r="AE48" t="s">
        <v>221</v>
      </c>
      <c r="AI48" t="s">
        <v>221</v>
      </c>
      <c r="AJ48" t="s">
        <v>1579</v>
      </c>
      <c r="AK48" t="s">
        <v>12370</v>
      </c>
      <c r="AL48" t="s">
        <v>12371</v>
      </c>
      <c r="AM48" t="s">
        <v>406</v>
      </c>
      <c r="AN48" t="s">
        <v>1586</v>
      </c>
      <c r="AO48">
        <v>0</v>
      </c>
      <c r="AP48" t="s">
        <v>613</v>
      </c>
      <c r="AQ48" s="6" t="s">
        <v>1596</v>
      </c>
      <c r="AR48" s="10">
        <v>950000</v>
      </c>
      <c r="BC48" s="6"/>
      <c r="BD48" s="10"/>
      <c r="BF48" s="6"/>
      <c r="BG48" s="10"/>
      <c r="BI48" s="6"/>
      <c r="BJ48" s="10"/>
      <c r="BL48" s="6"/>
      <c r="BM48" s="10"/>
      <c r="BO48" s="6"/>
      <c r="BP48" s="10"/>
      <c r="BR48" s="6"/>
      <c r="BS48" s="10"/>
      <c r="BU48" s="6"/>
      <c r="BV48" s="10"/>
      <c r="BX48" s="6"/>
      <c r="BY48" s="10"/>
      <c r="CA48" s="6"/>
      <c r="CB48" s="10"/>
      <c r="CD48" s="6"/>
      <c r="CE48" s="10"/>
      <c r="CG48" s="6"/>
      <c r="CH48" s="10"/>
      <c r="CJ48" s="6"/>
      <c r="CK48" s="10"/>
      <c r="CM48" s="6"/>
      <c r="CN48" s="10"/>
      <c r="CP48" s="6"/>
      <c r="CQ48" s="10"/>
      <c r="CS48" s="6"/>
      <c r="CT48" s="10"/>
      <c r="CV48" s="6"/>
      <c r="CW48" s="10"/>
      <c r="CY48" s="6"/>
      <c r="CZ48" s="10"/>
      <c r="DB48" s="6"/>
      <c r="DC48" s="10"/>
      <c r="DE48" s="6"/>
      <c r="DF48" s="10"/>
      <c r="DH48" s="6"/>
      <c r="DI48" s="10"/>
      <c r="DK48" s="6"/>
      <c r="DL48" s="10"/>
      <c r="DN48" s="6"/>
      <c r="DO48" s="10"/>
      <c r="DQ48" s="6"/>
      <c r="DR48" s="10"/>
      <c r="DT48" s="6"/>
      <c r="DU48" s="10"/>
      <c r="DW48" s="6"/>
      <c r="DX48" s="10"/>
      <c r="DZ48" s="6"/>
      <c r="EA48" s="10"/>
      <c r="EC48" s="6"/>
      <c r="ED48" s="10"/>
      <c r="EF48" s="6"/>
      <c r="EG48" s="10"/>
      <c r="EI48" s="6"/>
      <c r="EJ48" s="10"/>
      <c r="EL48" s="6"/>
      <c r="EM48" s="10"/>
      <c r="EO48" s="6"/>
      <c r="EP48" s="10"/>
      <c r="ER48" s="6"/>
      <c r="ES48" s="10"/>
      <c r="EU48" s="6"/>
      <c r="EV48" s="10"/>
      <c r="EX48" s="6"/>
      <c r="EY48" s="10"/>
      <c r="FA48" s="6"/>
      <c r="FB48" s="10"/>
      <c r="FD48" s="6"/>
      <c r="FE48" s="10"/>
      <c r="FG48" s="6"/>
      <c r="FH48" s="10"/>
      <c r="FJ48" s="6"/>
      <c r="FK48" s="10"/>
      <c r="FM48" s="6"/>
      <c r="FN48" s="10"/>
      <c r="FP48" s="6"/>
      <c r="FQ48" s="10"/>
      <c r="FS48" s="6"/>
      <c r="FT48" s="10"/>
      <c r="FV48" s="6"/>
      <c r="FW48" s="10"/>
      <c r="FY48" s="6"/>
      <c r="FZ48" s="10"/>
      <c r="GA48" s="9">
        <v>950000</v>
      </c>
      <c r="GB48" t="s">
        <v>238</v>
      </c>
      <c r="GC48">
        <v>81</v>
      </c>
      <c r="GD48">
        <v>98</v>
      </c>
      <c r="GE48">
        <v>105</v>
      </c>
      <c r="GF48">
        <v>150</v>
      </c>
    </row>
    <row r="49" spans="1:188" x14ac:dyDescent="0.35">
      <c r="A49" t="s">
        <v>1597</v>
      </c>
      <c r="B49" t="s">
        <v>1598</v>
      </c>
      <c r="C49" t="s">
        <v>1599</v>
      </c>
      <c r="D49" t="e">
        <f>VLOOKUP(C49,'HORS EXCEPTION'!$C$2:C67,1,FALSE)</f>
        <v>#N/A</v>
      </c>
      <c r="E49" s="1" t="s">
        <v>1600</v>
      </c>
      <c r="F49" t="s">
        <v>1599</v>
      </c>
      <c r="G49" t="s">
        <v>1600</v>
      </c>
      <c r="H49" t="s">
        <v>203</v>
      </c>
      <c r="I49" t="s">
        <v>1597</v>
      </c>
      <c r="J49" t="s">
        <v>205</v>
      </c>
      <c r="K49" t="s">
        <v>1601</v>
      </c>
      <c r="L49">
        <v>84140</v>
      </c>
      <c r="M49" t="s">
        <v>1248</v>
      </c>
      <c r="N49" t="s">
        <v>404</v>
      </c>
      <c r="O49" t="s">
        <v>12373</v>
      </c>
      <c r="P49" t="s">
        <v>1602</v>
      </c>
      <c r="Q49" t="s">
        <v>1248</v>
      </c>
      <c r="R49" t="s">
        <v>1603</v>
      </c>
      <c r="S49" t="s">
        <v>1606</v>
      </c>
      <c r="T49" t="s">
        <v>1607</v>
      </c>
      <c r="U49" t="s">
        <v>1608</v>
      </c>
      <c r="V49" t="s">
        <v>1609</v>
      </c>
      <c r="W49" t="s">
        <v>1606</v>
      </c>
      <c r="X49" t="s">
        <v>1607</v>
      </c>
      <c r="Y49" t="s">
        <v>1608</v>
      </c>
      <c r="Z49" t="s">
        <v>261</v>
      </c>
      <c r="AD49" t="s">
        <v>262</v>
      </c>
      <c r="AE49" t="s">
        <v>263</v>
      </c>
      <c r="AI49" t="s">
        <v>263</v>
      </c>
      <c r="AJ49" t="s">
        <v>1597</v>
      </c>
      <c r="AK49" t="s">
        <v>12373</v>
      </c>
      <c r="AL49" t="s">
        <v>12374</v>
      </c>
      <c r="AM49" t="s">
        <v>1248</v>
      </c>
      <c r="AN49" t="s">
        <v>1602</v>
      </c>
      <c r="AO49">
        <v>0</v>
      </c>
      <c r="AP49" t="s">
        <v>355</v>
      </c>
      <c r="AQ49" s="6" t="s">
        <v>1610</v>
      </c>
      <c r="AR49" s="10">
        <v>200000</v>
      </c>
      <c r="AS49" t="s">
        <v>274</v>
      </c>
      <c r="AT49" s="6" t="s">
        <v>1611</v>
      </c>
      <c r="AU49" s="10">
        <v>495000</v>
      </c>
      <c r="AV49" t="s">
        <v>288</v>
      </c>
      <c r="AW49" s="6" t="s">
        <v>1612</v>
      </c>
      <c r="AY49" t="s">
        <v>363</v>
      </c>
      <c r="AZ49" s="6" t="s">
        <v>1613</v>
      </c>
      <c r="BA49" s="10">
        <v>250000</v>
      </c>
      <c r="BB49" t="s">
        <v>367</v>
      </c>
      <c r="BC49" s="6" t="s">
        <v>1614</v>
      </c>
      <c r="BD49" s="10">
        <v>330000</v>
      </c>
      <c r="BF49" s="6"/>
      <c r="BG49" s="10"/>
      <c r="BI49" s="6"/>
      <c r="BJ49" s="10"/>
      <c r="BL49" s="6"/>
      <c r="BM49" s="10"/>
      <c r="BO49" s="6"/>
      <c r="BP49" s="10"/>
      <c r="BR49" s="6"/>
      <c r="BS49" s="10"/>
      <c r="BU49" s="6"/>
      <c r="BV49" s="10"/>
      <c r="BX49" s="6"/>
      <c r="BY49" s="10"/>
      <c r="CA49" s="6"/>
      <c r="CB49" s="10"/>
      <c r="CD49" s="6"/>
      <c r="CE49" s="10"/>
      <c r="CG49" s="6"/>
      <c r="CH49" s="10"/>
      <c r="CJ49" s="6"/>
      <c r="CK49" s="10"/>
      <c r="CM49" s="6"/>
      <c r="CN49" s="10"/>
      <c r="CP49" s="6"/>
      <c r="CQ49" s="10"/>
      <c r="CS49" s="6"/>
      <c r="CT49" s="10"/>
      <c r="CV49" s="6"/>
      <c r="CW49" s="10"/>
      <c r="CY49" s="6"/>
      <c r="CZ49" s="10"/>
      <c r="DB49" s="6"/>
      <c r="DC49" s="10"/>
      <c r="DE49" s="6"/>
      <c r="DF49" s="10"/>
      <c r="DH49" s="6"/>
      <c r="DI49" s="10"/>
      <c r="DK49" s="6"/>
      <c r="DL49" s="10"/>
      <c r="DN49" s="6"/>
      <c r="DO49" s="10"/>
      <c r="DQ49" s="6"/>
      <c r="DR49" s="10"/>
      <c r="DT49" s="6"/>
      <c r="DU49" s="10"/>
      <c r="DW49" s="6"/>
      <c r="DX49" s="10"/>
      <c r="DZ49" s="6"/>
      <c r="EA49" s="10"/>
      <c r="EC49" s="6"/>
      <c r="ED49" s="10"/>
      <c r="EF49" s="6"/>
      <c r="EG49" s="10"/>
      <c r="EI49" s="6"/>
      <c r="EJ49" s="10"/>
      <c r="EL49" s="6"/>
      <c r="EM49" s="10"/>
      <c r="EO49" s="6"/>
      <c r="EP49" s="10"/>
      <c r="ER49" s="6"/>
      <c r="ES49" s="10"/>
      <c r="EU49" s="6"/>
      <c r="EV49" s="10"/>
      <c r="EX49" s="6"/>
      <c r="EY49" s="10"/>
      <c r="FA49" s="6"/>
      <c r="FB49" s="10"/>
      <c r="FD49" s="6"/>
      <c r="FE49" s="10"/>
      <c r="FG49" s="6"/>
      <c r="FH49" s="10"/>
      <c r="FJ49" s="6"/>
      <c r="FK49" s="10"/>
      <c r="FM49" s="6"/>
      <c r="FN49" s="10"/>
      <c r="FP49" s="6"/>
      <c r="FQ49" s="10"/>
      <c r="FS49" s="6"/>
      <c r="FT49" s="10"/>
      <c r="FV49" s="6"/>
      <c r="FW49" s="10"/>
      <c r="FY49" s="6"/>
      <c r="FZ49" s="10"/>
      <c r="GA49" s="9">
        <v>1275000</v>
      </c>
      <c r="GB49" t="s">
        <v>238</v>
      </c>
      <c r="GC49">
        <v>85</v>
      </c>
      <c r="GD49">
        <v>100</v>
      </c>
      <c r="GE49">
        <v>100</v>
      </c>
      <c r="GF49">
        <v>85</v>
      </c>
    </row>
    <row r="50" spans="1:188" x14ac:dyDescent="0.35">
      <c r="A50" t="s">
        <v>1617</v>
      </c>
      <c r="B50" t="s">
        <v>1618</v>
      </c>
      <c r="C50" t="s">
        <v>1619</v>
      </c>
      <c r="D50" t="e">
        <f>VLOOKUP(C50,'HORS EXCEPTION'!$C$2:C68,1,FALSE)</f>
        <v>#N/A</v>
      </c>
      <c r="E50" s="1" t="s">
        <v>1620</v>
      </c>
      <c r="F50" t="s">
        <v>1619</v>
      </c>
      <c r="G50" t="s">
        <v>1620</v>
      </c>
      <c r="H50" t="s">
        <v>203</v>
      </c>
      <c r="I50" t="s">
        <v>1617</v>
      </c>
      <c r="J50" t="s">
        <v>205</v>
      </c>
      <c r="K50" t="s">
        <v>1621</v>
      </c>
      <c r="L50" t="s">
        <v>1622</v>
      </c>
      <c r="M50" t="s">
        <v>1623</v>
      </c>
      <c r="N50" t="s">
        <v>208</v>
      </c>
      <c r="O50" t="s">
        <v>12375</v>
      </c>
      <c r="P50" t="s">
        <v>1624</v>
      </c>
      <c r="Q50" t="s">
        <v>1625</v>
      </c>
      <c r="R50" t="s">
        <v>1626</v>
      </c>
      <c r="S50" t="s">
        <v>1627</v>
      </c>
      <c r="T50" t="s">
        <v>1629</v>
      </c>
      <c r="U50" t="s">
        <v>1630</v>
      </c>
      <c r="V50" t="s">
        <v>1631</v>
      </c>
      <c r="W50" t="s">
        <v>1627</v>
      </c>
      <c r="Y50" t="s">
        <v>1630</v>
      </c>
      <c r="Z50" t="s">
        <v>310</v>
      </c>
      <c r="AA50" t="s">
        <v>219</v>
      </c>
      <c r="AD50" t="s">
        <v>11009</v>
      </c>
      <c r="AE50" t="s">
        <v>312</v>
      </c>
      <c r="AF50" t="s">
        <v>774</v>
      </c>
      <c r="AI50" t="s">
        <v>775</v>
      </c>
      <c r="AJ50" t="s">
        <v>1617</v>
      </c>
      <c r="AK50" t="s">
        <v>12375</v>
      </c>
      <c r="AL50" t="s">
        <v>12376</v>
      </c>
      <c r="AM50" t="s">
        <v>1625</v>
      </c>
      <c r="AN50" t="s">
        <v>1624</v>
      </c>
      <c r="AO50">
        <v>0</v>
      </c>
      <c r="AP50" t="s">
        <v>431</v>
      </c>
      <c r="AQ50" s="6" t="s">
        <v>1632</v>
      </c>
      <c r="AR50" s="10">
        <v>895000</v>
      </c>
      <c r="AS50" t="s">
        <v>391</v>
      </c>
      <c r="AT50" s="6" t="s">
        <v>1633</v>
      </c>
      <c r="AU50" s="10">
        <v>1430000</v>
      </c>
      <c r="AV50" t="s">
        <v>439</v>
      </c>
      <c r="AW50" s="6" t="s">
        <v>1634</v>
      </c>
      <c r="AY50" t="s">
        <v>395</v>
      </c>
      <c r="AZ50" s="6" t="s">
        <v>1635</v>
      </c>
      <c r="BA50" s="10">
        <v>715000</v>
      </c>
      <c r="BB50" t="s">
        <v>543</v>
      </c>
      <c r="BC50" s="6" t="s">
        <v>1636</v>
      </c>
      <c r="BD50" s="10">
        <v>240000</v>
      </c>
      <c r="BE50" t="s">
        <v>778</v>
      </c>
      <c r="BF50" s="6" t="s">
        <v>1637</v>
      </c>
      <c r="BG50" s="10">
        <v>230000</v>
      </c>
      <c r="BH50" t="s">
        <v>555</v>
      </c>
      <c r="BI50" s="6" t="s">
        <v>1638</v>
      </c>
      <c r="BJ50" s="10">
        <v>120000</v>
      </c>
      <c r="BK50" t="s">
        <v>226</v>
      </c>
      <c r="BL50" s="6" t="s">
        <v>1639</v>
      </c>
      <c r="BM50" s="10">
        <v>115000</v>
      </c>
      <c r="BO50" s="6"/>
      <c r="BP50" s="10"/>
      <c r="BR50" s="6"/>
      <c r="BS50" s="10"/>
      <c r="BU50" s="6"/>
      <c r="BV50" s="10"/>
      <c r="BX50" s="6"/>
      <c r="BY50" s="10"/>
      <c r="CA50" s="6"/>
      <c r="CB50" s="10"/>
      <c r="CD50" s="6"/>
      <c r="CE50" s="10"/>
      <c r="CG50" s="6"/>
      <c r="CH50" s="10"/>
      <c r="CJ50" s="6"/>
      <c r="CK50" s="10"/>
      <c r="CM50" s="6"/>
      <c r="CN50" s="10"/>
      <c r="CP50" s="6"/>
      <c r="CQ50" s="10"/>
      <c r="CS50" s="6"/>
      <c r="CT50" s="10"/>
      <c r="CV50" s="6"/>
      <c r="CW50" s="10"/>
      <c r="CY50" s="6"/>
      <c r="CZ50" s="10"/>
      <c r="DB50" s="6"/>
      <c r="DC50" s="10"/>
      <c r="DE50" s="6"/>
      <c r="DF50" s="10"/>
      <c r="DH50" s="6"/>
      <c r="DI50" s="10"/>
      <c r="DK50" s="6"/>
      <c r="DL50" s="10"/>
      <c r="DN50" s="6"/>
      <c r="DO50" s="10"/>
      <c r="DQ50" s="6"/>
      <c r="DR50" s="10"/>
      <c r="DT50" s="6"/>
      <c r="DU50" s="10"/>
      <c r="DW50" s="6"/>
      <c r="DX50" s="10"/>
      <c r="DZ50" s="6"/>
      <c r="EA50" s="10"/>
      <c r="EC50" s="6"/>
      <c r="ED50" s="10"/>
      <c r="EF50" s="6"/>
      <c r="EG50" s="10"/>
      <c r="EI50" s="6"/>
      <c r="EJ50" s="10"/>
      <c r="EL50" s="6"/>
      <c r="EM50" s="10"/>
      <c r="EO50" s="6"/>
      <c r="EP50" s="10"/>
      <c r="ER50" s="6"/>
      <c r="ES50" s="10"/>
      <c r="EU50" s="6"/>
      <c r="EV50" s="10"/>
      <c r="EX50" s="6"/>
      <c r="EY50" s="10"/>
      <c r="FA50" s="6"/>
      <c r="FB50" s="10"/>
      <c r="FD50" s="6"/>
      <c r="FE50" s="10"/>
      <c r="FG50" s="6"/>
      <c r="FH50" s="10"/>
      <c r="FJ50" s="6"/>
      <c r="FK50" s="10"/>
      <c r="FM50" s="6"/>
      <c r="FN50" s="10"/>
      <c r="FP50" s="6"/>
      <c r="FQ50" s="10"/>
      <c r="FS50" s="6"/>
      <c r="FT50" s="10"/>
      <c r="FV50" s="6"/>
      <c r="FW50" s="10"/>
      <c r="FY50" s="6"/>
      <c r="FZ50" s="10"/>
      <c r="GA50" s="9">
        <v>3745000</v>
      </c>
      <c r="GB50" t="s">
        <v>238</v>
      </c>
      <c r="GC50">
        <v>55</v>
      </c>
      <c r="GD50">
        <v>60</v>
      </c>
      <c r="GE50">
        <v>62</v>
      </c>
      <c r="GF50">
        <v>0</v>
      </c>
    </row>
    <row r="51" spans="1:188" x14ac:dyDescent="0.35">
      <c r="A51" t="s">
        <v>1640</v>
      </c>
      <c r="B51" t="s">
        <v>1641</v>
      </c>
      <c r="C51" t="s">
        <v>1642</v>
      </c>
      <c r="D51" t="e">
        <f>VLOOKUP(C51,'HORS EXCEPTION'!$C$2:C69,1,FALSE)</f>
        <v>#N/A</v>
      </c>
      <c r="E51" s="2" t="s">
        <v>1643</v>
      </c>
      <c r="F51" t="s">
        <v>1642</v>
      </c>
      <c r="G51" t="s">
        <v>1643</v>
      </c>
      <c r="H51" t="s">
        <v>203</v>
      </c>
      <c r="I51" t="s">
        <v>1640</v>
      </c>
      <c r="J51" t="s">
        <v>205</v>
      </c>
      <c r="K51" t="s">
        <v>1644</v>
      </c>
      <c r="L51">
        <v>42152</v>
      </c>
      <c r="M51" t="s">
        <v>1645</v>
      </c>
      <c r="N51" t="s">
        <v>1431</v>
      </c>
      <c r="O51" t="s">
        <v>12377</v>
      </c>
      <c r="P51" t="s">
        <v>1646</v>
      </c>
      <c r="Q51" t="s">
        <v>1206</v>
      </c>
      <c r="R51" t="s">
        <v>1647</v>
      </c>
      <c r="S51" t="s">
        <v>1650</v>
      </c>
      <c r="T51" t="s">
        <v>1651</v>
      </c>
      <c r="U51" t="s">
        <v>1652</v>
      </c>
      <c r="V51" t="s">
        <v>1653</v>
      </c>
      <c r="W51" t="s">
        <v>1654</v>
      </c>
      <c r="X51" t="s">
        <v>1651</v>
      </c>
      <c r="Y51" t="s">
        <v>1655</v>
      </c>
      <c r="Z51" t="s">
        <v>310</v>
      </c>
      <c r="AD51" t="s">
        <v>311</v>
      </c>
      <c r="AE51" t="s">
        <v>312</v>
      </c>
      <c r="AI51" t="s">
        <v>312</v>
      </c>
      <c r="AJ51" t="s">
        <v>1640</v>
      </c>
      <c r="AK51" t="s">
        <v>12377</v>
      </c>
      <c r="AL51" t="s">
        <v>12378</v>
      </c>
      <c r="AM51" t="s">
        <v>1206</v>
      </c>
      <c r="AN51" t="s">
        <v>1646</v>
      </c>
      <c r="AO51">
        <v>0</v>
      </c>
      <c r="AP51" t="s">
        <v>317</v>
      </c>
      <c r="AQ51" s="6" t="s">
        <v>1656</v>
      </c>
      <c r="AR51" s="10">
        <v>935000</v>
      </c>
      <c r="AS51" t="s">
        <v>327</v>
      </c>
      <c r="AT51" s="6" t="s">
        <v>1657</v>
      </c>
      <c r="AU51" s="10">
        <v>100000</v>
      </c>
      <c r="AV51" t="s">
        <v>1447</v>
      </c>
      <c r="AW51" s="6" t="s">
        <v>1658</v>
      </c>
      <c r="AY51" t="s">
        <v>325</v>
      </c>
      <c r="AZ51" s="6" t="s">
        <v>1659</v>
      </c>
      <c r="BA51" s="10">
        <v>470000</v>
      </c>
      <c r="BB51" t="s">
        <v>327</v>
      </c>
      <c r="BC51" s="6" t="s">
        <v>1660</v>
      </c>
      <c r="BD51" s="10">
        <v>100000</v>
      </c>
      <c r="BE51" t="s">
        <v>1455</v>
      </c>
      <c r="BF51" s="6" t="s">
        <v>1661</v>
      </c>
      <c r="BG51" s="10">
        <v>230000</v>
      </c>
      <c r="BH51" t="s">
        <v>331</v>
      </c>
      <c r="BI51" s="6" t="s">
        <v>2992</v>
      </c>
      <c r="BJ51" s="10">
        <v>123000</v>
      </c>
      <c r="BK51" t="s">
        <v>1067</v>
      </c>
      <c r="BL51" s="6" t="s">
        <v>1662</v>
      </c>
      <c r="BM51" s="10">
        <v>3430000</v>
      </c>
      <c r="BO51" s="6"/>
      <c r="BP51" s="10"/>
      <c r="BR51" s="6"/>
      <c r="BS51" s="10"/>
      <c r="BU51" s="6"/>
      <c r="BV51" s="10"/>
      <c r="BX51" s="6"/>
      <c r="BY51" s="10"/>
      <c r="CA51" s="6"/>
      <c r="CB51" s="10"/>
      <c r="CD51" s="6"/>
      <c r="CE51" s="10"/>
      <c r="CG51" s="6"/>
      <c r="CH51" s="10"/>
      <c r="CJ51" s="6"/>
      <c r="CK51" s="10"/>
      <c r="CM51" s="6"/>
      <c r="CN51" s="10"/>
      <c r="CP51" s="6"/>
      <c r="CQ51" s="10"/>
      <c r="CS51" s="6"/>
      <c r="CT51" s="10"/>
      <c r="CV51" s="6"/>
      <c r="CW51" s="10"/>
      <c r="CY51" s="6"/>
      <c r="CZ51" s="10"/>
      <c r="DB51" s="6"/>
      <c r="DC51" s="10"/>
      <c r="DE51" s="6"/>
      <c r="DF51" s="10"/>
      <c r="DH51" s="6"/>
      <c r="DI51" s="10"/>
      <c r="DK51" s="6"/>
      <c r="DL51" s="10"/>
      <c r="DN51" s="6"/>
      <c r="DO51" s="10"/>
      <c r="DQ51" s="6"/>
      <c r="DR51" s="10"/>
      <c r="DT51" s="6"/>
      <c r="DU51" s="10"/>
      <c r="DW51" s="6"/>
      <c r="DX51" s="10"/>
      <c r="DZ51" s="6"/>
      <c r="EA51" s="10"/>
      <c r="EC51" s="6"/>
      <c r="ED51" s="10"/>
      <c r="EF51" s="6"/>
      <c r="EG51" s="10"/>
      <c r="EI51" s="6"/>
      <c r="EJ51" s="10"/>
      <c r="EL51" s="6"/>
      <c r="EM51" s="10"/>
      <c r="EO51" s="6"/>
      <c r="EP51" s="10"/>
      <c r="ER51" s="6"/>
      <c r="ES51" s="10"/>
      <c r="EU51" s="6"/>
      <c r="EV51" s="10"/>
      <c r="EX51" s="6"/>
      <c r="EY51" s="10"/>
      <c r="FA51" s="6"/>
      <c r="FB51" s="10"/>
      <c r="FD51" s="6"/>
      <c r="FE51" s="10"/>
      <c r="FG51" s="6"/>
      <c r="FH51" s="10"/>
      <c r="FJ51" s="6"/>
      <c r="FK51" s="10"/>
      <c r="FM51" s="6"/>
      <c r="FN51" s="10"/>
      <c r="FP51" s="6"/>
      <c r="FQ51" s="10"/>
      <c r="FS51" s="6"/>
      <c r="FT51" s="10"/>
      <c r="FV51" s="6"/>
      <c r="FW51" s="10"/>
      <c r="FY51" s="6"/>
      <c r="FZ51" s="10"/>
      <c r="GA51" s="9">
        <v>5388000</v>
      </c>
      <c r="GB51" t="s">
        <v>238</v>
      </c>
      <c r="GC51">
        <v>55</v>
      </c>
      <c r="GD51">
        <v>65</v>
      </c>
      <c r="GE51">
        <v>65</v>
      </c>
      <c r="GF51">
        <v>65</v>
      </c>
    </row>
    <row r="52" spans="1:188" x14ac:dyDescent="0.35">
      <c r="A52" t="s">
        <v>1663</v>
      </c>
      <c r="B52" t="s">
        <v>1664</v>
      </c>
      <c r="C52" t="s">
        <v>1665</v>
      </c>
      <c r="D52" t="e">
        <f>VLOOKUP(C52,'HORS EXCEPTION'!$C$2:C70,1,FALSE)</f>
        <v>#N/A</v>
      </c>
      <c r="E52" s="1" t="s">
        <v>1666</v>
      </c>
      <c r="F52" t="s">
        <v>1665</v>
      </c>
      <c r="G52" t="s">
        <v>1667</v>
      </c>
      <c r="H52" t="s">
        <v>203</v>
      </c>
      <c r="I52" t="s">
        <v>1668</v>
      </c>
      <c r="J52" t="s">
        <v>205</v>
      </c>
      <c r="K52" t="s">
        <v>1669</v>
      </c>
      <c r="L52">
        <v>13120</v>
      </c>
      <c r="M52" t="s">
        <v>1670</v>
      </c>
      <c r="N52" t="s">
        <v>1226</v>
      </c>
      <c r="O52" t="s">
        <v>12380</v>
      </c>
      <c r="P52" t="s">
        <v>1671</v>
      </c>
      <c r="Q52" t="s">
        <v>1672</v>
      </c>
      <c r="R52" t="s">
        <v>1673</v>
      </c>
      <c r="S52" t="s">
        <v>1674</v>
      </c>
      <c r="T52" t="s">
        <v>1676</v>
      </c>
      <c r="U52" t="s">
        <v>1677</v>
      </c>
      <c r="V52" t="s">
        <v>1678</v>
      </c>
      <c r="W52" t="s">
        <v>1679</v>
      </c>
      <c r="X52" t="s">
        <v>1680</v>
      </c>
      <c r="Y52" t="s">
        <v>1681</v>
      </c>
      <c r="Z52" t="s">
        <v>310</v>
      </c>
      <c r="AD52" t="s">
        <v>311</v>
      </c>
      <c r="AE52" t="s">
        <v>312</v>
      </c>
      <c r="AI52" t="s">
        <v>312</v>
      </c>
      <c r="AJ52" t="s">
        <v>1668</v>
      </c>
      <c r="AK52" t="s">
        <v>12380</v>
      </c>
      <c r="AL52" t="s">
        <v>12381</v>
      </c>
      <c r="AM52" t="s">
        <v>1672</v>
      </c>
      <c r="AN52" t="s">
        <v>1671</v>
      </c>
      <c r="AO52">
        <v>0</v>
      </c>
      <c r="AP52" t="s">
        <v>389</v>
      </c>
      <c r="AQ52" s="6" t="s">
        <v>1682</v>
      </c>
      <c r="AR52" s="10">
        <v>575000</v>
      </c>
      <c r="AS52" t="s">
        <v>657</v>
      </c>
      <c r="AT52" s="6" t="s">
        <v>1683</v>
      </c>
      <c r="AU52" s="10">
        <v>100000</v>
      </c>
      <c r="AV52" t="s">
        <v>391</v>
      </c>
      <c r="AW52" s="6" t="s">
        <v>1684</v>
      </c>
      <c r="AY52" t="s">
        <v>659</v>
      </c>
      <c r="AZ52" s="6" t="s">
        <v>1685</v>
      </c>
      <c r="BA52" s="10">
        <v>185000</v>
      </c>
      <c r="BB52" t="s">
        <v>393</v>
      </c>
      <c r="BC52" s="6" t="s">
        <v>1686</v>
      </c>
      <c r="BD52" s="10">
        <v>575000</v>
      </c>
      <c r="BE52" t="s">
        <v>661</v>
      </c>
      <c r="BF52" s="6" t="s">
        <v>1687</v>
      </c>
      <c r="BG52" s="10">
        <v>100000</v>
      </c>
      <c r="BH52" t="s">
        <v>395</v>
      </c>
      <c r="BI52" s="6" t="s">
        <v>1688</v>
      </c>
      <c r="BJ52" s="10">
        <v>715000</v>
      </c>
      <c r="BK52" t="s">
        <v>663</v>
      </c>
      <c r="BL52" s="6" t="s">
        <v>1689</v>
      </c>
      <c r="BM52" s="10">
        <v>100000</v>
      </c>
      <c r="BN52" t="s">
        <v>1065</v>
      </c>
      <c r="BO52" s="6" t="s">
        <v>1690</v>
      </c>
      <c r="BP52" s="10">
        <v>960000</v>
      </c>
      <c r="BQ52" t="s">
        <v>665</v>
      </c>
      <c r="BR52" s="6" t="s">
        <v>1691</v>
      </c>
      <c r="BS52" s="10">
        <v>123000</v>
      </c>
      <c r="BU52" s="6"/>
      <c r="BV52" s="10"/>
      <c r="BX52" s="6"/>
      <c r="BY52" s="10"/>
      <c r="CA52" s="6"/>
      <c r="CB52" s="10"/>
      <c r="CD52" s="6"/>
      <c r="CE52" s="10"/>
      <c r="CG52" s="6"/>
      <c r="CH52" s="10"/>
      <c r="CJ52" s="6"/>
      <c r="CK52" s="10"/>
      <c r="CM52" s="6"/>
      <c r="CN52" s="10"/>
      <c r="CP52" s="6"/>
      <c r="CQ52" s="10"/>
      <c r="CS52" s="6"/>
      <c r="CT52" s="10"/>
      <c r="CV52" s="6"/>
      <c r="CW52" s="10"/>
      <c r="CY52" s="6"/>
      <c r="CZ52" s="10"/>
      <c r="DB52" s="6"/>
      <c r="DC52" s="10"/>
      <c r="DE52" s="6"/>
      <c r="DF52" s="10"/>
      <c r="DH52" s="6"/>
      <c r="DI52" s="10"/>
      <c r="DK52" s="6"/>
      <c r="DL52" s="10"/>
      <c r="DN52" s="6"/>
      <c r="DO52" s="10"/>
      <c r="DQ52" s="6"/>
      <c r="DR52" s="10"/>
      <c r="DT52" s="6"/>
      <c r="DU52" s="10"/>
      <c r="DW52" s="6"/>
      <c r="DX52" s="10"/>
      <c r="DZ52" s="6"/>
      <c r="EA52" s="10"/>
      <c r="EC52" s="6"/>
      <c r="ED52" s="10"/>
      <c r="EF52" s="6"/>
      <c r="EG52" s="10"/>
      <c r="EI52" s="6"/>
      <c r="EJ52" s="10"/>
      <c r="EL52" s="6"/>
      <c r="EM52" s="10"/>
      <c r="EO52" s="6"/>
      <c r="EP52" s="10"/>
      <c r="ER52" s="6"/>
      <c r="ES52" s="10"/>
      <c r="EU52" s="6"/>
      <c r="EV52" s="10"/>
      <c r="EX52" s="6"/>
      <c r="EY52" s="10"/>
      <c r="FA52" s="6"/>
      <c r="FB52" s="10"/>
      <c r="FD52" s="6"/>
      <c r="FE52" s="10"/>
      <c r="FG52" s="6"/>
      <c r="FH52" s="10"/>
      <c r="FJ52" s="6"/>
      <c r="FK52" s="10"/>
      <c r="FM52" s="6"/>
      <c r="FN52" s="10"/>
      <c r="FP52" s="6"/>
      <c r="FQ52" s="10"/>
      <c r="FS52" s="6"/>
      <c r="FT52" s="10"/>
      <c r="FV52" s="6"/>
      <c r="FW52" s="10"/>
      <c r="FY52" s="6"/>
      <c r="FZ52" s="10"/>
      <c r="GA52" s="9">
        <v>3433000</v>
      </c>
      <c r="GB52" t="s">
        <v>238</v>
      </c>
      <c r="GC52">
        <v>50</v>
      </c>
      <c r="GD52">
        <v>80</v>
      </c>
      <c r="GE52">
        <v>80</v>
      </c>
      <c r="GF52">
        <v>50</v>
      </c>
    </row>
    <row r="53" spans="1:188" x14ac:dyDescent="0.35">
      <c r="A53" t="s">
        <v>1692</v>
      </c>
      <c r="B53" t="s">
        <v>1693</v>
      </c>
      <c r="C53" t="s">
        <v>1694</v>
      </c>
      <c r="D53" t="e">
        <f>VLOOKUP(C53,'HORS EXCEPTION'!$C$2:C71,1,FALSE)</f>
        <v>#N/A</v>
      </c>
      <c r="E53" s="2" t="s">
        <v>1695</v>
      </c>
      <c r="F53" t="s">
        <v>1694</v>
      </c>
      <c r="G53" t="s">
        <v>1696</v>
      </c>
      <c r="H53" t="s">
        <v>203</v>
      </c>
      <c r="I53" t="s">
        <v>1692</v>
      </c>
      <c r="J53" t="s">
        <v>205</v>
      </c>
      <c r="K53" t="s">
        <v>1697</v>
      </c>
      <c r="L53" t="s">
        <v>1698</v>
      </c>
      <c r="M53" t="s">
        <v>1699</v>
      </c>
      <c r="N53" t="s">
        <v>1700</v>
      </c>
      <c r="O53" t="s">
        <v>12382</v>
      </c>
      <c r="P53" t="s">
        <v>1701</v>
      </c>
      <c r="Q53" t="s">
        <v>1702</v>
      </c>
      <c r="R53" t="s">
        <v>1703</v>
      </c>
      <c r="S53" t="s">
        <v>1705</v>
      </c>
      <c r="T53" t="s">
        <v>1706</v>
      </c>
      <c r="U53" t="s">
        <v>1707</v>
      </c>
      <c r="V53" t="s">
        <v>1708</v>
      </c>
      <c r="W53" t="s">
        <v>1709</v>
      </c>
      <c r="X53" t="s">
        <v>1706</v>
      </c>
      <c r="Y53" t="s">
        <v>1707</v>
      </c>
      <c r="Z53" t="s">
        <v>219</v>
      </c>
      <c r="AD53" t="s">
        <v>220</v>
      </c>
      <c r="AE53" t="s">
        <v>221</v>
      </c>
      <c r="AI53" t="s">
        <v>221</v>
      </c>
      <c r="AJ53" t="s">
        <v>1692</v>
      </c>
      <c r="AK53" t="s">
        <v>12382</v>
      </c>
      <c r="AL53" t="s">
        <v>12383</v>
      </c>
      <c r="AM53" t="s">
        <v>1702</v>
      </c>
      <c r="AN53" t="s">
        <v>1701</v>
      </c>
      <c r="AO53">
        <v>0</v>
      </c>
      <c r="AP53" t="s">
        <v>613</v>
      </c>
      <c r="AQ53" s="6" t="s">
        <v>1710</v>
      </c>
      <c r="AR53" s="10">
        <v>950000</v>
      </c>
      <c r="AS53" t="s">
        <v>615</v>
      </c>
      <c r="AT53" s="6" t="s">
        <v>1711</v>
      </c>
      <c r="AU53" s="10">
        <v>750000</v>
      </c>
      <c r="AV53" t="s">
        <v>1291</v>
      </c>
      <c r="AW53" s="6" t="s">
        <v>1712</v>
      </c>
      <c r="BC53" s="6"/>
      <c r="BD53" s="10"/>
      <c r="BF53" s="6"/>
      <c r="BG53" s="10"/>
      <c r="BI53" s="6"/>
      <c r="BJ53" s="10"/>
      <c r="BL53" s="6"/>
      <c r="BM53" s="10"/>
      <c r="BO53" s="6"/>
      <c r="BP53" s="10"/>
      <c r="BR53" s="6"/>
      <c r="BS53" s="10"/>
      <c r="BU53" s="6"/>
      <c r="BV53" s="10"/>
      <c r="BX53" s="6"/>
      <c r="BY53" s="10"/>
      <c r="CA53" s="6"/>
      <c r="CB53" s="10"/>
      <c r="CD53" s="6"/>
      <c r="CE53" s="10"/>
      <c r="CG53" s="6"/>
      <c r="CH53" s="10"/>
      <c r="CJ53" s="6"/>
      <c r="CK53" s="10"/>
      <c r="CM53" s="6"/>
      <c r="CN53" s="10"/>
      <c r="CP53" s="6"/>
      <c r="CQ53" s="10"/>
      <c r="CS53" s="6"/>
      <c r="CT53" s="10"/>
      <c r="CV53" s="6"/>
      <c r="CW53" s="10"/>
      <c r="CY53" s="6"/>
      <c r="CZ53" s="10"/>
      <c r="DB53" s="6"/>
      <c r="DC53" s="10"/>
      <c r="DE53" s="6"/>
      <c r="DF53" s="10"/>
      <c r="DH53" s="6"/>
      <c r="DI53" s="10"/>
      <c r="DK53" s="6"/>
      <c r="DL53" s="10"/>
      <c r="DN53" s="6"/>
      <c r="DO53" s="10"/>
      <c r="DQ53" s="6"/>
      <c r="DR53" s="10"/>
      <c r="DT53" s="6"/>
      <c r="DU53" s="10"/>
      <c r="DW53" s="6"/>
      <c r="DX53" s="10"/>
      <c r="DZ53" s="6"/>
      <c r="EA53" s="10"/>
      <c r="EC53" s="6"/>
      <c r="ED53" s="10"/>
      <c r="EF53" s="6"/>
      <c r="EG53" s="10"/>
      <c r="EI53" s="6"/>
      <c r="EJ53" s="10"/>
      <c r="EL53" s="6"/>
      <c r="EM53" s="10"/>
      <c r="EO53" s="6"/>
      <c r="EP53" s="10"/>
      <c r="ER53" s="6"/>
      <c r="ES53" s="10"/>
      <c r="EU53" s="6"/>
      <c r="EV53" s="10"/>
      <c r="EX53" s="6"/>
      <c r="EY53" s="10"/>
      <c r="FA53" s="6"/>
      <c r="FB53" s="10"/>
      <c r="FD53" s="6"/>
      <c r="FE53" s="10"/>
      <c r="FG53" s="6"/>
      <c r="FH53" s="10"/>
      <c r="FJ53" s="6"/>
      <c r="FK53" s="10"/>
      <c r="FM53" s="6"/>
      <c r="FN53" s="10"/>
      <c r="FP53" s="6"/>
      <c r="FQ53" s="10"/>
      <c r="FS53" s="6"/>
      <c r="FT53" s="10"/>
      <c r="FV53" s="6"/>
      <c r="FW53" s="10"/>
      <c r="FY53" s="6"/>
      <c r="FZ53" s="10"/>
      <c r="GA53" s="9">
        <v>1700000</v>
      </c>
      <c r="GB53" t="s">
        <v>238</v>
      </c>
      <c r="GC53">
        <v>30.25</v>
      </c>
      <c r="GD53">
        <v>45</v>
      </c>
      <c r="GE53">
        <v>50</v>
      </c>
      <c r="GF53">
        <v>35</v>
      </c>
    </row>
    <row r="54" spans="1:188" x14ac:dyDescent="0.35">
      <c r="A54" t="s">
        <v>1713</v>
      </c>
      <c r="B54" t="s">
        <v>1714</v>
      </c>
      <c r="C54" t="s">
        <v>1715</v>
      </c>
      <c r="D54" t="e">
        <f>VLOOKUP(C54,'HORS EXCEPTION'!$C$2:C72,1,FALSE)</f>
        <v>#N/A</v>
      </c>
      <c r="E54" s="1" t="s">
        <v>1716</v>
      </c>
      <c r="F54" t="s">
        <v>1715</v>
      </c>
      <c r="G54" t="s">
        <v>1716</v>
      </c>
      <c r="H54" t="s">
        <v>203</v>
      </c>
      <c r="I54" t="s">
        <v>1717</v>
      </c>
      <c r="J54" t="s">
        <v>1022</v>
      </c>
      <c r="K54" t="s">
        <v>1718</v>
      </c>
      <c r="L54">
        <v>12140</v>
      </c>
      <c r="M54" t="s">
        <v>1719</v>
      </c>
      <c r="N54" t="s">
        <v>1720</v>
      </c>
      <c r="O54" t="s">
        <v>12384</v>
      </c>
      <c r="P54" t="s">
        <v>1721</v>
      </c>
      <c r="Q54" t="s">
        <v>1722</v>
      </c>
      <c r="R54" t="s">
        <v>12385</v>
      </c>
      <c r="S54" t="s">
        <v>1724</v>
      </c>
      <c r="T54" t="s">
        <v>1726</v>
      </c>
      <c r="U54" t="s">
        <v>1727</v>
      </c>
      <c r="V54" t="s">
        <v>1728</v>
      </c>
      <c r="W54" t="s">
        <v>1724</v>
      </c>
      <c r="X54" t="s">
        <v>1726</v>
      </c>
      <c r="Y54" t="s">
        <v>1727</v>
      </c>
      <c r="Z54" t="s">
        <v>219</v>
      </c>
      <c r="AD54" t="s">
        <v>220</v>
      </c>
      <c r="AE54" t="s">
        <v>221</v>
      </c>
      <c r="AI54" t="s">
        <v>221</v>
      </c>
      <c r="AJ54" t="s">
        <v>1717</v>
      </c>
      <c r="AK54" t="s">
        <v>12384</v>
      </c>
      <c r="AL54" t="s">
        <v>1728</v>
      </c>
      <c r="AM54" t="s">
        <v>1722</v>
      </c>
      <c r="AN54" t="s">
        <v>1721</v>
      </c>
      <c r="AO54">
        <v>0</v>
      </c>
      <c r="AP54" t="s">
        <v>222</v>
      </c>
      <c r="AQ54" s="6" t="s">
        <v>1729</v>
      </c>
      <c r="AR54" s="10">
        <v>400000</v>
      </c>
      <c r="AS54" t="s">
        <v>555</v>
      </c>
      <c r="AT54" s="6" t="s">
        <v>1730</v>
      </c>
      <c r="AU54" s="10">
        <v>120000</v>
      </c>
      <c r="AV54" t="s">
        <v>557</v>
      </c>
      <c r="AW54" s="6" t="s">
        <v>1731</v>
      </c>
      <c r="AY54" t="s">
        <v>1732</v>
      </c>
      <c r="AZ54" s="6" t="s">
        <v>1733</v>
      </c>
      <c r="BA54" s="10">
        <v>375000</v>
      </c>
      <c r="BB54" t="s">
        <v>560</v>
      </c>
      <c r="BC54" s="6" t="s">
        <v>1734</v>
      </c>
      <c r="BD54" s="10">
        <v>100000</v>
      </c>
      <c r="BE54" t="s">
        <v>562</v>
      </c>
      <c r="BF54" s="6" t="s">
        <v>1735</v>
      </c>
      <c r="BG54" s="10">
        <v>100000</v>
      </c>
      <c r="BH54" t="s">
        <v>228</v>
      </c>
      <c r="BI54" s="6" t="s">
        <v>1736</v>
      </c>
      <c r="BJ54" s="10">
        <v>100000</v>
      </c>
      <c r="BK54" t="s">
        <v>1737</v>
      </c>
      <c r="BL54" s="6" t="s">
        <v>1738</v>
      </c>
      <c r="BM54" s="10">
        <v>100000</v>
      </c>
      <c r="BN54" t="s">
        <v>917</v>
      </c>
      <c r="BO54" s="6" t="s">
        <v>1739</v>
      </c>
      <c r="BP54" s="10">
        <v>100000</v>
      </c>
      <c r="BQ54" t="s">
        <v>234</v>
      </c>
      <c r="BR54" s="6" t="s">
        <v>1740</v>
      </c>
      <c r="BS54" s="10">
        <v>100000</v>
      </c>
      <c r="BT54" t="s">
        <v>236</v>
      </c>
      <c r="BU54" s="6" t="s">
        <v>1741</v>
      </c>
      <c r="BV54" s="10">
        <v>630000</v>
      </c>
      <c r="BW54" t="s">
        <v>832</v>
      </c>
      <c r="BX54" s="6" t="s">
        <v>1742</v>
      </c>
      <c r="BY54" s="10">
        <v>160000</v>
      </c>
      <c r="BZ54" t="s">
        <v>1162</v>
      </c>
      <c r="CA54" s="6" t="s">
        <v>1743</v>
      </c>
      <c r="CB54" s="10">
        <v>160000</v>
      </c>
      <c r="CC54" t="s">
        <v>1016</v>
      </c>
      <c r="CD54" s="6" t="s">
        <v>1744</v>
      </c>
      <c r="CE54" s="10">
        <v>500000</v>
      </c>
      <c r="CG54" s="6"/>
      <c r="CH54" s="10"/>
      <c r="CJ54" s="6"/>
      <c r="CK54" s="10"/>
      <c r="CM54" s="6"/>
      <c r="CN54" s="10"/>
      <c r="CP54" s="6"/>
      <c r="CQ54" s="10"/>
      <c r="CS54" s="6"/>
      <c r="CT54" s="10"/>
      <c r="CV54" s="6"/>
      <c r="CW54" s="10"/>
      <c r="CY54" s="6"/>
      <c r="CZ54" s="10"/>
      <c r="DB54" s="6"/>
      <c r="DC54" s="10"/>
      <c r="DE54" s="6"/>
      <c r="DF54" s="10"/>
      <c r="DH54" s="6"/>
      <c r="DI54" s="10"/>
      <c r="DK54" s="6"/>
      <c r="DL54" s="10"/>
      <c r="DN54" s="6"/>
      <c r="DO54" s="10"/>
      <c r="DQ54" s="6"/>
      <c r="DR54" s="10"/>
      <c r="DT54" s="6"/>
      <c r="DU54" s="10"/>
      <c r="DW54" s="6"/>
      <c r="DX54" s="10"/>
      <c r="DZ54" s="6"/>
      <c r="EA54" s="10"/>
      <c r="EC54" s="6"/>
      <c r="ED54" s="10"/>
      <c r="EF54" s="6"/>
      <c r="EG54" s="10"/>
      <c r="EI54" s="6"/>
      <c r="EJ54" s="10"/>
      <c r="EL54" s="6"/>
      <c r="EM54" s="10"/>
      <c r="EO54" s="6"/>
      <c r="EP54" s="10"/>
      <c r="ER54" s="6"/>
      <c r="ES54" s="10"/>
      <c r="EU54" s="6"/>
      <c r="EV54" s="10"/>
      <c r="EX54" s="6"/>
      <c r="EY54" s="10"/>
      <c r="FA54" s="6"/>
      <c r="FB54" s="10"/>
      <c r="FD54" s="6"/>
      <c r="FE54" s="10"/>
      <c r="FG54" s="6"/>
      <c r="FH54" s="10"/>
      <c r="FJ54" s="6"/>
      <c r="FK54" s="10"/>
      <c r="FM54" s="6"/>
      <c r="FN54" s="10"/>
      <c r="FP54" s="6"/>
      <c r="FQ54" s="10"/>
      <c r="FS54" s="6"/>
      <c r="FT54" s="10"/>
      <c r="FV54" s="6"/>
      <c r="FW54" s="10"/>
      <c r="FY54" s="6"/>
      <c r="FZ54" s="10"/>
      <c r="GA54" s="9">
        <v>2945000</v>
      </c>
      <c r="GB54" t="s">
        <v>238</v>
      </c>
      <c r="GC54">
        <v>45</v>
      </c>
      <c r="GD54">
        <v>45</v>
      </c>
      <c r="GE54">
        <v>55</v>
      </c>
      <c r="GF54">
        <v>45</v>
      </c>
    </row>
    <row r="55" spans="1:188" x14ac:dyDescent="0.35">
      <c r="A55" t="s">
        <v>1745</v>
      </c>
      <c r="B55" t="s">
        <v>1746</v>
      </c>
      <c r="C55" t="s">
        <v>1747</v>
      </c>
      <c r="D55" t="str">
        <f>VLOOKUP(C55,'HORS EXCEPTION'!$C$2:C73,1,FALSE)</f>
        <v>SUP002011</v>
      </c>
      <c r="E55" s="1" t="s">
        <v>1748</v>
      </c>
      <c r="F55" t="s">
        <v>1747</v>
      </c>
      <c r="G55" t="s">
        <v>1748</v>
      </c>
      <c r="H55" t="s">
        <v>203</v>
      </c>
      <c r="I55" t="s">
        <v>1745</v>
      </c>
      <c r="J55" t="s">
        <v>205</v>
      </c>
      <c r="K55" t="s">
        <v>1749</v>
      </c>
      <c r="L55">
        <v>33600</v>
      </c>
      <c r="M55" t="s">
        <v>1750</v>
      </c>
      <c r="N55" t="s">
        <v>208</v>
      </c>
      <c r="O55" t="s">
        <v>12386</v>
      </c>
      <c r="P55" t="s">
        <v>1751</v>
      </c>
      <c r="Q55" t="s">
        <v>1752</v>
      </c>
      <c r="R55" t="s">
        <v>1753</v>
      </c>
      <c r="S55" t="s">
        <v>1754</v>
      </c>
      <c r="T55" t="s">
        <v>1756</v>
      </c>
      <c r="U55" t="s">
        <v>1757</v>
      </c>
      <c r="V55" t="s">
        <v>1758</v>
      </c>
      <c r="W55" t="s">
        <v>1759</v>
      </c>
      <c r="X55" t="s">
        <v>1760</v>
      </c>
      <c r="Y55" t="s">
        <v>1761</v>
      </c>
      <c r="Z55" t="s">
        <v>219</v>
      </c>
      <c r="AD55" t="s">
        <v>220</v>
      </c>
      <c r="AE55" t="s">
        <v>221</v>
      </c>
      <c r="AI55" t="s">
        <v>221</v>
      </c>
      <c r="AJ55" t="s">
        <v>1745</v>
      </c>
      <c r="AK55" t="s">
        <v>12386</v>
      </c>
      <c r="AL55" t="s">
        <v>1758</v>
      </c>
      <c r="AM55" t="s">
        <v>1752</v>
      </c>
      <c r="AN55" t="s">
        <v>1751</v>
      </c>
      <c r="AO55">
        <v>0</v>
      </c>
      <c r="AP55" t="s">
        <v>230</v>
      </c>
      <c r="AQ55" s="6" t="s">
        <v>1762</v>
      </c>
      <c r="AR55" s="10">
        <v>100000</v>
      </c>
      <c r="AS55" t="s">
        <v>232</v>
      </c>
      <c r="AT55" s="6" t="s">
        <v>1763</v>
      </c>
      <c r="AU55" s="10">
        <v>160000</v>
      </c>
      <c r="BC55" s="6"/>
      <c r="BD55" s="10"/>
      <c r="BF55" s="6"/>
      <c r="BG55" s="10"/>
      <c r="BI55" s="6"/>
      <c r="BJ55" s="10"/>
      <c r="BL55" s="6"/>
      <c r="BM55" s="10"/>
      <c r="BO55" s="6"/>
      <c r="BP55" s="10"/>
      <c r="BR55" s="6"/>
      <c r="BS55" s="10"/>
      <c r="BU55" s="6"/>
      <c r="BV55" s="10"/>
      <c r="BX55" s="6"/>
      <c r="BY55" s="10"/>
      <c r="CA55" s="6"/>
      <c r="CB55" s="10"/>
      <c r="CD55" s="6"/>
      <c r="CE55" s="10"/>
      <c r="CG55" s="6"/>
      <c r="CH55" s="10"/>
      <c r="CJ55" s="6"/>
      <c r="CK55" s="10"/>
      <c r="CM55" s="6"/>
      <c r="CN55" s="10"/>
      <c r="CP55" s="6"/>
      <c r="CQ55" s="10"/>
      <c r="CS55" s="6"/>
      <c r="CT55" s="10"/>
      <c r="CV55" s="6"/>
      <c r="CW55" s="10"/>
      <c r="CY55" s="6"/>
      <c r="CZ55" s="10"/>
      <c r="DB55" s="6"/>
      <c r="DC55" s="10"/>
      <c r="DE55" s="6"/>
      <c r="DF55" s="10"/>
      <c r="DH55" s="6"/>
      <c r="DI55" s="10"/>
      <c r="DK55" s="6"/>
      <c r="DL55" s="10"/>
      <c r="DN55" s="6"/>
      <c r="DO55" s="10"/>
      <c r="DQ55" s="6"/>
      <c r="DR55" s="10"/>
      <c r="DT55" s="6"/>
      <c r="DU55" s="10"/>
      <c r="DW55" s="6"/>
      <c r="DX55" s="10"/>
      <c r="DZ55" s="6"/>
      <c r="EA55" s="10"/>
      <c r="EC55" s="6"/>
      <c r="ED55" s="10"/>
      <c r="EF55" s="6"/>
      <c r="EG55" s="10"/>
      <c r="EI55" s="6"/>
      <c r="EJ55" s="10"/>
      <c r="EL55" s="6"/>
      <c r="EM55" s="10"/>
      <c r="EO55" s="6"/>
      <c r="EP55" s="10"/>
      <c r="ER55" s="6"/>
      <c r="ES55" s="10"/>
      <c r="EU55" s="6"/>
      <c r="EV55" s="10"/>
      <c r="EX55" s="6"/>
      <c r="EY55" s="10"/>
      <c r="FA55" s="6"/>
      <c r="FB55" s="10"/>
      <c r="FD55" s="6"/>
      <c r="FE55" s="10"/>
      <c r="FG55" s="6"/>
      <c r="FH55" s="10"/>
      <c r="FJ55" s="6"/>
      <c r="FK55" s="10"/>
      <c r="FM55" s="6"/>
      <c r="FN55" s="10"/>
      <c r="FP55" s="6"/>
      <c r="FQ55" s="10"/>
      <c r="FS55" s="6"/>
      <c r="FT55" s="10"/>
      <c r="FV55" s="6"/>
      <c r="FW55" s="10"/>
      <c r="FY55" s="6"/>
      <c r="FZ55" s="10"/>
      <c r="GA55" s="9">
        <v>260000</v>
      </c>
      <c r="GB55" t="s">
        <v>238</v>
      </c>
      <c r="GC55">
        <v>61.6</v>
      </c>
      <c r="GD55">
        <v>61.6</v>
      </c>
      <c r="GE55">
        <v>72.900000000000006</v>
      </c>
      <c r="GF55">
        <v>56.6</v>
      </c>
    </row>
    <row r="56" spans="1:188" x14ac:dyDescent="0.35">
      <c r="A56" t="s">
        <v>1764</v>
      </c>
      <c r="B56" t="s">
        <v>1765</v>
      </c>
      <c r="C56" t="s">
        <v>1766</v>
      </c>
      <c r="D56" t="e">
        <f>VLOOKUP(C56,'HORS EXCEPTION'!$C$2:C74,1,FALSE)</f>
        <v>#N/A</v>
      </c>
      <c r="E56" s="1" t="s">
        <v>1767</v>
      </c>
      <c r="F56" t="s">
        <v>1766</v>
      </c>
      <c r="G56" t="s">
        <v>1768</v>
      </c>
      <c r="H56" t="s">
        <v>203</v>
      </c>
      <c r="I56" t="s">
        <v>1764</v>
      </c>
      <c r="J56" t="s">
        <v>205</v>
      </c>
      <c r="K56" t="s">
        <v>1770</v>
      </c>
      <c r="L56">
        <v>92500</v>
      </c>
      <c r="M56" t="s">
        <v>1771</v>
      </c>
      <c r="N56" t="s">
        <v>1700</v>
      </c>
      <c r="O56" t="s">
        <v>12387</v>
      </c>
      <c r="P56" t="s">
        <v>1772</v>
      </c>
      <c r="Q56" t="s">
        <v>1773</v>
      </c>
      <c r="R56" t="s">
        <v>1774</v>
      </c>
      <c r="S56" t="s">
        <v>1776</v>
      </c>
      <c r="T56" t="s">
        <v>1777</v>
      </c>
      <c r="U56" t="s">
        <v>1778</v>
      </c>
      <c r="V56" t="s">
        <v>1779</v>
      </c>
      <c r="W56" t="s">
        <v>1780</v>
      </c>
      <c r="X56" t="s">
        <v>1777</v>
      </c>
      <c r="Y56" t="s">
        <v>1778</v>
      </c>
      <c r="Z56" t="s">
        <v>219</v>
      </c>
      <c r="AD56" t="s">
        <v>220</v>
      </c>
      <c r="AE56" t="s">
        <v>221</v>
      </c>
      <c r="AI56" t="s">
        <v>221</v>
      </c>
      <c r="AJ56" t="s">
        <v>1764</v>
      </c>
      <c r="AK56" t="s">
        <v>12387</v>
      </c>
      <c r="AL56" t="s">
        <v>12388</v>
      </c>
      <c r="AM56" t="s">
        <v>1773</v>
      </c>
      <c r="AN56" t="s">
        <v>1772</v>
      </c>
      <c r="AO56">
        <v>0</v>
      </c>
      <c r="AP56" t="s">
        <v>222</v>
      </c>
      <c r="AQ56" s="6" t="s">
        <v>1781</v>
      </c>
      <c r="AR56" s="10">
        <v>400000</v>
      </c>
      <c r="AS56" t="s">
        <v>1732</v>
      </c>
      <c r="AT56" s="6" t="s">
        <v>1782</v>
      </c>
      <c r="AU56" s="10">
        <v>375000</v>
      </c>
      <c r="AV56" t="s">
        <v>224</v>
      </c>
      <c r="AW56" s="6" t="s">
        <v>1783</v>
      </c>
      <c r="AY56" t="s">
        <v>560</v>
      </c>
      <c r="AZ56" s="6" t="s">
        <v>1784</v>
      </c>
      <c r="BA56" s="10">
        <v>100000</v>
      </c>
      <c r="BB56" t="s">
        <v>226</v>
      </c>
      <c r="BC56" s="6" t="s">
        <v>1785</v>
      </c>
      <c r="BD56" s="10">
        <v>115000</v>
      </c>
      <c r="BE56" t="s">
        <v>228</v>
      </c>
      <c r="BF56" s="6" t="s">
        <v>1786</v>
      </c>
      <c r="BG56" s="10">
        <v>100000</v>
      </c>
      <c r="BH56" t="s">
        <v>230</v>
      </c>
      <c r="BI56" s="6" t="s">
        <v>1787</v>
      </c>
      <c r="BJ56" s="10">
        <v>100000</v>
      </c>
      <c r="BK56" t="s">
        <v>1737</v>
      </c>
      <c r="BL56" s="6" t="s">
        <v>1788</v>
      </c>
      <c r="BM56" s="10">
        <v>100000</v>
      </c>
      <c r="BN56" t="s">
        <v>232</v>
      </c>
      <c r="BO56" s="6" t="s">
        <v>1789</v>
      </c>
      <c r="BP56" s="10">
        <v>160000</v>
      </c>
      <c r="BQ56" t="s">
        <v>234</v>
      </c>
      <c r="BR56" s="6" t="s">
        <v>1790</v>
      </c>
      <c r="BS56" s="10">
        <v>100000</v>
      </c>
      <c r="BT56" t="s">
        <v>236</v>
      </c>
      <c r="BU56" s="6" t="s">
        <v>1791</v>
      </c>
      <c r="BV56" s="10">
        <v>630000</v>
      </c>
      <c r="BW56" t="s">
        <v>1016</v>
      </c>
      <c r="BX56" s="6" t="s">
        <v>1792</v>
      </c>
      <c r="BY56" s="10">
        <v>500000</v>
      </c>
      <c r="CA56" s="6"/>
      <c r="CB56" s="10"/>
      <c r="CD56" s="6"/>
      <c r="CE56" s="10"/>
      <c r="CG56" s="6"/>
      <c r="CH56" s="10"/>
      <c r="CJ56" s="6"/>
      <c r="CK56" s="10"/>
      <c r="CM56" s="6"/>
      <c r="CN56" s="10"/>
      <c r="CP56" s="6"/>
      <c r="CQ56" s="10"/>
      <c r="CS56" s="6"/>
      <c r="CT56" s="10"/>
      <c r="CV56" s="6"/>
      <c r="CW56" s="10"/>
      <c r="CY56" s="6"/>
      <c r="CZ56" s="10"/>
      <c r="DB56" s="6"/>
      <c r="DC56" s="10"/>
      <c r="DE56" s="6"/>
      <c r="DF56" s="10"/>
      <c r="DH56" s="6"/>
      <c r="DI56" s="10"/>
      <c r="DK56" s="6"/>
      <c r="DL56" s="10"/>
      <c r="DN56" s="6"/>
      <c r="DO56" s="10"/>
      <c r="DQ56" s="6"/>
      <c r="DR56" s="10"/>
      <c r="DT56" s="6"/>
      <c r="DU56" s="10"/>
      <c r="DW56" s="6"/>
      <c r="DX56" s="10"/>
      <c r="DZ56" s="6"/>
      <c r="EA56" s="10"/>
      <c r="EC56" s="6"/>
      <c r="ED56" s="10"/>
      <c r="EF56" s="6"/>
      <c r="EG56" s="10"/>
      <c r="EI56" s="6"/>
      <c r="EJ56" s="10"/>
      <c r="EL56" s="6"/>
      <c r="EM56" s="10"/>
      <c r="EO56" s="6"/>
      <c r="EP56" s="10"/>
      <c r="ER56" s="6"/>
      <c r="ES56" s="10"/>
      <c r="EU56" s="6"/>
      <c r="EV56" s="10"/>
      <c r="EX56" s="6"/>
      <c r="EY56" s="10"/>
      <c r="FA56" s="6"/>
      <c r="FB56" s="10"/>
      <c r="FD56" s="6"/>
      <c r="FE56" s="10"/>
      <c r="FG56" s="6"/>
      <c r="FH56" s="10"/>
      <c r="FJ56" s="6"/>
      <c r="FK56" s="10"/>
      <c r="FM56" s="6"/>
      <c r="FN56" s="10"/>
      <c r="FP56" s="6"/>
      <c r="FQ56" s="10"/>
      <c r="FS56" s="6"/>
      <c r="FT56" s="10"/>
      <c r="FV56" s="6"/>
      <c r="FW56" s="10"/>
      <c r="FY56" s="6"/>
      <c r="FZ56" s="10"/>
      <c r="GA56" s="9">
        <v>2680000</v>
      </c>
      <c r="GB56" t="s">
        <v>238</v>
      </c>
      <c r="GC56">
        <v>27</v>
      </c>
      <c r="GD56">
        <v>29</v>
      </c>
      <c r="GE56">
        <v>32</v>
      </c>
      <c r="GF56">
        <v>27</v>
      </c>
    </row>
    <row r="57" spans="1:188" x14ac:dyDescent="0.35">
      <c r="A57" t="s">
        <v>1793</v>
      </c>
      <c r="B57" t="s">
        <v>1794</v>
      </c>
      <c r="C57" t="s">
        <v>1795</v>
      </c>
      <c r="D57" t="e">
        <f>VLOOKUP(C57,'HORS EXCEPTION'!$C$2:C75,1,FALSE)</f>
        <v>#N/A</v>
      </c>
      <c r="E57" s="2" t="s">
        <v>1796</v>
      </c>
      <c r="F57" t="s">
        <v>1795</v>
      </c>
      <c r="G57" t="s">
        <v>1796</v>
      </c>
      <c r="H57" t="s">
        <v>203</v>
      </c>
      <c r="I57" t="s">
        <v>1793</v>
      </c>
      <c r="J57" t="s">
        <v>205</v>
      </c>
      <c r="K57" t="s">
        <v>1797</v>
      </c>
      <c r="L57">
        <v>42400</v>
      </c>
      <c r="M57" t="s">
        <v>1798</v>
      </c>
      <c r="N57" t="s">
        <v>1799</v>
      </c>
      <c r="O57" t="s">
        <v>12390</v>
      </c>
      <c r="P57" t="s">
        <v>1800</v>
      </c>
      <c r="Q57" t="s">
        <v>1801</v>
      </c>
      <c r="R57" t="s">
        <v>1802</v>
      </c>
      <c r="S57" t="s">
        <v>1803</v>
      </c>
      <c r="T57" t="s">
        <v>1805</v>
      </c>
      <c r="U57" t="s">
        <v>1806</v>
      </c>
      <c r="V57" t="s">
        <v>1807</v>
      </c>
      <c r="W57" t="s">
        <v>1803</v>
      </c>
      <c r="X57" t="s">
        <v>1805</v>
      </c>
      <c r="Y57" t="s">
        <v>1806</v>
      </c>
      <c r="Z57" t="s">
        <v>219</v>
      </c>
      <c r="AD57" t="s">
        <v>220</v>
      </c>
      <c r="AE57" t="s">
        <v>221</v>
      </c>
      <c r="AI57" t="s">
        <v>221</v>
      </c>
      <c r="AJ57" t="s">
        <v>1793</v>
      </c>
      <c r="AK57" t="s">
        <v>12390</v>
      </c>
      <c r="AL57" t="s">
        <v>1807</v>
      </c>
      <c r="AM57" t="s">
        <v>1801</v>
      </c>
      <c r="AN57" t="s">
        <v>1800</v>
      </c>
      <c r="AO57">
        <v>0</v>
      </c>
      <c r="AP57" t="s">
        <v>1137</v>
      </c>
      <c r="AQ57" s="6" t="s">
        <v>1808</v>
      </c>
      <c r="AR57" s="10">
        <v>790000</v>
      </c>
      <c r="AS57" t="s">
        <v>541</v>
      </c>
      <c r="AT57" s="6" t="s">
        <v>1809</v>
      </c>
      <c r="AU57" s="10">
        <v>630000</v>
      </c>
      <c r="AV57" t="s">
        <v>545</v>
      </c>
      <c r="AW57" s="6" t="s">
        <v>1810</v>
      </c>
      <c r="AY57" t="s">
        <v>1142</v>
      </c>
      <c r="AZ57" s="6" t="s">
        <v>1811</v>
      </c>
      <c r="BA57" s="10">
        <v>395000</v>
      </c>
      <c r="BB57" t="s">
        <v>553</v>
      </c>
      <c r="BC57" s="6" t="s">
        <v>1812</v>
      </c>
      <c r="BD57" s="10">
        <v>315000</v>
      </c>
      <c r="BE57" t="s">
        <v>557</v>
      </c>
      <c r="BF57" s="6" t="s">
        <v>1813</v>
      </c>
      <c r="BG57" s="10">
        <v>120000</v>
      </c>
      <c r="BH57" t="s">
        <v>1147</v>
      </c>
      <c r="BI57" s="6" t="s">
        <v>1814</v>
      </c>
      <c r="BJ57" s="10">
        <v>315000</v>
      </c>
      <c r="BK57" t="s">
        <v>564</v>
      </c>
      <c r="BL57" s="6" t="s">
        <v>1815</v>
      </c>
      <c r="BM57" s="10">
        <v>250000</v>
      </c>
      <c r="BN57" t="s">
        <v>568</v>
      </c>
      <c r="BO57" s="6" t="s">
        <v>1816</v>
      </c>
      <c r="BP57" s="10">
        <v>100000</v>
      </c>
      <c r="BQ57" t="s">
        <v>1152</v>
      </c>
      <c r="BR57" s="6" t="s">
        <v>1817</v>
      </c>
      <c r="BS57" s="10">
        <v>315000</v>
      </c>
      <c r="BT57" t="s">
        <v>826</v>
      </c>
      <c r="BU57" s="6" t="s">
        <v>1818</v>
      </c>
      <c r="BV57" s="10">
        <v>250000</v>
      </c>
      <c r="BW57" t="s">
        <v>1156</v>
      </c>
      <c r="BX57" s="6" t="s">
        <v>1819</v>
      </c>
      <c r="BY57" s="10">
        <v>100000</v>
      </c>
      <c r="BZ57" t="s">
        <v>1158</v>
      </c>
      <c r="CA57" s="6" t="s">
        <v>1820</v>
      </c>
      <c r="CB57" s="10">
        <v>520000</v>
      </c>
      <c r="CC57" t="s">
        <v>830</v>
      </c>
      <c r="CD57" s="6" t="s">
        <v>1821</v>
      </c>
      <c r="CE57" s="10">
        <v>420000</v>
      </c>
      <c r="CF57" t="s">
        <v>1162</v>
      </c>
      <c r="CG57" s="6" t="s">
        <v>1822</v>
      </c>
      <c r="CH57" s="10">
        <v>160000</v>
      </c>
      <c r="CJ57" s="6"/>
      <c r="CK57" s="10"/>
      <c r="CM57" s="6"/>
      <c r="CN57" s="10"/>
      <c r="CP57" s="6"/>
      <c r="CQ57" s="10"/>
      <c r="CS57" s="6"/>
      <c r="CT57" s="10"/>
      <c r="CV57" s="6"/>
      <c r="CW57" s="10"/>
      <c r="CY57" s="6"/>
      <c r="CZ57" s="10"/>
      <c r="DB57" s="6"/>
      <c r="DC57" s="10"/>
      <c r="DE57" s="6"/>
      <c r="DF57" s="10"/>
      <c r="DH57" s="6"/>
      <c r="DI57" s="10"/>
      <c r="DK57" s="6"/>
      <c r="DL57" s="10"/>
      <c r="DN57" s="6"/>
      <c r="DO57" s="10"/>
      <c r="DQ57" s="6"/>
      <c r="DR57" s="10"/>
      <c r="DT57" s="6"/>
      <c r="DU57" s="10"/>
      <c r="DW57" s="6"/>
      <c r="DX57" s="10"/>
      <c r="DZ57" s="6"/>
      <c r="EA57" s="10"/>
      <c r="EC57" s="6"/>
      <c r="ED57" s="10"/>
      <c r="EF57" s="6"/>
      <c r="EG57" s="10"/>
      <c r="EI57" s="6"/>
      <c r="EJ57" s="10"/>
      <c r="EL57" s="6"/>
      <c r="EM57" s="10"/>
      <c r="EO57" s="6"/>
      <c r="EP57" s="10"/>
      <c r="ER57" s="6"/>
      <c r="ES57" s="10"/>
      <c r="EU57" s="6"/>
      <c r="EV57" s="10"/>
      <c r="EX57" s="6"/>
      <c r="EY57" s="10"/>
      <c r="FA57" s="6"/>
      <c r="FB57" s="10"/>
      <c r="FD57" s="6"/>
      <c r="FE57" s="10"/>
      <c r="FG57" s="6"/>
      <c r="FH57" s="10"/>
      <c r="FJ57" s="6"/>
      <c r="FK57" s="10"/>
      <c r="FM57" s="6"/>
      <c r="FN57" s="10"/>
      <c r="FP57" s="6"/>
      <c r="FQ57" s="10"/>
      <c r="FS57" s="6"/>
      <c r="FT57" s="10"/>
      <c r="FV57" s="6"/>
      <c r="FW57" s="10"/>
      <c r="FY57" s="6"/>
      <c r="FZ57" s="10"/>
      <c r="GA57" s="9">
        <v>4680000</v>
      </c>
      <c r="GB57" t="s">
        <v>238</v>
      </c>
      <c r="GC57">
        <v>60</v>
      </c>
      <c r="GD57">
        <v>65</v>
      </c>
      <c r="GE57">
        <v>79</v>
      </c>
      <c r="GF57">
        <v>60</v>
      </c>
    </row>
    <row r="58" spans="1:188" x14ac:dyDescent="0.35">
      <c r="A58" t="s">
        <v>1823</v>
      </c>
      <c r="B58" t="s">
        <v>1824</v>
      </c>
      <c r="C58" t="s">
        <v>1825</v>
      </c>
      <c r="D58" t="e">
        <f>VLOOKUP(C58,'HORS EXCEPTION'!$C$2:C76,1,FALSE)</f>
        <v>#N/A</v>
      </c>
      <c r="E58" s="2" t="s">
        <v>1826</v>
      </c>
      <c r="F58" t="s">
        <v>1825</v>
      </c>
      <c r="G58" t="s">
        <v>1826</v>
      </c>
      <c r="H58" t="s">
        <v>203</v>
      </c>
      <c r="I58" t="s">
        <v>1827</v>
      </c>
      <c r="J58" t="s">
        <v>205</v>
      </c>
      <c r="K58" t="s">
        <v>1828</v>
      </c>
      <c r="L58">
        <v>11400</v>
      </c>
      <c r="M58" t="s">
        <v>1829</v>
      </c>
      <c r="N58" t="s">
        <v>531</v>
      </c>
      <c r="O58" t="s">
        <v>12392</v>
      </c>
      <c r="P58" t="s">
        <v>1830</v>
      </c>
      <c r="Q58" t="s">
        <v>1831</v>
      </c>
      <c r="R58" t="s">
        <v>1832</v>
      </c>
      <c r="S58" t="s">
        <v>1833</v>
      </c>
      <c r="T58" t="s">
        <v>1835</v>
      </c>
      <c r="U58" t="s">
        <v>1836</v>
      </c>
      <c r="V58" t="s">
        <v>1837</v>
      </c>
      <c r="W58" t="s">
        <v>1838</v>
      </c>
      <c r="X58" t="s">
        <v>1839</v>
      </c>
      <c r="Y58" t="s">
        <v>1840</v>
      </c>
      <c r="Z58" t="s">
        <v>219</v>
      </c>
      <c r="AD58" t="s">
        <v>220</v>
      </c>
      <c r="AE58" t="s">
        <v>221</v>
      </c>
      <c r="AI58" t="s">
        <v>221</v>
      </c>
      <c r="AJ58" t="s">
        <v>1827</v>
      </c>
      <c r="AK58" t="s">
        <v>12392</v>
      </c>
      <c r="AL58" t="s">
        <v>12393</v>
      </c>
      <c r="AM58" t="s">
        <v>1831</v>
      </c>
      <c r="AN58" t="s">
        <v>1830</v>
      </c>
      <c r="AO58">
        <v>0</v>
      </c>
      <c r="AP58" t="s">
        <v>222</v>
      </c>
      <c r="AQ58" s="6" t="s">
        <v>1841</v>
      </c>
      <c r="AR58" s="10">
        <v>400000</v>
      </c>
      <c r="AS58" t="s">
        <v>562</v>
      </c>
      <c r="AT58" s="6" t="s">
        <v>1842</v>
      </c>
      <c r="AU58" s="10">
        <v>100000</v>
      </c>
      <c r="AV58" t="s">
        <v>917</v>
      </c>
      <c r="AW58" s="6" t="s">
        <v>1843</v>
      </c>
      <c r="AY58" t="s">
        <v>236</v>
      </c>
      <c r="AZ58" s="6" t="s">
        <v>1844</v>
      </c>
      <c r="BA58" s="10">
        <v>630000</v>
      </c>
      <c r="BC58" s="6"/>
      <c r="BD58" s="10"/>
      <c r="BF58" s="6"/>
      <c r="BG58" s="10"/>
      <c r="BI58" s="6"/>
      <c r="BJ58" s="10"/>
      <c r="BL58" s="6"/>
      <c r="BM58" s="10"/>
      <c r="BO58" s="6"/>
      <c r="BP58" s="10"/>
      <c r="BR58" s="6"/>
      <c r="BS58" s="10"/>
      <c r="BU58" s="6"/>
      <c r="BV58" s="10"/>
      <c r="BX58" s="6"/>
      <c r="BY58" s="10"/>
      <c r="CA58" s="6"/>
      <c r="CB58" s="10"/>
      <c r="CD58" s="6"/>
      <c r="CE58" s="10"/>
      <c r="CG58" s="6"/>
      <c r="CH58" s="10"/>
      <c r="CJ58" s="6"/>
      <c r="CK58" s="10"/>
      <c r="CM58" s="6"/>
      <c r="CN58" s="10"/>
      <c r="CP58" s="6"/>
      <c r="CQ58" s="10"/>
      <c r="CS58" s="6"/>
      <c r="CT58" s="10"/>
      <c r="CV58" s="6"/>
      <c r="CW58" s="10"/>
      <c r="CY58" s="6"/>
      <c r="CZ58" s="10"/>
      <c r="DB58" s="6"/>
      <c r="DC58" s="10"/>
      <c r="DE58" s="6"/>
      <c r="DF58" s="10"/>
      <c r="DH58" s="6"/>
      <c r="DI58" s="10"/>
      <c r="DK58" s="6"/>
      <c r="DL58" s="10"/>
      <c r="DN58" s="6"/>
      <c r="DO58" s="10"/>
      <c r="DQ58" s="6"/>
      <c r="DR58" s="10"/>
      <c r="DT58" s="6"/>
      <c r="DU58" s="10"/>
      <c r="DW58" s="6"/>
      <c r="DX58" s="10"/>
      <c r="DZ58" s="6"/>
      <c r="EA58" s="10"/>
      <c r="EC58" s="6"/>
      <c r="ED58" s="10"/>
      <c r="EF58" s="6"/>
      <c r="EG58" s="10"/>
      <c r="EI58" s="6"/>
      <c r="EJ58" s="10"/>
      <c r="EL58" s="6"/>
      <c r="EM58" s="10"/>
      <c r="EO58" s="6"/>
      <c r="EP58" s="10"/>
      <c r="ER58" s="6"/>
      <c r="ES58" s="10"/>
      <c r="EU58" s="6"/>
      <c r="EV58" s="10"/>
      <c r="EX58" s="6"/>
      <c r="EY58" s="10"/>
      <c r="FA58" s="6"/>
      <c r="FB58" s="10"/>
      <c r="FD58" s="6"/>
      <c r="FE58" s="10"/>
      <c r="FG58" s="6"/>
      <c r="FH58" s="10"/>
      <c r="FJ58" s="6"/>
      <c r="FK58" s="10"/>
      <c r="FM58" s="6"/>
      <c r="FN58" s="10"/>
      <c r="FP58" s="6"/>
      <c r="FQ58" s="10"/>
      <c r="FS58" s="6"/>
      <c r="FT58" s="10"/>
      <c r="FV58" s="6"/>
      <c r="FW58" s="10"/>
      <c r="FY58" s="6"/>
      <c r="FZ58" s="10"/>
      <c r="GA58" s="9">
        <v>1130000</v>
      </c>
      <c r="GB58" t="s">
        <v>238</v>
      </c>
      <c r="GC58">
        <v>50</v>
      </c>
      <c r="GD58">
        <v>65</v>
      </c>
      <c r="GE58">
        <v>80</v>
      </c>
      <c r="GF58">
        <v>80</v>
      </c>
    </row>
    <row r="59" spans="1:188" x14ac:dyDescent="0.35">
      <c r="A59" t="s">
        <v>1845</v>
      </c>
      <c r="B59" t="s">
        <v>1846</v>
      </c>
      <c r="C59" t="s">
        <v>1847</v>
      </c>
      <c r="D59" t="e">
        <f>VLOOKUP(C59,'HORS EXCEPTION'!$C$2:C77,1,FALSE)</f>
        <v>#N/A</v>
      </c>
      <c r="E59" s="1" t="s">
        <v>1848</v>
      </c>
      <c r="F59" t="s">
        <v>1847</v>
      </c>
      <c r="G59" t="s">
        <v>1849</v>
      </c>
      <c r="H59" t="s">
        <v>203</v>
      </c>
      <c r="I59" t="s">
        <v>1850</v>
      </c>
      <c r="J59" t="s">
        <v>205</v>
      </c>
      <c r="K59" t="s">
        <v>1851</v>
      </c>
      <c r="L59">
        <v>33870</v>
      </c>
      <c r="M59" t="s">
        <v>1852</v>
      </c>
      <c r="N59" t="s">
        <v>623</v>
      </c>
      <c r="O59" t="s">
        <v>12394</v>
      </c>
      <c r="P59" t="s">
        <v>1853</v>
      </c>
      <c r="Q59" t="s">
        <v>1854</v>
      </c>
      <c r="R59" t="s">
        <v>1848</v>
      </c>
      <c r="S59" t="s">
        <v>1855</v>
      </c>
      <c r="T59" t="s">
        <v>1856</v>
      </c>
      <c r="U59" t="s">
        <v>1857</v>
      </c>
      <c r="V59" t="s">
        <v>1858</v>
      </c>
      <c r="W59" t="s">
        <v>1855</v>
      </c>
      <c r="X59" t="s">
        <v>1856</v>
      </c>
      <c r="Y59" t="s">
        <v>1857</v>
      </c>
      <c r="Z59" t="s">
        <v>261</v>
      </c>
      <c r="AA59" t="s">
        <v>310</v>
      </c>
      <c r="AD59" t="s">
        <v>11030</v>
      </c>
      <c r="AE59" t="s">
        <v>263</v>
      </c>
      <c r="AF59" t="s">
        <v>739</v>
      </c>
      <c r="AI59" t="s">
        <v>1860</v>
      </c>
      <c r="AJ59" t="s">
        <v>1850</v>
      </c>
      <c r="AK59" t="s">
        <v>12394</v>
      </c>
      <c r="AL59" t="s">
        <v>12395</v>
      </c>
      <c r="AM59" t="s">
        <v>1854</v>
      </c>
      <c r="AN59" t="s">
        <v>1853</v>
      </c>
      <c r="AO59">
        <v>0</v>
      </c>
      <c r="AP59" t="s">
        <v>414</v>
      </c>
      <c r="AQ59" s="6" t="s">
        <v>1861</v>
      </c>
      <c r="AR59" s="10">
        <v>100000</v>
      </c>
      <c r="AS59" t="s">
        <v>353</v>
      </c>
      <c r="AT59" s="6" t="s">
        <v>1862</v>
      </c>
      <c r="AU59" s="10">
        <v>200000</v>
      </c>
      <c r="AV59" t="s">
        <v>270</v>
      </c>
      <c r="AW59" s="6" t="s">
        <v>1863</v>
      </c>
      <c r="AY59" t="s">
        <v>272</v>
      </c>
      <c r="AZ59" s="6" t="s">
        <v>1864</v>
      </c>
      <c r="BA59" s="10">
        <v>495000</v>
      </c>
      <c r="BB59" t="s">
        <v>284</v>
      </c>
      <c r="BC59" s="6" t="s">
        <v>1865</v>
      </c>
      <c r="BD59" s="10">
        <v>100000</v>
      </c>
      <c r="BE59" t="s">
        <v>286</v>
      </c>
      <c r="BF59" s="6" t="s">
        <v>1866</v>
      </c>
      <c r="BG59" s="10">
        <v>200000</v>
      </c>
      <c r="BH59" t="s">
        <v>421</v>
      </c>
      <c r="BI59" s="6" t="s">
        <v>1867</v>
      </c>
      <c r="BJ59" s="10">
        <v>100000</v>
      </c>
      <c r="BK59" t="s">
        <v>361</v>
      </c>
      <c r="BL59" s="6" t="s">
        <v>1868</v>
      </c>
      <c r="BM59" s="10">
        <v>250000</v>
      </c>
      <c r="BN59" t="s">
        <v>488</v>
      </c>
      <c r="BO59" s="6" t="s">
        <v>1869</v>
      </c>
      <c r="BP59" s="10">
        <v>100000</v>
      </c>
      <c r="BQ59" t="s">
        <v>490</v>
      </c>
      <c r="BR59" s="6" t="s">
        <v>1870</v>
      </c>
      <c r="BS59" s="10">
        <v>100000</v>
      </c>
      <c r="BT59" t="s">
        <v>492</v>
      </c>
      <c r="BU59" s="6" t="s">
        <v>1871</v>
      </c>
      <c r="BV59" s="10">
        <v>100000</v>
      </c>
      <c r="BW59" t="s">
        <v>315</v>
      </c>
      <c r="BX59" s="6" t="s">
        <v>1872</v>
      </c>
      <c r="BY59" s="10">
        <v>100000</v>
      </c>
      <c r="BZ59" t="s">
        <v>657</v>
      </c>
      <c r="CA59" s="6" t="s">
        <v>1873</v>
      </c>
      <c r="CB59" s="10">
        <v>100000</v>
      </c>
      <c r="CC59" t="s">
        <v>495</v>
      </c>
      <c r="CD59" s="6" t="s">
        <v>1874</v>
      </c>
      <c r="CE59" s="10">
        <v>180000</v>
      </c>
      <c r="CF59" t="s">
        <v>497</v>
      </c>
      <c r="CG59" s="6" t="s">
        <v>1875</v>
      </c>
      <c r="CH59" s="10">
        <v>125000</v>
      </c>
      <c r="CI59" t="s">
        <v>499</v>
      </c>
      <c r="CJ59" s="6" t="s">
        <v>1876</v>
      </c>
      <c r="CK59" s="10">
        <v>190000</v>
      </c>
      <c r="CL59" t="s">
        <v>327</v>
      </c>
      <c r="CM59" s="6" t="s">
        <v>1877</v>
      </c>
      <c r="CN59" s="10">
        <v>100000</v>
      </c>
      <c r="CO59" t="s">
        <v>659</v>
      </c>
      <c r="CP59" s="6" t="s">
        <v>1878</v>
      </c>
      <c r="CQ59" s="10">
        <v>185000</v>
      </c>
      <c r="CR59" t="s">
        <v>502</v>
      </c>
      <c r="CS59" s="6" t="s">
        <v>1879</v>
      </c>
      <c r="CT59" s="10">
        <v>100000</v>
      </c>
      <c r="CU59" t="s">
        <v>504</v>
      </c>
      <c r="CV59" s="6" t="s">
        <v>1880</v>
      </c>
      <c r="CW59" s="10">
        <v>100000</v>
      </c>
      <c r="CX59" t="s">
        <v>506</v>
      </c>
      <c r="CY59" s="6" t="s">
        <v>1881</v>
      </c>
      <c r="CZ59" s="10">
        <v>100000</v>
      </c>
      <c r="DA59" t="s">
        <v>323</v>
      </c>
      <c r="DB59" s="6" t="s">
        <v>1882</v>
      </c>
      <c r="DC59" s="10">
        <v>100000</v>
      </c>
      <c r="DD59" t="s">
        <v>661</v>
      </c>
      <c r="DE59" s="6" t="s">
        <v>1883</v>
      </c>
      <c r="DF59" s="10">
        <v>100000</v>
      </c>
      <c r="DG59" t="s">
        <v>509</v>
      </c>
      <c r="DH59" s="6" t="s">
        <v>1884</v>
      </c>
      <c r="DI59" s="10">
        <v>100000</v>
      </c>
      <c r="DJ59" t="s">
        <v>511</v>
      </c>
      <c r="DK59" s="6" t="s">
        <v>1885</v>
      </c>
      <c r="DL59" s="10">
        <v>100000</v>
      </c>
      <c r="DM59" t="s">
        <v>513</v>
      </c>
      <c r="DN59" s="6" t="s">
        <v>1886</v>
      </c>
      <c r="DO59" s="10">
        <v>100000</v>
      </c>
      <c r="DP59" t="s">
        <v>663</v>
      </c>
      <c r="DQ59" s="6" t="s">
        <v>1887</v>
      </c>
      <c r="DR59" s="10">
        <v>100000</v>
      </c>
      <c r="DS59" t="s">
        <v>516</v>
      </c>
      <c r="DT59" s="6" t="s">
        <v>1888</v>
      </c>
      <c r="DU59" s="10">
        <v>120000</v>
      </c>
      <c r="DV59" t="s">
        <v>518</v>
      </c>
      <c r="DW59" s="6" t="s">
        <v>1889</v>
      </c>
      <c r="DX59" s="10">
        <v>100000</v>
      </c>
      <c r="DY59" t="s">
        <v>520</v>
      </c>
      <c r="DZ59" s="6" t="s">
        <v>1890</v>
      </c>
      <c r="EA59" s="10">
        <v>130000</v>
      </c>
      <c r="EB59" t="s">
        <v>665</v>
      </c>
      <c r="EC59" s="6" t="s">
        <v>1891</v>
      </c>
      <c r="ED59" s="10">
        <v>123000</v>
      </c>
      <c r="EE59" t="s">
        <v>523</v>
      </c>
      <c r="EF59" s="6" t="s">
        <v>1892</v>
      </c>
      <c r="EG59" s="10">
        <v>100000</v>
      </c>
      <c r="EI59" s="6"/>
      <c r="EJ59" s="10"/>
      <c r="EL59" s="6"/>
      <c r="EM59" s="10"/>
      <c r="EO59" s="6"/>
      <c r="EP59" s="10"/>
      <c r="ER59" s="6"/>
      <c r="ES59" s="10"/>
      <c r="EU59" s="6"/>
      <c r="EV59" s="10"/>
      <c r="EX59" s="6"/>
      <c r="EY59" s="10"/>
      <c r="FA59" s="6"/>
      <c r="FB59" s="10"/>
      <c r="FD59" s="6"/>
      <c r="FE59" s="10"/>
      <c r="FG59" s="6"/>
      <c r="FH59" s="10"/>
      <c r="FJ59" s="6"/>
      <c r="FK59" s="10"/>
      <c r="FM59" s="6"/>
      <c r="FN59" s="10"/>
      <c r="FP59" s="6"/>
      <c r="FQ59" s="10"/>
      <c r="FS59" s="6"/>
      <c r="FT59" s="10"/>
      <c r="FV59" s="6"/>
      <c r="FW59" s="10"/>
      <c r="FY59" s="6"/>
      <c r="FZ59" s="10"/>
      <c r="GA59" s="9">
        <v>4198000</v>
      </c>
      <c r="GB59" t="s">
        <v>238</v>
      </c>
      <c r="GC59">
        <v>80</v>
      </c>
      <c r="GD59">
        <v>100</v>
      </c>
      <c r="GE59">
        <v>100</v>
      </c>
      <c r="GF59">
        <v>100</v>
      </c>
    </row>
    <row r="60" spans="1:188" x14ac:dyDescent="0.35">
      <c r="A60" t="s">
        <v>1894</v>
      </c>
      <c r="B60" t="s">
        <v>1895</v>
      </c>
      <c r="C60" t="s">
        <v>1896</v>
      </c>
      <c r="D60" t="e">
        <f>VLOOKUP(C60,'HORS EXCEPTION'!$C$2:C78,1,FALSE)</f>
        <v>#N/A</v>
      </c>
      <c r="E60" s="1" t="s">
        <v>1897</v>
      </c>
      <c r="F60" t="s">
        <v>1896</v>
      </c>
      <c r="G60" t="s">
        <v>1897</v>
      </c>
      <c r="H60" t="s">
        <v>203</v>
      </c>
      <c r="I60" t="s">
        <v>1898</v>
      </c>
      <c r="J60" t="s">
        <v>205</v>
      </c>
      <c r="K60" t="s">
        <v>1899</v>
      </c>
      <c r="L60" t="s">
        <v>1900</v>
      </c>
      <c r="M60" t="s">
        <v>1901</v>
      </c>
      <c r="N60" t="s">
        <v>208</v>
      </c>
      <c r="O60" t="s">
        <v>12396</v>
      </c>
      <c r="P60" t="s">
        <v>1902</v>
      </c>
      <c r="Q60" t="s">
        <v>1903</v>
      </c>
      <c r="R60" t="s">
        <v>1904</v>
      </c>
      <c r="S60" t="s">
        <v>1905</v>
      </c>
      <c r="T60" t="s">
        <v>1906</v>
      </c>
      <c r="U60" t="s">
        <v>1907</v>
      </c>
      <c r="V60" t="s">
        <v>1908</v>
      </c>
      <c r="W60" t="s">
        <v>1905</v>
      </c>
      <c r="X60" t="s">
        <v>1906</v>
      </c>
      <c r="Y60" t="s">
        <v>1906</v>
      </c>
      <c r="Z60" t="s">
        <v>219</v>
      </c>
      <c r="AD60" t="s">
        <v>220</v>
      </c>
      <c r="AE60" t="s">
        <v>221</v>
      </c>
      <c r="AI60" t="s">
        <v>221</v>
      </c>
      <c r="AJ60" t="s">
        <v>1898</v>
      </c>
      <c r="AK60" t="s">
        <v>12396</v>
      </c>
      <c r="AL60" t="s">
        <v>1908</v>
      </c>
      <c r="AM60" t="s">
        <v>1903</v>
      </c>
      <c r="AN60" t="s">
        <v>1902</v>
      </c>
      <c r="AO60">
        <v>0</v>
      </c>
      <c r="AP60" t="s">
        <v>778</v>
      </c>
      <c r="AQ60" s="6" t="s">
        <v>1909</v>
      </c>
      <c r="AR60" s="10">
        <v>230000</v>
      </c>
      <c r="AS60" t="s">
        <v>1291</v>
      </c>
      <c r="AT60" s="6" t="s">
        <v>1910</v>
      </c>
      <c r="AU60" s="10">
        <v>100000</v>
      </c>
      <c r="AV60" t="s">
        <v>909</v>
      </c>
      <c r="AW60" s="6" t="s">
        <v>1911</v>
      </c>
      <c r="AY60" t="s">
        <v>467</v>
      </c>
      <c r="AZ60" s="6" t="s">
        <v>1912</v>
      </c>
      <c r="BA60" s="10">
        <v>100000</v>
      </c>
      <c r="BC60" s="6"/>
      <c r="BD60" s="10"/>
      <c r="BF60" s="6"/>
      <c r="BG60" s="10"/>
      <c r="BI60" s="6"/>
      <c r="BJ60" s="10"/>
      <c r="BL60" s="6"/>
      <c r="BM60" s="10"/>
      <c r="BO60" s="6"/>
      <c r="BP60" s="10"/>
      <c r="BR60" s="6"/>
      <c r="BS60" s="10"/>
      <c r="BU60" s="6"/>
      <c r="BV60" s="10"/>
      <c r="BX60" s="6"/>
      <c r="BY60" s="10"/>
      <c r="CA60" s="6"/>
      <c r="CB60" s="10"/>
      <c r="CD60" s="6"/>
      <c r="CE60" s="10"/>
      <c r="CG60" s="6"/>
      <c r="CH60" s="10"/>
      <c r="CJ60" s="6"/>
      <c r="CK60" s="10"/>
      <c r="CM60" s="6"/>
      <c r="CN60" s="10"/>
      <c r="CP60" s="6"/>
      <c r="CQ60" s="10"/>
      <c r="CS60" s="6"/>
      <c r="CT60" s="10"/>
      <c r="CV60" s="6"/>
      <c r="CW60" s="10"/>
      <c r="CY60" s="6"/>
      <c r="CZ60" s="10"/>
      <c r="DB60" s="6"/>
      <c r="DC60" s="10"/>
      <c r="DE60" s="6"/>
      <c r="DF60" s="10"/>
      <c r="DH60" s="6"/>
      <c r="DI60" s="10"/>
      <c r="DK60" s="6"/>
      <c r="DL60" s="10"/>
      <c r="DN60" s="6"/>
      <c r="DO60" s="10"/>
      <c r="DQ60" s="6"/>
      <c r="DR60" s="10"/>
      <c r="DT60" s="6"/>
      <c r="DU60" s="10"/>
      <c r="DW60" s="6"/>
      <c r="DX60" s="10"/>
      <c r="DZ60" s="6"/>
      <c r="EA60" s="10"/>
      <c r="EC60" s="6"/>
      <c r="ED60" s="10"/>
      <c r="EF60" s="6"/>
      <c r="EG60" s="10"/>
      <c r="EI60" s="6"/>
      <c r="EJ60" s="10"/>
      <c r="EL60" s="6"/>
      <c r="EM60" s="10"/>
      <c r="EO60" s="6"/>
      <c r="EP60" s="10"/>
      <c r="ER60" s="6"/>
      <c r="ES60" s="10"/>
      <c r="EU60" s="6"/>
      <c r="EV60" s="10"/>
      <c r="EX60" s="6"/>
      <c r="EY60" s="10"/>
      <c r="FA60" s="6"/>
      <c r="FB60" s="10"/>
      <c r="FD60" s="6"/>
      <c r="FE60" s="10"/>
      <c r="FG60" s="6"/>
      <c r="FH60" s="10"/>
      <c r="FJ60" s="6"/>
      <c r="FK60" s="10"/>
      <c r="FM60" s="6"/>
      <c r="FN60" s="10"/>
      <c r="FP60" s="6"/>
      <c r="FQ60" s="10"/>
      <c r="FS60" s="6"/>
      <c r="FT60" s="10"/>
      <c r="FV60" s="6"/>
      <c r="FW60" s="10"/>
      <c r="FY60" s="6"/>
      <c r="FZ60" s="10"/>
      <c r="GA60" s="9">
        <v>430000</v>
      </c>
      <c r="GB60" t="s">
        <v>238</v>
      </c>
      <c r="GC60">
        <v>63</v>
      </c>
      <c r="GD60">
        <v>76</v>
      </c>
      <c r="GE60">
        <v>92</v>
      </c>
      <c r="GF60">
        <v>70</v>
      </c>
    </row>
    <row r="61" spans="1:188" x14ac:dyDescent="0.35">
      <c r="A61" t="s">
        <v>1913</v>
      </c>
      <c r="B61" t="s">
        <v>1914</v>
      </c>
      <c r="C61" t="s">
        <v>1915</v>
      </c>
      <c r="D61" t="e">
        <f>VLOOKUP(C61,'HORS EXCEPTION'!$C$2:C79,1,FALSE)</f>
        <v>#N/A</v>
      </c>
      <c r="E61" s="1" t="s">
        <v>1916</v>
      </c>
      <c r="F61" t="s">
        <v>1915</v>
      </c>
      <c r="G61" t="s">
        <v>1916</v>
      </c>
      <c r="H61" t="s">
        <v>203</v>
      </c>
      <c r="I61" t="s">
        <v>1913</v>
      </c>
      <c r="J61" t="s">
        <v>246</v>
      </c>
      <c r="K61" t="s">
        <v>1917</v>
      </c>
      <c r="L61">
        <v>84140</v>
      </c>
      <c r="M61" t="s">
        <v>1248</v>
      </c>
      <c r="N61" t="s">
        <v>646</v>
      </c>
      <c r="O61" t="s">
        <v>12397</v>
      </c>
      <c r="P61" t="s">
        <v>1918</v>
      </c>
      <c r="Q61" t="s">
        <v>13301</v>
      </c>
      <c r="R61" t="s">
        <v>12398</v>
      </c>
      <c r="S61" t="s">
        <v>1919</v>
      </c>
      <c r="T61" t="s">
        <v>1921</v>
      </c>
      <c r="U61" t="s">
        <v>1922</v>
      </c>
      <c r="V61" t="s">
        <v>1923</v>
      </c>
      <c r="W61" t="s">
        <v>1924</v>
      </c>
      <c r="X61" t="s">
        <v>1925</v>
      </c>
      <c r="Y61" t="s">
        <v>1926</v>
      </c>
      <c r="Z61" t="s">
        <v>854</v>
      </c>
      <c r="AD61" t="s">
        <v>855</v>
      </c>
      <c r="AE61" t="s">
        <v>738</v>
      </c>
      <c r="AI61" t="s">
        <v>738</v>
      </c>
      <c r="AJ61" t="s">
        <v>1913</v>
      </c>
      <c r="AK61" t="s">
        <v>12397</v>
      </c>
      <c r="AL61" t="s">
        <v>1923</v>
      </c>
      <c r="AM61" t="s">
        <v>13301</v>
      </c>
      <c r="AN61" t="s">
        <v>1918</v>
      </c>
      <c r="AO61">
        <v>0</v>
      </c>
      <c r="AP61" t="s">
        <v>746</v>
      </c>
      <c r="AQ61" s="6" t="s">
        <v>1927</v>
      </c>
      <c r="AR61" s="10">
        <v>150000</v>
      </c>
      <c r="AS61" t="s">
        <v>857</v>
      </c>
      <c r="AT61" s="6" t="s">
        <v>1928</v>
      </c>
      <c r="AU61" s="10">
        <v>145000</v>
      </c>
      <c r="AV61" t="s">
        <v>748</v>
      </c>
      <c r="AW61" s="6" t="s">
        <v>1929</v>
      </c>
      <c r="AY61" t="s">
        <v>860</v>
      </c>
      <c r="AZ61" s="6" t="s">
        <v>1930</v>
      </c>
      <c r="BA61" s="10">
        <v>365000</v>
      </c>
      <c r="BB61" t="s">
        <v>750</v>
      </c>
      <c r="BC61" s="6" t="s">
        <v>1931</v>
      </c>
      <c r="BD61" s="10">
        <v>150000</v>
      </c>
      <c r="BE61" t="s">
        <v>863</v>
      </c>
      <c r="BF61" s="6" t="s">
        <v>1932</v>
      </c>
      <c r="BG61" s="10">
        <v>145000</v>
      </c>
      <c r="BH61" t="s">
        <v>752</v>
      </c>
      <c r="BI61" s="6" t="s">
        <v>1933</v>
      </c>
      <c r="BJ61" s="10">
        <v>190000</v>
      </c>
      <c r="BK61" t="s">
        <v>866</v>
      </c>
      <c r="BL61" s="6" t="s">
        <v>1934</v>
      </c>
      <c r="BM61" s="10">
        <v>180000</v>
      </c>
      <c r="BN61" t="s">
        <v>754</v>
      </c>
      <c r="BO61" s="6" t="s">
        <v>1935</v>
      </c>
      <c r="BP61" s="10">
        <v>250000</v>
      </c>
      <c r="BQ61" t="s">
        <v>869</v>
      </c>
      <c r="BR61" s="6" t="s">
        <v>1936</v>
      </c>
      <c r="BS61" s="10">
        <v>245000</v>
      </c>
      <c r="BU61" s="6"/>
      <c r="BV61" s="10"/>
      <c r="BX61" s="6"/>
      <c r="BY61" s="10"/>
      <c r="CA61" s="6"/>
      <c r="CB61" s="10"/>
      <c r="CD61" s="6"/>
      <c r="CE61" s="10"/>
      <c r="CG61" s="6"/>
      <c r="CH61" s="10"/>
      <c r="CJ61" s="6"/>
      <c r="CK61" s="10"/>
      <c r="CM61" s="6"/>
      <c r="CN61" s="10"/>
      <c r="CP61" s="6"/>
      <c r="CQ61" s="10"/>
      <c r="CS61" s="6"/>
      <c r="CT61" s="10"/>
      <c r="CV61" s="6"/>
      <c r="CW61" s="10"/>
      <c r="CY61" s="6"/>
      <c r="CZ61" s="10"/>
      <c r="DB61" s="6"/>
      <c r="DC61" s="10"/>
      <c r="DE61" s="6"/>
      <c r="DF61" s="10"/>
      <c r="DH61" s="6"/>
      <c r="DI61" s="10"/>
      <c r="DK61" s="6"/>
      <c r="DL61" s="10"/>
      <c r="DN61" s="6"/>
      <c r="DO61" s="10"/>
      <c r="DQ61" s="6"/>
      <c r="DR61" s="10"/>
      <c r="DT61" s="6"/>
      <c r="DU61" s="10"/>
      <c r="DW61" s="6"/>
      <c r="DX61" s="10"/>
      <c r="DZ61" s="6"/>
      <c r="EA61" s="10"/>
      <c r="EC61" s="6"/>
      <c r="ED61" s="10"/>
      <c r="EF61" s="6"/>
      <c r="EG61" s="10"/>
      <c r="EI61" s="6"/>
      <c r="EJ61" s="10"/>
      <c r="EL61" s="6"/>
      <c r="EM61" s="10"/>
      <c r="EO61" s="6"/>
      <c r="EP61" s="10"/>
      <c r="ER61" s="6"/>
      <c r="ES61" s="10"/>
      <c r="EU61" s="6"/>
      <c r="EV61" s="10"/>
      <c r="EX61" s="6"/>
      <c r="EY61" s="10"/>
      <c r="FA61" s="6"/>
      <c r="FB61" s="10"/>
      <c r="FD61" s="6"/>
      <c r="FE61" s="10"/>
      <c r="FG61" s="6"/>
      <c r="FH61" s="10"/>
      <c r="FJ61" s="6"/>
      <c r="FK61" s="10"/>
      <c r="FM61" s="6"/>
      <c r="FN61" s="10"/>
      <c r="FP61" s="6"/>
      <c r="FQ61" s="10"/>
      <c r="FS61" s="6"/>
      <c r="FT61" s="10"/>
      <c r="FV61" s="6"/>
      <c r="FW61" s="10"/>
      <c r="FY61" s="6"/>
      <c r="FZ61" s="10"/>
      <c r="GA61" s="9">
        <v>1820000</v>
      </c>
      <c r="GB61" t="s">
        <v>238</v>
      </c>
      <c r="GC61">
        <v>75</v>
      </c>
      <c r="GD61">
        <v>95</v>
      </c>
      <c r="GE61">
        <v>100</v>
      </c>
      <c r="GF61">
        <v>165</v>
      </c>
    </row>
    <row r="62" spans="1:188" x14ac:dyDescent="0.35">
      <c r="A62" t="s">
        <v>1937</v>
      </c>
      <c r="B62" t="s">
        <v>1938</v>
      </c>
      <c r="C62" t="s">
        <v>1939</v>
      </c>
      <c r="D62" t="str">
        <f>VLOOKUP(C62,'HORS EXCEPTION'!$C$2:C80,1,FALSE)</f>
        <v>SUP002422</v>
      </c>
      <c r="E62" s="2" t="s">
        <v>1940</v>
      </c>
      <c r="F62" t="s">
        <v>1939</v>
      </c>
      <c r="G62" t="s">
        <v>1940</v>
      </c>
      <c r="H62" t="s">
        <v>203</v>
      </c>
      <c r="I62" t="s">
        <v>1937</v>
      </c>
      <c r="J62" t="s">
        <v>205</v>
      </c>
      <c r="K62" t="s">
        <v>1941</v>
      </c>
      <c r="L62">
        <v>34420</v>
      </c>
      <c r="M62" t="s">
        <v>1942</v>
      </c>
      <c r="N62" t="s">
        <v>1943</v>
      </c>
      <c r="O62" t="s">
        <v>12413</v>
      </c>
      <c r="P62" t="s">
        <v>1944</v>
      </c>
      <c r="Q62" t="s">
        <v>1945</v>
      </c>
      <c r="R62" t="s">
        <v>1946</v>
      </c>
      <c r="S62" t="s">
        <v>1947</v>
      </c>
      <c r="T62" t="s">
        <v>1949</v>
      </c>
      <c r="U62" t="s">
        <v>1950</v>
      </c>
      <c r="V62" t="s">
        <v>1951</v>
      </c>
      <c r="W62" t="s">
        <v>1947</v>
      </c>
      <c r="X62" t="s">
        <v>1949</v>
      </c>
      <c r="Y62" t="s">
        <v>1950</v>
      </c>
      <c r="Z62" t="s">
        <v>219</v>
      </c>
      <c r="AD62" t="s">
        <v>220</v>
      </c>
      <c r="AE62" t="s">
        <v>221</v>
      </c>
      <c r="AI62" t="s">
        <v>221</v>
      </c>
      <c r="AJ62" t="s">
        <v>1937</v>
      </c>
      <c r="AK62" t="s">
        <v>12413</v>
      </c>
      <c r="AL62" t="s">
        <v>1951</v>
      </c>
      <c r="AM62" t="s">
        <v>1945</v>
      </c>
      <c r="AN62" t="s">
        <v>1944</v>
      </c>
      <c r="AO62">
        <v>0</v>
      </c>
      <c r="AP62" t="s">
        <v>545</v>
      </c>
      <c r="AQ62" s="6" t="s">
        <v>1952</v>
      </c>
      <c r="AR62" s="10">
        <v>235000</v>
      </c>
      <c r="AS62" t="s">
        <v>615</v>
      </c>
      <c r="AT62" s="6" t="s">
        <v>1953</v>
      </c>
      <c r="AU62" s="10">
        <v>750000</v>
      </c>
      <c r="AV62" t="s">
        <v>1291</v>
      </c>
      <c r="AW62" s="6" t="s">
        <v>1954</v>
      </c>
      <c r="AY62" t="s">
        <v>557</v>
      </c>
      <c r="AZ62" s="6" t="s">
        <v>1955</v>
      </c>
      <c r="BA62" s="10">
        <v>120000</v>
      </c>
      <c r="BB62" t="s">
        <v>1732</v>
      </c>
      <c r="BC62" s="6" t="s">
        <v>1956</v>
      </c>
      <c r="BD62" s="10">
        <v>375000</v>
      </c>
      <c r="BE62" t="s">
        <v>228</v>
      </c>
      <c r="BF62" s="6" t="s">
        <v>1957</v>
      </c>
      <c r="BG62" s="10">
        <v>100000</v>
      </c>
      <c r="BH62" t="s">
        <v>568</v>
      </c>
      <c r="BI62" s="6" t="s">
        <v>1958</v>
      </c>
      <c r="BJ62" s="10">
        <v>100000</v>
      </c>
      <c r="BK62" t="s">
        <v>465</v>
      </c>
      <c r="BL62" s="6" t="s">
        <v>1959</v>
      </c>
      <c r="BM62" s="10">
        <v>300000</v>
      </c>
      <c r="BN62" t="s">
        <v>467</v>
      </c>
      <c r="BO62" s="6" t="s">
        <v>1960</v>
      </c>
      <c r="BP62" s="10">
        <v>100000</v>
      </c>
      <c r="BQ62" t="s">
        <v>1156</v>
      </c>
      <c r="BR62" s="6" t="s">
        <v>1961</v>
      </c>
      <c r="BS62" s="10">
        <v>100000</v>
      </c>
      <c r="BT62" t="s">
        <v>234</v>
      </c>
      <c r="BU62" s="6" t="s">
        <v>1962</v>
      </c>
      <c r="BV62" s="10">
        <v>100000</v>
      </c>
      <c r="BW62" t="s">
        <v>1162</v>
      </c>
      <c r="BX62" s="6" t="s">
        <v>1963</v>
      </c>
      <c r="BY62" s="10">
        <v>160000</v>
      </c>
      <c r="BZ62" t="s">
        <v>1016</v>
      </c>
      <c r="CA62" s="6" t="s">
        <v>1964</v>
      </c>
      <c r="CB62" s="10">
        <v>500000</v>
      </c>
      <c r="CD62" s="6"/>
      <c r="CE62" s="10"/>
      <c r="CG62" s="6"/>
      <c r="CH62" s="10"/>
      <c r="CJ62" s="6"/>
      <c r="CK62" s="10"/>
      <c r="CM62" s="6"/>
      <c r="CN62" s="10"/>
      <c r="CP62" s="6"/>
      <c r="CQ62" s="10"/>
      <c r="CS62" s="6"/>
      <c r="CT62" s="10"/>
      <c r="CV62" s="6"/>
      <c r="CW62" s="10"/>
      <c r="CY62" s="6"/>
      <c r="CZ62" s="10"/>
      <c r="DB62" s="6"/>
      <c r="DC62" s="10"/>
      <c r="DE62" s="6"/>
      <c r="DF62" s="10"/>
      <c r="DH62" s="6"/>
      <c r="DI62" s="10"/>
      <c r="DK62" s="6"/>
      <c r="DL62" s="10"/>
      <c r="DN62" s="6"/>
      <c r="DO62" s="10"/>
      <c r="DQ62" s="6"/>
      <c r="DR62" s="10"/>
      <c r="DT62" s="6"/>
      <c r="DU62" s="10"/>
      <c r="DW62" s="6"/>
      <c r="DX62" s="10"/>
      <c r="DZ62" s="6"/>
      <c r="EA62" s="10"/>
      <c r="EC62" s="6"/>
      <c r="ED62" s="10"/>
      <c r="EF62" s="6"/>
      <c r="EG62" s="10"/>
      <c r="EI62" s="6"/>
      <c r="EJ62" s="10"/>
      <c r="EL62" s="6"/>
      <c r="EM62" s="10"/>
      <c r="EO62" s="6"/>
      <c r="EP62" s="10"/>
      <c r="ER62" s="6"/>
      <c r="ES62" s="10"/>
      <c r="EU62" s="6"/>
      <c r="EV62" s="10"/>
      <c r="EX62" s="6"/>
      <c r="EY62" s="10"/>
      <c r="FA62" s="6"/>
      <c r="FB62" s="10"/>
      <c r="FD62" s="6"/>
      <c r="FE62" s="10"/>
      <c r="FG62" s="6"/>
      <c r="FH62" s="10"/>
      <c r="FJ62" s="6"/>
      <c r="FK62" s="10"/>
      <c r="FM62" s="6"/>
      <c r="FN62" s="10"/>
      <c r="FP62" s="6"/>
      <c r="FQ62" s="10"/>
      <c r="FS62" s="6"/>
      <c r="FT62" s="10"/>
      <c r="FV62" s="6"/>
      <c r="FW62" s="10"/>
      <c r="FY62" s="6"/>
      <c r="FZ62" s="10"/>
      <c r="GA62" s="9">
        <v>2940000</v>
      </c>
      <c r="GB62" t="s">
        <v>238</v>
      </c>
      <c r="GC62">
        <v>60</v>
      </c>
      <c r="GD62">
        <v>80</v>
      </c>
      <c r="GE62">
        <v>100</v>
      </c>
      <c r="GF62">
        <v>100</v>
      </c>
    </row>
    <row r="63" spans="1:188" x14ac:dyDescent="0.35">
      <c r="A63" t="s">
        <v>1965</v>
      </c>
      <c r="B63" t="s">
        <v>1966</v>
      </c>
      <c r="C63" t="s">
        <v>1967</v>
      </c>
      <c r="D63" t="e">
        <f>VLOOKUP(C63,'HORS EXCEPTION'!$C$2:C81,1,FALSE)</f>
        <v>#N/A</v>
      </c>
      <c r="E63" s="1" t="s">
        <v>1968</v>
      </c>
      <c r="F63" t="s">
        <v>1967</v>
      </c>
      <c r="G63" t="s">
        <v>1969</v>
      </c>
      <c r="H63" t="s">
        <v>203</v>
      </c>
      <c r="I63" t="s">
        <v>1970</v>
      </c>
      <c r="J63" t="s">
        <v>205</v>
      </c>
      <c r="K63" t="s">
        <v>1971</v>
      </c>
      <c r="L63">
        <v>76600</v>
      </c>
      <c r="M63" t="s">
        <v>1972</v>
      </c>
      <c r="N63" t="s">
        <v>1799</v>
      </c>
      <c r="O63" t="s">
        <v>12414</v>
      </c>
      <c r="P63" t="s">
        <v>1973</v>
      </c>
      <c r="Q63" t="s">
        <v>1972</v>
      </c>
      <c r="R63" t="s">
        <v>1974</v>
      </c>
      <c r="S63" t="s">
        <v>1975</v>
      </c>
      <c r="T63" t="s">
        <v>1977</v>
      </c>
      <c r="U63" t="s">
        <v>1978</v>
      </c>
      <c r="V63" t="s">
        <v>1979</v>
      </c>
      <c r="W63" t="s">
        <v>1975</v>
      </c>
      <c r="X63" t="s">
        <v>1977</v>
      </c>
      <c r="Y63" t="s">
        <v>1978</v>
      </c>
      <c r="Z63" t="s">
        <v>310</v>
      </c>
      <c r="AA63" t="s">
        <v>219</v>
      </c>
      <c r="AD63" t="s">
        <v>11009</v>
      </c>
      <c r="AE63" t="s">
        <v>312</v>
      </c>
      <c r="AF63" t="s">
        <v>774</v>
      </c>
      <c r="AI63" t="s">
        <v>775</v>
      </c>
      <c r="AJ63" t="s">
        <v>1970</v>
      </c>
      <c r="AK63" t="s">
        <v>12414</v>
      </c>
      <c r="AL63" t="s">
        <v>12415</v>
      </c>
      <c r="AM63" t="s">
        <v>1972</v>
      </c>
      <c r="AN63" t="s">
        <v>1973</v>
      </c>
      <c r="AO63">
        <v>0</v>
      </c>
      <c r="AP63" t="s">
        <v>429</v>
      </c>
      <c r="AQ63" s="6" t="s">
        <v>1980</v>
      </c>
      <c r="AR63" s="10">
        <v>100000</v>
      </c>
      <c r="AS63" t="s">
        <v>433</v>
      </c>
      <c r="AT63" s="6" t="s">
        <v>1981</v>
      </c>
      <c r="AU63" s="10">
        <v>190000</v>
      </c>
      <c r="AV63" t="s">
        <v>437</v>
      </c>
      <c r="AW63" s="6" t="s">
        <v>1982</v>
      </c>
      <c r="AY63" t="s">
        <v>441</v>
      </c>
      <c r="AZ63" s="6" t="s">
        <v>1983</v>
      </c>
      <c r="BA63" s="10">
        <v>100000</v>
      </c>
      <c r="BB63" t="s">
        <v>445</v>
      </c>
      <c r="BC63" s="6" t="s">
        <v>1984</v>
      </c>
      <c r="BD63" s="10">
        <v>130000</v>
      </c>
      <c r="BE63" t="s">
        <v>541</v>
      </c>
      <c r="BF63" s="6" t="s">
        <v>1985</v>
      </c>
      <c r="BG63" s="10">
        <v>630000</v>
      </c>
      <c r="BH63" t="s">
        <v>553</v>
      </c>
      <c r="BI63" s="6" t="s">
        <v>1986</v>
      </c>
      <c r="BJ63" s="10">
        <v>315000</v>
      </c>
      <c r="BK63" t="s">
        <v>564</v>
      </c>
      <c r="BL63" s="6" t="s">
        <v>1987</v>
      </c>
      <c r="BM63" s="10">
        <v>250000</v>
      </c>
      <c r="BN63" t="s">
        <v>826</v>
      </c>
      <c r="BO63" s="6" t="s">
        <v>1988</v>
      </c>
      <c r="BP63" s="10">
        <v>250000</v>
      </c>
      <c r="BQ63" t="s">
        <v>830</v>
      </c>
      <c r="BR63" s="6" t="s">
        <v>1989</v>
      </c>
      <c r="BS63" s="10">
        <v>420000</v>
      </c>
      <c r="BU63" s="6"/>
      <c r="BV63" s="10"/>
      <c r="BX63" s="6"/>
      <c r="BY63" s="10"/>
      <c r="CA63" s="6"/>
      <c r="CB63" s="10"/>
      <c r="CD63" s="6"/>
      <c r="CE63" s="10"/>
      <c r="CG63" s="6"/>
      <c r="CH63" s="10"/>
      <c r="CJ63" s="6"/>
      <c r="CK63" s="10"/>
      <c r="CM63" s="6"/>
      <c r="CN63" s="10"/>
      <c r="CP63" s="6"/>
      <c r="CQ63" s="10"/>
      <c r="CS63" s="6"/>
      <c r="CT63" s="10"/>
      <c r="CV63" s="6"/>
      <c r="CW63" s="10"/>
      <c r="CY63" s="6"/>
      <c r="CZ63" s="10"/>
      <c r="DB63" s="6"/>
      <c r="DC63" s="10"/>
      <c r="DE63" s="6"/>
      <c r="DF63" s="10"/>
      <c r="DH63" s="6"/>
      <c r="DI63" s="10"/>
      <c r="DK63" s="6"/>
      <c r="DL63" s="10"/>
      <c r="DN63" s="6"/>
      <c r="DO63" s="10"/>
      <c r="DQ63" s="6"/>
      <c r="DR63" s="10"/>
      <c r="DT63" s="6"/>
      <c r="DU63" s="10"/>
      <c r="DW63" s="6"/>
      <c r="DX63" s="10"/>
      <c r="DZ63" s="6"/>
      <c r="EA63" s="10"/>
      <c r="EC63" s="6"/>
      <c r="ED63" s="10"/>
      <c r="EF63" s="6"/>
      <c r="EG63" s="10"/>
      <c r="EI63" s="6"/>
      <c r="EJ63" s="10"/>
      <c r="EL63" s="6"/>
      <c r="EM63" s="10"/>
      <c r="EO63" s="6"/>
      <c r="EP63" s="10"/>
      <c r="ER63" s="6"/>
      <c r="ES63" s="10"/>
      <c r="EU63" s="6"/>
      <c r="EV63" s="10"/>
      <c r="EX63" s="6"/>
      <c r="EY63" s="10"/>
      <c r="FA63" s="6"/>
      <c r="FB63" s="10"/>
      <c r="FD63" s="6"/>
      <c r="FE63" s="10"/>
      <c r="FG63" s="6"/>
      <c r="FH63" s="10"/>
      <c r="FJ63" s="6"/>
      <c r="FK63" s="10"/>
      <c r="FM63" s="6"/>
      <c r="FN63" s="10"/>
      <c r="FP63" s="6"/>
      <c r="FQ63" s="10"/>
      <c r="FS63" s="6"/>
      <c r="FT63" s="10"/>
      <c r="FV63" s="6"/>
      <c r="FW63" s="10"/>
      <c r="FY63" s="6"/>
      <c r="FZ63" s="10"/>
      <c r="GA63" s="9">
        <v>2385000</v>
      </c>
      <c r="GB63" t="s">
        <v>238</v>
      </c>
      <c r="GC63">
        <v>57</v>
      </c>
      <c r="GD63">
        <v>59</v>
      </c>
      <c r="GE63">
        <v>65</v>
      </c>
      <c r="GF63">
        <v>57</v>
      </c>
    </row>
    <row r="64" spans="1:188" x14ac:dyDescent="0.35">
      <c r="A64" t="s">
        <v>1990</v>
      </c>
      <c r="B64" t="s">
        <v>1991</v>
      </c>
      <c r="C64" t="s">
        <v>1992</v>
      </c>
      <c r="D64" t="e">
        <f>VLOOKUP(C64,'HORS EXCEPTION'!$C$2:C82,1,FALSE)</f>
        <v>#N/A</v>
      </c>
      <c r="E64" s="2" t="s">
        <v>1993</v>
      </c>
      <c r="F64" t="s">
        <v>1992</v>
      </c>
      <c r="G64" t="s">
        <v>1994</v>
      </c>
      <c r="H64" t="s">
        <v>203</v>
      </c>
      <c r="I64" t="s">
        <v>1990</v>
      </c>
      <c r="J64" t="s">
        <v>246</v>
      </c>
      <c r="K64" t="s">
        <v>1995</v>
      </c>
      <c r="L64">
        <v>57360</v>
      </c>
      <c r="M64" t="s">
        <v>1996</v>
      </c>
      <c r="N64" t="s">
        <v>1431</v>
      </c>
      <c r="O64" t="s">
        <v>12330</v>
      </c>
      <c r="P64" t="s">
        <v>1997</v>
      </c>
      <c r="Q64" t="s">
        <v>456</v>
      </c>
      <c r="R64" t="s">
        <v>1998</v>
      </c>
      <c r="S64" t="s">
        <v>2001</v>
      </c>
      <c r="T64" t="s">
        <v>2002</v>
      </c>
      <c r="U64" t="s">
        <v>2003</v>
      </c>
      <c r="V64" t="s">
        <v>2004</v>
      </c>
      <c r="W64" t="s">
        <v>2005</v>
      </c>
      <c r="X64" t="s">
        <v>2006</v>
      </c>
      <c r="Y64" t="s">
        <v>2003</v>
      </c>
      <c r="Z64" t="s">
        <v>310</v>
      </c>
      <c r="AD64" t="s">
        <v>311</v>
      </c>
      <c r="AE64" t="s">
        <v>312</v>
      </c>
      <c r="AI64" t="s">
        <v>312</v>
      </c>
      <c r="AJ64" t="s">
        <v>1990</v>
      </c>
      <c r="AK64" t="s">
        <v>12330</v>
      </c>
      <c r="AL64" t="s">
        <v>12416</v>
      </c>
      <c r="AM64" t="s">
        <v>456</v>
      </c>
      <c r="AN64" t="s">
        <v>1997</v>
      </c>
      <c r="AO64">
        <v>0</v>
      </c>
      <c r="AP64" t="s">
        <v>427</v>
      </c>
      <c r="AQ64" s="6" t="s">
        <v>2007</v>
      </c>
      <c r="AR64" s="10">
        <v>360000</v>
      </c>
      <c r="AS64" t="s">
        <v>313</v>
      </c>
      <c r="AT64" s="6" t="s">
        <v>2008</v>
      </c>
      <c r="AU64" s="10">
        <v>375000</v>
      </c>
      <c r="AV64" t="s">
        <v>1443</v>
      </c>
      <c r="AW64" s="6" t="s">
        <v>2009</v>
      </c>
      <c r="AY64" t="s">
        <v>431</v>
      </c>
      <c r="AZ64" s="6" t="s">
        <v>2010</v>
      </c>
      <c r="BA64" s="10">
        <v>895000</v>
      </c>
      <c r="BB64" t="s">
        <v>317</v>
      </c>
      <c r="BC64" s="6" t="s">
        <v>2011</v>
      </c>
      <c r="BD64" s="10">
        <v>935000</v>
      </c>
      <c r="BE64" t="s">
        <v>1447</v>
      </c>
      <c r="BF64" s="6" t="s">
        <v>2012</v>
      </c>
      <c r="BG64" s="10">
        <v>455000</v>
      </c>
      <c r="BH64" t="s">
        <v>435</v>
      </c>
      <c r="BI64" s="6" t="s">
        <v>2013</v>
      </c>
      <c r="BJ64" s="10">
        <v>360000</v>
      </c>
      <c r="BK64" t="s">
        <v>321</v>
      </c>
      <c r="BL64" s="6" t="s">
        <v>2014</v>
      </c>
      <c r="BM64" s="10">
        <v>375000</v>
      </c>
      <c r="BN64" t="s">
        <v>1451</v>
      </c>
      <c r="BO64" s="6" t="s">
        <v>2015</v>
      </c>
      <c r="BP64" s="10">
        <v>182000</v>
      </c>
      <c r="BQ64" t="s">
        <v>439</v>
      </c>
      <c r="BR64" s="6" t="s">
        <v>2016</v>
      </c>
      <c r="BS64" s="10">
        <v>445000</v>
      </c>
      <c r="BT64" t="s">
        <v>325</v>
      </c>
      <c r="BU64" s="6" t="s">
        <v>2017</v>
      </c>
      <c r="BV64" s="10">
        <v>470000</v>
      </c>
      <c r="BW64" t="s">
        <v>1455</v>
      </c>
      <c r="BX64" s="6" t="s">
        <v>2018</v>
      </c>
      <c r="BY64" s="10">
        <v>230000</v>
      </c>
      <c r="BZ64" t="s">
        <v>443</v>
      </c>
      <c r="CA64" s="6" t="s">
        <v>2019</v>
      </c>
      <c r="CB64" s="10">
        <v>595000</v>
      </c>
      <c r="CC64" t="s">
        <v>329</v>
      </c>
      <c r="CD64" s="6" t="s">
        <v>2020</v>
      </c>
      <c r="CE64" s="10">
        <v>625000</v>
      </c>
      <c r="CF64" t="s">
        <v>1459</v>
      </c>
      <c r="CG64" s="6" t="s">
        <v>2021</v>
      </c>
      <c r="CH64" s="10">
        <v>300000</v>
      </c>
      <c r="CJ64" s="6"/>
      <c r="CK64" s="10"/>
      <c r="CM64" s="6"/>
      <c r="CN64" s="10"/>
      <c r="CP64" s="6"/>
      <c r="CQ64" s="10"/>
      <c r="CS64" s="6"/>
      <c r="CT64" s="10"/>
      <c r="CV64" s="6"/>
      <c r="CW64" s="10"/>
      <c r="CY64" s="6"/>
      <c r="CZ64" s="10"/>
      <c r="DB64" s="6"/>
      <c r="DC64" s="10"/>
      <c r="DE64" s="6"/>
      <c r="DF64" s="10"/>
      <c r="DH64" s="6"/>
      <c r="DI64" s="10"/>
      <c r="DK64" s="6"/>
      <c r="DL64" s="10"/>
      <c r="DN64" s="6"/>
      <c r="DO64" s="10"/>
      <c r="DQ64" s="6"/>
      <c r="DR64" s="10"/>
      <c r="DT64" s="6"/>
      <c r="DU64" s="10"/>
      <c r="DW64" s="6"/>
      <c r="DX64" s="10"/>
      <c r="DZ64" s="6"/>
      <c r="EA64" s="10"/>
      <c r="EC64" s="6"/>
      <c r="ED64" s="10"/>
      <c r="EF64" s="6"/>
      <c r="EG64" s="10"/>
      <c r="EI64" s="6"/>
      <c r="EJ64" s="10"/>
      <c r="EL64" s="6"/>
      <c r="EM64" s="10"/>
      <c r="EO64" s="6"/>
      <c r="EP64" s="10"/>
      <c r="ER64" s="6"/>
      <c r="ES64" s="10"/>
      <c r="EU64" s="6"/>
      <c r="EV64" s="10"/>
      <c r="EX64" s="6"/>
      <c r="EY64" s="10"/>
      <c r="FA64" s="6"/>
      <c r="FB64" s="10"/>
      <c r="FD64" s="6"/>
      <c r="FE64" s="10"/>
      <c r="FG64" s="6"/>
      <c r="FH64" s="10"/>
      <c r="FJ64" s="6"/>
      <c r="FK64" s="10"/>
      <c r="FM64" s="6"/>
      <c r="FN64" s="10"/>
      <c r="FP64" s="6"/>
      <c r="FQ64" s="10"/>
      <c r="FS64" s="6"/>
      <c r="FT64" s="10"/>
      <c r="FV64" s="6"/>
      <c r="FW64" s="10"/>
      <c r="FY64" s="6"/>
      <c r="FZ64" s="10"/>
      <c r="GA64" s="9">
        <v>6602000</v>
      </c>
      <c r="GB64" t="s">
        <v>1344</v>
      </c>
    </row>
    <row r="65" spans="1:188" x14ac:dyDescent="0.35">
      <c r="A65" t="s">
        <v>2022</v>
      </c>
      <c r="B65" t="s">
        <v>2023</v>
      </c>
      <c r="C65" t="s">
        <v>2024</v>
      </c>
      <c r="D65" t="e">
        <f>VLOOKUP(C65,'HORS EXCEPTION'!$C$2:C83,1,FALSE)</f>
        <v>#N/A</v>
      </c>
      <c r="E65" s="1" t="s">
        <v>2025</v>
      </c>
      <c r="F65" t="s">
        <v>2024</v>
      </c>
      <c r="G65" t="s">
        <v>2026</v>
      </c>
      <c r="H65" t="s">
        <v>203</v>
      </c>
      <c r="I65" t="s">
        <v>2027</v>
      </c>
      <c r="J65" t="s">
        <v>205</v>
      </c>
      <c r="K65" t="s">
        <v>2028</v>
      </c>
      <c r="L65">
        <v>54520</v>
      </c>
      <c r="M65" t="s">
        <v>2029</v>
      </c>
      <c r="N65" t="s">
        <v>2030</v>
      </c>
      <c r="O65" t="s">
        <v>12417</v>
      </c>
      <c r="P65" t="s">
        <v>2031</v>
      </c>
      <c r="Q65" t="s">
        <v>2032</v>
      </c>
      <c r="R65" t="s">
        <v>2033</v>
      </c>
      <c r="S65" t="s">
        <v>2035</v>
      </c>
      <c r="T65" t="s">
        <v>2036</v>
      </c>
      <c r="U65" t="s">
        <v>2037</v>
      </c>
      <c r="V65" t="s">
        <v>2038</v>
      </c>
      <c r="W65" t="s">
        <v>2039</v>
      </c>
      <c r="X65" t="s">
        <v>2040</v>
      </c>
      <c r="Y65" t="s">
        <v>2041</v>
      </c>
      <c r="Z65" t="s">
        <v>219</v>
      </c>
      <c r="AD65" t="s">
        <v>220</v>
      </c>
      <c r="AE65" t="s">
        <v>221</v>
      </c>
      <c r="AI65" t="s">
        <v>221</v>
      </c>
      <c r="AJ65" t="s">
        <v>2027</v>
      </c>
      <c r="AK65" t="s">
        <v>12417</v>
      </c>
      <c r="AL65" t="s">
        <v>12418</v>
      </c>
      <c r="AM65" t="s">
        <v>2032</v>
      </c>
      <c r="AN65" t="s">
        <v>2031</v>
      </c>
      <c r="AO65">
        <v>0</v>
      </c>
      <c r="AP65" t="s">
        <v>463</v>
      </c>
      <c r="AQ65" s="6" t="s">
        <v>2042</v>
      </c>
      <c r="AR65" s="10">
        <v>380000</v>
      </c>
      <c r="AS65" t="s">
        <v>1147</v>
      </c>
      <c r="AT65" s="6" t="s">
        <v>2043</v>
      </c>
      <c r="AU65" s="10">
        <v>315000</v>
      </c>
      <c r="AV65" t="s">
        <v>465</v>
      </c>
      <c r="AW65" s="6" t="s">
        <v>2044</v>
      </c>
      <c r="AY65" t="s">
        <v>570</v>
      </c>
      <c r="AZ65" s="6" t="s">
        <v>2045</v>
      </c>
      <c r="BA65" s="10">
        <v>100000</v>
      </c>
      <c r="BC65" s="6"/>
      <c r="BD65" s="10"/>
      <c r="BF65" s="6"/>
      <c r="BG65" s="10"/>
      <c r="BI65" s="6"/>
      <c r="BJ65" s="10"/>
      <c r="BL65" s="6"/>
      <c r="BM65" s="10"/>
      <c r="BO65" s="6"/>
      <c r="BP65" s="10"/>
      <c r="BR65" s="6"/>
      <c r="BS65" s="10"/>
      <c r="BU65" s="6"/>
      <c r="BV65" s="10"/>
      <c r="BX65" s="6"/>
      <c r="BY65" s="10"/>
      <c r="CA65" s="6"/>
      <c r="CB65" s="10"/>
      <c r="CD65" s="6"/>
      <c r="CE65" s="10"/>
      <c r="CG65" s="6"/>
      <c r="CH65" s="10"/>
      <c r="CJ65" s="6"/>
      <c r="CK65" s="10"/>
      <c r="CM65" s="6"/>
      <c r="CN65" s="10"/>
      <c r="CP65" s="6"/>
      <c r="CQ65" s="10"/>
      <c r="CS65" s="6"/>
      <c r="CT65" s="10"/>
      <c r="CV65" s="6"/>
      <c r="CW65" s="10"/>
      <c r="CY65" s="6"/>
      <c r="CZ65" s="10"/>
      <c r="DB65" s="6"/>
      <c r="DC65" s="10"/>
      <c r="DE65" s="6"/>
      <c r="DF65" s="10"/>
      <c r="DH65" s="6"/>
      <c r="DI65" s="10"/>
      <c r="DK65" s="6"/>
      <c r="DL65" s="10"/>
      <c r="DN65" s="6"/>
      <c r="DO65" s="10"/>
      <c r="DQ65" s="6"/>
      <c r="DR65" s="10"/>
      <c r="DT65" s="6"/>
      <c r="DU65" s="10"/>
      <c r="DW65" s="6"/>
      <c r="DX65" s="10"/>
      <c r="DZ65" s="6"/>
      <c r="EA65" s="10"/>
      <c r="EC65" s="6"/>
      <c r="ED65" s="10"/>
      <c r="EF65" s="6"/>
      <c r="EG65" s="10"/>
      <c r="EI65" s="6"/>
      <c r="EJ65" s="10"/>
      <c r="EL65" s="6"/>
      <c r="EM65" s="10"/>
      <c r="EO65" s="6"/>
      <c r="EP65" s="10"/>
      <c r="ER65" s="6"/>
      <c r="ES65" s="10"/>
      <c r="EU65" s="6"/>
      <c r="EV65" s="10"/>
      <c r="EX65" s="6"/>
      <c r="EY65" s="10"/>
      <c r="FA65" s="6"/>
      <c r="FB65" s="10"/>
      <c r="FD65" s="6"/>
      <c r="FE65" s="10"/>
      <c r="FG65" s="6"/>
      <c r="FH65" s="10"/>
      <c r="FJ65" s="6"/>
      <c r="FK65" s="10"/>
      <c r="FM65" s="6"/>
      <c r="FN65" s="10"/>
      <c r="FP65" s="6"/>
      <c r="FQ65" s="10"/>
      <c r="FS65" s="6"/>
      <c r="FT65" s="10"/>
      <c r="FV65" s="6"/>
      <c r="FW65" s="10"/>
      <c r="FY65" s="6"/>
      <c r="FZ65" s="10"/>
      <c r="GA65" s="9">
        <v>795000</v>
      </c>
      <c r="GB65" t="s">
        <v>238</v>
      </c>
      <c r="GC65">
        <v>45</v>
      </c>
      <c r="GD65">
        <v>55</v>
      </c>
      <c r="GE65">
        <v>70</v>
      </c>
      <c r="GF65">
        <v>55</v>
      </c>
    </row>
    <row r="66" spans="1:188" x14ac:dyDescent="0.35">
      <c r="A66" t="s">
        <v>2046</v>
      </c>
      <c r="B66" t="s">
        <v>2047</v>
      </c>
      <c r="C66" t="s">
        <v>2048</v>
      </c>
      <c r="D66" t="str">
        <f>VLOOKUP(C66,'HORS EXCEPTION'!$C$2:C84,1,FALSE)</f>
        <v>SUP002463</v>
      </c>
      <c r="E66" s="2" t="s">
        <v>2049</v>
      </c>
      <c r="F66" t="s">
        <v>2048</v>
      </c>
      <c r="G66" t="s">
        <v>2050</v>
      </c>
      <c r="H66" t="s">
        <v>203</v>
      </c>
      <c r="I66" t="s">
        <v>2051</v>
      </c>
      <c r="J66" t="s">
        <v>1022</v>
      </c>
      <c r="K66" t="s">
        <v>2052</v>
      </c>
      <c r="L66">
        <v>31830</v>
      </c>
      <c r="M66" t="s">
        <v>2053</v>
      </c>
      <c r="N66" t="s">
        <v>623</v>
      </c>
      <c r="O66" t="s">
        <v>12420</v>
      </c>
      <c r="P66" t="s">
        <v>2054</v>
      </c>
      <c r="Q66" t="s">
        <v>1469</v>
      </c>
      <c r="R66" t="s">
        <v>2055</v>
      </c>
      <c r="S66" t="s">
        <v>2056</v>
      </c>
      <c r="T66" t="s">
        <v>2058</v>
      </c>
      <c r="U66" t="s">
        <v>2059</v>
      </c>
      <c r="V66" t="s">
        <v>2060</v>
      </c>
      <c r="W66" t="s">
        <v>2056</v>
      </c>
      <c r="X66" t="s">
        <v>2058</v>
      </c>
      <c r="Y66" t="s">
        <v>2061</v>
      </c>
      <c r="Z66" t="s">
        <v>310</v>
      </c>
      <c r="AD66" t="s">
        <v>311</v>
      </c>
      <c r="AE66" t="s">
        <v>312</v>
      </c>
      <c r="AI66" t="s">
        <v>312</v>
      </c>
      <c r="AJ66" t="s">
        <v>2051</v>
      </c>
      <c r="AK66" t="s">
        <v>12420</v>
      </c>
      <c r="AL66" t="s">
        <v>12421</v>
      </c>
      <c r="AM66" t="s">
        <v>1469</v>
      </c>
      <c r="AN66" t="s">
        <v>2054</v>
      </c>
      <c r="AO66">
        <v>0</v>
      </c>
      <c r="AP66" t="s">
        <v>509</v>
      </c>
      <c r="AQ66" s="6" t="s">
        <v>2062</v>
      </c>
      <c r="AR66" s="10">
        <v>100000</v>
      </c>
      <c r="AS66" t="s">
        <v>511</v>
      </c>
      <c r="AT66" s="6" t="s">
        <v>2063</v>
      </c>
      <c r="AU66" s="10">
        <v>100000</v>
      </c>
      <c r="AV66" t="s">
        <v>327</v>
      </c>
      <c r="AW66" s="6" t="s">
        <v>2064</v>
      </c>
      <c r="AY66" t="s">
        <v>516</v>
      </c>
      <c r="AZ66" s="6" t="s">
        <v>2065</v>
      </c>
      <c r="BA66" s="10">
        <v>120000</v>
      </c>
      <c r="BB66" t="s">
        <v>518</v>
      </c>
      <c r="BC66" s="6" t="s">
        <v>2066</v>
      </c>
      <c r="BD66" s="10">
        <v>100000</v>
      </c>
      <c r="BE66" t="s">
        <v>331</v>
      </c>
      <c r="BF66" s="6" t="s">
        <v>2067</v>
      </c>
      <c r="BG66" s="10">
        <v>123000</v>
      </c>
      <c r="BI66" s="6"/>
      <c r="BJ66" s="10"/>
      <c r="BL66" s="6"/>
      <c r="BM66" s="10"/>
      <c r="BO66" s="6"/>
      <c r="BP66" s="10"/>
      <c r="BR66" s="6"/>
      <c r="BS66" s="10"/>
      <c r="BU66" s="6"/>
      <c r="BV66" s="10"/>
      <c r="BX66" s="6"/>
      <c r="BY66" s="10"/>
      <c r="CA66" s="6"/>
      <c r="CB66" s="10"/>
      <c r="CD66" s="6"/>
      <c r="CE66" s="10"/>
      <c r="CG66" s="6"/>
      <c r="CH66" s="10"/>
      <c r="CJ66" s="6"/>
      <c r="CK66" s="10"/>
      <c r="CM66" s="6"/>
      <c r="CN66" s="10"/>
      <c r="CP66" s="6"/>
      <c r="CQ66" s="10"/>
      <c r="CS66" s="6"/>
      <c r="CT66" s="10"/>
      <c r="CV66" s="6"/>
      <c r="CW66" s="10"/>
      <c r="CY66" s="6"/>
      <c r="CZ66" s="10"/>
      <c r="DB66" s="6"/>
      <c r="DC66" s="10"/>
      <c r="DE66" s="6"/>
      <c r="DF66" s="10"/>
      <c r="DH66" s="6"/>
      <c r="DI66" s="10"/>
      <c r="DK66" s="6"/>
      <c r="DL66" s="10"/>
      <c r="DN66" s="6"/>
      <c r="DO66" s="10"/>
      <c r="DQ66" s="6"/>
      <c r="DR66" s="10"/>
      <c r="DT66" s="6"/>
      <c r="DU66" s="10"/>
      <c r="DW66" s="6"/>
      <c r="DX66" s="10"/>
      <c r="DZ66" s="6"/>
      <c r="EA66" s="10"/>
      <c r="EC66" s="6"/>
      <c r="ED66" s="10"/>
      <c r="EF66" s="6"/>
      <c r="EG66" s="10"/>
      <c r="EI66" s="6"/>
      <c r="EJ66" s="10"/>
      <c r="EL66" s="6"/>
      <c r="EM66" s="10"/>
      <c r="EO66" s="6"/>
      <c r="EP66" s="10"/>
      <c r="ER66" s="6"/>
      <c r="ES66" s="10"/>
      <c r="EU66" s="6"/>
      <c r="EV66" s="10"/>
      <c r="EX66" s="6"/>
      <c r="EY66" s="10"/>
      <c r="FA66" s="6"/>
      <c r="FB66" s="10"/>
      <c r="FD66" s="6"/>
      <c r="FE66" s="10"/>
      <c r="FG66" s="6"/>
      <c r="FH66" s="10"/>
      <c r="FJ66" s="6"/>
      <c r="FK66" s="10"/>
      <c r="FM66" s="6"/>
      <c r="FN66" s="10"/>
      <c r="FP66" s="6"/>
      <c r="FQ66" s="10"/>
      <c r="FS66" s="6"/>
      <c r="FT66" s="10"/>
      <c r="FV66" s="6"/>
      <c r="FW66" s="10"/>
      <c r="FY66" s="6"/>
      <c r="FZ66" s="10"/>
      <c r="GA66" s="9">
        <v>543000</v>
      </c>
      <c r="GB66" t="s">
        <v>238</v>
      </c>
      <c r="GC66">
        <v>55</v>
      </c>
      <c r="GD66">
        <v>60</v>
      </c>
      <c r="GE66">
        <v>65</v>
      </c>
      <c r="GF66">
        <v>0</v>
      </c>
    </row>
    <row r="67" spans="1:188" x14ac:dyDescent="0.35">
      <c r="A67" t="s">
        <v>2068</v>
      </c>
      <c r="B67" t="s">
        <v>2069</v>
      </c>
      <c r="C67" t="s">
        <v>2070</v>
      </c>
      <c r="D67" t="e">
        <f>VLOOKUP(C67,'HORS EXCEPTION'!$C$2:C85,1,FALSE)</f>
        <v>#N/A</v>
      </c>
      <c r="E67" s="1" t="s">
        <v>2071</v>
      </c>
      <c r="F67" t="s">
        <v>2070</v>
      </c>
      <c r="G67" t="s">
        <v>2071</v>
      </c>
      <c r="H67" t="s">
        <v>203</v>
      </c>
      <c r="I67" t="s">
        <v>2068</v>
      </c>
      <c r="J67" t="s">
        <v>205</v>
      </c>
      <c r="K67" t="s">
        <v>2072</v>
      </c>
      <c r="L67">
        <v>12300</v>
      </c>
      <c r="M67" t="s">
        <v>2073</v>
      </c>
      <c r="N67" t="s">
        <v>1431</v>
      </c>
      <c r="O67" t="s">
        <v>12432</v>
      </c>
      <c r="P67" t="s">
        <v>2074</v>
      </c>
      <c r="Q67" t="s">
        <v>2075</v>
      </c>
      <c r="R67" t="s">
        <v>2076</v>
      </c>
      <c r="S67" t="s">
        <v>2077</v>
      </c>
      <c r="T67" t="s">
        <v>2079</v>
      </c>
      <c r="U67" t="s">
        <v>2080</v>
      </c>
      <c r="V67" t="s">
        <v>2081</v>
      </c>
      <c r="W67" t="s">
        <v>2082</v>
      </c>
      <c r="X67" t="s">
        <v>2079</v>
      </c>
      <c r="Y67" t="s">
        <v>2083</v>
      </c>
      <c r="Z67" t="s">
        <v>310</v>
      </c>
      <c r="AD67" t="s">
        <v>311</v>
      </c>
      <c r="AE67" t="s">
        <v>312</v>
      </c>
      <c r="AI67" t="s">
        <v>312</v>
      </c>
      <c r="AJ67" t="s">
        <v>2068</v>
      </c>
      <c r="AK67" t="s">
        <v>12432</v>
      </c>
      <c r="AL67" t="s">
        <v>12433</v>
      </c>
      <c r="AM67" t="s">
        <v>2075</v>
      </c>
      <c r="AN67" t="s">
        <v>2074</v>
      </c>
      <c r="AO67">
        <v>0</v>
      </c>
      <c r="AP67" t="s">
        <v>427</v>
      </c>
      <c r="AQ67" s="6" t="s">
        <v>2084</v>
      </c>
      <c r="AR67" s="10">
        <v>360000</v>
      </c>
      <c r="AS67" t="s">
        <v>389</v>
      </c>
      <c r="AT67" s="6" t="s">
        <v>2085</v>
      </c>
      <c r="AU67" s="10">
        <v>575000</v>
      </c>
      <c r="AV67" t="s">
        <v>313</v>
      </c>
      <c r="AW67" s="6" t="s">
        <v>2086</v>
      </c>
      <c r="AY67" t="s">
        <v>1443</v>
      </c>
      <c r="AZ67" s="6" t="s">
        <v>2087</v>
      </c>
      <c r="BA67" s="10">
        <v>185000</v>
      </c>
      <c r="BB67" t="s">
        <v>431</v>
      </c>
      <c r="BC67" s="6" t="s">
        <v>2088</v>
      </c>
      <c r="BD67" s="10">
        <v>895000</v>
      </c>
      <c r="BE67" t="s">
        <v>391</v>
      </c>
      <c r="BF67" s="6" t="s">
        <v>2089</v>
      </c>
      <c r="BG67" s="10">
        <v>1430000</v>
      </c>
      <c r="BH67" t="s">
        <v>317</v>
      </c>
      <c r="BI67" s="6" t="s">
        <v>2090</v>
      </c>
      <c r="BJ67" s="10">
        <v>935000</v>
      </c>
      <c r="BK67" t="s">
        <v>1447</v>
      </c>
      <c r="BL67" s="6" t="s">
        <v>2091</v>
      </c>
      <c r="BM67" s="10">
        <v>455000</v>
      </c>
      <c r="BN67" t="s">
        <v>435</v>
      </c>
      <c r="BO67" s="6" t="s">
        <v>2092</v>
      </c>
      <c r="BP67" s="10">
        <v>360000</v>
      </c>
      <c r="BQ67" t="s">
        <v>393</v>
      </c>
      <c r="BR67" s="6" t="s">
        <v>2093</v>
      </c>
      <c r="BS67" s="10">
        <v>575000</v>
      </c>
      <c r="BT67" t="s">
        <v>321</v>
      </c>
      <c r="BU67" s="6" t="s">
        <v>2094</v>
      </c>
      <c r="BV67" s="10">
        <v>375000</v>
      </c>
      <c r="BW67" t="s">
        <v>1451</v>
      </c>
      <c r="BX67" s="6" t="s">
        <v>2095</v>
      </c>
      <c r="BY67" s="10">
        <v>182000</v>
      </c>
      <c r="BZ67" t="s">
        <v>439</v>
      </c>
      <c r="CA67" s="6" t="s">
        <v>2096</v>
      </c>
      <c r="CB67" s="10">
        <v>445000</v>
      </c>
      <c r="CC67" t="s">
        <v>395</v>
      </c>
      <c r="CD67" s="6" t="s">
        <v>2097</v>
      </c>
      <c r="CE67" s="10">
        <v>715000</v>
      </c>
      <c r="CF67" t="s">
        <v>325</v>
      </c>
      <c r="CG67" s="6" t="s">
        <v>2098</v>
      </c>
      <c r="CH67" s="10">
        <v>470000</v>
      </c>
      <c r="CI67" t="s">
        <v>1455</v>
      </c>
      <c r="CJ67" s="6" t="s">
        <v>2099</v>
      </c>
      <c r="CK67" s="10">
        <v>230000</v>
      </c>
      <c r="CL67" t="s">
        <v>443</v>
      </c>
      <c r="CM67" s="6" t="s">
        <v>2100</v>
      </c>
      <c r="CN67" s="10">
        <v>595000</v>
      </c>
      <c r="CO67" t="s">
        <v>1065</v>
      </c>
      <c r="CP67" s="6" t="s">
        <v>2101</v>
      </c>
      <c r="CQ67" s="10">
        <v>960000</v>
      </c>
      <c r="CR67" t="s">
        <v>329</v>
      </c>
      <c r="CS67" s="6" t="s">
        <v>2102</v>
      </c>
      <c r="CT67" s="10">
        <v>625000</v>
      </c>
      <c r="CU67" t="s">
        <v>1459</v>
      </c>
      <c r="CV67" s="6" t="s">
        <v>2103</v>
      </c>
      <c r="CW67" s="10">
        <v>300000</v>
      </c>
      <c r="CY67" s="6"/>
      <c r="CZ67" s="10"/>
      <c r="DB67" s="6"/>
      <c r="DC67" s="10"/>
      <c r="DE67" s="6"/>
      <c r="DF67" s="10"/>
      <c r="DH67" s="6"/>
      <c r="DI67" s="10"/>
      <c r="DK67" s="6"/>
      <c r="DL67" s="10"/>
      <c r="DN67" s="6"/>
      <c r="DO67" s="10"/>
      <c r="DQ67" s="6"/>
      <c r="DR67" s="10"/>
      <c r="DT67" s="6"/>
      <c r="DU67" s="10"/>
      <c r="DW67" s="6"/>
      <c r="DX67" s="10"/>
      <c r="DZ67" s="6"/>
      <c r="EA67" s="10"/>
      <c r="EC67" s="6"/>
      <c r="ED67" s="10"/>
      <c r="EF67" s="6"/>
      <c r="EG67" s="10"/>
      <c r="EI67" s="6"/>
      <c r="EJ67" s="10"/>
      <c r="EL67" s="6"/>
      <c r="EM67" s="10"/>
      <c r="EO67" s="6"/>
      <c r="EP67" s="10"/>
      <c r="ER67" s="6"/>
      <c r="ES67" s="10"/>
      <c r="EU67" s="6"/>
      <c r="EV67" s="10"/>
      <c r="EX67" s="6"/>
      <c r="EY67" s="10"/>
      <c r="FA67" s="6"/>
      <c r="FB67" s="10"/>
      <c r="FD67" s="6"/>
      <c r="FE67" s="10"/>
      <c r="FG67" s="6"/>
      <c r="FH67" s="10"/>
      <c r="FJ67" s="6"/>
      <c r="FK67" s="10"/>
      <c r="FM67" s="6"/>
      <c r="FN67" s="10"/>
      <c r="FP67" s="6"/>
      <c r="FQ67" s="10"/>
      <c r="FS67" s="6"/>
      <c r="FT67" s="10"/>
      <c r="FV67" s="6"/>
      <c r="FW67" s="10"/>
      <c r="FY67" s="6"/>
      <c r="FZ67" s="10"/>
      <c r="GA67" s="9">
        <v>10667000</v>
      </c>
      <c r="GB67" t="s">
        <v>238</v>
      </c>
      <c r="GC67">
        <v>50</v>
      </c>
      <c r="GD67">
        <v>60</v>
      </c>
      <c r="GE67">
        <v>60</v>
      </c>
      <c r="GF67">
        <v>60</v>
      </c>
    </row>
    <row r="68" spans="1:188" x14ac:dyDescent="0.35">
      <c r="A68" t="s">
        <v>2104</v>
      </c>
      <c r="B68" t="s">
        <v>2105</v>
      </c>
      <c r="C68" t="s">
        <v>2106</v>
      </c>
      <c r="D68" t="e">
        <f>VLOOKUP(C68,'HORS EXCEPTION'!$C$2:C86,1,FALSE)</f>
        <v>#N/A</v>
      </c>
      <c r="E68" s="2" t="s">
        <v>2107</v>
      </c>
      <c r="F68" t="s">
        <v>2106</v>
      </c>
      <c r="G68" t="s">
        <v>2107</v>
      </c>
      <c r="H68" t="s">
        <v>203</v>
      </c>
      <c r="I68" t="s">
        <v>2104</v>
      </c>
      <c r="J68" t="s">
        <v>246</v>
      </c>
      <c r="K68" t="s">
        <v>2108</v>
      </c>
      <c r="L68">
        <v>81660</v>
      </c>
      <c r="M68" t="s">
        <v>2109</v>
      </c>
      <c r="N68" t="s">
        <v>1431</v>
      </c>
      <c r="O68" t="s">
        <v>12434</v>
      </c>
      <c r="P68" t="s">
        <v>2110</v>
      </c>
      <c r="Q68" t="s">
        <v>2111</v>
      </c>
      <c r="R68" t="s">
        <v>2112</v>
      </c>
      <c r="S68" t="s">
        <v>2113</v>
      </c>
      <c r="T68" t="s">
        <v>2115</v>
      </c>
      <c r="U68" t="s">
        <v>2116</v>
      </c>
      <c r="V68" t="s">
        <v>2117</v>
      </c>
      <c r="W68" t="s">
        <v>2113</v>
      </c>
      <c r="X68" t="s">
        <v>2115</v>
      </c>
      <c r="Y68" t="s">
        <v>2116</v>
      </c>
      <c r="Z68" t="s">
        <v>310</v>
      </c>
      <c r="AD68" t="s">
        <v>311</v>
      </c>
      <c r="AE68" t="s">
        <v>312</v>
      </c>
      <c r="AI68" t="s">
        <v>312</v>
      </c>
      <c r="AJ68" t="s">
        <v>2104</v>
      </c>
      <c r="AK68" t="s">
        <v>12434</v>
      </c>
      <c r="AL68" t="s">
        <v>12435</v>
      </c>
      <c r="AM68" t="s">
        <v>2111</v>
      </c>
      <c r="AN68" t="s">
        <v>2110</v>
      </c>
      <c r="AO68">
        <v>0</v>
      </c>
      <c r="AP68" t="s">
        <v>389</v>
      </c>
      <c r="AQ68" s="6" t="s">
        <v>2118</v>
      </c>
      <c r="AR68" s="10">
        <v>575000</v>
      </c>
      <c r="AS68" t="s">
        <v>313</v>
      </c>
      <c r="AT68" s="6" t="s">
        <v>2119</v>
      </c>
      <c r="AU68" s="10">
        <v>375000</v>
      </c>
      <c r="AV68" t="s">
        <v>391</v>
      </c>
      <c r="AW68" s="6" t="s">
        <v>2120</v>
      </c>
      <c r="AY68" t="s">
        <v>317</v>
      </c>
      <c r="AZ68" s="6" t="s">
        <v>2121</v>
      </c>
      <c r="BA68" s="10">
        <v>935000</v>
      </c>
      <c r="BB68" t="s">
        <v>395</v>
      </c>
      <c r="BC68" s="6" t="s">
        <v>2122</v>
      </c>
      <c r="BD68" s="10">
        <v>715000</v>
      </c>
      <c r="BE68" t="s">
        <v>325</v>
      </c>
      <c r="BF68" s="6" t="s">
        <v>2123</v>
      </c>
      <c r="BG68" s="10">
        <v>470000</v>
      </c>
      <c r="BH68" t="s">
        <v>1065</v>
      </c>
      <c r="BI68" s="6" t="s">
        <v>2124</v>
      </c>
      <c r="BJ68" s="10">
        <v>960000</v>
      </c>
      <c r="BK68" t="s">
        <v>329</v>
      </c>
      <c r="BL68" s="6" t="s">
        <v>2125</v>
      </c>
      <c r="BM68" s="10">
        <v>625000</v>
      </c>
      <c r="BN68" t="s">
        <v>1067</v>
      </c>
      <c r="BO68" s="6" t="s">
        <v>2126</v>
      </c>
      <c r="BP68" s="10">
        <v>3430000</v>
      </c>
      <c r="BR68" s="6"/>
      <c r="BS68" s="10"/>
      <c r="BU68" s="6"/>
      <c r="BV68" s="10"/>
      <c r="BX68" s="6"/>
      <c r="BY68" s="10"/>
      <c r="CA68" s="6"/>
      <c r="CB68" s="10"/>
      <c r="CD68" s="6"/>
      <c r="CE68" s="10"/>
      <c r="CG68" s="6"/>
      <c r="CH68" s="10"/>
      <c r="CJ68" s="6"/>
      <c r="CK68" s="10"/>
      <c r="CM68" s="6"/>
      <c r="CN68" s="10"/>
      <c r="CP68" s="6"/>
      <c r="CQ68" s="10"/>
      <c r="CS68" s="6"/>
      <c r="CT68" s="10"/>
      <c r="CV68" s="6"/>
      <c r="CW68" s="10"/>
      <c r="CY68" s="6"/>
      <c r="CZ68" s="10"/>
      <c r="DB68" s="6"/>
      <c r="DC68" s="10"/>
      <c r="DE68" s="6"/>
      <c r="DF68" s="10"/>
      <c r="DH68" s="6"/>
      <c r="DI68" s="10"/>
      <c r="DK68" s="6"/>
      <c r="DL68" s="10"/>
      <c r="DN68" s="6"/>
      <c r="DO68" s="10"/>
      <c r="DQ68" s="6"/>
      <c r="DR68" s="10"/>
      <c r="DT68" s="6"/>
      <c r="DU68" s="10"/>
      <c r="DW68" s="6"/>
      <c r="DX68" s="10"/>
      <c r="DZ68" s="6"/>
      <c r="EA68" s="10"/>
      <c r="EC68" s="6"/>
      <c r="ED68" s="10"/>
      <c r="EF68" s="6"/>
      <c r="EG68" s="10"/>
      <c r="EI68" s="6"/>
      <c r="EJ68" s="10"/>
      <c r="EL68" s="6"/>
      <c r="EM68" s="10"/>
      <c r="EO68" s="6"/>
      <c r="EP68" s="10"/>
      <c r="ER68" s="6"/>
      <c r="ES68" s="10"/>
      <c r="EU68" s="6"/>
      <c r="EV68" s="10"/>
      <c r="EX68" s="6"/>
      <c r="EY68" s="10"/>
      <c r="FA68" s="6"/>
      <c r="FB68" s="10"/>
      <c r="FD68" s="6"/>
      <c r="FE68" s="10"/>
      <c r="FG68" s="6"/>
      <c r="FH68" s="10"/>
      <c r="FJ68" s="6"/>
      <c r="FK68" s="10"/>
      <c r="FM68" s="6"/>
      <c r="FN68" s="10"/>
      <c r="FP68" s="6"/>
      <c r="FQ68" s="10"/>
      <c r="FS68" s="6"/>
      <c r="FT68" s="10"/>
      <c r="FV68" s="6"/>
      <c r="FW68" s="10"/>
      <c r="FY68" s="6"/>
      <c r="FZ68" s="10"/>
      <c r="GA68" s="9">
        <v>8085000</v>
      </c>
      <c r="GB68" t="s">
        <v>238</v>
      </c>
      <c r="GC68">
        <v>70</v>
      </c>
      <c r="GD68">
        <v>75</v>
      </c>
      <c r="GE68">
        <v>75</v>
      </c>
      <c r="GF68">
        <v>75</v>
      </c>
    </row>
    <row r="69" spans="1:188" x14ac:dyDescent="0.35">
      <c r="A69" t="s">
        <v>2127</v>
      </c>
      <c r="B69" t="s">
        <v>2128</v>
      </c>
      <c r="C69" t="s">
        <v>2129</v>
      </c>
      <c r="D69" t="e">
        <f>VLOOKUP(C69,'HORS EXCEPTION'!$C$2:C87,1,FALSE)</f>
        <v>#N/A</v>
      </c>
      <c r="E69" s="1" t="s">
        <v>2130</v>
      </c>
      <c r="F69" t="s">
        <v>2129</v>
      </c>
      <c r="G69" t="s">
        <v>2131</v>
      </c>
      <c r="H69" t="s">
        <v>203</v>
      </c>
      <c r="I69" t="s">
        <v>2127</v>
      </c>
      <c r="J69" t="s">
        <v>205</v>
      </c>
      <c r="K69" t="s">
        <v>2132</v>
      </c>
      <c r="L69">
        <v>92000</v>
      </c>
      <c r="M69" t="s">
        <v>2133</v>
      </c>
      <c r="N69" t="s">
        <v>646</v>
      </c>
      <c r="O69" t="s">
        <v>12436</v>
      </c>
      <c r="P69" t="s">
        <v>2134</v>
      </c>
      <c r="Q69" t="s">
        <v>726</v>
      </c>
      <c r="R69" t="s">
        <v>2135</v>
      </c>
      <c r="S69" t="s">
        <v>2136</v>
      </c>
      <c r="T69" t="s">
        <v>2138</v>
      </c>
      <c r="U69" t="s">
        <v>2139</v>
      </c>
      <c r="V69" t="s">
        <v>2140</v>
      </c>
      <c r="W69" t="s">
        <v>2141</v>
      </c>
      <c r="X69" t="s">
        <v>2138</v>
      </c>
      <c r="Y69" t="s">
        <v>2142</v>
      </c>
      <c r="Z69" t="s">
        <v>854</v>
      </c>
      <c r="AD69" t="s">
        <v>855</v>
      </c>
      <c r="AE69" t="s">
        <v>738</v>
      </c>
      <c r="AI69" t="s">
        <v>738</v>
      </c>
      <c r="AJ69" t="s">
        <v>2127</v>
      </c>
      <c r="AK69" t="s">
        <v>12436</v>
      </c>
      <c r="AL69" t="s">
        <v>12437</v>
      </c>
      <c r="AM69" t="s">
        <v>726</v>
      </c>
      <c r="AN69" t="s">
        <v>2134</v>
      </c>
      <c r="AO69">
        <v>0</v>
      </c>
      <c r="AP69" t="s">
        <v>937</v>
      </c>
      <c r="AQ69" s="6" t="s">
        <v>2143</v>
      </c>
      <c r="AR69" s="10">
        <v>100000</v>
      </c>
      <c r="AS69" t="s">
        <v>746</v>
      </c>
      <c r="AT69" s="6" t="s">
        <v>2144</v>
      </c>
      <c r="AU69" s="10">
        <v>150000</v>
      </c>
      <c r="AV69" t="s">
        <v>857</v>
      </c>
      <c r="AW69" s="6" t="s">
        <v>2145</v>
      </c>
      <c r="AY69" t="s">
        <v>941</v>
      </c>
      <c r="AZ69" s="6" t="s">
        <v>2146</v>
      </c>
      <c r="BA69" s="10">
        <v>250000</v>
      </c>
      <c r="BB69" t="s">
        <v>748</v>
      </c>
      <c r="BC69" s="6" t="s">
        <v>2147</v>
      </c>
      <c r="BD69" s="10">
        <v>380000</v>
      </c>
      <c r="BE69" t="s">
        <v>860</v>
      </c>
      <c r="BF69" s="6" t="s">
        <v>2148</v>
      </c>
      <c r="BG69" s="10">
        <v>365000</v>
      </c>
      <c r="BH69" t="s">
        <v>945</v>
      </c>
      <c r="BI69" s="6" t="s">
        <v>2149</v>
      </c>
      <c r="BJ69" s="10">
        <v>100000</v>
      </c>
      <c r="BK69" t="s">
        <v>750</v>
      </c>
      <c r="BL69" s="6" t="s">
        <v>2150</v>
      </c>
      <c r="BM69" s="10">
        <v>150000</v>
      </c>
      <c r="BN69" t="s">
        <v>863</v>
      </c>
      <c r="BO69" s="6" t="s">
        <v>2151</v>
      </c>
      <c r="BP69" s="10">
        <v>145000</v>
      </c>
      <c r="BQ69" t="s">
        <v>879</v>
      </c>
      <c r="BR69" s="6" t="s">
        <v>2152</v>
      </c>
      <c r="BS69" s="10">
        <v>125000</v>
      </c>
      <c r="BT69" t="s">
        <v>752</v>
      </c>
      <c r="BU69" s="6" t="s">
        <v>2153</v>
      </c>
      <c r="BV69" s="10">
        <v>190000</v>
      </c>
      <c r="BW69" t="s">
        <v>866</v>
      </c>
      <c r="BX69" s="6" t="s">
        <v>2154</v>
      </c>
      <c r="BY69" s="10">
        <v>180000</v>
      </c>
      <c r="BZ69" t="s">
        <v>952</v>
      </c>
      <c r="CA69" s="6" t="s">
        <v>2155</v>
      </c>
      <c r="CB69" s="10">
        <v>165000</v>
      </c>
      <c r="CC69" t="s">
        <v>754</v>
      </c>
      <c r="CD69" s="6" t="s">
        <v>2156</v>
      </c>
      <c r="CE69" s="10">
        <v>250000</v>
      </c>
      <c r="CF69" t="s">
        <v>869</v>
      </c>
      <c r="CG69" s="6" t="s">
        <v>2157</v>
      </c>
      <c r="CH69" s="10">
        <v>245000</v>
      </c>
      <c r="CJ69" s="6"/>
      <c r="CK69" s="10"/>
      <c r="CM69" s="6"/>
      <c r="CN69" s="10"/>
      <c r="CP69" s="6"/>
      <c r="CQ69" s="10"/>
      <c r="CS69" s="6"/>
      <c r="CT69" s="10"/>
      <c r="CV69" s="6"/>
      <c r="CW69" s="10"/>
      <c r="CY69" s="6"/>
      <c r="CZ69" s="10"/>
      <c r="DB69" s="6"/>
      <c r="DC69" s="10"/>
      <c r="DE69" s="6"/>
      <c r="DF69" s="10"/>
      <c r="DH69" s="6"/>
      <c r="DI69" s="10"/>
      <c r="DK69" s="6"/>
      <c r="DL69" s="10"/>
      <c r="DN69" s="6"/>
      <c r="DO69" s="10"/>
      <c r="DQ69" s="6"/>
      <c r="DR69" s="10"/>
      <c r="DT69" s="6"/>
      <c r="DU69" s="10"/>
      <c r="DW69" s="6"/>
      <c r="DX69" s="10"/>
      <c r="DZ69" s="6"/>
      <c r="EA69" s="10"/>
      <c r="EC69" s="6"/>
      <c r="ED69" s="10"/>
      <c r="EF69" s="6"/>
      <c r="EG69" s="10"/>
      <c r="EI69" s="6"/>
      <c r="EJ69" s="10"/>
      <c r="EL69" s="6"/>
      <c r="EM69" s="10"/>
      <c r="EO69" s="6"/>
      <c r="EP69" s="10"/>
      <c r="ER69" s="6"/>
      <c r="ES69" s="10"/>
      <c r="EU69" s="6"/>
      <c r="EV69" s="10"/>
      <c r="EX69" s="6"/>
      <c r="EY69" s="10"/>
      <c r="FA69" s="6"/>
      <c r="FB69" s="10"/>
      <c r="FD69" s="6"/>
      <c r="FE69" s="10"/>
      <c r="FG69" s="6"/>
      <c r="FH69" s="10"/>
      <c r="FJ69" s="6"/>
      <c r="FK69" s="10"/>
      <c r="FM69" s="6"/>
      <c r="FN69" s="10"/>
      <c r="FP69" s="6"/>
      <c r="FQ69" s="10"/>
      <c r="FS69" s="6"/>
      <c r="FT69" s="10"/>
      <c r="FV69" s="6"/>
      <c r="FW69" s="10"/>
      <c r="FY69" s="6"/>
      <c r="FZ69" s="10"/>
      <c r="GA69" s="9">
        <v>2795000</v>
      </c>
      <c r="GB69" t="s">
        <v>238</v>
      </c>
      <c r="GC69">
        <v>40</v>
      </c>
      <c r="GD69">
        <v>75</v>
      </c>
      <c r="GE69">
        <v>55</v>
      </c>
      <c r="GF69">
        <v>70</v>
      </c>
    </row>
    <row r="70" spans="1:188" x14ac:dyDescent="0.35">
      <c r="A70" t="s">
        <v>2158</v>
      </c>
      <c r="B70" t="s">
        <v>2159</v>
      </c>
      <c r="C70" t="s">
        <v>2160</v>
      </c>
      <c r="D70" t="e">
        <f>VLOOKUP(C70,'HORS EXCEPTION'!$C$2:C88,1,FALSE)</f>
        <v>#N/A</v>
      </c>
      <c r="E70" s="1" t="s">
        <v>2161</v>
      </c>
      <c r="F70" t="s">
        <v>2160</v>
      </c>
      <c r="G70" t="s">
        <v>2161</v>
      </c>
      <c r="H70" t="s">
        <v>203</v>
      </c>
      <c r="I70" t="s">
        <v>2162</v>
      </c>
      <c r="J70" t="s">
        <v>1022</v>
      </c>
      <c r="K70" t="s">
        <v>2163</v>
      </c>
      <c r="L70">
        <v>38460</v>
      </c>
      <c r="M70" t="s">
        <v>2164</v>
      </c>
      <c r="N70" t="s">
        <v>1431</v>
      </c>
      <c r="O70" t="s">
        <v>12364</v>
      </c>
      <c r="P70" t="s">
        <v>2165</v>
      </c>
      <c r="Q70" t="s">
        <v>2166</v>
      </c>
      <c r="R70" t="s">
        <v>2167</v>
      </c>
      <c r="S70" t="s">
        <v>2168</v>
      </c>
      <c r="T70" t="s">
        <v>2170</v>
      </c>
      <c r="U70" t="s">
        <v>2171</v>
      </c>
      <c r="V70" t="s">
        <v>2172</v>
      </c>
      <c r="W70" t="s">
        <v>2173</v>
      </c>
      <c r="X70" t="s">
        <v>2174</v>
      </c>
      <c r="Y70" t="s">
        <v>2175</v>
      </c>
      <c r="Z70" t="s">
        <v>310</v>
      </c>
      <c r="AD70" t="s">
        <v>311</v>
      </c>
      <c r="AE70" t="s">
        <v>312</v>
      </c>
      <c r="AI70" t="s">
        <v>312</v>
      </c>
      <c r="AJ70" t="s">
        <v>2162</v>
      </c>
      <c r="AK70" t="s">
        <v>12364</v>
      </c>
      <c r="AL70" t="s">
        <v>12438</v>
      </c>
      <c r="AM70" t="s">
        <v>2166</v>
      </c>
      <c r="AN70" t="s">
        <v>2165</v>
      </c>
      <c r="AO70">
        <v>0</v>
      </c>
      <c r="AP70" t="s">
        <v>431</v>
      </c>
      <c r="AQ70" s="6" t="s">
        <v>2176</v>
      </c>
      <c r="AR70" s="10">
        <v>895000</v>
      </c>
      <c r="AS70" t="s">
        <v>1447</v>
      </c>
      <c r="AT70" s="6" t="s">
        <v>2177</v>
      </c>
      <c r="AU70" s="10">
        <v>455000</v>
      </c>
      <c r="BC70" s="6"/>
      <c r="BD70" s="10"/>
      <c r="BF70" s="6"/>
      <c r="BG70" s="10"/>
      <c r="BI70" s="6"/>
      <c r="BJ70" s="10"/>
      <c r="BL70" s="6"/>
      <c r="BM70" s="10"/>
      <c r="BO70" s="6"/>
      <c r="BP70" s="10"/>
      <c r="BR70" s="6"/>
      <c r="BS70" s="10"/>
      <c r="BU70" s="6"/>
      <c r="BV70" s="10"/>
      <c r="BX70" s="6"/>
      <c r="BY70" s="10"/>
      <c r="CA70" s="6"/>
      <c r="CB70" s="10"/>
      <c r="CD70" s="6"/>
      <c r="CE70" s="10"/>
      <c r="CG70" s="6"/>
      <c r="CH70" s="10"/>
      <c r="CJ70" s="6"/>
      <c r="CK70" s="10"/>
      <c r="CM70" s="6"/>
      <c r="CN70" s="10"/>
      <c r="CP70" s="6"/>
      <c r="CQ70" s="10"/>
      <c r="CS70" s="6"/>
      <c r="CT70" s="10"/>
      <c r="CV70" s="6"/>
      <c r="CW70" s="10"/>
      <c r="CY70" s="6"/>
      <c r="CZ70" s="10"/>
      <c r="DB70" s="6"/>
      <c r="DC70" s="10"/>
      <c r="DE70" s="6"/>
      <c r="DF70" s="10"/>
      <c r="DH70" s="6"/>
      <c r="DI70" s="10"/>
      <c r="DK70" s="6"/>
      <c r="DL70" s="10"/>
      <c r="DN70" s="6"/>
      <c r="DO70" s="10"/>
      <c r="DQ70" s="6"/>
      <c r="DR70" s="10"/>
      <c r="DT70" s="6"/>
      <c r="DU70" s="10"/>
      <c r="DW70" s="6"/>
      <c r="DX70" s="10"/>
      <c r="DZ70" s="6"/>
      <c r="EA70" s="10"/>
      <c r="EC70" s="6"/>
      <c r="ED70" s="10"/>
      <c r="EF70" s="6"/>
      <c r="EG70" s="10"/>
      <c r="EI70" s="6"/>
      <c r="EJ70" s="10"/>
      <c r="EL70" s="6"/>
      <c r="EM70" s="10"/>
      <c r="EO70" s="6"/>
      <c r="EP70" s="10"/>
      <c r="ER70" s="6"/>
      <c r="ES70" s="10"/>
      <c r="EU70" s="6"/>
      <c r="EV70" s="10"/>
      <c r="EX70" s="6"/>
      <c r="EY70" s="10"/>
      <c r="FA70" s="6"/>
      <c r="FB70" s="10"/>
      <c r="FD70" s="6"/>
      <c r="FE70" s="10"/>
      <c r="FG70" s="6"/>
      <c r="FH70" s="10"/>
      <c r="FJ70" s="6"/>
      <c r="FK70" s="10"/>
      <c r="FM70" s="6"/>
      <c r="FN70" s="10"/>
      <c r="FP70" s="6"/>
      <c r="FQ70" s="10"/>
      <c r="FS70" s="6"/>
      <c r="FT70" s="10"/>
      <c r="FV70" s="6"/>
      <c r="FW70" s="10"/>
      <c r="FY70" s="6"/>
      <c r="FZ70" s="10"/>
      <c r="GA70" s="9">
        <v>1350000</v>
      </c>
      <c r="GB70" t="s">
        <v>238</v>
      </c>
      <c r="GC70">
        <v>47</v>
      </c>
      <c r="GD70">
        <v>52</v>
      </c>
      <c r="GE70">
        <v>57</v>
      </c>
      <c r="GF70">
        <v>47</v>
      </c>
    </row>
    <row r="71" spans="1:188" x14ac:dyDescent="0.35">
      <c r="A71" t="s">
        <v>2178</v>
      </c>
      <c r="B71" t="s">
        <v>2179</v>
      </c>
      <c r="C71" t="s">
        <v>2180</v>
      </c>
      <c r="D71" t="e">
        <f>VLOOKUP(C71,'HORS EXCEPTION'!$C$2:C89,1,FALSE)</f>
        <v>#N/A</v>
      </c>
      <c r="E71" s="1" t="s">
        <v>2181</v>
      </c>
      <c r="F71" t="s">
        <v>2182</v>
      </c>
      <c r="G71" t="s">
        <v>2181</v>
      </c>
      <c r="H71" t="s">
        <v>203</v>
      </c>
      <c r="I71" t="s">
        <v>2183</v>
      </c>
      <c r="J71" t="s">
        <v>838</v>
      </c>
      <c r="K71" t="s">
        <v>2184</v>
      </c>
      <c r="L71">
        <v>81000</v>
      </c>
      <c r="M71" t="s">
        <v>2185</v>
      </c>
      <c r="N71" t="s">
        <v>404</v>
      </c>
      <c r="O71" t="s">
        <v>12267</v>
      </c>
      <c r="P71" t="s">
        <v>2186</v>
      </c>
      <c r="Q71" t="s">
        <v>2185</v>
      </c>
      <c r="R71" t="s">
        <v>2187</v>
      </c>
      <c r="S71" t="s">
        <v>2189</v>
      </c>
      <c r="T71" t="s">
        <v>2190</v>
      </c>
      <c r="U71" t="s">
        <v>2191</v>
      </c>
      <c r="V71" t="s">
        <v>2192</v>
      </c>
      <c r="W71" t="s">
        <v>2189</v>
      </c>
      <c r="X71" t="s">
        <v>2190</v>
      </c>
      <c r="Y71" t="s">
        <v>2191</v>
      </c>
      <c r="Z71" t="s">
        <v>261</v>
      </c>
      <c r="AD71" t="s">
        <v>262</v>
      </c>
      <c r="AE71" t="s">
        <v>263</v>
      </c>
      <c r="AI71" t="s">
        <v>263</v>
      </c>
      <c r="AJ71" t="s">
        <v>2183</v>
      </c>
      <c r="AK71" t="s">
        <v>12267</v>
      </c>
      <c r="AL71" t="s">
        <v>12439</v>
      </c>
      <c r="AM71" t="s">
        <v>2185</v>
      </c>
      <c r="AN71" t="s">
        <v>2186</v>
      </c>
      <c r="AO71">
        <v>0</v>
      </c>
      <c r="AP71" t="s">
        <v>355</v>
      </c>
      <c r="AQ71" s="6" t="s">
        <v>2193</v>
      </c>
      <c r="AR71" s="10">
        <v>200000</v>
      </c>
      <c r="AS71" t="s">
        <v>274</v>
      </c>
      <c r="AT71" s="6" t="s">
        <v>2194</v>
      </c>
      <c r="AU71" s="10">
        <v>495000</v>
      </c>
      <c r="AV71" t="s">
        <v>363</v>
      </c>
      <c r="AW71" s="6" t="s">
        <v>2195</v>
      </c>
      <c r="AY71" t="s">
        <v>367</v>
      </c>
      <c r="AZ71" s="6" t="s">
        <v>2196</v>
      </c>
      <c r="BA71" s="10">
        <v>330000</v>
      </c>
      <c r="BC71" s="6"/>
      <c r="BD71" s="10"/>
      <c r="BF71" s="6"/>
      <c r="BG71" s="10"/>
      <c r="BI71" s="6"/>
      <c r="BJ71" s="10"/>
      <c r="BL71" s="6"/>
      <c r="BM71" s="10"/>
      <c r="BO71" s="6"/>
      <c r="BP71" s="10"/>
      <c r="BR71" s="6"/>
      <c r="BS71" s="10"/>
      <c r="BU71" s="6"/>
      <c r="BV71" s="10"/>
      <c r="BX71" s="6"/>
      <c r="BY71" s="10"/>
      <c r="CA71" s="6"/>
      <c r="CB71" s="10"/>
      <c r="CD71" s="6"/>
      <c r="CE71" s="10"/>
      <c r="CG71" s="6"/>
      <c r="CH71" s="10"/>
      <c r="CJ71" s="6"/>
      <c r="CK71" s="10"/>
      <c r="CM71" s="6"/>
      <c r="CN71" s="10"/>
      <c r="CP71" s="6"/>
      <c r="CQ71" s="10"/>
      <c r="CS71" s="6"/>
      <c r="CT71" s="10"/>
      <c r="CV71" s="6"/>
      <c r="CW71" s="10"/>
      <c r="CY71" s="6"/>
      <c r="CZ71" s="10"/>
      <c r="DB71" s="6"/>
      <c r="DC71" s="10"/>
      <c r="DE71" s="6"/>
      <c r="DF71" s="10"/>
      <c r="DH71" s="6"/>
      <c r="DI71" s="10"/>
      <c r="DK71" s="6"/>
      <c r="DL71" s="10"/>
      <c r="DN71" s="6"/>
      <c r="DO71" s="10"/>
      <c r="DQ71" s="6"/>
      <c r="DR71" s="10"/>
      <c r="DT71" s="6"/>
      <c r="DU71" s="10"/>
      <c r="DW71" s="6"/>
      <c r="DX71" s="10"/>
      <c r="DZ71" s="6"/>
      <c r="EA71" s="10"/>
      <c r="EC71" s="6"/>
      <c r="ED71" s="10"/>
      <c r="EF71" s="6"/>
      <c r="EG71" s="10"/>
      <c r="EI71" s="6"/>
      <c r="EJ71" s="10"/>
      <c r="EL71" s="6"/>
      <c r="EM71" s="10"/>
      <c r="EO71" s="6"/>
      <c r="EP71" s="10"/>
      <c r="ER71" s="6"/>
      <c r="ES71" s="10"/>
      <c r="EU71" s="6"/>
      <c r="EV71" s="10"/>
      <c r="EX71" s="6"/>
      <c r="EY71" s="10"/>
      <c r="FA71" s="6"/>
      <c r="FB71" s="10"/>
      <c r="FD71" s="6"/>
      <c r="FE71" s="10"/>
      <c r="FG71" s="6"/>
      <c r="FH71" s="10"/>
      <c r="FJ71" s="6"/>
      <c r="FK71" s="10"/>
      <c r="FM71" s="6"/>
      <c r="FN71" s="10"/>
      <c r="FP71" s="6"/>
      <c r="FQ71" s="10"/>
      <c r="FS71" s="6"/>
      <c r="FT71" s="10"/>
      <c r="FV71" s="6"/>
      <c r="FW71" s="10"/>
      <c r="FY71" s="6"/>
      <c r="FZ71" s="10"/>
      <c r="GA71" s="9">
        <v>1025000</v>
      </c>
      <c r="GB71" t="s">
        <v>238</v>
      </c>
      <c r="GC71">
        <v>75</v>
      </c>
      <c r="GD71">
        <v>75</v>
      </c>
      <c r="GE71">
        <v>75</v>
      </c>
      <c r="GF71">
        <v>75</v>
      </c>
    </row>
    <row r="72" spans="1:188" x14ac:dyDescent="0.35">
      <c r="A72" t="s">
        <v>2197</v>
      </c>
      <c r="B72" t="s">
        <v>2198</v>
      </c>
      <c r="C72" t="s">
        <v>2199</v>
      </c>
      <c r="D72" t="str">
        <f>VLOOKUP(C72,'HORS EXCEPTION'!$C$2:C90,1,FALSE)</f>
        <v>SUP002609</v>
      </c>
      <c r="E72" s="2" t="s">
        <v>2200</v>
      </c>
      <c r="F72" t="s">
        <v>2199</v>
      </c>
      <c r="G72" t="s">
        <v>2201</v>
      </c>
      <c r="H72" t="s">
        <v>203</v>
      </c>
      <c r="I72" t="s">
        <v>2197</v>
      </c>
      <c r="J72" t="s">
        <v>205</v>
      </c>
      <c r="K72" t="s">
        <v>2202</v>
      </c>
      <c r="L72">
        <v>73200</v>
      </c>
      <c r="M72" t="s">
        <v>2203</v>
      </c>
      <c r="N72" t="s">
        <v>2204</v>
      </c>
      <c r="O72" t="s">
        <v>12440</v>
      </c>
      <c r="P72" t="s">
        <v>2205</v>
      </c>
      <c r="Q72" t="s">
        <v>1354</v>
      </c>
      <c r="R72" t="s">
        <v>2206</v>
      </c>
      <c r="S72" t="s">
        <v>2208</v>
      </c>
      <c r="T72" t="s">
        <v>2209</v>
      </c>
      <c r="U72" t="s">
        <v>2210</v>
      </c>
      <c r="V72" t="s">
        <v>2211</v>
      </c>
      <c r="W72" t="s">
        <v>2208</v>
      </c>
      <c r="X72" t="s">
        <v>2209</v>
      </c>
      <c r="Y72" t="s">
        <v>2210</v>
      </c>
      <c r="Z72" t="s">
        <v>310</v>
      </c>
      <c r="AD72" t="s">
        <v>311</v>
      </c>
      <c r="AE72" t="s">
        <v>312</v>
      </c>
      <c r="AI72" t="s">
        <v>312</v>
      </c>
      <c r="AJ72" t="s">
        <v>2197</v>
      </c>
      <c r="AK72" t="s">
        <v>12440</v>
      </c>
      <c r="AL72" t="s">
        <v>12441</v>
      </c>
      <c r="AM72" t="s">
        <v>1354</v>
      </c>
      <c r="AN72" t="s">
        <v>2205</v>
      </c>
      <c r="AO72">
        <v>0</v>
      </c>
      <c r="AP72" t="s">
        <v>657</v>
      </c>
      <c r="AQ72" s="6" t="s">
        <v>2212</v>
      </c>
      <c r="AR72" s="10">
        <v>100000</v>
      </c>
      <c r="AS72" t="s">
        <v>659</v>
      </c>
      <c r="AT72" s="6" t="s">
        <v>2213</v>
      </c>
      <c r="AU72" s="10">
        <v>185000</v>
      </c>
      <c r="BC72" s="6"/>
      <c r="BD72" s="10"/>
      <c r="BF72" s="6"/>
      <c r="BG72" s="10"/>
      <c r="BI72" s="6"/>
      <c r="BJ72" s="10"/>
      <c r="BL72" s="6"/>
      <c r="BM72" s="10"/>
      <c r="BO72" s="6"/>
      <c r="BP72" s="10"/>
      <c r="BR72" s="6"/>
      <c r="BS72" s="10"/>
      <c r="BU72" s="6"/>
      <c r="BV72" s="10"/>
      <c r="BX72" s="6"/>
      <c r="BY72" s="10"/>
      <c r="CA72" s="6"/>
      <c r="CB72" s="10"/>
      <c r="CD72" s="6"/>
      <c r="CE72" s="10"/>
      <c r="CG72" s="6"/>
      <c r="CH72" s="10"/>
      <c r="CJ72" s="6"/>
      <c r="CK72" s="10"/>
      <c r="CM72" s="6"/>
      <c r="CN72" s="10"/>
      <c r="CP72" s="6"/>
      <c r="CQ72" s="10"/>
      <c r="CS72" s="6"/>
      <c r="CT72" s="10"/>
      <c r="CV72" s="6"/>
      <c r="CW72" s="10"/>
      <c r="CY72" s="6"/>
      <c r="CZ72" s="10"/>
      <c r="DB72" s="6"/>
      <c r="DC72" s="10"/>
      <c r="DE72" s="6"/>
      <c r="DF72" s="10"/>
      <c r="DH72" s="6"/>
      <c r="DI72" s="10"/>
      <c r="DK72" s="6"/>
      <c r="DL72" s="10"/>
      <c r="DN72" s="6"/>
      <c r="DO72" s="10"/>
      <c r="DQ72" s="6"/>
      <c r="DR72" s="10"/>
      <c r="DT72" s="6"/>
      <c r="DU72" s="10"/>
      <c r="DW72" s="6"/>
      <c r="DX72" s="10"/>
      <c r="DZ72" s="6"/>
      <c r="EA72" s="10"/>
      <c r="EC72" s="6"/>
      <c r="ED72" s="10"/>
      <c r="EF72" s="6"/>
      <c r="EG72" s="10"/>
      <c r="EI72" s="6"/>
      <c r="EJ72" s="10"/>
      <c r="EL72" s="6"/>
      <c r="EM72" s="10"/>
      <c r="EO72" s="6"/>
      <c r="EP72" s="10"/>
      <c r="ER72" s="6"/>
      <c r="ES72" s="10"/>
      <c r="EU72" s="6"/>
      <c r="EV72" s="10"/>
      <c r="EX72" s="6"/>
      <c r="EY72" s="10"/>
      <c r="FA72" s="6"/>
      <c r="FB72" s="10"/>
      <c r="FD72" s="6"/>
      <c r="FE72" s="10"/>
      <c r="FG72" s="6"/>
      <c r="FH72" s="10"/>
      <c r="FJ72" s="6"/>
      <c r="FK72" s="10"/>
      <c r="FM72" s="6"/>
      <c r="FN72" s="10"/>
      <c r="FP72" s="6"/>
      <c r="FQ72" s="10"/>
      <c r="FS72" s="6"/>
      <c r="FT72" s="10"/>
      <c r="FV72" s="6"/>
      <c r="FW72" s="10"/>
      <c r="FY72" s="6"/>
      <c r="FZ72" s="10"/>
      <c r="GA72" s="9">
        <v>285000</v>
      </c>
      <c r="GB72" t="s">
        <v>238</v>
      </c>
      <c r="GC72">
        <v>50</v>
      </c>
      <c r="GD72">
        <v>55</v>
      </c>
      <c r="GE72">
        <v>65</v>
      </c>
      <c r="GF72">
        <v>50</v>
      </c>
    </row>
    <row r="73" spans="1:188" x14ac:dyDescent="0.35">
      <c r="A73" t="s">
        <v>2214</v>
      </c>
      <c r="B73" t="s">
        <v>2215</v>
      </c>
      <c r="C73" t="s">
        <v>2216</v>
      </c>
      <c r="D73" t="e">
        <f>VLOOKUP(C73,'HORS EXCEPTION'!$C$2:C91,1,FALSE)</f>
        <v>#N/A</v>
      </c>
      <c r="E73" s="2" t="s">
        <v>2217</v>
      </c>
      <c r="F73" t="s">
        <v>2216</v>
      </c>
      <c r="G73" t="s">
        <v>2217</v>
      </c>
      <c r="H73" t="s">
        <v>203</v>
      </c>
      <c r="I73" t="s">
        <v>2214</v>
      </c>
      <c r="J73" t="s">
        <v>1022</v>
      </c>
      <c r="K73" t="s">
        <v>2218</v>
      </c>
      <c r="L73">
        <v>42000</v>
      </c>
      <c r="M73" t="s">
        <v>2219</v>
      </c>
      <c r="N73" t="s">
        <v>623</v>
      </c>
      <c r="O73" t="s">
        <v>12351</v>
      </c>
      <c r="P73" t="s">
        <v>2220</v>
      </c>
      <c r="Q73" t="s">
        <v>2219</v>
      </c>
      <c r="R73" t="s">
        <v>2221</v>
      </c>
      <c r="S73" t="s">
        <v>2222</v>
      </c>
      <c r="T73" t="s">
        <v>2224</v>
      </c>
      <c r="U73" t="s">
        <v>2225</v>
      </c>
      <c r="V73" t="s">
        <v>2226</v>
      </c>
      <c r="W73" t="s">
        <v>2222</v>
      </c>
      <c r="X73" t="s">
        <v>2224</v>
      </c>
      <c r="Y73" t="s">
        <v>2225</v>
      </c>
      <c r="Z73" t="s">
        <v>310</v>
      </c>
      <c r="AD73" t="s">
        <v>311</v>
      </c>
      <c r="AE73" t="s">
        <v>312</v>
      </c>
      <c r="AI73" t="s">
        <v>312</v>
      </c>
      <c r="AJ73" t="s">
        <v>2214</v>
      </c>
      <c r="AK73" t="s">
        <v>12351</v>
      </c>
      <c r="AL73" t="s">
        <v>12442</v>
      </c>
      <c r="AM73" t="s">
        <v>2219</v>
      </c>
      <c r="AN73" t="s">
        <v>2220</v>
      </c>
      <c r="AO73">
        <v>0</v>
      </c>
      <c r="AP73" t="s">
        <v>427</v>
      </c>
      <c r="AQ73" s="6" t="s">
        <v>2227</v>
      </c>
      <c r="AR73" s="10">
        <v>360000</v>
      </c>
      <c r="AS73" t="s">
        <v>490</v>
      </c>
      <c r="AT73" s="6" t="s">
        <v>2228</v>
      </c>
      <c r="AU73" s="10">
        <v>100000</v>
      </c>
      <c r="AV73" t="s">
        <v>492</v>
      </c>
      <c r="AW73" s="6" t="s">
        <v>2229</v>
      </c>
      <c r="AY73" t="s">
        <v>431</v>
      </c>
      <c r="AZ73" s="6" t="s">
        <v>2230</v>
      </c>
      <c r="BA73" s="10">
        <v>895000</v>
      </c>
      <c r="BB73" t="s">
        <v>497</v>
      </c>
      <c r="BC73" s="6" t="s">
        <v>2231</v>
      </c>
      <c r="BD73" s="10">
        <v>125000</v>
      </c>
      <c r="BE73" t="s">
        <v>499</v>
      </c>
      <c r="BF73" s="6" t="s">
        <v>2232</v>
      </c>
      <c r="BG73" s="10">
        <v>190000</v>
      </c>
      <c r="BH73" t="s">
        <v>435</v>
      </c>
      <c r="BI73" s="6" t="s">
        <v>2233</v>
      </c>
      <c r="BJ73" s="10">
        <v>360000</v>
      </c>
      <c r="BK73" t="s">
        <v>504</v>
      </c>
      <c r="BL73" s="6" t="s">
        <v>2234</v>
      </c>
      <c r="BM73" s="10">
        <v>100000</v>
      </c>
      <c r="BN73" t="s">
        <v>506</v>
      </c>
      <c r="BO73" s="6" t="s">
        <v>2235</v>
      </c>
      <c r="BP73" s="10">
        <v>100000</v>
      </c>
      <c r="BQ73" t="s">
        <v>439</v>
      </c>
      <c r="BR73" s="6" t="s">
        <v>2236</v>
      </c>
      <c r="BS73" s="10">
        <v>445000</v>
      </c>
      <c r="BT73" t="s">
        <v>511</v>
      </c>
      <c r="BU73" s="6" t="s">
        <v>2237</v>
      </c>
      <c r="BV73" s="10">
        <v>100000</v>
      </c>
      <c r="BW73" t="s">
        <v>513</v>
      </c>
      <c r="BX73" s="6" t="s">
        <v>2238</v>
      </c>
      <c r="BY73" s="10">
        <v>100000</v>
      </c>
      <c r="BZ73" t="s">
        <v>443</v>
      </c>
      <c r="CA73" s="6" t="s">
        <v>2239</v>
      </c>
      <c r="CB73" s="10">
        <v>595000</v>
      </c>
      <c r="CC73" t="s">
        <v>518</v>
      </c>
      <c r="CD73" s="6" t="s">
        <v>2240</v>
      </c>
      <c r="CE73" s="10">
        <v>100000</v>
      </c>
      <c r="CF73" t="s">
        <v>520</v>
      </c>
      <c r="CG73" s="6" t="s">
        <v>2241</v>
      </c>
      <c r="CH73" s="10">
        <v>130000</v>
      </c>
      <c r="CJ73" s="6"/>
      <c r="CK73" s="10"/>
      <c r="CM73" s="6"/>
      <c r="CN73" s="10"/>
      <c r="CP73" s="6"/>
      <c r="CQ73" s="10"/>
      <c r="CS73" s="6"/>
      <c r="CT73" s="10"/>
      <c r="CV73" s="6"/>
      <c r="CW73" s="10"/>
      <c r="CY73" s="6"/>
      <c r="CZ73" s="10"/>
      <c r="DB73" s="6"/>
      <c r="DC73" s="10"/>
      <c r="DE73" s="6"/>
      <c r="DF73" s="10"/>
      <c r="DH73" s="6"/>
      <c r="DI73" s="10"/>
      <c r="DK73" s="6"/>
      <c r="DL73" s="10"/>
      <c r="DN73" s="6"/>
      <c r="DO73" s="10"/>
      <c r="DQ73" s="6"/>
      <c r="DR73" s="10"/>
      <c r="DT73" s="6"/>
      <c r="DU73" s="10"/>
      <c r="DW73" s="6"/>
      <c r="DX73" s="10"/>
      <c r="DZ73" s="6"/>
      <c r="EA73" s="10"/>
      <c r="EC73" s="6"/>
      <c r="ED73" s="10"/>
      <c r="EF73" s="6"/>
      <c r="EG73" s="10"/>
      <c r="EI73" s="6"/>
      <c r="EJ73" s="10"/>
      <c r="EL73" s="6"/>
      <c r="EM73" s="10"/>
      <c r="EO73" s="6"/>
      <c r="EP73" s="10"/>
      <c r="ER73" s="6"/>
      <c r="ES73" s="10"/>
      <c r="EU73" s="6"/>
      <c r="EV73" s="10"/>
      <c r="EX73" s="6"/>
      <c r="EY73" s="10"/>
      <c r="FA73" s="6"/>
      <c r="FB73" s="10"/>
      <c r="FD73" s="6"/>
      <c r="FE73" s="10"/>
      <c r="FG73" s="6"/>
      <c r="FH73" s="10"/>
      <c r="FJ73" s="6"/>
      <c r="FK73" s="10"/>
      <c r="FM73" s="6"/>
      <c r="FN73" s="10"/>
      <c r="FP73" s="6"/>
      <c r="FQ73" s="10"/>
      <c r="FS73" s="6"/>
      <c r="FT73" s="10"/>
      <c r="FV73" s="6"/>
      <c r="FW73" s="10"/>
      <c r="FY73" s="6"/>
      <c r="FZ73" s="10"/>
      <c r="GA73" s="9">
        <v>3700000</v>
      </c>
      <c r="GB73" t="s">
        <v>1344</v>
      </c>
    </row>
    <row r="74" spans="1:188" x14ac:dyDescent="0.35">
      <c r="A74" t="s">
        <v>2242</v>
      </c>
      <c r="B74" t="s">
        <v>2243</v>
      </c>
      <c r="C74" t="s">
        <v>2244</v>
      </c>
      <c r="D74" t="e">
        <f>VLOOKUP(C74,'HORS EXCEPTION'!$C$2:C92,1,FALSE)</f>
        <v>#N/A</v>
      </c>
      <c r="E74" s="2" t="s">
        <v>2245</v>
      </c>
      <c r="F74" t="s">
        <v>2244</v>
      </c>
      <c r="G74" t="s">
        <v>2245</v>
      </c>
      <c r="H74" t="s">
        <v>203</v>
      </c>
      <c r="I74" t="s">
        <v>2242</v>
      </c>
      <c r="J74" t="s">
        <v>205</v>
      </c>
      <c r="K74" t="s">
        <v>2246</v>
      </c>
      <c r="L74">
        <v>16430</v>
      </c>
      <c r="M74" t="s">
        <v>2247</v>
      </c>
      <c r="N74" t="s">
        <v>208</v>
      </c>
      <c r="O74" t="s">
        <v>12443</v>
      </c>
      <c r="P74" t="s">
        <v>2248</v>
      </c>
      <c r="Q74" t="s">
        <v>2249</v>
      </c>
      <c r="R74" t="s">
        <v>2250</v>
      </c>
      <c r="S74" t="s">
        <v>2251</v>
      </c>
      <c r="T74" t="s">
        <v>2253</v>
      </c>
      <c r="U74" t="s">
        <v>2254</v>
      </c>
      <c r="V74" t="s">
        <v>2255</v>
      </c>
      <c r="W74" t="s">
        <v>2251</v>
      </c>
      <c r="X74" t="s">
        <v>2253</v>
      </c>
      <c r="Y74" t="s">
        <v>2254</v>
      </c>
      <c r="Z74" t="s">
        <v>219</v>
      </c>
      <c r="AD74" t="s">
        <v>220</v>
      </c>
      <c r="AE74" t="s">
        <v>221</v>
      </c>
      <c r="AI74" t="s">
        <v>221</v>
      </c>
      <c r="AJ74" t="s">
        <v>2242</v>
      </c>
      <c r="AK74" t="s">
        <v>12443</v>
      </c>
      <c r="AL74" t="s">
        <v>12444</v>
      </c>
      <c r="AM74" t="s">
        <v>2249</v>
      </c>
      <c r="AN74" t="s">
        <v>2248</v>
      </c>
      <c r="AO74">
        <v>0</v>
      </c>
      <c r="AP74" t="s">
        <v>222</v>
      </c>
      <c r="AQ74" s="6" t="s">
        <v>2256</v>
      </c>
      <c r="AR74" s="10">
        <v>400000</v>
      </c>
      <c r="AS74" t="s">
        <v>226</v>
      </c>
      <c r="AT74" s="6" t="s">
        <v>2257</v>
      </c>
      <c r="AU74" s="10">
        <v>115000</v>
      </c>
      <c r="AV74" t="s">
        <v>228</v>
      </c>
      <c r="AW74" s="6" t="s">
        <v>2258</v>
      </c>
      <c r="AY74" t="s">
        <v>232</v>
      </c>
      <c r="AZ74" s="6" t="s">
        <v>2259</v>
      </c>
      <c r="BA74" s="10">
        <v>160000</v>
      </c>
      <c r="BB74" t="s">
        <v>234</v>
      </c>
      <c r="BC74" s="6" t="s">
        <v>2260</v>
      </c>
      <c r="BD74" s="10">
        <v>100000</v>
      </c>
      <c r="BE74" t="s">
        <v>236</v>
      </c>
      <c r="BF74" s="6" t="s">
        <v>2261</v>
      </c>
      <c r="BG74" s="10">
        <v>630000</v>
      </c>
      <c r="BI74" s="6"/>
      <c r="BJ74" s="10"/>
      <c r="BL74" s="6"/>
      <c r="BM74" s="10"/>
      <c r="BO74" s="6"/>
      <c r="BP74" s="10"/>
      <c r="BR74" s="6"/>
      <c r="BS74" s="10"/>
      <c r="BU74" s="6"/>
      <c r="BV74" s="10"/>
      <c r="BX74" s="6"/>
      <c r="BY74" s="10"/>
      <c r="CA74" s="6"/>
      <c r="CB74" s="10"/>
      <c r="CD74" s="6"/>
      <c r="CE74" s="10"/>
      <c r="CG74" s="6"/>
      <c r="CH74" s="10"/>
      <c r="CJ74" s="6"/>
      <c r="CK74" s="10"/>
      <c r="CM74" s="6"/>
      <c r="CN74" s="10"/>
      <c r="CP74" s="6"/>
      <c r="CQ74" s="10"/>
      <c r="CS74" s="6"/>
      <c r="CT74" s="10"/>
      <c r="CV74" s="6"/>
      <c r="CW74" s="10"/>
      <c r="CY74" s="6"/>
      <c r="CZ74" s="10"/>
      <c r="DB74" s="6"/>
      <c r="DC74" s="10"/>
      <c r="DE74" s="6"/>
      <c r="DF74" s="10"/>
      <c r="DH74" s="6"/>
      <c r="DI74" s="10"/>
      <c r="DK74" s="6"/>
      <c r="DL74" s="10"/>
      <c r="DN74" s="6"/>
      <c r="DO74" s="10"/>
      <c r="DQ74" s="6"/>
      <c r="DR74" s="10"/>
      <c r="DT74" s="6"/>
      <c r="DU74" s="10"/>
      <c r="DW74" s="6"/>
      <c r="DX74" s="10"/>
      <c r="DZ74" s="6"/>
      <c r="EA74" s="10"/>
      <c r="EC74" s="6"/>
      <c r="ED74" s="10"/>
      <c r="EF74" s="6"/>
      <c r="EG74" s="10"/>
      <c r="EI74" s="6"/>
      <c r="EJ74" s="10"/>
      <c r="EL74" s="6"/>
      <c r="EM74" s="10"/>
      <c r="EO74" s="6"/>
      <c r="EP74" s="10"/>
      <c r="ER74" s="6"/>
      <c r="ES74" s="10"/>
      <c r="EU74" s="6"/>
      <c r="EV74" s="10"/>
      <c r="EX74" s="6"/>
      <c r="EY74" s="10"/>
      <c r="FA74" s="6"/>
      <c r="FB74" s="10"/>
      <c r="FD74" s="6"/>
      <c r="FE74" s="10"/>
      <c r="FG74" s="6"/>
      <c r="FH74" s="10"/>
      <c r="FJ74" s="6"/>
      <c r="FK74" s="10"/>
      <c r="FM74" s="6"/>
      <c r="FN74" s="10"/>
      <c r="FP74" s="6"/>
      <c r="FQ74" s="10"/>
      <c r="FS74" s="6"/>
      <c r="FT74" s="10"/>
      <c r="FV74" s="6"/>
      <c r="FW74" s="10"/>
      <c r="FY74" s="6"/>
      <c r="FZ74" s="10"/>
      <c r="GA74" s="9">
        <v>1405000</v>
      </c>
      <c r="GB74" t="s">
        <v>238</v>
      </c>
      <c r="GC74">
        <v>66</v>
      </c>
      <c r="GD74">
        <v>66</v>
      </c>
      <c r="GE74">
        <v>67</v>
      </c>
      <c r="GF74">
        <v>70</v>
      </c>
    </row>
    <row r="75" spans="1:188" x14ac:dyDescent="0.35">
      <c r="A75" t="s">
        <v>2263</v>
      </c>
      <c r="B75" t="s">
        <v>2264</v>
      </c>
      <c r="C75" t="s">
        <v>2265</v>
      </c>
      <c r="D75" t="e">
        <f>VLOOKUP(C75,'HORS EXCEPTION'!$C$2:C93,1,FALSE)</f>
        <v>#N/A</v>
      </c>
      <c r="E75" s="1" t="s">
        <v>2266</v>
      </c>
      <c r="F75" t="s">
        <v>2265</v>
      </c>
      <c r="G75" t="s">
        <v>2267</v>
      </c>
      <c r="H75" t="s">
        <v>203</v>
      </c>
      <c r="I75" t="s">
        <v>12445</v>
      </c>
      <c r="J75" t="s">
        <v>205</v>
      </c>
      <c r="K75" t="s">
        <v>13302</v>
      </c>
      <c r="L75" t="s">
        <v>13303</v>
      </c>
      <c r="M75" t="s">
        <v>13304</v>
      </c>
      <c r="N75" t="s">
        <v>646</v>
      </c>
      <c r="O75" t="s">
        <v>12446</v>
      </c>
      <c r="P75" t="s">
        <v>2271</v>
      </c>
      <c r="Q75" t="s">
        <v>2272</v>
      </c>
      <c r="R75" t="s">
        <v>2273</v>
      </c>
      <c r="S75" t="s">
        <v>2276</v>
      </c>
      <c r="T75" t="s">
        <v>2277</v>
      </c>
      <c r="U75" t="s">
        <v>2278</v>
      </c>
      <c r="V75" t="s">
        <v>2279</v>
      </c>
      <c r="W75" t="s">
        <v>2274</v>
      </c>
      <c r="X75" t="s">
        <v>2277</v>
      </c>
      <c r="Y75" t="s">
        <v>2278</v>
      </c>
      <c r="Z75" t="s">
        <v>854</v>
      </c>
      <c r="AD75" t="s">
        <v>855</v>
      </c>
      <c r="AE75" t="s">
        <v>738</v>
      </c>
      <c r="AI75" t="s">
        <v>738</v>
      </c>
      <c r="AJ75" t="s">
        <v>12445</v>
      </c>
      <c r="AK75" t="s">
        <v>12446</v>
      </c>
      <c r="AL75" t="s">
        <v>2279</v>
      </c>
      <c r="AM75" t="s">
        <v>2272</v>
      </c>
      <c r="AN75" t="s">
        <v>2271</v>
      </c>
      <c r="AO75">
        <v>0</v>
      </c>
      <c r="AP75" t="s">
        <v>746</v>
      </c>
      <c r="AQ75" s="6" t="s">
        <v>2280</v>
      </c>
      <c r="AR75" s="10">
        <v>150000</v>
      </c>
      <c r="AS75" t="s">
        <v>857</v>
      </c>
      <c r="AT75" s="6" t="s">
        <v>2281</v>
      </c>
      <c r="AU75" s="10">
        <v>145000</v>
      </c>
      <c r="AV75" t="s">
        <v>752</v>
      </c>
      <c r="AW75" s="6" t="s">
        <v>2282</v>
      </c>
      <c r="AY75" t="s">
        <v>866</v>
      </c>
      <c r="AZ75" s="6" t="s">
        <v>2283</v>
      </c>
      <c r="BA75" s="10">
        <v>180000</v>
      </c>
      <c r="BB75" t="s">
        <v>754</v>
      </c>
      <c r="BC75" s="6" t="s">
        <v>2284</v>
      </c>
      <c r="BD75" s="10">
        <v>250000</v>
      </c>
      <c r="BE75" t="s">
        <v>869</v>
      </c>
      <c r="BF75" s="6" t="s">
        <v>2285</v>
      </c>
      <c r="BG75" s="10">
        <v>245000</v>
      </c>
      <c r="BI75" s="6"/>
      <c r="BJ75" s="10"/>
      <c r="BL75" s="6"/>
      <c r="BM75" s="10"/>
      <c r="BO75" s="6"/>
      <c r="BP75" s="10"/>
      <c r="BR75" s="6"/>
      <c r="BS75" s="10"/>
      <c r="BU75" s="6"/>
      <c r="BV75" s="10"/>
      <c r="BX75" s="6"/>
      <c r="BY75" s="10"/>
      <c r="CA75" s="6"/>
      <c r="CB75" s="10"/>
      <c r="CD75" s="6"/>
      <c r="CE75" s="10"/>
      <c r="CG75" s="6"/>
      <c r="CH75" s="10"/>
      <c r="CJ75" s="6"/>
      <c r="CK75" s="10"/>
      <c r="CM75" s="6"/>
      <c r="CN75" s="10"/>
      <c r="CP75" s="6"/>
      <c r="CQ75" s="10"/>
      <c r="CS75" s="6"/>
      <c r="CT75" s="10"/>
      <c r="CV75" s="6"/>
      <c r="CW75" s="10"/>
      <c r="CY75" s="6"/>
      <c r="CZ75" s="10"/>
      <c r="DB75" s="6"/>
      <c r="DC75" s="10"/>
      <c r="DE75" s="6"/>
      <c r="DF75" s="10"/>
      <c r="DH75" s="6"/>
      <c r="DI75" s="10"/>
      <c r="DK75" s="6"/>
      <c r="DL75" s="10"/>
      <c r="DN75" s="6"/>
      <c r="DO75" s="10"/>
      <c r="DQ75" s="6"/>
      <c r="DR75" s="10"/>
      <c r="DT75" s="6"/>
      <c r="DU75" s="10"/>
      <c r="DW75" s="6"/>
      <c r="DX75" s="10"/>
      <c r="DZ75" s="6"/>
      <c r="EA75" s="10"/>
      <c r="EC75" s="6"/>
      <c r="ED75" s="10"/>
      <c r="EF75" s="6"/>
      <c r="EG75" s="10"/>
      <c r="EI75" s="6"/>
      <c r="EJ75" s="10"/>
      <c r="EL75" s="6"/>
      <c r="EM75" s="10"/>
      <c r="EO75" s="6"/>
      <c r="EP75" s="10"/>
      <c r="ER75" s="6"/>
      <c r="ES75" s="10"/>
      <c r="EU75" s="6"/>
      <c r="EV75" s="10"/>
      <c r="EX75" s="6"/>
      <c r="EY75" s="10"/>
      <c r="FA75" s="6"/>
      <c r="FB75" s="10"/>
      <c r="FD75" s="6"/>
      <c r="FE75" s="10"/>
      <c r="FG75" s="6"/>
      <c r="FH75" s="10"/>
      <c r="FJ75" s="6"/>
      <c r="FK75" s="10"/>
      <c r="FM75" s="6"/>
      <c r="FN75" s="10"/>
      <c r="FP75" s="6"/>
      <c r="FQ75" s="10"/>
      <c r="FS75" s="6"/>
      <c r="FT75" s="10"/>
      <c r="FV75" s="6"/>
      <c r="FW75" s="10"/>
      <c r="FY75" s="6"/>
      <c r="FZ75" s="10"/>
      <c r="GA75" s="9">
        <v>970000</v>
      </c>
      <c r="GB75" t="s">
        <v>238</v>
      </c>
      <c r="GC75">
        <v>65</v>
      </c>
      <c r="GD75">
        <v>65</v>
      </c>
      <c r="GE75">
        <v>85</v>
      </c>
      <c r="GF75">
        <v>85</v>
      </c>
    </row>
    <row r="76" spans="1:188" x14ac:dyDescent="0.35">
      <c r="A76" t="s">
        <v>2286</v>
      </c>
      <c r="B76" t="s">
        <v>2287</v>
      </c>
      <c r="C76" t="s">
        <v>2288</v>
      </c>
      <c r="D76" t="str">
        <f>VLOOKUP(C76,'HORS EXCEPTION'!$C$2:C94,1,FALSE)</f>
        <v>SUP002718</v>
      </c>
      <c r="E76" s="2" t="s">
        <v>2289</v>
      </c>
      <c r="F76" t="s">
        <v>2288</v>
      </c>
      <c r="G76" t="s">
        <v>2289</v>
      </c>
      <c r="H76" t="s">
        <v>203</v>
      </c>
      <c r="I76" t="s">
        <v>2286</v>
      </c>
      <c r="J76" t="s">
        <v>205</v>
      </c>
      <c r="K76" t="s">
        <v>2290</v>
      </c>
      <c r="L76">
        <v>94700</v>
      </c>
      <c r="M76" t="s">
        <v>2291</v>
      </c>
      <c r="N76" t="s">
        <v>1125</v>
      </c>
      <c r="O76" t="s">
        <v>12447</v>
      </c>
      <c r="P76" t="s">
        <v>2292</v>
      </c>
      <c r="Q76" t="s">
        <v>2293</v>
      </c>
      <c r="R76" t="s">
        <v>2294</v>
      </c>
      <c r="S76" t="s">
        <v>2297</v>
      </c>
      <c r="T76" t="s">
        <v>2298</v>
      </c>
      <c r="U76" t="s">
        <v>2299</v>
      </c>
      <c r="V76" t="s">
        <v>2300</v>
      </c>
      <c r="W76" t="s">
        <v>2297</v>
      </c>
      <c r="X76" t="s">
        <v>2298</v>
      </c>
      <c r="Y76" t="s">
        <v>2299</v>
      </c>
      <c r="Z76" t="s">
        <v>219</v>
      </c>
      <c r="AD76" t="s">
        <v>220</v>
      </c>
      <c r="AE76" t="s">
        <v>221</v>
      </c>
      <c r="AI76" t="s">
        <v>221</v>
      </c>
      <c r="AJ76" t="s">
        <v>2286</v>
      </c>
      <c r="AK76" t="s">
        <v>12447</v>
      </c>
      <c r="AL76" t="s">
        <v>12448</v>
      </c>
      <c r="AM76" t="s">
        <v>2293</v>
      </c>
      <c r="AN76" t="s">
        <v>2292</v>
      </c>
      <c r="AO76">
        <v>0</v>
      </c>
      <c r="AP76" t="s">
        <v>545</v>
      </c>
      <c r="AQ76" s="6" t="s">
        <v>2301</v>
      </c>
      <c r="AR76" s="10">
        <v>235000</v>
      </c>
      <c r="AS76" t="s">
        <v>557</v>
      </c>
      <c r="AT76" s="6" t="s">
        <v>2302</v>
      </c>
      <c r="AU76" s="10">
        <v>120000</v>
      </c>
      <c r="AV76" t="s">
        <v>568</v>
      </c>
      <c r="AW76" s="6" t="s">
        <v>2303</v>
      </c>
      <c r="AY76" t="s">
        <v>1156</v>
      </c>
      <c r="AZ76" s="6" t="s">
        <v>2304</v>
      </c>
      <c r="BA76" s="10">
        <v>100000</v>
      </c>
      <c r="BB76" t="s">
        <v>1162</v>
      </c>
      <c r="BC76" s="6" t="s">
        <v>2305</v>
      </c>
      <c r="BD76" s="10">
        <v>160000</v>
      </c>
      <c r="BF76" s="6"/>
      <c r="BG76" s="10"/>
      <c r="BI76" s="6"/>
      <c r="BJ76" s="10"/>
      <c r="BL76" s="6"/>
      <c r="BM76" s="10"/>
      <c r="BO76" s="6"/>
      <c r="BP76" s="10"/>
      <c r="BR76" s="6"/>
      <c r="BS76" s="10"/>
      <c r="BU76" s="6"/>
      <c r="BV76" s="10"/>
      <c r="BX76" s="6"/>
      <c r="BY76" s="10"/>
      <c r="CA76" s="6"/>
      <c r="CB76" s="10"/>
      <c r="CD76" s="6"/>
      <c r="CE76" s="10"/>
      <c r="CG76" s="6"/>
      <c r="CH76" s="10"/>
      <c r="CJ76" s="6"/>
      <c r="CK76" s="10"/>
      <c r="CM76" s="6"/>
      <c r="CN76" s="10"/>
      <c r="CP76" s="6"/>
      <c r="CQ76" s="10"/>
      <c r="CS76" s="6"/>
      <c r="CT76" s="10"/>
      <c r="CV76" s="6"/>
      <c r="CW76" s="10"/>
      <c r="CY76" s="6"/>
      <c r="CZ76" s="10"/>
      <c r="DB76" s="6"/>
      <c r="DC76" s="10"/>
      <c r="DE76" s="6"/>
      <c r="DF76" s="10"/>
      <c r="DH76" s="6"/>
      <c r="DI76" s="10"/>
      <c r="DK76" s="6"/>
      <c r="DL76" s="10"/>
      <c r="DN76" s="6"/>
      <c r="DO76" s="10"/>
      <c r="DQ76" s="6"/>
      <c r="DR76" s="10"/>
      <c r="DT76" s="6"/>
      <c r="DU76" s="10"/>
      <c r="DW76" s="6"/>
      <c r="DX76" s="10"/>
      <c r="DZ76" s="6"/>
      <c r="EA76" s="10"/>
      <c r="EC76" s="6"/>
      <c r="ED76" s="10"/>
      <c r="EF76" s="6"/>
      <c r="EG76" s="10"/>
      <c r="EI76" s="6"/>
      <c r="EJ76" s="10"/>
      <c r="EL76" s="6"/>
      <c r="EM76" s="10"/>
      <c r="EO76" s="6"/>
      <c r="EP76" s="10"/>
      <c r="ER76" s="6"/>
      <c r="ES76" s="10"/>
      <c r="EU76" s="6"/>
      <c r="EV76" s="10"/>
      <c r="EX76" s="6"/>
      <c r="EY76" s="10"/>
      <c r="FA76" s="6"/>
      <c r="FB76" s="10"/>
      <c r="FD76" s="6"/>
      <c r="FE76" s="10"/>
      <c r="FG76" s="6"/>
      <c r="FH76" s="10"/>
      <c r="FJ76" s="6"/>
      <c r="FK76" s="10"/>
      <c r="FM76" s="6"/>
      <c r="FN76" s="10"/>
      <c r="FP76" s="6"/>
      <c r="FQ76" s="10"/>
      <c r="FS76" s="6"/>
      <c r="FT76" s="10"/>
      <c r="FV76" s="6"/>
      <c r="FW76" s="10"/>
      <c r="FY76" s="6"/>
      <c r="FZ76" s="10"/>
      <c r="GA76" s="9">
        <v>615000</v>
      </c>
      <c r="GB76" t="s">
        <v>238</v>
      </c>
      <c r="GC76">
        <v>68.900000000000006</v>
      </c>
      <c r="GD76">
        <v>76.73</v>
      </c>
      <c r="GE76">
        <v>81.94</v>
      </c>
      <c r="GF76">
        <v>109.25</v>
      </c>
    </row>
    <row r="77" spans="1:188" x14ac:dyDescent="0.35">
      <c r="A77" t="s">
        <v>2306</v>
      </c>
      <c r="B77" t="s">
        <v>2307</v>
      </c>
      <c r="C77" t="s">
        <v>2308</v>
      </c>
      <c r="D77" t="e">
        <f>VLOOKUP(C77,'HORS EXCEPTION'!$C$2:C95,1,FALSE)</f>
        <v>#N/A</v>
      </c>
      <c r="E77" s="2" t="s">
        <v>2309</v>
      </c>
      <c r="F77" t="s">
        <v>2308</v>
      </c>
      <c r="G77" t="s">
        <v>2309</v>
      </c>
      <c r="H77" t="s">
        <v>203</v>
      </c>
      <c r="I77" t="s">
        <v>2306</v>
      </c>
      <c r="J77" t="s">
        <v>205</v>
      </c>
      <c r="K77" t="s">
        <v>2310</v>
      </c>
      <c r="L77">
        <v>31100</v>
      </c>
      <c r="M77" t="s">
        <v>1469</v>
      </c>
      <c r="N77" t="s">
        <v>531</v>
      </c>
      <c r="O77" t="s">
        <v>12450</v>
      </c>
      <c r="P77" t="s">
        <v>2311</v>
      </c>
      <c r="Q77" t="s">
        <v>2312</v>
      </c>
      <c r="R77" t="s">
        <v>2313</v>
      </c>
      <c r="S77" t="s">
        <v>2314</v>
      </c>
      <c r="T77" t="s">
        <v>2316</v>
      </c>
      <c r="U77" t="s">
        <v>2317</v>
      </c>
      <c r="V77" t="s">
        <v>2318</v>
      </c>
      <c r="W77" t="s">
        <v>2314</v>
      </c>
      <c r="Y77" t="s">
        <v>2317</v>
      </c>
      <c r="Z77" t="s">
        <v>219</v>
      </c>
      <c r="AD77" t="s">
        <v>220</v>
      </c>
      <c r="AE77" t="s">
        <v>221</v>
      </c>
      <c r="AI77" t="s">
        <v>221</v>
      </c>
      <c r="AJ77" t="s">
        <v>2306</v>
      </c>
      <c r="AK77" t="s">
        <v>12450</v>
      </c>
      <c r="AL77" t="s">
        <v>12451</v>
      </c>
      <c r="AM77" t="s">
        <v>2312</v>
      </c>
      <c r="AN77" t="s">
        <v>2311</v>
      </c>
      <c r="AO77">
        <v>0</v>
      </c>
      <c r="AP77" t="s">
        <v>687</v>
      </c>
      <c r="AQ77" s="6" t="s">
        <v>11760</v>
      </c>
      <c r="AR77" s="10">
        <v>300000</v>
      </c>
      <c r="AS77" t="s">
        <v>222</v>
      </c>
      <c r="AT77" s="6" t="s">
        <v>2319</v>
      </c>
      <c r="AU77" s="10">
        <v>400000</v>
      </c>
      <c r="AV77" t="s">
        <v>236</v>
      </c>
      <c r="AW77" s="6" t="s">
        <v>2320</v>
      </c>
      <c r="BC77" s="6"/>
      <c r="BD77" s="10"/>
      <c r="BF77" s="6"/>
      <c r="BG77" s="10"/>
      <c r="BI77" s="6"/>
      <c r="BJ77" s="10"/>
      <c r="BL77" s="6"/>
      <c r="BM77" s="10"/>
      <c r="BO77" s="6"/>
      <c r="BP77" s="10"/>
      <c r="BR77" s="6"/>
      <c r="BS77" s="10"/>
      <c r="BU77" s="6"/>
      <c r="BV77" s="10"/>
      <c r="BX77" s="6"/>
      <c r="BY77" s="10"/>
      <c r="CA77" s="6"/>
      <c r="CB77" s="10"/>
      <c r="CD77" s="6"/>
      <c r="CE77" s="10"/>
      <c r="CG77" s="6"/>
      <c r="CH77" s="10"/>
      <c r="CJ77" s="6"/>
      <c r="CK77" s="10"/>
      <c r="CM77" s="6"/>
      <c r="CN77" s="10"/>
      <c r="CP77" s="6"/>
      <c r="CQ77" s="10"/>
      <c r="CS77" s="6"/>
      <c r="CT77" s="10"/>
      <c r="CV77" s="6"/>
      <c r="CW77" s="10"/>
      <c r="CY77" s="6"/>
      <c r="CZ77" s="10"/>
      <c r="DB77" s="6"/>
      <c r="DC77" s="10"/>
      <c r="DE77" s="6"/>
      <c r="DF77" s="10"/>
      <c r="DH77" s="6"/>
      <c r="DI77" s="10"/>
      <c r="DK77" s="6"/>
      <c r="DL77" s="10"/>
      <c r="DN77" s="6"/>
      <c r="DO77" s="10"/>
      <c r="DQ77" s="6"/>
      <c r="DR77" s="10"/>
      <c r="DT77" s="6"/>
      <c r="DU77" s="10"/>
      <c r="DW77" s="6"/>
      <c r="DX77" s="10"/>
      <c r="DZ77" s="6"/>
      <c r="EA77" s="10"/>
      <c r="EC77" s="6"/>
      <c r="ED77" s="10"/>
      <c r="EF77" s="6"/>
      <c r="EG77" s="10"/>
      <c r="EI77" s="6"/>
      <c r="EJ77" s="10"/>
      <c r="EL77" s="6"/>
      <c r="EM77" s="10"/>
      <c r="EO77" s="6"/>
      <c r="EP77" s="10"/>
      <c r="ER77" s="6"/>
      <c r="ES77" s="10"/>
      <c r="EU77" s="6"/>
      <c r="EV77" s="10"/>
      <c r="EX77" s="6"/>
      <c r="EY77" s="10"/>
      <c r="FA77" s="6"/>
      <c r="FB77" s="10"/>
      <c r="FD77" s="6"/>
      <c r="FE77" s="10"/>
      <c r="FG77" s="6"/>
      <c r="FH77" s="10"/>
      <c r="FJ77" s="6"/>
      <c r="FK77" s="10"/>
      <c r="FM77" s="6"/>
      <c r="FN77" s="10"/>
      <c r="FP77" s="6"/>
      <c r="FQ77" s="10"/>
      <c r="FS77" s="6"/>
      <c r="FT77" s="10"/>
      <c r="FV77" s="6"/>
      <c r="FW77" s="10"/>
      <c r="FY77" s="6"/>
      <c r="FZ77" s="10"/>
      <c r="GA77" s="9">
        <v>700000</v>
      </c>
      <c r="GB77" t="s">
        <v>238</v>
      </c>
      <c r="GC77">
        <v>37</v>
      </c>
      <c r="GD77">
        <v>55</v>
      </c>
      <c r="GE77">
        <v>60</v>
      </c>
      <c r="GF77">
        <v>0</v>
      </c>
    </row>
    <row r="78" spans="1:188" x14ac:dyDescent="0.35">
      <c r="A78" t="s">
        <v>2321</v>
      </c>
      <c r="B78" t="s">
        <v>2322</v>
      </c>
      <c r="C78" t="s">
        <v>2323</v>
      </c>
      <c r="D78" t="e">
        <f>VLOOKUP(C78,'HORS EXCEPTION'!$C$2:C96,1,FALSE)</f>
        <v>#N/A</v>
      </c>
      <c r="E78" s="2" t="s">
        <v>2324</v>
      </c>
      <c r="F78" t="s">
        <v>2323</v>
      </c>
      <c r="G78" t="s">
        <v>2324</v>
      </c>
      <c r="H78" t="s">
        <v>203</v>
      </c>
      <c r="I78" t="s">
        <v>2321</v>
      </c>
      <c r="J78" t="s">
        <v>205</v>
      </c>
      <c r="K78" t="s">
        <v>2325</v>
      </c>
      <c r="L78">
        <v>19110</v>
      </c>
      <c r="M78" t="s">
        <v>2326</v>
      </c>
      <c r="N78" t="s">
        <v>249</v>
      </c>
      <c r="O78" t="s">
        <v>12452</v>
      </c>
      <c r="P78" t="s">
        <v>2327</v>
      </c>
      <c r="Q78" t="s">
        <v>2328</v>
      </c>
      <c r="R78" t="s">
        <v>12454</v>
      </c>
      <c r="S78" t="s">
        <v>2329</v>
      </c>
      <c r="T78" t="s">
        <v>2331</v>
      </c>
      <c r="U78" t="s">
        <v>2332</v>
      </c>
      <c r="V78" t="s">
        <v>2333</v>
      </c>
      <c r="W78" t="s">
        <v>2329</v>
      </c>
      <c r="X78" t="s">
        <v>2331</v>
      </c>
      <c r="Y78" t="s">
        <v>2332</v>
      </c>
      <c r="Z78" t="s">
        <v>261</v>
      </c>
      <c r="AD78" t="s">
        <v>262</v>
      </c>
      <c r="AE78" t="s">
        <v>263</v>
      </c>
      <c r="AI78" t="s">
        <v>263</v>
      </c>
      <c r="AJ78" t="s">
        <v>2321</v>
      </c>
      <c r="AK78" t="s">
        <v>12452</v>
      </c>
      <c r="AL78" t="s">
        <v>12453</v>
      </c>
      <c r="AM78" t="s">
        <v>2328</v>
      </c>
      <c r="AN78" t="s">
        <v>2327</v>
      </c>
      <c r="AO78">
        <v>0</v>
      </c>
      <c r="AP78" t="s">
        <v>705</v>
      </c>
      <c r="AQ78" s="6" t="s">
        <v>2334</v>
      </c>
      <c r="AR78" s="10">
        <v>375000</v>
      </c>
      <c r="AS78" t="s">
        <v>1111</v>
      </c>
      <c r="AT78" s="6" t="s">
        <v>2335</v>
      </c>
      <c r="AU78" s="10">
        <v>100000</v>
      </c>
      <c r="AV78" t="s">
        <v>421</v>
      </c>
      <c r="AW78" s="6" t="s">
        <v>2336</v>
      </c>
      <c r="AY78" t="s">
        <v>361</v>
      </c>
      <c r="AZ78" s="6" t="s">
        <v>2337</v>
      </c>
      <c r="BA78" s="10">
        <v>250000</v>
      </c>
      <c r="BB78" t="s">
        <v>363</v>
      </c>
      <c r="BC78" s="6" t="s">
        <v>2338</v>
      </c>
      <c r="BD78" s="10">
        <v>250000</v>
      </c>
      <c r="BE78" t="s">
        <v>1116</v>
      </c>
      <c r="BF78" s="6" t="s">
        <v>2339</v>
      </c>
      <c r="BG78" s="10">
        <v>100000</v>
      </c>
      <c r="BI78" s="6"/>
      <c r="BJ78" s="10"/>
      <c r="BL78" s="6"/>
      <c r="BM78" s="10"/>
      <c r="BO78" s="6"/>
      <c r="BP78" s="10"/>
      <c r="BR78" s="6"/>
      <c r="BS78" s="10"/>
      <c r="BU78" s="6"/>
      <c r="BV78" s="10"/>
      <c r="BX78" s="6"/>
      <c r="BY78" s="10"/>
      <c r="CA78" s="6"/>
      <c r="CB78" s="10"/>
      <c r="CD78" s="6"/>
      <c r="CE78" s="10"/>
      <c r="CG78" s="6"/>
      <c r="CH78" s="10"/>
      <c r="CJ78" s="6"/>
      <c r="CK78" s="10"/>
      <c r="CM78" s="6"/>
      <c r="CN78" s="10"/>
      <c r="CP78" s="6"/>
      <c r="CQ78" s="10"/>
      <c r="CS78" s="6"/>
      <c r="CT78" s="10"/>
      <c r="CV78" s="6"/>
      <c r="CW78" s="10"/>
      <c r="CY78" s="6"/>
      <c r="CZ78" s="10"/>
      <c r="DB78" s="6"/>
      <c r="DC78" s="10"/>
      <c r="DE78" s="6"/>
      <c r="DF78" s="10"/>
      <c r="DH78" s="6"/>
      <c r="DI78" s="10"/>
      <c r="DK78" s="6"/>
      <c r="DL78" s="10"/>
      <c r="DN78" s="6"/>
      <c r="DO78" s="10"/>
      <c r="DQ78" s="6"/>
      <c r="DR78" s="10"/>
      <c r="DT78" s="6"/>
      <c r="DU78" s="10"/>
      <c r="DW78" s="6"/>
      <c r="DX78" s="10"/>
      <c r="DZ78" s="6"/>
      <c r="EA78" s="10"/>
      <c r="EC78" s="6"/>
      <c r="ED78" s="10"/>
      <c r="EF78" s="6"/>
      <c r="EG78" s="10"/>
      <c r="EI78" s="6"/>
      <c r="EJ78" s="10"/>
      <c r="EL78" s="6"/>
      <c r="EM78" s="10"/>
      <c r="EO78" s="6"/>
      <c r="EP78" s="10"/>
      <c r="ER78" s="6"/>
      <c r="ES78" s="10"/>
      <c r="EU78" s="6"/>
      <c r="EV78" s="10"/>
      <c r="EX78" s="6"/>
      <c r="EY78" s="10"/>
      <c r="FA78" s="6"/>
      <c r="FB78" s="10"/>
      <c r="FD78" s="6"/>
      <c r="FE78" s="10"/>
      <c r="FG78" s="6"/>
      <c r="FH78" s="10"/>
      <c r="FJ78" s="6"/>
      <c r="FK78" s="10"/>
      <c r="FM78" s="6"/>
      <c r="FN78" s="10"/>
      <c r="FP78" s="6"/>
      <c r="FQ78" s="10"/>
      <c r="FS78" s="6"/>
      <c r="FT78" s="10"/>
      <c r="FV78" s="6"/>
      <c r="FW78" s="10"/>
      <c r="FY78" s="6"/>
      <c r="FZ78" s="10"/>
      <c r="GA78" s="9">
        <v>1075000</v>
      </c>
      <c r="GB78" t="s">
        <v>238</v>
      </c>
      <c r="GC78">
        <v>66</v>
      </c>
      <c r="GD78">
        <v>72</v>
      </c>
      <c r="GE78">
        <v>72</v>
      </c>
      <c r="GF78">
        <v>70</v>
      </c>
    </row>
    <row r="79" spans="1:188" x14ac:dyDescent="0.35">
      <c r="A79" t="s">
        <v>2340</v>
      </c>
      <c r="B79" t="s">
        <v>2341</v>
      </c>
      <c r="C79" t="s">
        <v>2342</v>
      </c>
      <c r="D79" t="e">
        <f>VLOOKUP(C79,'HORS EXCEPTION'!$C$2:C97,1,FALSE)</f>
        <v>#N/A</v>
      </c>
      <c r="E79" s="1" t="s">
        <v>2343</v>
      </c>
      <c r="F79" t="s">
        <v>2342</v>
      </c>
      <c r="G79" t="s">
        <v>2343</v>
      </c>
      <c r="H79" t="s">
        <v>203</v>
      </c>
      <c r="I79" t="s">
        <v>2340</v>
      </c>
      <c r="J79" t="s">
        <v>205</v>
      </c>
      <c r="K79" t="s">
        <v>2344</v>
      </c>
      <c r="L79">
        <v>64470</v>
      </c>
      <c r="M79" t="s">
        <v>2345</v>
      </c>
      <c r="N79" t="s">
        <v>2030</v>
      </c>
      <c r="O79" t="s">
        <v>12338</v>
      </c>
      <c r="P79" t="s">
        <v>2346</v>
      </c>
      <c r="Q79" t="s">
        <v>1004</v>
      </c>
      <c r="R79" t="s">
        <v>2347</v>
      </c>
      <c r="S79" t="s">
        <v>2350</v>
      </c>
      <c r="T79" t="s">
        <v>2351</v>
      </c>
      <c r="U79" t="s">
        <v>2352</v>
      </c>
      <c r="V79" t="s">
        <v>2353</v>
      </c>
      <c r="W79" t="s">
        <v>2354</v>
      </c>
      <c r="X79" t="s">
        <v>2351</v>
      </c>
      <c r="Y79" t="s">
        <v>2355</v>
      </c>
      <c r="Z79" t="s">
        <v>219</v>
      </c>
      <c r="AD79" t="s">
        <v>220</v>
      </c>
      <c r="AE79" t="s">
        <v>221</v>
      </c>
      <c r="AI79" t="s">
        <v>221</v>
      </c>
      <c r="AJ79" t="s">
        <v>2340</v>
      </c>
      <c r="AK79" t="s">
        <v>12338</v>
      </c>
      <c r="AL79" t="s">
        <v>12455</v>
      </c>
      <c r="AM79" t="s">
        <v>1004</v>
      </c>
      <c r="AN79" t="s">
        <v>2346</v>
      </c>
      <c r="AO79">
        <v>0</v>
      </c>
      <c r="AP79" t="s">
        <v>232</v>
      </c>
      <c r="AQ79" s="6" t="s">
        <v>2356</v>
      </c>
      <c r="AR79" s="10">
        <v>160000</v>
      </c>
      <c r="AS79" t="s">
        <v>236</v>
      </c>
      <c r="AT79" s="6" t="s">
        <v>2357</v>
      </c>
      <c r="AU79" s="10">
        <v>630000</v>
      </c>
      <c r="BC79" s="6"/>
      <c r="BD79" s="10"/>
      <c r="BF79" s="6"/>
      <c r="BG79" s="10"/>
      <c r="BI79" s="6"/>
      <c r="BJ79" s="10"/>
      <c r="BL79" s="6"/>
      <c r="BM79" s="10"/>
      <c r="BO79" s="6"/>
      <c r="BP79" s="10"/>
      <c r="BR79" s="6"/>
      <c r="BS79" s="10"/>
      <c r="BU79" s="6"/>
      <c r="BV79" s="10"/>
      <c r="BX79" s="6"/>
      <c r="BY79" s="10"/>
      <c r="CA79" s="6"/>
      <c r="CB79" s="10"/>
      <c r="CD79" s="6"/>
      <c r="CE79" s="10"/>
      <c r="CG79" s="6"/>
      <c r="CH79" s="10"/>
      <c r="CJ79" s="6"/>
      <c r="CK79" s="10"/>
      <c r="CM79" s="6"/>
      <c r="CN79" s="10"/>
      <c r="CP79" s="6"/>
      <c r="CQ79" s="10"/>
      <c r="CS79" s="6"/>
      <c r="CT79" s="10"/>
      <c r="CV79" s="6"/>
      <c r="CW79" s="10"/>
      <c r="CY79" s="6"/>
      <c r="CZ79" s="10"/>
      <c r="DB79" s="6"/>
      <c r="DC79" s="10"/>
      <c r="DE79" s="6"/>
      <c r="DF79" s="10"/>
      <c r="DH79" s="6"/>
      <c r="DI79" s="10"/>
      <c r="DK79" s="6"/>
      <c r="DL79" s="10"/>
      <c r="DN79" s="6"/>
      <c r="DO79" s="10"/>
      <c r="DQ79" s="6"/>
      <c r="DR79" s="10"/>
      <c r="DT79" s="6"/>
      <c r="DU79" s="10"/>
      <c r="DW79" s="6"/>
      <c r="DX79" s="10"/>
      <c r="DZ79" s="6"/>
      <c r="EA79" s="10"/>
      <c r="EC79" s="6"/>
      <c r="ED79" s="10"/>
      <c r="EF79" s="6"/>
      <c r="EG79" s="10"/>
      <c r="EI79" s="6"/>
      <c r="EJ79" s="10"/>
      <c r="EL79" s="6"/>
      <c r="EM79" s="10"/>
      <c r="EO79" s="6"/>
      <c r="EP79" s="10"/>
      <c r="ER79" s="6"/>
      <c r="ES79" s="10"/>
      <c r="EU79" s="6"/>
      <c r="EV79" s="10"/>
      <c r="EX79" s="6"/>
      <c r="EY79" s="10"/>
      <c r="FA79" s="6"/>
      <c r="FB79" s="10"/>
      <c r="FD79" s="6"/>
      <c r="FE79" s="10"/>
      <c r="FG79" s="6"/>
      <c r="FH79" s="10"/>
      <c r="FJ79" s="6"/>
      <c r="FK79" s="10"/>
      <c r="FM79" s="6"/>
      <c r="FN79" s="10"/>
      <c r="FP79" s="6"/>
      <c r="FQ79" s="10"/>
      <c r="FS79" s="6"/>
      <c r="FT79" s="10"/>
      <c r="FV79" s="6"/>
      <c r="FW79" s="10"/>
      <c r="FY79" s="6"/>
      <c r="FZ79" s="10"/>
      <c r="GA79" s="9">
        <v>790000</v>
      </c>
      <c r="GB79" t="s">
        <v>238</v>
      </c>
      <c r="GC79">
        <v>55</v>
      </c>
      <c r="GD79">
        <v>67</v>
      </c>
      <c r="GE79">
        <v>67</v>
      </c>
      <c r="GF79">
        <v>55</v>
      </c>
    </row>
    <row r="80" spans="1:188" x14ac:dyDescent="0.35">
      <c r="A80" t="s">
        <v>2358</v>
      </c>
      <c r="B80" t="s">
        <v>2359</v>
      </c>
      <c r="C80" t="s">
        <v>2360</v>
      </c>
      <c r="D80" t="e">
        <f>VLOOKUP(C80,'HORS EXCEPTION'!$C$2:C98,1,FALSE)</f>
        <v>#N/A</v>
      </c>
      <c r="E80" s="2" t="s">
        <v>2361</v>
      </c>
      <c r="F80" t="s">
        <v>2360</v>
      </c>
      <c r="G80" t="s">
        <v>2361</v>
      </c>
      <c r="H80" t="s">
        <v>203</v>
      </c>
      <c r="I80" t="s">
        <v>2358</v>
      </c>
      <c r="J80" t="s">
        <v>205</v>
      </c>
      <c r="K80" t="s">
        <v>2362</v>
      </c>
      <c r="L80">
        <v>38360</v>
      </c>
      <c r="M80" t="s">
        <v>2363</v>
      </c>
      <c r="N80" t="s">
        <v>2364</v>
      </c>
      <c r="O80" t="s">
        <v>12456</v>
      </c>
      <c r="P80" t="s">
        <v>2365</v>
      </c>
      <c r="Q80" t="s">
        <v>625</v>
      </c>
      <c r="R80" t="s">
        <v>2366</v>
      </c>
      <c r="S80" t="s">
        <v>2367</v>
      </c>
      <c r="T80" t="s">
        <v>2369</v>
      </c>
      <c r="U80" t="s">
        <v>2370</v>
      </c>
      <c r="V80" t="s">
        <v>2371</v>
      </c>
      <c r="W80" t="s">
        <v>2367</v>
      </c>
      <c r="X80" t="s">
        <v>2369</v>
      </c>
      <c r="Y80" t="s">
        <v>2370</v>
      </c>
      <c r="Z80" t="s">
        <v>261</v>
      </c>
      <c r="AD80" t="s">
        <v>262</v>
      </c>
      <c r="AE80" t="s">
        <v>263</v>
      </c>
      <c r="AI80" t="s">
        <v>263</v>
      </c>
      <c r="AJ80" t="s">
        <v>2358</v>
      </c>
      <c r="AK80" t="s">
        <v>12456</v>
      </c>
      <c r="AL80" t="s">
        <v>12457</v>
      </c>
      <c r="AM80" t="s">
        <v>625</v>
      </c>
      <c r="AN80" t="s">
        <v>2365</v>
      </c>
      <c r="AO80">
        <v>0</v>
      </c>
      <c r="AP80" t="s">
        <v>270</v>
      </c>
      <c r="AQ80" s="6" t="s">
        <v>2372</v>
      </c>
      <c r="AR80" s="10">
        <v>125000</v>
      </c>
      <c r="AS80" t="s">
        <v>272</v>
      </c>
      <c r="AT80" s="6" t="s">
        <v>2373</v>
      </c>
      <c r="AU80" s="10">
        <v>495000</v>
      </c>
      <c r="BC80" s="6"/>
      <c r="BD80" s="10"/>
      <c r="BF80" s="6"/>
      <c r="BG80" s="10"/>
      <c r="BI80" s="6"/>
      <c r="BJ80" s="10"/>
      <c r="BL80" s="6"/>
      <c r="BM80" s="10"/>
      <c r="BO80" s="6"/>
      <c r="BP80" s="10"/>
      <c r="BR80" s="6"/>
      <c r="BS80" s="10"/>
      <c r="BU80" s="6"/>
      <c r="BV80" s="10"/>
      <c r="BX80" s="6"/>
      <c r="BY80" s="10"/>
      <c r="CA80" s="6"/>
      <c r="CB80" s="10"/>
      <c r="CD80" s="6"/>
      <c r="CE80" s="10"/>
      <c r="CG80" s="6"/>
      <c r="CH80" s="10"/>
      <c r="CJ80" s="6"/>
      <c r="CK80" s="10"/>
      <c r="CM80" s="6"/>
      <c r="CN80" s="10"/>
      <c r="CP80" s="6"/>
      <c r="CQ80" s="10"/>
      <c r="CS80" s="6"/>
      <c r="CT80" s="10"/>
      <c r="CV80" s="6"/>
      <c r="CW80" s="10"/>
      <c r="CY80" s="6"/>
      <c r="CZ80" s="10"/>
      <c r="DB80" s="6"/>
      <c r="DC80" s="10"/>
      <c r="DE80" s="6"/>
      <c r="DF80" s="10"/>
      <c r="DH80" s="6"/>
      <c r="DI80" s="10"/>
      <c r="DK80" s="6"/>
      <c r="DL80" s="10"/>
      <c r="DN80" s="6"/>
      <c r="DO80" s="10"/>
      <c r="DQ80" s="6"/>
      <c r="DR80" s="10"/>
      <c r="DT80" s="6"/>
      <c r="DU80" s="10"/>
      <c r="DW80" s="6"/>
      <c r="DX80" s="10"/>
      <c r="DZ80" s="6"/>
      <c r="EA80" s="10"/>
      <c r="EC80" s="6"/>
      <c r="ED80" s="10"/>
      <c r="EF80" s="6"/>
      <c r="EG80" s="10"/>
      <c r="EI80" s="6"/>
      <c r="EJ80" s="10"/>
      <c r="EL80" s="6"/>
      <c r="EM80" s="10"/>
      <c r="EO80" s="6"/>
      <c r="EP80" s="10"/>
      <c r="ER80" s="6"/>
      <c r="ES80" s="10"/>
      <c r="EU80" s="6"/>
      <c r="EV80" s="10"/>
      <c r="EX80" s="6"/>
      <c r="EY80" s="10"/>
      <c r="FA80" s="6"/>
      <c r="FB80" s="10"/>
      <c r="FD80" s="6"/>
      <c r="FE80" s="10"/>
      <c r="FG80" s="6"/>
      <c r="FH80" s="10"/>
      <c r="FJ80" s="6"/>
      <c r="FK80" s="10"/>
      <c r="FM80" s="6"/>
      <c r="FN80" s="10"/>
      <c r="FP80" s="6"/>
      <c r="FQ80" s="10"/>
      <c r="FS80" s="6"/>
      <c r="FT80" s="10"/>
      <c r="FV80" s="6"/>
      <c r="FW80" s="10"/>
      <c r="FY80" s="6"/>
      <c r="FZ80" s="10"/>
      <c r="GA80" s="9">
        <v>620000</v>
      </c>
      <c r="GB80" t="s">
        <v>238</v>
      </c>
      <c r="GC80">
        <v>0</v>
      </c>
      <c r="GD80">
        <v>0</v>
      </c>
      <c r="GE80">
        <v>0</v>
      </c>
      <c r="GF80">
        <v>0</v>
      </c>
    </row>
    <row r="81" spans="1:188" x14ac:dyDescent="0.35">
      <c r="A81" t="s">
        <v>2374</v>
      </c>
      <c r="B81" t="s">
        <v>2375</v>
      </c>
      <c r="C81" t="s">
        <v>2376</v>
      </c>
      <c r="D81" t="e">
        <f>VLOOKUP(C81,'HORS EXCEPTION'!$C$2:C99,1,FALSE)</f>
        <v>#N/A</v>
      </c>
      <c r="E81" s="1" t="s">
        <v>2377</v>
      </c>
      <c r="F81" t="s">
        <v>2376</v>
      </c>
      <c r="G81" t="s">
        <v>2377</v>
      </c>
      <c r="H81" t="s">
        <v>203</v>
      </c>
      <c r="I81" t="s">
        <v>2374</v>
      </c>
      <c r="J81" t="s">
        <v>205</v>
      </c>
      <c r="K81" t="s">
        <v>2378</v>
      </c>
      <c r="L81">
        <v>38370</v>
      </c>
      <c r="M81" t="s">
        <v>2379</v>
      </c>
      <c r="N81" t="s">
        <v>249</v>
      </c>
      <c r="O81" t="s">
        <v>12459</v>
      </c>
      <c r="P81" t="s">
        <v>2380</v>
      </c>
      <c r="Q81" t="s">
        <v>2381</v>
      </c>
      <c r="R81" t="s">
        <v>2382</v>
      </c>
      <c r="S81" t="s">
        <v>2385</v>
      </c>
      <c r="T81" t="s">
        <v>2386</v>
      </c>
      <c r="U81" t="s">
        <v>2387</v>
      </c>
      <c r="V81" t="s">
        <v>2388</v>
      </c>
      <c r="W81" t="s">
        <v>2389</v>
      </c>
      <c r="X81" t="s">
        <v>2390</v>
      </c>
      <c r="Y81" t="s">
        <v>2391</v>
      </c>
      <c r="Z81" t="s">
        <v>261</v>
      </c>
      <c r="AD81" t="s">
        <v>262</v>
      </c>
      <c r="AE81" t="s">
        <v>263</v>
      </c>
      <c r="AI81" t="s">
        <v>263</v>
      </c>
      <c r="AJ81" t="s">
        <v>2374</v>
      </c>
      <c r="AK81" t="s">
        <v>12459</v>
      </c>
      <c r="AL81" t="s">
        <v>12460</v>
      </c>
      <c r="AM81" t="s">
        <v>2381</v>
      </c>
      <c r="AN81" t="s">
        <v>2380</v>
      </c>
      <c r="AO81">
        <v>0</v>
      </c>
      <c r="AP81" t="s">
        <v>266</v>
      </c>
      <c r="AQ81" s="6" t="s">
        <v>2392</v>
      </c>
      <c r="AR81" s="10">
        <v>745000</v>
      </c>
      <c r="AS81" t="s">
        <v>270</v>
      </c>
      <c r="AT81" s="6" t="s">
        <v>2393</v>
      </c>
      <c r="AU81" s="10">
        <v>125000</v>
      </c>
      <c r="AV81" t="s">
        <v>272</v>
      </c>
      <c r="AW81" s="6" t="s">
        <v>2394</v>
      </c>
      <c r="BC81" s="6"/>
      <c r="BD81" s="10"/>
      <c r="BF81" s="6"/>
      <c r="BG81" s="10"/>
      <c r="BI81" s="6"/>
      <c r="BJ81" s="10"/>
      <c r="BL81" s="6"/>
      <c r="BM81" s="10"/>
      <c r="BO81" s="6"/>
      <c r="BP81" s="10"/>
      <c r="BR81" s="6"/>
      <c r="BS81" s="10"/>
      <c r="BU81" s="6"/>
      <c r="BV81" s="10"/>
      <c r="BX81" s="6"/>
      <c r="BY81" s="10"/>
      <c r="CA81" s="6"/>
      <c r="CB81" s="10"/>
      <c r="CD81" s="6"/>
      <c r="CE81" s="10"/>
      <c r="CG81" s="6"/>
      <c r="CH81" s="10"/>
      <c r="CJ81" s="6"/>
      <c r="CK81" s="10"/>
      <c r="CM81" s="6"/>
      <c r="CN81" s="10"/>
      <c r="CP81" s="6"/>
      <c r="CQ81" s="10"/>
      <c r="CS81" s="6"/>
      <c r="CT81" s="10"/>
      <c r="CV81" s="6"/>
      <c r="CW81" s="10"/>
      <c r="CY81" s="6"/>
      <c r="CZ81" s="10"/>
      <c r="DB81" s="6"/>
      <c r="DC81" s="10"/>
      <c r="DE81" s="6"/>
      <c r="DF81" s="10"/>
      <c r="DH81" s="6"/>
      <c r="DI81" s="10"/>
      <c r="DK81" s="6"/>
      <c r="DL81" s="10"/>
      <c r="DN81" s="6"/>
      <c r="DO81" s="10"/>
      <c r="DQ81" s="6"/>
      <c r="DR81" s="10"/>
      <c r="DT81" s="6"/>
      <c r="DU81" s="10"/>
      <c r="DW81" s="6"/>
      <c r="DX81" s="10"/>
      <c r="DZ81" s="6"/>
      <c r="EA81" s="10"/>
      <c r="EC81" s="6"/>
      <c r="ED81" s="10"/>
      <c r="EF81" s="6"/>
      <c r="EG81" s="10"/>
      <c r="EI81" s="6"/>
      <c r="EJ81" s="10"/>
      <c r="EL81" s="6"/>
      <c r="EM81" s="10"/>
      <c r="EO81" s="6"/>
      <c r="EP81" s="10"/>
      <c r="ER81" s="6"/>
      <c r="ES81" s="10"/>
      <c r="EU81" s="6"/>
      <c r="EV81" s="10"/>
      <c r="EX81" s="6"/>
      <c r="EY81" s="10"/>
      <c r="FA81" s="6"/>
      <c r="FB81" s="10"/>
      <c r="FD81" s="6"/>
      <c r="FE81" s="10"/>
      <c r="FG81" s="6"/>
      <c r="FH81" s="10"/>
      <c r="FJ81" s="6"/>
      <c r="FK81" s="10"/>
      <c r="FM81" s="6"/>
      <c r="FN81" s="10"/>
      <c r="FP81" s="6"/>
      <c r="FQ81" s="10"/>
      <c r="FS81" s="6"/>
      <c r="FT81" s="10"/>
      <c r="FV81" s="6"/>
      <c r="FW81" s="10"/>
      <c r="FY81" s="6"/>
      <c r="FZ81" s="10"/>
      <c r="GA81" s="9">
        <v>870000</v>
      </c>
      <c r="GB81" t="s">
        <v>238</v>
      </c>
      <c r="GC81">
        <v>65</v>
      </c>
      <c r="GD81">
        <v>66.5</v>
      </c>
      <c r="GE81">
        <v>68</v>
      </c>
      <c r="GF81">
        <v>75</v>
      </c>
    </row>
    <row r="82" spans="1:188" x14ac:dyDescent="0.35">
      <c r="A82" t="s">
        <v>2395</v>
      </c>
      <c r="B82" t="s">
        <v>2396</v>
      </c>
      <c r="C82" t="s">
        <v>2397</v>
      </c>
      <c r="D82" t="e">
        <f>VLOOKUP(C82,'HORS EXCEPTION'!$C$2:C100,1,FALSE)</f>
        <v>#N/A</v>
      </c>
      <c r="E82" s="1" t="s">
        <v>2398</v>
      </c>
      <c r="F82" t="s">
        <v>2397</v>
      </c>
      <c r="G82" t="s">
        <v>2398</v>
      </c>
      <c r="H82" t="s">
        <v>203</v>
      </c>
      <c r="I82" t="s">
        <v>2399</v>
      </c>
      <c r="J82" t="s">
        <v>205</v>
      </c>
      <c r="K82" t="s">
        <v>2400</v>
      </c>
      <c r="L82">
        <v>38920</v>
      </c>
      <c r="M82" t="s">
        <v>2401</v>
      </c>
      <c r="N82" t="s">
        <v>646</v>
      </c>
      <c r="O82" t="s">
        <v>12360</v>
      </c>
      <c r="P82" t="s">
        <v>2402</v>
      </c>
      <c r="Q82" t="s">
        <v>2403</v>
      </c>
      <c r="R82" t="s">
        <v>2404</v>
      </c>
      <c r="S82" t="s">
        <v>2405</v>
      </c>
      <c r="T82" t="s">
        <v>2407</v>
      </c>
      <c r="U82" t="s">
        <v>2408</v>
      </c>
      <c r="V82" t="s">
        <v>2409</v>
      </c>
      <c r="W82" t="s">
        <v>2405</v>
      </c>
      <c r="X82" t="s">
        <v>2407</v>
      </c>
      <c r="Y82" t="s">
        <v>2408</v>
      </c>
      <c r="Z82" t="s">
        <v>310</v>
      </c>
      <c r="AD82" t="s">
        <v>311</v>
      </c>
      <c r="AE82" t="s">
        <v>312</v>
      </c>
      <c r="AI82" t="s">
        <v>312</v>
      </c>
      <c r="AJ82" t="s">
        <v>2399</v>
      </c>
      <c r="AK82" t="s">
        <v>12360</v>
      </c>
      <c r="AL82" t="s">
        <v>2409</v>
      </c>
      <c r="AM82" t="s">
        <v>2403</v>
      </c>
      <c r="AN82" t="s">
        <v>2402</v>
      </c>
      <c r="AO82">
        <v>0</v>
      </c>
      <c r="AP82" t="s">
        <v>657</v>
      </c>
      <c r="AQ82" s="6" t="s">
        <v>2410</v>
      </c>
      <c r="AR82" s="10">
        <v>100000</v>
      </c>
      <c r="AS82" t="s">
        <v>659</v>
      </c>
      <c r="AT82" s="6" t="s">
        <v>2411</v>
      </c>
      <c r="AU82" s="10">
        <v>185000</v>
      </c>
      <c r="AV82" t="s">
        <v>661</v>
      </c>
      <c r="AW82" s="6" t="s">
        <v>2412</v>
      </c>
      <c r="AY82" t="s">
        <v>663</v>
      </c>
      <c r="AZ82" s="6" t="s">
        <v>2413</v>
      </c>
      <c r="BA82" s="10">
        <v>100000</v>
      </c>
      <c r="BB82" t="s">
        <v>665</v>
      </c>
      <c r="BC82" s="6" t="s">
        <v>2414</v>
      </c>
      <c r="BD82" s="10">
        <v>123000</v>
      </c>
      <c r="BF82" s="6"/>
      <c r="BG82" s="10"/>
      <c r="BI82" s="6"/>
      <c r="BJ82" s="10"/>
      <c r="BL82" s="6"/>
      <c r="BM82" s="10"/>
      <c r="BO82" s="6"/>
      <c r="BP82" s="10"/>
      <c r="BR82" s="6"/>
      <c r="BS82" s="10"/>
      <c r="BU82" s="6"/>
      <c r="BV82" s="10"/>
      <c r="BX82" s="6"/>
      <c r="BY82" s="10"/>
      <c r="CA82" s="6"/>
      <c r="CB82" s="10"/>
      <c r="CD82" s="6"/>
      <c r="CE82" s="10"/>
      <c r="CG82" s="6"/>
      <c r="CH82" s="10"/>
      <c r="CJ82" s="6"/>
      <c r="CK82" s="10"/>
      <c r="CM82" s="6"/>
      <c r="CN82" s="10"/>
      <c r="CP82" s="6"/>
      <c r="CQ82" s="10"/>
      <c r="CS82" s="6"/>
      <c r="CT82" s="10"/>
      <c r="CV82" s="6"/>
      <c r="CW82" s="10"/>
      <c r="CY82" s="6"/>
      <c r="CZ82" s="10"/>
      <c r="DB82" s="6"/>
      <c r="DC82" s="10"/>
      <c r="DE82" s="6"/>
      <c r="DF82" s="10"/>
      <c r="DH82" s="6"/>
      <c r="DI82" s="10"/>
      <c r="DK82" s="6"/>
      <c r="DL82" s="10"/>
      <c r="DN82" s="6"/>
      <c r="DO82" s="10"/>
      <c r="DQ82" s="6"/>
      <c r="DR82" s="10"/>
      <c r="DT82" s="6"/>
      <c r="DU82" s="10"/>
      <c r="DW82" s="6"/>
      <c r="DX82" s="10"/>
      <c r="DZ82" s="6"/>
      <c r="EA82" s="10"/>
      <c r="EC82" s="6"/>
      <c r="ED82" s="10"/>
      <c r="EF82" s="6"/>
      <c r="EG82" s="10"/>
      <c r="EI82" s="6"/>
      <c r="EJ82" s="10"/>
      <c r="EL82" s="6"/>
      <c r="EM82" s="10"/>
      <c r="EO82" s="6"/>
      <c r="EP82" s="10"/>
      <c r="ER82" s="6"/>
      <c r="ES82" s="10"/>
      <c r="EU82" s="6"/>
      <c r="EV82" s="10"/>
      <c r="EX82" s="6"/>
      <c r="EY82" s="10"/>
      <c r="FA82" s="6"/>
      <c r="FB82" s="10"/>
      <c r="FD82" s="6"/>
      <c r="FE82" s="10"/>
      <c r="FG82" s="6"/>
      <c r="FH82" s="10"/>
      <c r="FJ82" s="6"/>
      <c r="FK82" s="10"/>
      <c r="FM82" s="6"/>
      <c r="FN82" s="10"/>
      <c r="FP82" s="6"/>
      <c r="FQ82" s="10"/>
      <c r="FS82" s="6"/>
      <c r="FT82" s="10"/>
      <c r="FV82" s="6"/>
      <c r="FW82" s="10"/>
      <c r="FY82" s="6"/>
      <c r="FZ82" s="10"/>
      <c r="GA82" s="9">
        <v>508000</v>
      </c>
      <c r="GB82" t="s">
        <v>238</v>
      </c>
      <c r="GC82">
        <v>60</v>
      </c>
      <c r="GD82">
        <v>70</v>
      </c>
      <c r="GE82">
        <v>70</v>
      </c>
      <c r="GF82">
        <v>70</v>
      </c>
    </row>
    <row r="83" spans="1:188" x14ac:dyDescent="0.35">
      <c r="A83" t="s">
        <v>2415</v>
      </c>
      <c r="B83" t="s">
        <v>2416</v>
      </c>
      <c r="C83" t="s">
        <v>2417</v>
      </c>
      <c r="D83" t="e">
        <f>VLOOKUP(C83,'HORS EXCEPTION'!$C$2:C101,1,FALSE)</f>
        <v>#N/A</v>
      </c>
      <c r="E83" s="1" t="s">
        <v>2418</v>
      </c>
      <c r="F83" t="s">
        <v>2417</v>
      </c>
      <c r="G83" t="s">
        <v>2418</v>
      </c>
      <c r="H83" t="s">
        <v>203</v>
      </c>
      <c r="I83" t="s">
        <v>2415</v>
      </c>
      <c r="J83" t="s">
        <v>205</v>
      </c>
      <c r="K83" t="s">
        <v>2419</v>
      </c>
      <c r="L83">
        <v>49610</v>
      </c>
      <c r="M83" t="s">
        <v>2420</v>
      </c>
      <c r="N83" t="s">
        <v>646</v>
      </c>
      <c r="O83" t="s">
        <v>12461</v>
      </c>
      <c r="P83" t="s">
        <v>2421</v>
      </c>
      <c r="Q83" t="s">
        <v>2422</v>
      </c>
      <c r="R83" t="s">
        <v>2423</v>
      </c>
      <c r="S83" t="s">
        <v>2424</v>
      </c>
      <c r="T83" t="s">
        <v>2426</v>
      </c>
      <c r="U83" t="s">
        <v>2427</v>
      </c>
      <c r="V83" t="s">
        <v>2428</v>
      </c>
      <c r="W83" t="s">
        <v>2429</v>
      </c>
      <c r="X83" t="s">
        <v>2426</v>
      </c>
      <c r="Y83" t="s">
        <v>2427</v>
      </c>
      <c r="Z83" t="s">
        <v>310</v>
      </c>
      <c r="AD83" t="s">
        <v>311</v>
      </c>
      <c r="AE83" t="s">
        <v>312</v>
      </c>
      <c r="AI83" t="s">
        <v>312</v>
      </c>
      <c r="AJ83" t="s">
        <v>2415</v>
      </c>
      <c r="AK83" t="s">
        <v>12461</v>
      </c>
      <c r="AL83" t="s">
        <v>12462</v>
      </c>
      <c r="AM83" t="s">
        <v>2422</v>
      </c>
      <c r="AN83" t="s">
        <v>2421</v>
      </c>
      <c r="AO83">
        <v>0</v>
      </c>
      <c r="AP83" t="s">
        <v>657</v>
      </c>
      <c r="AQ83" s="6" t="s">
        <v>2430</v>
      </c>
      <c r="AR83" s="10">
        <v>100000</v>
      </c>
      <c r="AS83" t="s">
        <v>659</v>
      </c>
      <c r="AT83" s="6" t="s">
        <v>2431</v>
      </c>
      <c r="AU83" s="10">
        <v>185000</v>
      </c>
      <c r="AV83" t="s">
        <v>661</v>
      </c>
      <c r="AW83" s="6" t="s">
        <v>2432</v>
      </c>
      <c r="AY83" t="s">
        <v>663</v>
      </c>
      <c r="AZ83" s="6" t="s">
        <v>2433</v>
      </c>
      <c r="BA83" s="10">
        <v>100000</v>
      </c>
      <c r="BB83" t="s">
        <v>665</v>
      </c>
      <c r="BC83" s="6" t="s">
        <v>2434</v>
      </c>
      <c r="BD83" s="10">
        <v>123000</v>
      </c>
      <c r="BF83" s="6"/>
      <c r="BG83" s="10"/>
      <c r="BI83" s="6"/>
      <c r="BJ83" s="10"/>
      <c r="BL83" s="6"/>
      <c r="BM83" s="10"/>
      <c r="BO83" s="6"/>
      <c r="BP83" s="10"/>
      <c r="BR83" s="6"/>
      <c r="BS83" s="10"/>
      <c r="BU83" s="6"/>
      <c r="BV83" s="10"/>
      <c r="BX83" s="6"/>
      <c r="BY83" s="10"/>
      <c r="CA83" s="6"/>
      <c r="CB83" s="10"/>
      <c r="CD83" s="6"/>
      <c r="CE83" s="10"/>
      <c r="CG83" s="6"/>
      <c r="CH83" s="10"/>
      <c r="CJ83" s="6"/>
      <c r="CK83" s="10"/>
      <c r="CM83" s="6"/>
      <c r="CN83" s="10"/>
      <c r="CP83" s="6"/>
      <c r="CQ83" s="10"/>
      <c r="CS83" s="6"/>
      <c r="CT83" s="10"/>
      <c r="CV83" s="6"/>
      <c r="CW83" s="10"/>
      <c r="CY83" s="6"/>
      <c r="CZ83" s="10"/>
      <c r="DB83" s="6"/>
      <c r="DC83" s="10"/>
      <c r="DE83" s="6"/>
      <c r="DF83" s="10"/>
      <c r="DH83" s="6"/>
      <c r="DI83" s="10"/>
      <c r="DK83" s="6"/>
      <c r="DL83" s="10"/>
      <c r="DN83" s="6"/>
      <c r="DO83" s="10"/>
      <c r="DQ83" s="6"/>
      <c r="DR83" s="10"/>
      <c r="DT83" s="6"/>
      <c r="DU83" s="10"/>
      <c r="DW83" s="6"/>
      <c r="DX83" s="10"/>
      <c r="DZ83" s="6"/>
      <c r="EA83" s="10"/>
      <c r="EC83" s="6"/>
      <c r="ED83" s="10"/>
      <c r="EF83" s="6"/>
      <c r="EG83" s="10"/>
      <c r="EI83" s="6"/>
      <c r="EJ83" s="10"/>
      <c r="EL83" s="6"/>
      <c r="EM83" s="10"/>
      <c r="EO83" s="6"/>
      <c r="EP83" s="10"/>
      <c r="ER83" s="6"/>
      <c r="ES83" s="10"/>
      <c r="EU83" s="6"/>
      <c r="EV83" s="10"/>
      <c r="EX83" s="6"/>
      <c r="EY83" s="10"/>
      <c r="FA83" s="6"/>
      <c r="FB83" s="10"/>
      <c r="FD83" s="6"/>
      <c r="FE83" s="10"/>
      <c r="FG83" s="6"/>
      <c r="FH83" s="10"/>
      <c r="FJ83" s="6"/>
      <c r="FK83" s="10"/>
      <c r="FM83" s="6"/>
      <c r="FN83" s="10"/>
      <c r="FP83" s="6"/>
      <c r="FQ83" s="10"/>
      <c r="FS83" s="6"/>
      <c r="FT83" s="10"/>
      <c r="FV83" s="6"/>
      <c r="FW83" s="10"/>
      <c r="FY83" s="6"/>
      <c r="FZ83" s="10"/>
      <c r="GA83" s="9">
        <v>508000</v>
      </c>
      <c r="GB83" t="s">
        <v>238</v>
      </c>
      <c r="GC83">
        <v>0</v>
      </c>
      <c r="GD83">
        <v>0</v>
      </c>
      <c r="GE83">
        <v>0</v>
      </c>
      <c r="GF83">
        <v>0</v>
      </c>
    </row>
    <row r="84" spans="1:188" x14ac:dyDescent="0.35">
      <c r="A84" t="s">
        <v>2435</v>
      </c>
      <c r="B84" t="s">
        <v>2436</v>
      </c>
      <c r="C84" t="s">
        <v>2437</v>
      </c>
      <c r="D84" t="str">
        <f>VLOOKUP(C84,'HORS EXCEPTION'!$C$2:C102,1,FALSE)</f>
        <v>SUP002853</v>
      </c>
      <c r="E84" s="2" t="s">
        <v>2438</v>
      </c>
      <c r="F84" t="s">
        <v>2437</v>
      </c>
      <c r="G84" t="s">
        <v>2439</v>
      </c>
      <c r="H84" t="s">
        <v>203</v>
      </c>
      <c r="I84" t="s">
        <v>2435</v>
      </c>
      <c r="J84" t="s">
        <v>205</v>
      </c>
      <c r="K84" t="s">
        <v>2440</v>
      </c>
      <c r="L84">
        <v>44700</v>
      </c>
      <c r="M84" t="s">
        <v>2441</v>
      </c>
      <c r="N84" t="s">
        <v>2442</v>
      </c>
      <c r="O84" t="s">
        <v>12463</v>
      </c>
      <c r="P84" t="s">
        <v>2443</v>
      </c>
      <c r="Q84" t="s">
        <v>2444</v>
      </c>
      <c r="R84" t="s">
        <v>2445</v>
      </c>
      <c r="S84" t="s">
        <v>2446</v>
      </c>
      <c r="T84" t="s">
        <v>2448</v>
      </c>
      <c r="U84" t="s">
        <v>2449</v>
      </c>
      <c r="V84" t="s">
        <v>2450</v>
      </c>
      <c r="W84" t="s">
        <v>2451</v>
      </c>
      <c r="X84" t="s">
        <v>2452</v>
      </c>
      <c r="Y84" t="s">
        <v>2453</v>
      </c>
      <c r="Z84" t="s">
        <v>310</v>
      </c>
      <c r="AA84" t="s">
        <v>219</v>
      </c>
      <c r="AD84" t="s">
        <v>11009</v>
      </c>
      <c r="AE84" t="s">
        <v>312</v>
      </c>
      <c r="AF84" t="s">
        <v>774</v>
      </c>
      <c r="AI84" t="s">
        <v>775</v>
      </c>
      <c r="AJ84" t="s">
        <v>2435</v>
      </c>
      <c r="AK84" t="s">
        <v>12463</v>
      </c>
      <c r="AL84" t="s">
        <v>2450</v>
      </c>
      <c r="AM84" t="s">
        <v>2444</v>
      </c>
      <c r="AN84" t="s">
        <v>2443</v>
      </c>
      <c r="AO84">
        <v>0</v>
      </c>
      <c r="AP84" t="s">
        <v>441</v>
      </c>
      <c r="AQ84" s="6" t="s">
        <v>2454</v>
      </c>
      <c r="AR84" s="10">
        <v>100000</v>
      </c>
      <c r="AS84" t="s">
        <v>222</v>
      </c>
      <c r="AT84" s="6" t="s">
        <v>2455</v>
      </c>
      <c r="AU84" s="10">
        <v>400000</v>
      </c>
      <c r="AV84" t="s">
        <v>1142</v>
      </c>
      <c r="AW84" s="6" t="s">
        <v>2456</v>
      </c>
      <c r="AY84" t="s">
        <v>553</v>
      </c>
      <c r="AZ84" s="6" t="s">
        <v>2457</v>
      </c>
      <c r="BA84" s="10">
        <v>315000</v>
      </c>
      <c r="BB84" t="s">
        <v>226</v>
      </c>
      <c r="BC84" s="6" t="s">
        <v>2458</v>
      </c>
      <c r="BD84" s="10">
        <v>115000</v>
      </c>
      <c r="BF84" s="6"/>
      <c r="BG84" s="10"/>
      <c r="BI84" s="6"/>
      <c r="BJ84" s="10"/>
      <c r="BL84" s="6"/>
      <c r="BM84" s="10"/>
      <c r="BO84" s="6"/>
      <c r="BP84" s="10"/>
      <c r="BR84" s="6"/>
      <c r="BS84" s="10"/>
      <c r="BU84" s="6"/>
      <c r="BV84" s="10"/>
      <c r="BX84" s="6"/>
      <c r="BY84" s="10"/>
      <c r="CA84" s="6"/>
      <c r="CB84" s="10"/>
      <c r="CD84" s="6"/>
      <c r="CE84" s="10"/>
      <c r="CG84" s="6"/>
      <c r="CH84" s="10"/>
      <c r="CJ84" s="6"/>
      <c r="CK84" s="10"/>
      <c r="CM84" s="6"/>
      <c r="CN84" s="10"/>
      <c r="CP84" s="6"/>
      <c r="CQ84" s="10"/>
      <c r="CS84" s="6"/>
      <c r="CT84" s="10"/>
      <c r="CV84" s="6"/>
      <c r="CW84" s="10"/>
      <c r="CY84" s="6"/>
      <c r="CZ84" s="10"/>
      <c r="DB84" s="6"/>
      <c r="DC84" s="10"/>
      <c r="DE84" s="6"/>
      <c r="DF84" s="10"/>
      <c r="DH84" s="6"/>
      <c r="DI84" s="10"/>
      <c r="DK84" s="6"/>
      <c r="DL84" s="10"/>
      <c r="DN84" s="6"/>
      <c r="DO84" s="10"/>
      <c r="DQ84" s="6"/>
      <c r="DR84" s="10"/>
      <c r="DT84" s="6"/>
      <c r="DU84" s="10"/>
      <c r="DW84" s="6"/>
      <c r="DX84" s="10"/>
      <c r="DZ84" s="6"/>
      <c r="EA84" s="10"/>
      <c r="EC84" s="6"/>
      <c r="ED84" s="10"/>
      <c r="EF84" s="6"/>
      <c r="EG84" s="10"/>
      <c r="EI84" s="6"/>
      <c r="EJ84" s="10"/>
      <c r="EL84" s="6"/>
      <c r="EM84" s="10"/>
      <c r="EO84" s="6"/>
      <c r="EP84" s="10"/>
      <c r="ER84" s="6"/>
      <c r="ES84" s="10"/>
      <c r="EU84" s="6"/>
      <c r="EV84" s="10"/>
      <c r="EX84" s="6"/>
      <c r="EY84" s="10"/>
      <c r="FA84" s="6"/>
      <c r="FB84" s="10"/>
      <c r="FD84" s="6"/>
      <c r="FE84" s="10"/>
      <c r="FG84" s="6"/>
      <c r="FH84" s="10"/>
      <c r="FJ84" s="6"/>
      <c r="FK84" s="10"/>
      <c r="FM84" s="6"/>
      <c r="FN84" s="10"/>
      <c r="FP84" s="6"/>
      <c r="FQ84" s="10"/>
      <c r="FS84" s="6"/>
      <c r="FT84" s="10"/>
      <c r="FV84" s="6"/>
      <c r="FW84" s="10"/>
      <c r="FY84" s="6"/>
      <c r="FZ84" s="10"/>
      <c r="GA84" s="9">
        <v>930000</v>
      </c>
      <c r="GB84" t="s">
        <v>238</v>
      </c>
      <c r="GC84">
        <v>62</v>
      </c>
      <c r="GD84">
        <v>62</v>
      </c>
      <c r="GE84">
        <v>62</v>
      </c>
      <c r="GF84">
        <v>80</v>
      </c>
    </row>
    <row r="85" spans="1:188" x14ac:dyDescent="0.35">
      <c r="A85" t="s">
        <v>2459</v>
      </c>
      <c r="B85" t="s">
        <v>2460</v>
      </c>
      <c r="C85" t="s">
        <v>2461</v>
      </c>
      <c r="D85" t="e">
        <f>VLOOKUP(C85,'HORS EXCEPTION'!$C$2:C103,1,FALSE)</f>
        <v>#N/A</v>
      </c>
      <c r="E85" s="1" t="s">
        <v>2462</v>
      </c>
      <c r="F85" t="s">
        <v>2461</v>
      </c>
      <c r="G85" t="s">
        <v>2462</v>
      </c>
      <c r="H85" t="s">
        <v>203</v>
      </c>
      <c r="I85" t="s">
        <v>2463</v>
      </c>
      <c r="J85" t="s">
        <v>205</v>
      </c>
      <c r="K85" t="s">
        <v>2464</v>
      </c>
      <c r="L85">
        <v>73200</v>
      </c>
      <c r="M85" t="s">
        <v>2203</v>
      </c>
      <c r="N85" t="s">
        <v>2465</v>
      </c>
      <c r="O85" t="s">
        <v>12463</v>
      </c>
      <c r="P85" t="s">
        <v>2466</v>
      </c>
      <c r="Q85" t="s">
        <v>1354</v>
      </c>
      <c r="R85" t="s">
        <v>2467</v>
      </c>
      <c r="S85" t="s">
        <v>2470</v>
      </c>
      <c r="T85" t="s">
        <v>2471</v>
      </c>
      <c r="U85" t="s">
        <v>2472</v>
      </c>
      <c r="V85" t="s">
        <v>2473</v>
      </c>
      <c r="W85" t="s">
        <v>2468</v>
      </c>
      <c r="X85" t="s">
        <v>2474</v>
      </c>
      <c r="Y85" t="s">
        <v>2475</v>
      </c>
      <c r="Z85" t="s">
        <v>310</v>
      </c>
      <c r="AD85" t="s">
        <v>311</v>
      </c>
      <c r="AE85" t="s">
        <v>312</v>
      </c>
      <c r="AI85" t="s">
        <v>312</v>
      </c>
      <c r="AJ85" t="s">
        <v>2463</v>
      </c>
      <c r="AK85" t="s">
        <v>12463</v>
      </c>
      <c r="AL85" t="s">
        <v>12478</v>
      </c>
      <c r="AM85" t="s">
        <v>1354</v>
      </c>
      <c r="AN85" t="s">
        <v>2466</v>
      </c>
      <c r="AO85">
        <v>0</v>
      </c>
      <c r="AP85" t="s">
        <v>490</v>
      </c>
      <c r="AQ85" s="6" t="s">
        <v>2476</v>
      </c>
      <c r="AR85" s="10">
        <v>100000</v>
      </c>
      <c r="AS85" t="s">
        <v>492</v>
      </c>
      <c r="AT85" s="6" t="s">
        <v>2477</v>
      </c>
      <c r="AU85" s="10">
        <v>100000</v>
      </c>
      <c r="AV85" t="s">
        <v>497</v>
      </c>
      <c r="AW85" s="6" t="s">
        <v>2478</v>
      </c>
      <c r="AY85" t="s">
        <v>499</v>
      </c>
      <c r="AZ85" s="6" t="s">
        <v>2479</v>
      </c>
      <c r="BA85" s="10">
        <v>190000</v>
      </c>
      <c r="BB85" t="s">
        <v>504</v>
      </c>
      <c r="BC85" s="6" t="s">
        <v>2480</v>
      </c>
      <c r="BD85" s="10">
        <v>100000</v>
      </c>
      <c r="BE85" t="s">
        <v>506</v>
      </c>
      <c r="BF85" s="6" t="s">
        <v>2481</v>
      </c>
      <c r="BG85" s="10">
        <v>100000</v>
      </c>
      <c r="BH85" t="s">
        <v>511</v>
      </c>
      <c r="BI85" s="6" t="s">
        <v>2482</v>
      </c>
      <c r="BJ85" s="10">
        <v>100000</v>
      </c>
      <c r="BK85" t="s">
        <v>513</v>
      </c>
      <c r="BL85" s="6" t="s">
        <v>2483</v>
      </c>
      <c r="BM85" s="10">
        <v>100000</v>
      </c>
      <c r="BN85" t="s">
        <v>518</v>
      </c>
      <c r="BO85" s="6" t="s">
        <v>2484</v>
      </c>
      <c r="BP85" s="10">
        <v>100000</v>
      </c>
      <c r="BQ85" t="s">
        <v>520</v>
      </c>
      <c r="BR85" s="6" t="s">
        <v>2485</v>
      </c>
      <c r="BS85" s="10">
        <v>130000</v>
      </c>
      <c r="BT85" t="s">
        <v>1067</v>
      </c>
      <c r="BU85" s="6" t="s">
        <v>2486</v>
      </c>
      <c r="BV85" s="10">
        <v>3430000</v>
      </c>
      <c r="BX85" s="6"/>
      <c r="BY85" s="10"/>
      <c r="CA85" s="6"/>
      <c r="CB85" s="10"/>
      <c r="CD85" s="6"/>
      <c r="CE85" s="10"/>
      <c r="CG85" s="6"/>
      <c r="CH85" s="10"/>
      <c r="CJ85" s="6"/>
      <c r="CK85" s="10"/>
      <c r="CM85" s="6"/>
      <c r="CN85" s="10"/>
      <c r="CP85" s="6"/>
      <c r="CQ85" s="10"/>
      <c r="CS85" s="6"/>
      <c r="CT85" s="10"/>
      <c r="CV85" s="6"/>
      <c r="CW85" s="10"/>
      <c r="CY85" s="6"/>
      <c r="CZ85" s="10"/>
      <c r="DB85" s="6"/>
      <c r="DC85" s="10"/>
      <c r="DE85" s="6"/>
      <c r="DF85" s="10"/>
      <c r="DH85" s="6"/>
      <c r="DI85" s="10"/>
      <c r="DK85" s="6"/>
      <c r="DL85" s="10"/>
      <c r="DN85" s="6"/>
      <c r="DO85" s="10"/>
      <c r="DQ85" s="6"/>
      <c r="DR85" s="10"/>
      <c r="DT85" s="6"/>
      <c r="DU85" s="10"/>
      <c r="DW85" s="6"/>
      <c r="DX85" s="10"/>
      <c r="DZ85" s="6"/>
      <c r="EA85" s="10"/>
      <c r="EC85" s="6"/>
      <c r="ED85" s="10"/>
      <c r="EF85" s="6"/>
      <c r="EG85" s="10"/>
      <c r="EI85" s="6"/>
      <c r="EJ85" s="10"/>
      <c r="EL85" s="6"/>
      <c r="EM85" s="10"/>
      <c r="EO85" s="6"/>
      <c r="EP85" s="10"/>
      <c r="ER85" s="6"/>
      <c r="ES85" s="10"/>
      <c r="EU85" s="6"/>
      <c r="EV85" s="10"/>
      <c r="EX85" s="6"/>
      <c r="EY85" s="10"/>
      <c r="FA85" s="6"/>
      <c r="FB85" s="10"/>
      <c r="FD85" s="6"/>
      <c r="FE85" s="10"/>
      <c r="FG85" s="6"/>
      <c r="FH85" s="10"/>
      <c r="FJ85" s="6"/>
      <c r="FK85" s="10"/>
      <c r="FM85" s="6"/>
      <c r="FN85" s="10"/>
      <c r="FP85" s="6"/>
      <c r="FQ85" s="10"/>
      <c r="FS85" s="6"/>
      <c r="FT85" s="10"/>
      <c r="FV85" s="6"/>
      <c r="FW85" s="10"/>
      <c r="FY85" s="6"/>
      <c r="FZ85" s="10"/>
      <c r="GA85" s="9">
        <v>4450000</v>
      </c>
      <c r="GB85" t="s">
        <v>238</v>
      </c>
      <c r="GC85">
        <v>70</v>
      </c>
      <c r="GD85">
        <v>70</v>
      </c>
      <c r="GE85">
        <v>70</v>
      </c>
      <c r="GF85">
        <v>70</v>
      </c>
    </row>
    <row r="86" spans="1:188" x14ac:dyDescent="0.35">
      <c r="A86" t="s">
        <v>2487</v>
      </c>
      <c r="B86" t="s">
        <v>2488</v>
      </c>
      <c r="C86" t="s">
        <v>2489</v>
      </c>
      <c r="D86" t="e">
        <f>VLOOKUP(C86,'HORS EXCEPTION'!$C$2:C104,1,FALSE)</f>
        <v>#N/A</v>
      </c>
      <c r="E86" s="1" t="s">
        <v>2490</v>
      </c>
      <c r="F86" t="s">
        <v>2489</v>
      </c>
      <c r="G86" t="s">
        <v>2491</v>
      </c>
      <c r="H86" t="s">
        <v>203</v>
      </c>
      <c r="I86" t="s">
        <v>2487</v>
      </c>
      <c r="J86" t="s">
        <v>205</v>
      </c>
      <c r="K86" t="s">
        <v>2492</v>
      </c>
      <c r="L86">
        <v>78130</v>
      </c>
      <c r="M86" t="s">
        <v>2493</v>
      </c>
      <c r="N86" t="s">
        <v>1002</v>
      </c>
      <c r="O86" t="s">
        <v>12480</v>
      </c>
      <c r="P86" t="s">
        <v>2494</v>
      </c>
      <c r="Q86" t="s">
        <v>13305</v>
      </c>
      <c r="R86" t="s">
        <v>2496</v>
      </c>
      <c r="S86" t="s">
        <v>2497</v>
      </c>
      <c r="T86" t="s">
        <v>2499</v>
      </c>
      <c r="U86" t="s">
        <v>2500</v>
      </c>
      <c r="V86" t="s">
        <v>2501</v>
      </c>
      <c r="W86" t="s">
        <v>2497</v>
      </c>
      <c r="X86" t="s">
        <v>2499</v>
      </c>
      <c r="Y86" t="s">
        <v>2500</v>
      </c>
      <c r="Z86" t="s">
        <v>219</v>
      </c>
      <c r="AD86" t="s">
        <v>220</v>
      </c>
      <c r="AE86" t="s">
        <v>221</v>
      </c>
      <c r="AI86" t="s">
        <v>221</v>
      </c>
      <c r="AJ86" t="s">
        <v>12479</v>
      </c>
      <c r="AK86" t="s">
        <v>12480</v>
      </c>
      <c r="AL86" t="s">
        <v>12481</v>
      </c>
      <c r="AM86" t="s">
        <v>13305</v>
      </c>
      <c r="AN86" t="s">
        <v>2494</v>
      </c>
      <c r="AO86">
        <v>0</v>
      </c>
      <c r="AP86" t="s">
        <v>463</v>
      </c>
      <c r="AQ86" s="6" t="s">
        <v>2502</v>
      </c>
      <c r="AR86" s="10">
        <v>380000</v>
      </c>
      <c r="BC86" s="6"/>
      <c r="BD86" s="10"/>
      <c r="BF86" s="6"/>
      <c r="BG86" s="10"/>
      <c r="BI86" s="6"/>
      <c r="BJ86" s="10"/>
      <c r="BL86" s="6"/>
      <c r="BM86" s="10"/>
      <c r="BO86" s="6"/>
      <c r="BP86" s="10"/>
      <c r="BR86" s="6"/>
      <c r="BS86" s="10"/>
      <c r="BU86" s="6"/>
      <c r="BV86" s="10"/>
      <c r="BX86" s="6"/>
      <c r="BY86" s="10"/>
      <c r="CA86" s="6"/>
      <c r="CB86" s="10"/>
      <c r="CD86" s="6"/>
      <c r="CE86" s="10"/>
      <c r="CG86" s="6"/>
      <c r="CH86" s="10"/>
      <c r="CJ86" s="6"/>
      <c r="CK86" s="10"/>
      <c r="CM86" s="6"/>
      <c r="CN86" s="10"/>
      <c r="CP86" s="6"/>
      <c r="CQ86" s="10"/>
      <c r="CS86" s="6"/>
      <c r="CT86" s="10"/>
      <c r="CV86" s="6"/>
      <c r="CW86" s="10"/>
      <c r="CY86" s="6"/>
      <c r="CZ86" s="10"/>
      <c r="DB86" s="6"/>
      <c r="DC86" s="10"/>
      <c r="DE86" s="6"/>
      <c r="DF86" s="10"/>
      <c r="DH86" s="6"/>
      <c r="DI86" s="10"/>
      <c r="DK86" s="6"/>
      <c r="DL86" s="10"/>
      <c r="DN86" s="6"/>
      <c r="DO86" s="10"/>
      <c r="DQ86" s="6"/>
      <c r="DR86" s="10"/>
      <c r="DT86" s="6"/>
      <c r="DU86" s="10"/>
      <c r="DW86" s="6"/>
      <c r="DX86" s="10"/>
      <c r="DZ86" s="6"/>
      <c r="EA86" s="10"/>
      <c r="EC86" s="6"/>
      <c r="ED86" s="10"/>
      <c r="EF86" s="6"/>
      <c r="EG86" s="10"/>
      <c r="EI86" s="6"/>
      <c r="EJ86" s="10"/>
      <c r="EL86" s="6"/>
      <c r="EM86" s="10"/>
      <c r="EO86" s="6"/>
      <c r="EP86" s="10"/>
      <c r="ER86" s="6"/>
      <c r="ES86" s="10"/>
      <c r="EU86" s="6"/>
      <c r="EV86" s="10"/>
      <c r="EX86" s="6"/>
      <c r="EY86" s="10"/>
      <c r="FA86" s="6"/>
      <c r="FB86" s="10"/>
      <c r="FD86" s="6"/>
      <c r="FE86" s="10"/>
      <c r="FG86" s="6"/>
      <c r="FH86" s="10"/>
      <c r="FJ86" s="6"/>
      <c r="FK86" s="10"/>
      <c r="FM86" s="6"/>
      <c r="FN86" s="10"/>
      <c r="FP86" s="6"/>
      <c r="FQ86" s="10"/>
      <c r="FS86" s="6"/>
      <c r="FT86" s="10"/>
      <c r="FV86" s="6"/>
      <c r="FW86" s="10"/>
      <c r="FY86" s="6"/>
      <c r="FZ86" s="10"/>
      <c r="GA86" s="9">
        <v>380000</v>
      </c>
      <c r="GB86" t="s">
        <v>238</v>
      </c>
      <c r="GC86">
        <v>36.4</v>
      </c>
      <c r="GD86">
        <v>43.6</v>
      </c>
      <c r="GE86">
        <v>50.2</v>
      </c>
      <c r="GF86">
        <v>40</v>
      </c>
    </row>
    <row r="87" spans="1:188" x14ac:dyDescent="0.35">
      <c r="A87" t="s">
        <v>2505</v>
      </c>
      <c r="B87" t="s">
        <v>2506</v>
      </c>
      <c r="C87" t="s">
        <v>2507</v>
      </c>
      <c r="D87" t="e">
        <f>VLOOKUP(C87,'HORS EXCEPTION'!$C$2:C105,1,FALSE)</f>
        <v>#N/A</v>
      </c>
      <c r="E87" s="2" t="s">
        <v>2508</v>
      </c>
      <c r="F87" t="s">
        <v>2507</v>
      </c>
      <c r="G87" t="s">
        <v>2508</v>
      </c>
      <c r="H87" t="s">
        <v>203</v>
      </c>
      <c r="I87" t="s">
        <v>2505</v>
      </c>
      <c r="J87" t="s">
        <v>205</v>
      </c>
      <c r="K87" t="s">
        <v>2509</v>
      </c>
      <c r="L87">
        <v>31260</v>
      </c>
      <c r="M87" t="s">
        <v>2510</v>
      </c>
      <c r="N87" t="s">
        <v>1516</v>
      </c>
      <c r="O87" t="s">
        <v>12375</v>
      </c>
      <c r="P87" t="s">
        <v>2511</v>
      </c>
      <c r="Q87" t="s">
        <v>1469</v>
      </c>
      <c r="R87" t="s">
        <v>2512</v>
      </c>
      <c r="S87" t="s">
        <v>2513</v>
      </c>
      <c r="T87" t="s">
        <v>2515</v>
      </c>
      <c r="U87" t="s">
        <v>2516</v>
      </c>
      <c r="V87" t="s">
        <v>2517</v>
      </c>
      <c r="W87" t="s">
        <v>2518</v>
      </c>
      <c r="X87" t="s">
        <v>2519</v>
      </c>
      <c r="Y87" t="s">
        <v>2520</v>
      </c>
      <c r="Z87" t="s">
        <v>219</v>
      </c>
      <c r="AD87" t="s">
        <v>220</v>
      </c>
      <c r="AE87" t="s">
        <v>221</v>
      </c>
      <c r="AI87" t="s">
        <v>221</v>
      </c>
      <c r="AJ87" t="s">
        <v>2505</v>
      </c>
      <c r="AK87" t="s">
        <v>12375</v>
      </c>
      <c r="AL87" t="s">
        <v>12482</v>
      </c>
      <c r="AM87" t="s">
        <v>1469</v>
      </c>
      <c r="AN87" t="s">
        <v>2511</v>
      </c>
      <c r="AO87">
        <v>0</v>
      </c>
      <c r="AP87" t="s">
        <v>232</v>
      </c>
      <c r="AQ87" s="6" t="s">
        <v>2521</v>
      </c>
      <c r="AR87" s="10">
        <v>160000</v>
      </c>
      <c r="AS87" t="s">
        <v>236</v>
      </c>
      <c r="AT87" s="6" t="s">
        <v>2522</v>
      </c>
      <c r="AU87" s="10">
        <v>630000</v>
      </c>
      <c r="AV87" t="s">
        <v>1016</v>
      </c>
      <c r="AW87" s="6" t="s">
        <v>2523</v>
      </c>
      <c r="BC87" s="6"/>
      <c r="BD87" s="10"/>
      <c r="BF87" s="6"/>
      <c r="BG87" s="10"/>
      <c r="BI87" s="6"/>
      <c r="BJ87" s="10"/>
      <c r="BL87" s="6"/>
      <c r="BM87" s="10"/>
      <c r="BO87" s="6"/>
      <c r="BP87" s="10"/>
      <c r="BR87" s="6"/>
      <c r="BS87" s="10"/>
      <c r="BU87" s="6"/>
      <c r="BV87" s="10"/>
      <c r="BX87" s="6"/>
      <c r="BY87" s="10"/>
      <c r="CA87" s="6"/>
      <c r="CB87" s="10"/>
      <c r="CD87" s="6"/>
      <c r="CE87" s="10"/>
      <c r="CG87" s="6"/>
      <c r="CH87" s="10"/>
      <c r="CJ87" s="6"/>
      <c r="CK87" s="10"/>
      <c r="CM87" s="6"/>
      <c r="CN87" s="10"/>
      <c r="CP87" s="6"/>
      <c r="CQ87" s="10"/>
      <c r="CS87" s="6"/>
      <c r="CT87" s="10"/>
      <c r="CV87" s="6"/>
      <c r="CW87" s="10"/>
      <c r="CY87" s="6"/>
      <c r="CZ87" s="10"/>
      <c r="DB87" s="6"/>
      <c r="DC87" s="10"/>
      <c r="DE87" s="6"/>
      <c r="DF87" s="10"/>
      <c r="DH87" s="6"/>
      <c r="DI87" s="10"/>
      <c r="DK87" s="6"/>
      <c r="DL87" s="10"/>
      <c r="DN87" s="6"/>
      <c r="DO87" s="10"/>
      <c r="DQ87" s="6"/>
      <c r="DR87" s="10"/>
      <c r="DT87" s="6"/>
      <c r="DU87" s="10"/>
      <c r="DW87" s="6"/>
      <c r="DX87" s="10"/>
      <c r="DZ87" s="6"/>
      <c r="EA87" s="10"/>
      <c r="EC87" s="6"/>
      <c r="ED87" s="10"/>
      <c r="EF87" s="6"/>
      <c r="EG87" s="10"/>
      <c r="EI87" s="6"/>
      <c r="EJ87" s="10"/>
      <c r="EL87" s="6"/>
      <c r="EM87" s="10"/>
      <c r="EO87" s="6"/>
      <c r="EP87" s="10"/>
      <c r="ER87" s="6"/>
      <c r="ES87" s="10"/>
      <c r="EU87" s="6"/>
      <c r="EV87" s="10"/>
      <c r="EX87" s="6"/>
      <c r="EY87" s="10"/>
      <c r="FA87" s="6"/>
      <c r="FB87" s="10"/>
      <c r="FD87" s="6"/>
      <c r="FE87" s="10"/>
      <c r="FG87" s="6"/>
      <c r="FH87" s="10"/>
      <c r="FJ87" s="6"/>
      <c r="FK87" s="10"/>
      <c r="FM87" s="6"/>
      <c r="FN87" s="10"/>
      <c r="FP87" s="6"/>
      <c r="FQ87" s="10"/>
      <c r="FS87" s="6"/>
      <c r="FT87" s="10"/>
      <c r="FV87" s="6"/>
      <c r="FW87" s="10"/>
      <c r="FY87" s="6"/>
      <c r="FZ87" s="10"/>
      <c r="GA87" s="9">
        <v>790000</v>
      </c>
      <c r="GB87" t="s">
        <v>238</v>
      </c>
      <c r="GC87">
        <v>41.8</v>
      </c>
      <c r="GD87">
        <v>46</v>
      </c>
      <c r="GE87">
        <v>58.7</v>
      </c>
      <c r="GF87">
        <v>54.9</v>
      </c>
    </row>
    <row r="88" spans="1:188" x14ac:dyDescent="0.35">
      <c r="A88" t="s">
        <v>2524</v>
      </c>
      <c r="B88" t="s">
        <v>2525</v>
      </c>
      <c r="C88" t="s">
        <v>2526</v>
      </c>
      <c r="D88" t="e">
        <f>VLOOKUP(C88,'HORS EXCEPTION'!$C$2:C106,1,FALSE)</f>
        <v>#N/A</v>
      </c>
      <c r="E88" s="1" t="s">
        <v>2527</v>
      </c>
      <c r="F88" t="s">
        <v>2526</v>
      </c>
      <c r="G88" t="s">
        <v>2527</v>
      </c>
      <c r="H88" t="s">
        <v>203</v>
      </c>
      <c r="I88" t="s">
        <v>2524</v>
      </c>
      <c r="J88" t="s">
        <v>205</v>
      </c>
      <c r="K88" t="s">
        <v>2528</v>
      </c>
      <c r="L88">
        <v>69830</v>
      </c>
      <c r="M88" t="s">
        <v>2529</v>
      </c>
      <c r="N88" t="s">
        <v>1799</v>
      </c>
      <c r="O88" t="s">
        <v>12483</v>
      </c>
      <c r="P88" t="s">
        <v>2530</v>
      </c>
      <c r="Q88" t="s">
        <v>2531</v>
      </c>
      <c r="R88" t="s">
        <v>2532</v>
      </c>
      <c r="S88" t="s">
        <v>2533</v>
      </c>
      <c r="T88" t="s">
        <v>2534</v>
      </c>
      <c r="U88" t="s">
        <v>2535</v>
      </c>
      <c r="V88" t="s">
        <v>2536</v>
      </c>
      <c r="W88" t="s">
        <v>2533</v>
      </c>
      <c r="X88" t="s">
        <v>2534</v>
      </c>
      <c r="Y88" t="s">
        <v>2537</v>
      </c>
      <c r="Z88" t="s">
        <v>219</v>
      </c>
      <c r="AD88" t="s">
        <v>220</v>
      </c>
      <c r="AE88" t="s">
        <v>221</v>
      </c>
      <c r="AI88" t="s">
        <v>221</v>
      </c>
      <c r="AJ88" t="s">
        <v>2524</v>
      </c>
      <c r="AK88" t="s">
        <v>12483</v>
      </c>
      <c r="AL88" t="s">
        <v>12484</v>
      </c>
      <c r="AM88" t="s">
        <v>2531</v>
      </c>
      <c r="AN88" t="s">
        <v>2530</v>
      </c>
      <c r="AO88">
        <v>0</v>
      </c>
      <c r="AP88" t="s">
        <v>541</v>
      </c>
      <c r="AQ88" s="6" t="s">
        <v>2538</v>
      </c>
      <c r="AR88" s="10">
        <v>630000</v>
      </c>
      <c r="AS88" t="s">
        <v>553</v>
      </c>
      <c r="AT88" s="6" t="s">
        <v>2539</v>
      </c>
      <c r="AU88" s="10">
        <v>315000</v>
      </c>
      <c r="AV88" t="s">
        <v>564</v>
      </c>
      <c r="AW88" s="6" t="s">
        <v>2540</v>
      </c>
      <c r="BC88" s="6"/>
      <c r="BD88" s="10"/>
      <c r="BF88" s="6"/>
      <c r="BG88" s="10"/>
      <c r="BI88" s="6"/>
      <c r="BJ88" s="10"/>
      <c r="BL88" s="6"/>
      <c r="BM88" s="10"/>
      <c r="BO88" s="6"/>
      <c r="BP88" s="10"/>
      <c r="BR88" s="6"/>
      <c r="BS88" s="10"/>
      <c r="BU88" s="6"/>
      <c r="BV88" s="10"/>
      <c r="BX88" s="6"/>
      <c r="BY88" s="10"/>
      <c r="CA88" s="6"/>
      <c r="CB88" s="10"/>
      <c r="CD88" s="6"/>
      <c r="CE88" s="10"/>
      <c r="CG88" s="6"/>
      <c r="CH88" s="10"/>
      <c r="CJ88" s="6"/>
      <c r="CK88" s="10"/>
      <c r="CM88" s="6"/>
      <c r="CN88" s="10"/>
      <c r="CP88" s="6"/>
      <c r="CQ88" s="10"/>
      <c r="CS88" s="6"/>
      <c r="CT88" s="10"/>
      <c r="CV88" s="6"/>
      <c r="CW88" s="10"/>
      <c r="CY88" s="6"/>
      <c r="CZ88" s="10"/>
      <c r="DB88" s="6"/>
      <c r="DC88" s="10"/>
      <c r="DE88" s="6"/>
      <c r="DF88" s="10"/>
      <c r="DH88" s="6"/>
      <c r="DI88" s="10"/>
      <c r="DK88" s="6"/>
      <c r="DL88" s="10"/>
      <c r="DN88" s="6"/>
      <c r="DO88" s="10"/>
      <c r="DQ88" s="6"/>
      <c r="DR88" s="10"/>
      <c r="DT88" s="6"/>
      <c r="DU88" s="10"/>
      <c r="DW88" s="6"/>
      <c r="DX88" s="10"/>
      <c r="DZ88" s="6"/>
      <c r="EA88" s="10"/>
      <c r="EC88" s="6"/>
      <c r="ED88" s="10"/>
      <c r="EF88" s="6"/>
      <c r="EG88" s="10"/>
      <c r="EI88" s="6"/>
      <c r="EJ88" s="10"/>
      <c r="EL88" s="6"/>
      <c r="EM88" s="10"/>
      <c r="EO88" s="6"/>
      <c r="EP88" s="10"/>
      <c r="ER88" s="6"/>
      <c r="ES88" s="10"/>
      <c r="EU88" s="6"/>
      <c r="EV88" s="10"/>
      <c r="EX88" s="6"/>
      <c r="EY88" s="10"/>
      <c r="FA88" s="6"/>
      <c r="FB88" s="10"/>
      <c r="FD88" s="6"/>
      <c r="FE88" s="10"/>
      <c r="FG88" s="6"/>
      <c r="FH88" s="10"/>
      <c r="FJ88" s="6"/>
      <c r="FK88" s="10"/>
      <c r="FM88" s="6"/>
      <c r="FN88" s="10"/>
      <c r="FP88" s="6"/>
      <c r="FQ88" s="10"/>
      <c r="FS88" s="6"/>
      <c r="FT88" s="10"/>
      <c r="FV88" s="6"/>
      <c r="FW88" s="10"/>
      <c r="FY88" s="6"/>
      <c r="FZ88" s="10"/>
      <c r="GA88" s="9">
        <v>945000</v>
      </c>
      <c r="GB88" t="s">
        <v>238</v>
      </c>
      <c r="GC88">
        <v>40</v>
      </c>
      <c r="GD88">
        <v>45</v>
      </c>
      <c r="GE88">
        <v>48</v>
      </c>
      <c r="GF88">
        <v>62</v>
      </c>
    </row>
    <row r="89" spans="1:188" x14ac:dyDescent="0.35">
      <c r="A89" t="s">
        <v>2541</v>
      </c>
      <c r="B89" t="s">
        <v>2542</v>
      </c>
      <c r="C89" t="s">
        <v>2543</v>
      </c>
      <c r="D89" t="e">
        <f>VLOOKUP(C89,'HORS EXCEPTION'!$C$2:C107,1,FALSE)</f>
        <v>#N/A</v>
      </c>
      <c r="E89" s="1" t="s">
        <v>2544</v>
      </c>
      <c r="F89" t="s">
        <v>2543</v>
      </c>
      <c r="G89" t="s">
        <v>2544</v>
      </c>
      <c r="H89" t="s">
        <v>203</v>
      </c>
      <c r="I89" t="s">
        <v>2541</v>
      </c>
      <c r="J89" t="s">
        <v>205</v>
      </c>
      <c r="K89" t="s">
        <v>2545</v>
      </c>
      <c r="L89">
        <v>38130</v>
      </c>
      <c r="M89" t="s">
        <v>645</v>
      </c>
      <c r="N89" t="s">
        <v>475</v>
      </c>
      <c r="O89" t="s">
        <v>12486</v>
      </c>
      <c r="P89" t="s">
        <v>2546</v>
      </c>
      <c r="Q89" t="s">
        <v>625</v>
      </c>
      <c r="R89" t="s">
        <v>2547</v>
      </c>
      <c r="S89" t="s">
        <v>2548</v>
      </c>
      <c r="T89" t="s">
        <v>2550</v>
      </c>
      <c r="U89" t="s">
        <v>12485</v>
      </c>
      <c r="V89" t="s">
        <v>2552</v>
      </c>
      <c r="W89" t="s">
        <v>2548</v>
      </c>
      <c r="X89" t="s">
        <v>2550</v>
      </c>
      <c r="Y89" t="s">
        <v>2551</v>
      </c>
      <c r="Z89" t="s">
        <v>261</v>
      </c>
      <c r="AD89" t="s">
        <v>262</v>
      </c>
      <c r="AE89" t="s">
        <v>263</v>
      </c>
      <c r="AI89" t="s">
        <v>263</v>
      </c>
      <c r="AJ89" t="s">
        <v>2541</v>
      </c>
      <c r="AK89" t="s">
        <v>12486</v>
      </c>
      <c r="AL89" t="s">
        <v>12487</v>
      </c>
      <c r="AM89" t="s">
        <v>625</v>
      </c>
      <c r="AN89" t="s">
        <v>2546</v>
      </c>
      <c r="AO89">
        <v>0</v>
      </c>
      <c r="AP89" t="s">
        <v>11131</v>
      </c>
      <c r="AQ89" s="6" t="s">
        <v>2553</v>
      </c>
      <c r="AR89" s="10">
        <v>125000</v>
      </c>
      <c r="AS89" t="s">
        <v>266</v>
      </c>
      <c r="AT89" s="6" t="s">
        <v>2554</v>
      </c>
      <c r="AU89" s="10">
        <v>745000</v>
      </c>
      <c r="AV89" t="s">
        <v>270</v>
      </c>
      <c r="AW89" s="6" t="s">
        <v>2555</v>
      </c>
      <c r="AY89" t="s">
        <v>272</v>
      </c>
      <c r="AZ89" s="6" t="s">
        <v>2556</v>
      </c>
      <c r="BA89" s="10">
        <v>495000</v>
      </c>
      <c r="BB89" t="s">
        <v>276</v>
      </c>
      <c r="BC89" s="6" t="s">
        <v>2557</v>
      </c>
      <c r="BD89" s="10">
        <v>125000</v>
      </c>
      <c r="BF89" s="6"/>
      <c r="BG89" s="10"/>
      <c r="BI89" s="6"/>
      <c r="BJ89" s="10"/>
      <c r="BL89" s="6"/>
      <c r="BM89" s="10"/>
      <c r="BO89" s="6"/>
      <c r="BP89" s="10"/>
      <c r="BR89" s="6"/>
      <c r="BS89" s="10"/>
      <c r="BU89" s="6"/>
      <c r="BV89" s="10"/>
      <c r="BX89" s="6"/>
      <c r="BY89" s="10"/>
      <c r="CA89" s="6"/>
      <c r="CB89" s="10"/>
      <c r="CD89" s="6"/>
      <c r="CE89" s="10"/>
      <c r="CG89" s="6"/>
      <c r="CH89" s="10"/>
      <c r="CJ89" s="6"/>
      <c r="CK89" s="10"/>
      <c r="CM89" s="6"/>
      <c r="CN89" s="10"/>
      <c r="CP89" s="6"/>
      <c r="CQ89" s="10"/>
      <c r="CS89" s="6"/>
      <c r="CT89" s="10"/>
      <c r="CV89" s="6"/>
      <c r="CW89" s="10"/>
      <c r="CY89" s="6"/>
      <c r="CZ89" s="10"/>
      <c r="DB89" s="6"/>
      <c r="DC89" s="10"/>
      <c r="DE89" s="6"/>
      <c r="DF89" s="10"/>
      <c r="DH89" s="6"/>
      <c r="DI89" s="10"/>
      <c r="DK89" s="6"/>
      <c r="DL89" s="10"/>
      <c r="DN89" s="6"/>
      <c r="DO89" s="10"/>
      <c r="DQ89" s="6"/>
      <c r="DR89" s="10"/>
      <c r="DT89" s="6"/>
      <c r="DU89" s="10"/>
      <c r="DW89" s="6"/>
      <c r="DX89" s="10"/>
      <c r="DZ89" s="6"/>
      <c r="EA89" s="10"/>
      <c r="EC89" s="6"/>
      <c r="ED89" s="10"/>
      <c r="EF89" s="6"/>
      <c r="EG89" s="10"/>
      <c r="EI89" s="6"/>
      <c r="EJ89" s="10"/>
      <c r="EL89" s="6"/>
      <c r="EM89" s="10"/>
      <c r="EO89" s="6"/>
      <c r="EP89" s="10"/>
      <c r="ER89" s="6"/>
      <c r="ES89" s="10"/>
      <c r="EU89" s="6"/>
      <c r="EV89" s="10"/>
      <c r="EX89" s="6"/>
      <c r="EY89" s="10"/>
      <c r="FA89" s="6"/>
      <c r="FB89" s="10"/>
      <c r="FD89" s="6"/>
      <c r="FE89" s="10"/>
      <c r="FG89" s="6"/>
      <c r="FH89" s="10"/>
      <c r="FJ89" s="6"/>
      <c r="FK89" s="10"/>
      <c r="FM89" s="6"/>
      <c r="FN89" s="10"/>
      <c r="FP89" s="6"/>
      <c r="FQ89" s="10"/>
      <c r="FS89" s="6"/>
      <c r="FT89" s="10"/>
      <c r="FV89" s="6"/>
      <c r="FW89" s="10"/>
      <c r="FY89" s="6"/>
      <c r="FZ89" s="10"/>
      <c r="GA89" s="9">
        <v>1490000</v>
      </c>
      <c r="GB89" t="s">
        <v>238</v>
      </c>
      <c r="GC89">
        <v>37</v>
      </c>
      <c r="GD89">
        <v>45</v>
      </c>
      <c r="GE89">
        <v>45</v>
      </c>
      <c r="GF89">
        <v>45</v>
      </c>
    </row>
    <row r="90" spans="1:188" x14ac:dyDescent="0.35">
      <c r="A90" t="s">
        <v>2558</v>
      </c>
      <c r="B90" t="s">
        <v>2559</v>
      </c>
      <c r="C90" t="s">
        <v>2560</v>
      </c>
      <c r="D90" t="e">
        <f>VLOOKUP(C90,'HORS EXCEPTION'!$C$2:C108,1,FALSE)</f>
        <v>#N/A</v>
      </c>
      <c r="E90" s="1" t="s">
        <v>2561</v>
      </c>
      <c r="F90" t="s">
        <v>2560</v>
      </c>
      <c r="G90" t="s">
        <v>2561</v>
      </c>
      <c r="H90" t="s">
        <v>203</v>
      </c>
      <c r="I90" t="s">
        <v>2562</v>
      </c>
      <c r="J90" t="s">
        <v>205</v>
      </c>
      <c r="K90" t="s">
        <v>2563</v>
      </c>
      <c r="L90">
        <v>29490</v>
      </c>
      <c r="M90" t="s">
        <v>2564</v>
      </c>
      <c r="N90" t="s">
        <v>340</v>
      </c>
      <c r="O90" t="s">
        <v>12489</v>
      </c>
      <c r="P90" t="s">
        <v>2565</v>
      </c>
      <c r="Q90" t="s">
        <v>2566</v>
      </c>
      <c r="R90" t="s">
        <v>2567</v>
      </c>
      <c r="S90" t="s">
        <v>2570</v>
      </c>
      <c r="T90" t="s">
        <v>2571</v>
      </c>
      <c r="U90" t="s">
        <v>2572</v>
      </c>
      <c r="V90" t="s">
        <v>2573</v>
      </c>
      <c r="W90" t="s">
        <v>2574</v>
      </c>
      <c r="X90" t="s">
        <v>2575</v>
      </c>
      <c r="Y90" t="s">
        <v>2576</v>
      </c>
      <c r="Z90" t="s">
        <v>261</v>
      </c>
      <c r="AA90" t="s">
        <v>310</v>
      </c>
      <c r="AD90" t="s">
        <v>11030</v>
      </c>
      <c r="AE90" t="s">
        <v>263</v>
      </c>
      <c r="AF90" t="s">
        <v>739</v>
      </c>
      <c r="AI90" t="s">
        <v>1860</v>
      </c>
      <c r="AJ90" t="s">
        <v>2562</v>
      </c>
      <c r="AK90" t="s">
        <v>12489</v>
      </c>
      <c r="AL90" t="s">
        <v>12490</v>
      </c>
      <c r="AM90" t="s">
        <v>2566</v>
      </c>
      <c r="AN90" t="s">
        <v>2565</v>
      </c>
      <c r="AO90">
        <v>0</v>
      </c>
      <c r="AP90" t="s">
        <v>3398</v>
      </c>
      <c r="AQ90" s="6" t="s">
        <v>2577</v>
      </c>
      <c r="AR90" s="10">
        <v>100000</v>
      </c>
      <c r="AS90" t="s">
        <v>353</v>
      </c>
      <c r="AT90" s="6" t="s">
        <v>2578</v>
      </c>
      <c r="AU90" s="10">
        <v>200000</v>
      </c>
      <c r="AV90" t="s">
        <v>11131</v>
      </c>
      <c r="AW90" s="6" t="s">
        <v>2579</v>
      </c>
      <c r="AY90" t="s">
        <v>272</v>
      </c>
      <c r="AZ90" s="6" t="s">
        <v>2580</v>
      </c>
      <c r="BA90" s="10">
        <v>495000</v>
      </c>
      <c r="BB90" t="s">
        <v>11607</v>
      </c>
      <c r="BC90" s="6" t="s">
        <v>2581</v>
      </c>
      <c r="BD90" s="10">
        <v>100000</v>
      </c>
      <c r="BE90" t="s">
        <v>286</v>
      </c>
      <c r="BF90" s="6" t="s">
        <v>2582</v>
      </c>
      <c r="BG90" s="10">
        <v>200000</v>
      </c>
      <c r="BH90" t="s">
        <v>11038</v>
      </c>
      <c r="BI90" s="6" t="s">
        <v>2583</v>
      </c>
      <c r="BJ90" s="10">
        <v>100000</v>
      </c>
      <c r="BK90" t="s">
        <v>361</v>
      </c>
      <c r="BL90" s="6" t="s">
        <v>2584</v>
      </c>
      <c r="BM90" s="10">
        <v>250000</v>
      </c>
      <c r="BN90" t="s">
        <v>11043</v>
      </c>
      <c r="BO90" s="6" t="s">
        <v>2585</v>
      </c>
      <c r="BP90" s="10">
        <v>100000</v>
      </c>
      <c r="BQ90" t="s">
        <v>365</v>
      </c>
      <c r="BR90" s="6" t="s">
        <v>2586</v>
      </c>
      <c r="BS90" s="10">
        <v>330000</v>
      </c>
      <c r="BT90" t="s">
        <v>488</v>
      </c>
      <c r="BU90" s="6" t="s">
        <v>2587</v>
      </c>
      <c r="BV90" s="10">
        <v>100000</v>
      </c>
      <c r="BW90" t="s">
        <v>495</v>
      </c>
      <c r="BX90" s="6" t="s">
        <v>2588</v>
      </c>
      <c r="BY90" s="10">
        <v>180000</v>
      </c>
      <c r="BZ90" t="s">
        <v>502</v>
      </c>
      <c r="CA90" s="6" t="s">
        <v>2589</v>
      </c>
      <c r="CB90" s="10">
        <v>100000</v>
      </c>
      <c r="CC90" t="s">
        <v>509</v>
      </c>
      <c r="CD90" s="6" t="s">
        <v>2590</v>
      </c>
      <c r="CE90" s="10">
        <v>100000</v>
      </c>
      <c r="CF90" t="s">
        <v>516</v>
      </c>
      <c r="CG90" s="6" t="s">
        <v>2591</v>
      </c>
      <c r="CH90" s="10">
        <v>120000</v>
      </c>
      <c r="CJ90" s="6"/>
      <c r="CK90" s="10"/>
      <c r="CM90" s="6"/>
      <c r="CN90" s="10"/>
      <c r="CP90" s="6"/>
      <c r="CQ90" s="10"/>
      <c r="CS90" s="6"/>
      <c r="CT90" s="10"/>
      <c r="CV90" s="6"/>
      <c r="CW90" s="10"/>
      <c r="CY90" s="6"/>
      <c r="CZ90" s="10"/>
      <c r="DB90" s="6"/>
      <c r="DC90" s="10"/>
      <c r="DE90" s="6"/>
      <c r="DF90" s="10"/>
      <c r="DH90" s="6"/>
      <c r="DI90" s="10"/>
      <c r="DK90" s="6"/>
      <c r="DL90" s="10"/>
      <c r="DN90" s="6"/>
      <c r="DO90" s="10"/>
      <c r="DQ90" s="6"/>
      <c r="DR90" s="10"/>
      <c r="DT90" s="6"/>
      <c r="DU90" s="10"/>
      <c r="DW90" s="6"/>
      <c r="DX90" s="10"/>
      <c r="DZ90" s="6"/>
      <c r="EA90" s="10"/>
      <c r="EC90" s="6"/>
      <c r="ED90" s="10"/>
      <c r="EF90" s="6"/>
      <c r="EG90" s="10"/>
      <c r="EI90" s="6"/>
      <c r="EJ90" s="10"/>
      <c r="EL90" s="6"/>
      <c r="EM90" s="10"/>
      <c r="EO90" s="6"/>
      <c r="EP90" s="10"/>
      <c r="ER90" s="6"/>
      <c r="ES90" s="10"/>
      <c r="EU90" s="6"/>
      <c r="EV90" s="10"/>
      <c r="EX90" s="6"/>
      <c r="EY90" s="10"/>
      <c r="FA90" s="6"/>
      <c r="FB90" s="10"/>
      <c r="FD90" s="6"/>
      <c r="FE90" s="10"/>
      <c r="FG90" s="6"/>
      <c r="FH90" s="10"/>
      <c r="FJ90" s="6"/>
      <c r="FK90" s="10"/>
      <c r="FM90" s="6"/>
      <c r="FN90" s="10"/>
      <c r="FP90" s="6"/>
      <c r="FQ90" s="10"/>
      <c r="FS90" s="6"/>
      <c r="FT90" s="10"/>
      <c r="FV90" s="6"/>
      <c r="FW90" s="10"/>
      <c r="FY90" s="6"/>
      <c r="FZ90" s="10"/>
      <c r="GA90" s="9">
        <v>2475000</v>
      </c>
      <c r="GB90" t="s">
        <v>238</v>
      </c>
      <c r="GC90">
        <v>87</v>
      </c>
      <c r="GD90">
        <v>115</v>
      </c>
      <c r="GE90">
        <v>115</v>
      </c>
      <c r="GF90">
        <v>79</v>
      </c>
    </row>
    <row r="91" spans="1:188" x14ac:dyDescent="0.35">
      <c r="A91" t="s">
        <v>2592</v>
      </c>
      <c r="B91" t="s">
        <v>2593</v>
      </c>
      <c r="C91" t="s">
        <v>2594</v>
      </c>
      <c r="D91" t="e">
        <f>VLOOKUP(C91,'HORS EXCEPTION'!$C$2:C109,1,FALSE)</f>
        <v>#N/A</v>
      </c>
      <c r="E91" s="2" t="s">
        <v>2595</v>
      </c>
      <c r="F91" t="s">
        <v>2594</v>
      </c>
      <c r="G91" t="s">
        <v>2595</v>
      </c>
      <c r="H91" t="s">
        <v>203</v>
      </c>
      <c r="I91" t="s">
        <v>2596</v>
      </c>
      <c r="J91" t="s">
        <v>205</v>
      </c>
      <c r="K91" t="s">
        <v>2597</v>
      </c>
      <c r="L91">
        <v>82310</v>
      </c>
      <c r="M91" t="s">
        <v>2598</v>
      </c>
      <c r="N91" t="s">
        <v>249</v>
      </c>
      <c r="O91" t="s">
        <v>12492</v>
      </c>
      <c r="P91" t="s">
        <v>2599</v>
      </c>
      <c r="Q91" t="s">
        <v>2600</v>
      </c>
      <c r="R91" t="s">
        <v>2601</v>
      </c>
      <c r="S91" t="s">
        <v>2604</v>
      </c>
      <c r="T91" t="s">
        <v>2605</v>
      </c>
      <c r="U91" t="s">
        <v>2606</v>
      </c>
      <c r="V91" t="s">
        <v>2607</v>
      </c>
      <c r="W91" t="s">
        <v>2608</v>
      </c>
      <c r="X91" t="s">
        <v>2609</v>
      </c>
      <c r="Y91" t="s">
        <v>2610</v>
      </c>
      <c r="Z91" t="s">
        <v>261</v>
      </c>
      <c r="AD91" t="s">
        <v>262</v>
      </c>
      <c r="AE91" t="s">
        <v>263</v>
      </c>
      <c r="AI91" t="s">
        <v>263</v>
      </c>
      <c r="AJ91" t="s">
        <v>2596</v>
      </c>
      <c r="AK91" t="s">
        <v>12492</v>
      </c>
      <c r="AL91" t="s">
        <v>12493</v>
      </c>
      <c r="AM91" t="s">
        <v>2600</v>
      </c>
      <c r="AN91" t="s">
        <v>2599</v>
      </c>
      <c r="AO91">
        <v>0</v>
      </c>
      <c r="AP91" t="s">
        <v>11038</v>
      </c>
      <c r="AQ91" s="6" t="s">
        <v>2611</v>
      </c>
      <c r="AR91" s="10">
        <v>100000</v>
      </c>
      <c r="AS91" t="s">
        <v>705</v>
      </c>
      <c r="AT91" s="6" t="s">
        <v>2612</v>
      </c>
      <c r="AU91" s="10">
        <v>375000</v>
      </c>
      <c r="AV91" t="s">
        <v>1111</v>
      </c>
      <c r="AW91" s="6" t="s">
        <v>2613</v>
      </c>
      <c r="AY91" t="s">
        <v>421</v>
      </c>
      <c r="AZ91" s="6" t="s">
        <v>2614</v>
      </c>
      <c r="BA91" s="10">
        <v>100000</v>
      </c>
      <c r="BB91" t="s">
        <v>361</v>
      </c>
      <c r="BC91" s="6" t="s">
        <v>2615</v>
      </c>
      <c r="BD91" s="10">
        <v>250000</v>
      </c>
      <c r="BE91" t="s">
        <v>363</v>
      </c>
      <c r="BF91" s="6" t="s">
        <v>2616</v>
      </c>
      <c r="BG91" s="10">
        <v>250000</v>
      </c>
      <c r="BH91" t="s">
        <v>1116</v>
      </c>
      <c r="BI91" s="6" t="s">
        <v>2617</v>
      </c>
      <c r="BJ91" s="10">
        <v>100000</v>
      </c>
      <c r="BK91" t="s">
        <v>11043</v>
      </c>
      <c r="BL91" s="6" t="s">
        <v>2618</v>
      </c>
      <c r="BM91" s="10">
        <v>100000</v>
      </c>
      <c r="BN91" t="s">
        <v>712</v>
      </c>
      <c r="BO91" s="6" t="s">
        <v>2619</v>
      </c>
      <c r="BP91" s="10">
        <v>495000</v>
      </c>
      <c r="BQ91" t="s">
        <v>2620</v>
      </c>
      <c r="BR91" s="6" t="s">
        <v>2621</v>
      </c>
      <c r="BS91" s="10">
        <v>100000</v>
      </c>
      <c r="BT91" t="s">
        <v>714</v>
      </c>
      <c r="BU91" s="6" t="s">
        <v>2622</v>
      </c>
      <c r="BV91" s="10">
        <v>100000</v>
      </c>
      <c r="BW91" t="s">
        <v>365</v>
      </c>
      <c r="BX91" s="6" t="s">
        <v>2623</v>
      </c>
      <c r="BY91" s="10">
        <v>330000</v>
      </c>
      <c r="BZ91" t="s">
        <v>367</v>
      </c>
      <c r="CA91" s="6" t="s">
        <v>2624</v>
      </c>
      <c r="CB91" s="10">
        <v>330000</v>
      </c>
      <c r="CC91" t="s">
        <v>1190</v>
      </c>
      <c r="CD91" s="6" t="s">
        <v>2625</v>
      </c>
      <c r="CE91" s="10">
        <v>100000</v>
      </c>
      <c r="CG91" s="6"/>
      <c r="CH91" s="10"/>
      <c r="CJ91" s="6"/>
      <c r="CK91" s="10"/>
      <c r="CM91" s="6"/>
      <c r="CN91" s="10"/>
      <c r="CP91" s="6"/>
      <c r="CQ91" s="10"/>
      <c r="CS91" s="6"/>
      <c r="CT91" s="10"/>
      <c r="CV91" s="6"/>
      <c r="CW91" s="10"/>
      <c r="CY91" s="6"/>
      <c r="CZ91" s="10"/>
      <c r="DB91" s="6"/>
      <c r="DC91" s="10"/>
      <c r="DE91" s="6"/>
      <c r="DF91" s="10"/>
      <c r="DH91" s="6"/>
      <c r="DI91" s="10"/>
      <c r="DK91" s="6"/>
      <c r="DL91" s="10"/>
      <c r="DN91" s="6"/>
      <c r="DO91" s="10"/>
      <c r="DQ91" s="6"/>
      <c r="DR91" s="10"/>
      <c r="DT91" s="6"/>
      <c r="DU91" s="10"/>
      <c r="DW91" s="6"/>
      <c r="DX91" s="10"/>
      <c r="DZ91" s="6"/>
      <c r="EA91" s="10"/>
      <c r="EC91" s="6"/>
      <c r="ED91" s="10"/>
      <c r="EF91" s="6"/>
      <c r="EG91" s="10"/>
      <c r="EI91" s="6"/>
      <c r="EJ91" s="10"/>
      <c r="EL91" s="6"/>
      <c r="EM91" s="10"/>
      <c r="EO91" s="6"/>
      <c r="EP91" s="10"/>
      <c r="ER91" s="6"/>
      <c r="ES91" s="10"/>
      <c r="EU91" s="6"/>
      <c r="EV91" s="10"/>
      <c r="EX91" s="6"/>
      <c r="EY91" s="10"/>
      <c r="FA91" s="6"/>
      <c r="FB91" s="10"/>
      <c r="FD91" s="6"/>
      <c r="FE91" s="10"/>
      <c r="FG91" s="6"/>
      <c r="FH91" s="10"/>
      <c r="FJ91" s="6"/>
      <c r="FK91" s="10"/>
      <c r="FM91" s="6"/>
      <c r="FN91" s="10"/>
      <c r="FP91" s="6"/>
      <c r="FQ91" s="10"/>
      <c r="FS91" s="6"/>
      <c r="FT91" s="10"/>
      <c r="FV91" s="6"/>
      <c r="FW91" s="10"/>
      <c r="FY91" s="6"/>
      <c r="FZ91" s="10"/>
      <c r="GA91" s="9">
        <v>2730000</v>
      </c>
      <c r="GB91" t="s">
        <v>238</v>
      </c>
      <c r="GC91">
        <v>48</v>
      </c>
      <c r="GD91">
        <v>50</v>
      </c>
      <c r="GE91">
        <v>53</v>
      </c>
      <c r="GF91">
        <v>53</v>
      </c>
    </row>
    <row r="92" spans="1:188" x14ac:dyDescent="0.35">
      <c r="A92" t="s">
        <v>2628</v>
      </c>
      <c r="B92" t="s">
        <v>2629</v>
      </c>
      <c r="C92" t="s">
        <v>2630</v>
      </c>
      <c r="D92" t="e">
        <f>VLOOKUP(C92,'HORS EXCEPTION'!$C$2:C110,1,FALSE)</f>
        <v>#N/A</v>
      </c>
      <c r="E92" s="2" t="s">
        <v>837</v>
      </c>
      <c r="F92" t="s">
        <v>2630</v>
      </c>
      <c r="G92" t="s">
        <v>2631</v>
      </c>
      <c r="H92" t="s">
        <v>203</v>
      </c>
      <c r="I92" t="s">
        <v>2632</v>
      </c>
      <c r="J92" t="s">
        <v>205</v>
      </c>
      <c r="K92" t="s">
        <v>2633</v>
      </c>
      <c r="L92">
        <v>92000</v>
      </c>
      <c r="M92" t="s">
        <v>726</v>
      </c>
      <c r="N92" t="s">
        <v>646</v>
      </c>
      <c r="O92" t="s">
        <v>12495</v>
      </c>
      <c r="P92" t="s">
        <v>2634</v>
      </c>
      <c r="Q92" t="s">
        <v>2635</v>
      </c>
      <c r="R92" t="s">
        <v>12497</v>
      </c>
      <c r="S92" t="s">
        <v>2636</v>
      </c>
      <c r="T92" t="s">
        <v>2638</v>
      </c>
      <c r="U92" t="s">
        <v>2639</v>
      </c>
      <c r="V92" t="s">
        <v>2640</v>
      </c>
      <c r="W92" t="s">
        <v>2641</v>
      </c>
      <c r="X92" t="s">
        <v>2642</v>
      </c>
      <c r="Y92" t="s">
        <v>2643</v>
      </c>
      <c r="Z92" t="s">
        <v>854</v>
      </c>
      <c r="AD92" t="s">
        <v>855</v>
      </c>
      <c r="AE92" t="s">
        <v>738</v>
      </c>
      <c r="AI92" t="s">
        <v>738</v>
      </c>
      <c r="AJ92" t="s">
        <v>2632</v>
      </c>
      <c r="AK92" t="s">
        <v>12495</v>
      </c>
      <c r="AL92" t="s">
        <v>12496</v>
      </c>
      <c r="AM92" t="s">
        <v>2635</v>
      </c>
      <c r="AN92" t="s">
        <v>2634</v>
      </c>
      <c r="AO92">
        <v>0</v>
      </c>
      <c r="AP92" t="s">
        <v>857</v>
      </c>
      <c r="AQ92" s="6" t="s">
        <v>2644</v>
      </c>
      <c r="AR92" s="10">
        <v>145000</v>
      </c>
      <c r="AS92" t="s">
        <v>860</v>
      </c>
      <c r="AT92" s="6" t="s">
        <v>2645</v>
      </c>
      <c r="AU92" s="10">
        <v>365000</v>
      </c>
      <c r="AV92" t="s">
        <v>863</v>
      </c>
      <c r="AW92" s="6" t="s">
        <v>2646</v>
      </c>
      <c r="AY92" t="s">
        <v>866</v>
      </c>
      <c r="AZ92" s="6" t="s">
        <v>2647</v>
      </c>
      <c r="BA92" s="10">
        <v>180000</v>
      </c>
      <c r="BB92" t="s">
        <v>869</v>
      </c>
      <c r="BC92" s="6" t="s">
        <v>2648</v>
      </c>
      <c r="BD92" s="10">
        <v>245000</v>
      </c>
      <c r="BF92" s="6"/>
      <c r="BG92" s="10"/>
      <c r="BI92" s="6"/>
      <c r="BJ92" s="10"/>
      <c r="BL92" s="6"/>
      <c r="BM92" s="10"/>
      <c r="BO92" s="6"/>
      <c r="BP92" s="10"/>
      <c r="BR92" s="6"/>
      <c r="BS92" s="10"/>
      <c r="BU92" s="6"/>
      <c r="BV92" s="10"/>
      <c r="BX92" s="6"/>
      <c r="BY92" s="10"/>
      <c r="CA92" s="6"/>
      <c r="CB92" s="10"/>
      <c r="CD92" s="6"/>
      <c r="CE92" s="10"/>
      <c r="CG92" s="6"/>
      <c r="CH92" s="10"/>
      <c r="CJ92" s="6"/>
      <c r="CK92" s="10"/>
      <c r="CM92" s="6"/>
      <c r="CN92" s="10"/>
      <c r="CP92" s="6"/>
      <c r="CQ92" s="10"/>
      <c r="CS92" s="6"/>
      <c r="CT92" s="10"/>
      <c r="CV92" s="6"/>
      <c r="CW92" s="10"/>
      <c r="CY92" s="6"/>
      <c r="CZ92" s="10"/>
      <c r="DB92" s="6"/>
      <c r="DC92" s="10"/>
      <c r="DE92" s="6"/>
      <c r="DF92" s="10"/>
      <c r="DH92" s="6"/>
      <c r="DI92" s="10"/>
      <c r="DK92" s="6"/>
      <c r="DL92" s="10"/>
      <c r="DN92" s="6"/>
      <c r="DO92" s="10"/>
      <c r="DQ92" s="6"/>
      <c r="DR92" s="10"/>
      <c r="DT92" s="6"/>
      <c r="DU92" s="10"/>
      <c r="DW92" s="6"/>
      <c r="DX92" s="10"/>
      <c r="DZ92" s="6"/>
      <c r="EA92" s="10"/>
      <c r="EC92" s="6"/>
      <c r="ED92" s="10"/>
      <c r="EF92" s="6"/>
      <c r="EG92" s="10"/>
      <c r="EI92" s="6"/>
      <c r="EJ92" s="10"/>
      <c r="EL92" s="6"/>
      <c r="EM92" s="10"/>
      <c r="EO92" s="6"/>
      <c r="EP92" s="10"/>
      <c r="ER92" s="6"/>
      <c r="ES92" s="10"/>
      <c r="EU92" s="6"/>
      <c r="EV92" s="10"/>
      <c r="EX92" s="6"/>
      <c r="EY92" s="10"/>
      <c r="FA92" s="6"/>
      <c r="FB92" s="10"/>
      <c r="FD92" s="6"/>
      <c r="FE92" s="10"/>
      <c r="FG92" s="6"/>
      <c r="FH92" s="10"/>
      <c r="FJ92" s="6"/>
      <c r="FK92" s="10"/>
      <c r="FM92" s="6"/>
      <c r="FN92" s="10"/>
      <c r="FP92" s="6"/>
      <c r="FQ92" s="10"/>
      <c r="FS92" s="6"/>
      <c r="FT92" s="10"/>
      <c r="FV92" s="6"/>
      <c r="FW92" s="10"/>
      <c r="FY92" s="6"/>
      <c r="FZ92" s="10"/>
      <c r="GA92" s="9">
        <v>935000</v>
      </c>
      <c r="GB92" t="s">
        <v>238</v>
      </c>
      <c r="GC92">
        <v>150</v>
      </c>
      <c r="GD92">
        <v>170</v>
      </c>
      <c r="GE92">
        <v>170</v>
      </c>
      <c r="GF92">
        <v>0</v>
      </c>
    </row>
    <row r="93" spans="1:188" x14ac:dyDescent="0.35">
      <c r="A93" t="s">
        <v>2649</v>
      </c>
      <c r="B93" t="s">
        <v>2650</v>
      </c>
      <c r="C93" t="s">
        <v>2651</v>
      </c>
      <c r="D93" t="e">
        <f>VLOOKUP(C93,'HORS EXCEPTION'!$C$2:C111,1,FALSE)</f>
        <v>#N/A</v>
      </c>
      <c r="E93" s="1" t="s">
        <v>2652</v>
      </c>
      <c r="F93" t="s">
        <v>2651</v>
      </c>
      <c r="G93" t="s">
        <v>2652</v>
      </c>
      <c r="H93" t="s">
        <v>203</v>
      </c>
      <c r="I93" t="s">
        <v>2649</v>
      </c>
      <c r="J93" t="s">
        <v>205</v>
      </c>
      <c r="K93" t="s">
        <v>2653</v>
      </c>
      <c r="L93">
        <v>76600</v>
      </c>
      <c r="M93" t="s">
        <v>2654</v>
      </c>
      <c r="N93" t="s">
        <v>1431</v>
      </c>
      <c r="O93" t="s">
        <v>12498</v>
      </c>
      <c r="P93" t="s">
        <v>2655</v>
      </c>
      <c r="Q93" t="s">
        <v>1972</v>
      </c>
      <c r="R93" t="s">
        <v>2656</v>
      </c>
      <c r="S93" t="s">
        <v>2657</v>
      </c>
      <c r="T93" t="s">
        <v>2659</v>
      </c>
      <c r="U93" t="s">
        <v>2660</v>
      </c>
      <c r="V93" t="s">
        <v>2661</v>
      </c>
      <c r="W93" t="s">
        <v>2662</v>
      </c>
      <c r="X93" t="s">
        <v>2659</v>
      </c>
      <c r="Y93" t="s">
        <v>2663</v>
      </c>
      <c r="Z93" t="s">
        <v>310</v>
      </c>
      <c r="AD93" t="s">
        <v>311</v>
      </c>
      <c r="AE93" t="s">
        <v>312</v>
      </c>
      <c r="AI93" t="s">
        <v>312</v>
      </c>
      <c r="AJ93" t="s">
        <v>2649</v>
      </c>
      <c r="AK93" t="s">
        <v>12498</v>
      </c>
      <c r="AL93" t="s">
        <v>2661</v>
      </c>
      <c r="AM93" t="s">
        <v>1972</v>
      </c>
      <c r="AN93" t="s">
        <v>2655</v>
      </c>
      <c r="AO93">
        <v>0</v>
      </c>
      <c r="AP93" t="s">
        <v>389</v>
      </c>
      <c r="AQ93" s="6" t="s">
        <v>2664</v>
      </c>
      <c r="AR93" s="10">
        <v>575000</v>
      </c>
      <c r="AS93" t="s">
        <v>391</v>
      </c>
      <c r="AT93" s="6" t="s">
        <v>2665</v>
      </c>
      <c r="AU93" s="10">
        <v>1430000</v>
      </c>
      <c r="AV93" t="s">
        <v>393</v>
      </c>
      <c r="AW93" s="6" t="s">
        <v>2666</v>
      </c>
      <c r="AY93" t="s">
        <v>395</v>
      </c>
      <c r="AZ93" s="6" t="s">
        <v>2667</v>
      </c>
      <c r="BA93" s="10">
        <v>715000</v>
      </c>
      <c r="BB93" t="s">
        <v>1065</v>
      </c>
      <c r="BC93" s="6" t="s">
        <v>2668</v>
      </c>
      <c r="BD93" s="10">
        <v>960000</v>
      </c>
      <c r="BF93" s="6"/>
      <c r="BG93" s="10"/>
      <c r="BI93" s="6"/>
      <c r="BJ93" s="10"/>
      <c r="BL93" s="6"/>
      <c r="BM93" s="10"/>
      <c r="BO93" s="6"/>
      <c r="BP93" s="10"/>
      <c r="BR93" s="6"/>
      <c r="BS93" s="10"/>
      <c r="BU93" s="6"/>
      <c r="BV93" s="10"/>
      <c r="BX93" s="6"/>
      <c r="BY93" s="10"/>
      <c r="CA93" s="6"/>
      <c r="CB93" s="10"/>
      <c r="CD93" s="6"/>
      <c r="CE93" s="10"/>
      <c r="CG93" s="6"/>
      <c r="CH93" s="10"/>
      <c r="CJ93" s="6"/>
      <c r="CK93" s="10"/>
      <c r="CM93" s="6"/>
      <c r="CN93" s="10"/>
      <c r="CP93" s="6"/>
      <c r="CQ93" s="10"/>
      <c r="CS93" s="6"/>
      <c r="CT93" s="10"/>
      <c r="CV93" s="6"/>
      <c r="CW93" s="10"/>
      <c r="CY93" s="6"/>
      <c r="CZ93" s="10"/>
      <c r="DB93" s="6"/>
      <c r="DC93" s="10"/>
      <c r="DE93" s="6"/>
      <c r="DF93" s="10"/>
      <c r="DH93" s="6"/>
      <c r="DI93" s="10"/>
      <c r="DK93" s="6"/>
      <c r="DL93" s="10"/>
      <c r="DN93" s="6"/>
      <c r="DO93" s="10"/>
      <c r="DQ93" s="6"/>
      <c r="DR93" s="10"/>
      <c r="DT93" s="6"/>
      <c r="DU93" s="10"/>
      <c r="DW93" s="6"/>
      <c r="DX93" s="10"/>
      <c r="DZ93" s="6"/>
      <c r="EA93" s="10"/>
      <c r="EC93" s="6"/>
      <c r="ED93" s="10"/>
      <c r="EF93" s="6"/>
      <c r="EG93" s="10"/>
      <c r="EI93" s="6"/>
      <c r="EJ93" s="10"/>
      <c r="EL93" s="6"/>
      <c r="EM93" s="10"/>
      <c r="EO93" s="6"/>
      <c r="EP93" s="10"/>
      <c r="ER93" s="6"/>
      <c r="ES93" s="10"/>
      <c r="EU93" s="6"/>
      <c r="EV93" s="10"/>
      <c r="EX93" s="6"/>
      <c r="EY93" s="10"/>
      <c r="FA93" s="6"/>
      <c r="FB93" s="10"/>
      <c r="FD93" s="6"/>
      <c r="FE93" s="10"/>
      <c r="FG93" s="6"/>
      <c r="FH93" s="10"/>
      <c r="FJ93" s="6"/>
      <c r="FK93" s="10"/>
      <c r="FM93" s="6"/>
      <c r="FN93" s="10"/>
      <c r="FP93" s="6"/>
      <c r="FQ93" s="10"/>
      <c r="FS93" s="6"/>
      <c r="FT93" s="10"/>
      <c r="FV93" s="6"/>
      <c r="FW93" s="10"/>
      <c r="FY93" s="6"/>
      <c r="FZ93" s="10"/>
      <c r="GA93" s="9">
        <v>3680000</v>
      </c>
      <c r="GB93" t="s">
        <v>238</v>
      </c>
      <c r="GC93">
        <v>70</v>
      </c>
      <c r="GD93">
        <v>75</v>
      </c>
      <c r="GE93">
        <v>80</v>
      </c>
      <c r="GF93">
        <v>70</v>
      </c>
    </row>
    <row r="94" spans="1:188" x14ac:dyDescent="0.35">
      <c r="A94" t="s">
        <v>2669</v>
      </c>
      <c r="B94" t="s">
        <v>2670</v>
      </c>
      <c r="C94" t="s">
        <v>2671</v>
      </c>
      <c r="D94" t="e">
        <f>VLOOKUP(C94,'HORS EXCEPTION'!$C$2:C112,1,FALSE)</f>
        <v>#N/A</v>
      </c>
      <c r="E94" s="2" t="s">
        <v>2672</v>
      </c>
      <c r="F94" t="s">
        <v>2671</v>
      </c>
      <c r="G94" t="s">
        <v>2672</v>
      </c>
      <c r="H94" t="s">
        <v>203</v>
      </c>
      <c r="I94" t="s">
        <v>2669</v>
      </c>
      <c r="J94" t="s">
        <v>205</v>
      </c>
      <c r="K94" t="s">
        <v>2673</v>
      </c>
      <c r="L94">
        <v>1360</v>
      </c>
      <c r="M94" t="s">
        <v>2675</v>
      </c>
      <c r="N94" t="s">
        <v>298</v>
      </c>
      <c r="O94" t="s">
        <v>12500</v>
      </c>
      <c r="P94" t="s">
        <v>2676</v>
      </c>
      <c r="Q94" t="s">
        <v>625</v>
      </c>
      <c r="R94" t="s">
        <v>2677</v>
      </c>
      <c r="S94" t="s">
        <v>2678</v>
      </c>
      <c r="T94" t="s">
        <v>2680</v>
      </c>
      <c r="U94" t="s">
        <v>2681</v>
      </c>
      <c r="V94" t="s">
        <v>2682</v>
      </c>
      <c r="W94" t="s">
        <v>2683</v>
      </c>
      <c r="X94" t="s">
        <v>2684</v>
      </c>
      <c r="Y94" t="s">
        <v>2685</v>
      </c>
      <c r="Z94" t="s">
        <v>261</v>
      </c>
      <c r="AD94" t="s">
        <v>262</v>
      </c>
      <c r="AE94" t="s">
        <v>263</v>
      </c>
      <c r="AI94" t="s">
        <v>263</v>
      </c>
      <c r="AJ94" t="s">
        <v>2669</v>
      </c>
      <c r="AK94" t="s">
        <v>12500</v>
      </c>
      <c r="AL94" t="s">
        <v>12501</v>
      </c>
      <c r="AM94" t="s">
        <v>625</v>
      </c>
      <c r="AN94" t="s">
        <v>2676</v>
      </c>
      <c r="AO94">
        <v>0</v>
      </c>
      <c r="AP94" t="s">
        <v>3398</v>
      </c>
      <c r="AQ94" s="6" t="s">
        <v>2686</v>
      </c>
      <c r="AR94" s="10">
        <v>100000</v>
      </c>
      <c r="AS94" t="s">
        <v>974</v>
      </c>
      <c r="AT94" s="6" t="s">
        <v>2687</v>
      </c>
      <c r="AU94" s="10">
        <v>100000</v>
      </c>
      <c r="AV94" t="s">
        <v>414</v>
      </c>
      <c r="AW94" s="6" t="s">
        <v>2688</v>
      </c>
      <c r="AY94" t="s">
        <v>353</v>
      </c>
      <c r="AZ94" s="6" t="s">
        <v>2689</v>
      </c>
      <c r="BA94" s="10">
        <v>200000</v>
      </c>
      <c r="BB94" t="s">
        <v>979</v>
      </c>
      <c r="BC94" s="6" t="s">
        <v>2690</v>
      </c>
      <c r="BD94" s="10">
        <v>100000</v>
      </c>
      <c r="BE94" t="s">
        <v>11131</v>
      </c>
      <c r="BF94" s="6" t="s">
        <v>2691</v>
      </c>
      <c r="BG94" s="10">
        <v>125000</v>
      </c>
      <c r="BH94" t="s">
        <v>266</v>
      </c>
      <c r="BI94" s="6" t="s">
        <v>2692</v>
      </c>
      <c r="BJ94" s="10">
        <v>745000</v>
      </c>
      <c r="BK94" t="s">
        <v>268</v>
      </c>
      <c r="BL94" s="6" t="s">
        <v>2693</v>
      </c>
      <c r="BM94" s="10">
        <v>125000</v>
      </c>
      <c r="BN94" t="s">
        <v>270</v>
      </c>
      <c r="BO94" s="6" t="s">
        <v>2694</v>
      </c>
      <c r="BP94" s="10">
        <v>125000</v>
      </c>
      <c r="BQ94" t="s">
        <v>272</v>
      </c>
      <c r="BR94" s="6" t="s">
        <v>2695</v>
      </c>
      <c r="BS94" s="10">
        <v>495000</v>
      </c>
      <c r="BT94" t="s">
        <v>276</v>
      </c>
      <c r="BU94" s="6" t="s">
        <v>2696</v>
      </c>
      <c r="BV94" s="10">
        <v>125000</v>
      </c>
      <c r="BW94" t="s">
        <v>11607</v>
      </c>
      <c r="BX94" s="6" t="s">
        <v>2698</v>
      </c>
      <c r="BY94" s="10">
        <v>100000</v>
      </c>
      <c r="BZ94" t="s">
        <v>280</v>
      </c>
      <c r="CA94" s="6" t="s">
        <v>2699</v>
      </c>
      <c r="CB94" s="10">
        <v>300000</v>
      </c>
      <c r="CC94" t="s">
        <v>282</v>
      </c>
      <c r="CD94" s="6" t="s">
        <v>2700</v>
      </c>
      <c r="CE94" s="10">
        <v>100000</v>
      </c>
      <c r="CF94" t="s">
        <v>284</v>
      </c>
      <c r="CG94" s="6" t="s">
        <v>2701</v>
      </c>
      <c r="CH94" s="10">
        <v>100000</v>
      </c>
      <c r="CI94" t="s">
        <v>286</v>
      </c>
      <c r="CJ94" s="6" t="s">
        <v>2702</v>
      </c>
      <c r="CK94" s="10">
        <v>200000</v>
      </c>
      <c r="CL94" t="s">
        <v>290</v>
      </c>
      <c r="CM94" s="6" t="s">
        <v>2703</v>
      </c>
      <c r="CN94" s="10">
        <v>100000</v>
      </c>
      <c r="CO94" t="s">
        <v>11038</v>
      </c>
      <c r="CP94" s="6" t="s">
        <v>2704</v>
      </c>
      <c r="CQ94" s="10">
        <v>100000</v>
      </c>
      <c r="CR94" t="s">
        <v>705</v>
      </c>
      <c r="CS94" s="6" t="s">
        <v>2705</v>
      </c>
      <c r="CT94" s="10">
        <v>375000</v>
      </c>
      <c r="CU94" t="s">
        <v>1111</v>
      </c>
      <c r="CV94" s="6" t="s">
        <v>2706</v>
      </c>
      <c r="CW94" s="10">
        <v>100000</v>
      </c>
      <c r="CX94" t="s">
        <v>421</v>
      </c>
      <c r="CY94" s="6" t="s">
        <v>2707</v>
      </c>
      <c r="CZ94" s="10">
        <v>100000</v>
      </c>
      <c r="DA94" t="s">
        <v>361</v>
      </c>
      <c r="DB94" s="6" t="s">
        <v>2708</v>
      </c>
      <c r="DC94" s="10">
        <v>250000</v>
      </c>
      <c r="DD94" t="s">
        <v>1116</v>
      </c>
      <c r="DE94" s="6" t="s">
        <v>2709</v>
      </c>
      <c r="DF94" s="10">
        <v>100000</v>
      </c>
      <c r="DG94" t="s">
        <v>11043</v>
      </c>
      <c r="DH94" s="6" t="s">
        <v>2711</v>
      </c>
      <c r="DI94" s="10">
        <v>100000</v>
      </c>
      <c r="DJ94" t="s">
        <v>712</v>
      </c>
      <c r="DK94" s="6" t="s">
        <v>2712</v>
      </c>
      <c r="DL94" s="10">
        <v>495000</v>
      </c>
      <c r="DM94" t="s">
        <v>2620</v>
      </c>
      <c r="DN94" s="6" t="s">
        <v>2713</v>
      </c>
      <c r="DO94" s="10">
        <v>100000</v>
      </c>
      <c r="DP94" t="s">
        <v>714</v>
      </c>
      <c r="DQ94" s="6" t="s">
        <v>2714</v>
      </c>
      <c r="DR94" s="10">
        <v>100000</v>
      </c>
      <c r="DS94" t="s">
        <v>365</v>
      </c>
      <c r="DT94" s="6" t="s">
        <v>2715</v>
      </c>
      <c r="DU94" s="10">
        <v>330000</v>
      </c>
      <c r="DV94" t="s">
        <v>1190</v>
      </c>
      <c r="DW94" s="6" t="s">
        <v>2716</v>
      </c>
      <c r="DX94" s="10">
        <v>100000</v>
      </c>
      <c r="DZ94" s="6"/>
      <c r="EA94" s="10"/>
      <c r="EC94" s="6"/>
      <c r="ED94" s="10"/>
      <c r="EF94" s="6"/>
      <c r="EG94" s="10"/>
      <c r="EI94" s="6"/>
      <c r="EJ94" s="10"/>
      <c r="EL94" s="6"/>
      <c r="EM94" s="10"/>
      <c r="EO94" s="6"/>
      <c r="EP94" s="10"/>
      <c r="ER94" s="6"/>
      <c r="ES94" s="10"/>
      <c r="EU94" s="6"/>
      <c r="EV94" s="10"/>
      <c r="EX94" s="6"/>
      <c r="EY94" s="10"/>
      <c r="FA94" s="6"/>
      <c r="FB94" s="10"/>
      <c r="FD94" s="6"/>
      <c r="FE94" s="10"/>
      <c r="FG94" s="6"/>
      <c r="FH94" s="10"/>
      <c r="FJ94" s="6"/>
      <c r="FK94" s="10"/>
      <c r="FM94" s="6"/>
      <c r="FN94" s="10"/>
      <c r="FP94" s="6"/>
      <c r="FQ94" s="10"/>
      <c r="FS94" s="6"/>
      <c r="FT94" s="10"/>
      <c r="FV94" s="6"/>
      <c r="FW94" s="10"/>
      <c r="FY94" s="6"/>
      <c r="FZ94" s="10"/>
      <c r="GA94" s="9">
        <v>5390000</v>
      </c>
      <c r="GB94" t="s">
        <v>238</v>
      </c>
      <c r="GC94">
        <v>35</v>
      </c>
      <c r="GD94">
        <v>40</v>
      </c>
      <c r="GE94">
        <v>45</v>
      </c>
      <c r="GF94">
        <v>55</v>
      </c>
    </row>
    <row r="95" spans="1:188" x14ac:dyDescent="0.35">
      <c r="A95" t="s">
        <v>2718</v>
      </c>
      <c r="B95" t="s">
        <v>2719</v>
      </c>
      <c r="C95" t="s">
        <v>2720</v>
      </c>
      <c r="D95" t="e">
        <f>VLOOKUP(C95,'HORS EXCEPTION'!$C$2:C113,1,FALSE)</f>
        <v>#N/A</v>
      </c>
      <c r="E95" s="2" t="s">
        <v>2721</v>
      </c>
      <c r="F95" t="s">
        <v>2720</v>
      </c>
      <c r="G95" t="s">
        <v>2722</v>
      </c>
      <c r="H95" t="s">
        <v>203</v>
      </c>
      <c r="I95" t="s">
        <v>12502</v>
      </c>
      <c r="J95" t="s">
        <v>205</v>
      </c>
      <c r="K95" t="s">
        <v>2724</v>
      </c>
      <c r="L95">
        <v>62220</v>
      </c>
      <c r="M95" t="s">
        <v>2725</v>
      </c>
      <c r="N95" t="s">
        <v>1431</v>
      </c>
      <c r="O95" t="s">
        <v>12331</v>
      </c>
      <c r="P95" t="s">
        <v>2726</v>
      </c>
      <c r="Q95" t="s">
        <v>2727</v>
      </c>
      <c r="R95" t="s">
        <v>2728</v>
      </c>
      <c r="S95" t="s">
        <v>2730</v>
      </c>
      <c r="T95" t="s">
        <v>2731</v>
      </c>
      <c r="U95" t="s">
        <v>2732</v>
      </c>
      <c r="V95" t="s">
        <v>2733</v>
      </c>
      <c r="W95" t="s">
        <v>2730</v>
      </c>
      <c r="X95" t="s">
        <v>2731</v>
      </c>
      <c r="Y95" t="s">
        <v>2734</v>
      </c>
      <c r="Z95" t="s">
        <v>310</v>
      </c>
      <c r="AD95" t="s">
        <v>311</v>
      </c>
      <c r="AE95" t="s">
        <v>312</v>
      </c>
      <c r="AI95" t="s">
        <v>312</v>
      </c>
      <c r="AJ95" t="s">
        <v>12502</v>
      </c>
      <c r="AK95" t="s">
        <v>12331</v>
      </c>
      <c r="AL95" t="s">
        <v>12503</v>
      </c>
      <c r="AM95" t="s">
        <v>2727</v>
      </c>
      <c r="AN95" t="s">
        <v>2726</v>
      </c>
      <c r="AO95">
        <v>0</v>
      </c>
      <c r="AP95" t="s">
        <v>1443</v>
      </c>
      <c r="AQ95" s="6" t="s">
        <v>2735</v>
      </c>
      <c r="AR95" s="10">
        <v>185000</v>
      </c>
      <c r="AS95" t="s">
        <v>657</v>
      </c>
      <c r="AT95" s="6" t="s">
        <v>2736</v>
      </c>
      <c r="AU95" s="10">
        <v>100000</v>
      </c>
      <c r="AV95" t="s">
        <v>1447</v>
      </c>
      <c r="AW95" s="6" t="s">
        <v>2737</v>
      </c>
      <c r="AY95" t="s">
        <v>659</v>
      </c>
      <c r="AZ95" s="6" t="s">
        <v>2738</v>
      </c>
      <c r="BA95" s="10">
        <v>185000</v>
      </c>
      <c r="BB95" t="s">
        <v>1451</v>
      </c>
      <c r="BC95" s="6" t="s">
        <v>2739</v>
      </c>
      <c r="BD95" s="10">
        <v>182000</v>
      </c>
      <c r="BE95" t="s">
        <v>661</v>
      </c>
      <c r="BF95" s="6" t="s">
        <v>2740</v>
      </c>
      <c r="BG95" s="10">
        <v>100000</v>
      </c>
      <c r="BH95" t="s">
        <v>1455</v>
      </c>
      <c r="BI95" s="6" t="s">
        <v>2741</v>
      </c>
      <c r="BJ95" s="10">
        <v>230000</v>
      </c>
      <c r="BK95" t="s">
        <v>663</v>
      </c>
      <c r="BL95" s="6" t="s">
        <v>2742</v>
      </c>
      <c r="BM95" s="10">
        <v>100000</v>
      </c>
      <c r="BN95" t="s">
        <v>1459</v>
      </c>
      <c r="BO95" s="6" t="s">
        <v>2743</v>
      </c>
      <c r="BP95" s="10">
        <v>300000</v>
      </c>
      <c r="BQ95" t="s">
        <v>665</v>
      </c>
      <c r="BR95" s="6" t="s">
        <v>2744</v>
      </c>
      <c r="BS95" s="10">
        <v>123000</v>
      </c>
      <c r="BU95" s="6"/>
      <c r="BV95" s="10"/>
      <c r="BX95" s="6"/>
      <c r="BY95" s="10"/>
      <c r="CA95" s="6"/>
      <c r="CB95" s="10"/>
      <c r="CD95" s="6"/>
      <c r="CE95" s="10"/>
      <c r="CG95" s="6"/>
      <c r="CH95" s="10"/>
      <c r="CJ95" s="6"/>
      <c r="CK95" s="10"/>
      <c r="CM95" s="6"/>
      <c r="CN95" s="10"/>
      <c r="CP95" s="6"/>
      <c r="CQ95" s="10"/>
      <c r="CS95" s="6"/>
      <c r="CT95" s="10"/>
      <c r="CV95" s="6"/>
      <c r="CW95" s="10"/>
      <c r="CY95" s="6"/>
      <c r="CZ95" s="10"/>
      <c r="DB95" s="6"/>
      <c r="DC95" s="10"/>
      <c r="DE95" s="6"/>
      <c r="DF95" s="10"/>
      <c r="DH95" s="6"/>
      <c r="DI95" s="10"/>
      <c r="DK95" s="6"/>
      <c r="DL95" s="10"/>
      <c r="DN95" s="6"/>
      <c r="DO95" s="10"/>
      <c r="DQ95" s="6"/>
      <c r="DR95" s="10"/>
      <c r="DT95" s="6"/>
      <c r="DU95" s="10"/>
      <c r="DW95" s="6"/>
      <c r="DX95" s="10"/>
      <c r="DZ95" s="6"/>
      <c r="EA95" s="10"/>
      <c r="EC95" s="6"/>
      <c r="ED95" s="10"/>
      <c r="EF95" s="6"/>
      <c r="EG95" s="10"/>
      <c r="EI95" s="6"/>
      <c r="EJ95" s="10"/>
      <c r="EL95" s="6"/>
      <c r="EM95" s="10"/>
      <c r="EO95" s="6"/>
      <c r="EP95" s="10"/>
      <c r="ER95" s="6"/>
      <c r="ES95" s="10"/>
      <c r="EU95" s="6"/>
      <c r="EV95" s="10"/>
      <c r="EX95" s="6"/>
      <c r="EY95" s="10"/>
      <c r="FA95" s="6"/>
      <c r="FB95" s="10"/>
      <c r="FD95" s="6"/>
      <c r="FE95" s="10"/>
      <c r="FG95" s="6"/>
      <c r="FH95" s="10"/>
      <c r="FJ95" s="6"/>
      <c r="FK95" s="10"/>
      <c r="FM95" s="6"/>
      <c r="FN95" s="10"/>
      <c r="FP95" s="6"/>
      <c r="FQ95" s="10"/>
      <c r="FS95" s="6"/>
      <c r="FT95" s="10"/>
      <c r="FV95" s="6"/>
      <c r="FW95" s="10"/>
      <c r="FY95" s="6"/>
      <c r="FZ95" s="10"/>
      <c r="GA95" s="9">
        <v>1505000</v>
      </c>
      <c r="GB95" t="s">
        <v>238</v>
      </c>
      <c r="GC95">
        <v>94</v>
      </c>
      <c r="GD95">
        <v>94</v>
      </c>
      <c r="GE95">
        <v>94</v>
      </c>
      <c r="GF95">
        <v>94</v>
      </c>
    </row>
    <row r="96" spans="1:188" x14ac:dyDescent="0.35">
      <c r="A96" t="s">
        <v>2745</v>
      </c>
      <c r="B96" t="s">
        <v>2746</v>
      </c>
      <c r="C96" t="s">
        <v>2747</v>
      </c>
      <c r="D96" t="e">
        <f>VLOOKUP(C96,'HORS EXCEPTION'!$C$2:C114,1,FALSE)</f>
        <v>#N/A</v>
      </c>
      <c r="E96" s="1" t="s">
        <v>2748</v>
      </c>
      <c r="F96" t="s">
        <v>2747</v>
      </c>
      <c r="G96" t="s">
        <v>2748</v>
      </c>
      <c r="H96" t="s">
        <v>203</v>
      </c>
      <c r="I96" t="s">
        <v>2745</v>
      </c>
      <c r="J96" t="s">
        <v>1022</v>
      </c>
      <c r="K96" t="s">
        <v>2749</v>
      </c>
      <c r="L96">
        <v>65240</v>
      </c>
      <c r="M96" t="s">
        <v>2750</v>
      </c>
      <c r="N96" t="s">
        <v>531</v>
      </c>
      <c r="O96" t="s">
        <v>12463</v>
      </c>
      <c r="P96" t="s">
        <v>2751</v>
      </c>
      <c r="Q96" t="s">
        <v>2752</v>
      </c>
      <c r="R96" t="s">
        <v>2753</v>
      </c>
      <c r="S96" t="s">
        <v>2754</v>
      </c>
      <c r="T96" t="s">
        <v>2756</v>
      </c>
      <c r="U96" t="s">
        <v>2757</v>
      </c>
      <c r="V96" t="s">
        <v>2758</v>
      </c>
      <c r="W96" t="s">
        <v>2754</v>
      </c>
      <c r="X96" t="s">
        <v>2756</v>
      </c>
      <c r="Y96" t="s">
        <v>2757</v>
      </c>
      <c r="Z96" t="s">
        <v>219</v>
      </c>
      <c r="AD96" t="s">
        <v>220</v>
      </c>
      <c r="AE96" t="s">
        <v>221</v>
      </c>
      <c r="AI96" t="s">
        <v>221</v>
      </c>
      <c r="AJ96" t="s">
        <v>2745</v>
      </c>
      <c r="AK96" t="s">
        <v>12463</v>
      </c>
      <c r="AL96" t="s">
        <v>12504</v>
      </c>
      <c r="AM96" t="s">
        <v>2752</v>
      </c>
      <c r="AN96" t="s">
        <v>2751</v>
      </c>
      <c r="AO96">
        <v>0</v>
      </c>
      <c r="AP96" t="s">
        <v>222</v>
      </c>
      <c r="AQ96" s="6" t="s">
        <v>2759</v>
      </c>
      <c r="AR96" s="10">
        <v>400000</v>
      </c>
      <c r="AS96" t="s">
        <v>1142</v>
      </c>
      <c r="AT96" s="6" t="s">
        <v>2760</v>
      </c>
      <c r="AU96" s="10">
        <v>395000</v>
      </c>
      <c r="AV96" t="s">
        <v>224</v>
      </c>
      <c r="AW96" s="6" t="s">
        <v>2761</v>
      </c>
      <c r="AY96" t="s">
        <v>230</v>
      </c>
      <c r="AZ96" s="6" t="s">
        <v>2762</v>
      </c>
      <c r="BA96" s="10">
        <v>100000</v>
      </c>
      <c r="BB96" t="s">
        <v>236</v>
      </c>
      <c r="BC96" s="6" t="s">
        <v>2763</v>
      </c>
      <c r="BD96" s="10">
        <v>630000</v>
      </c>
      <c r="BE96" t="s">
        <v>1158</v>
      </c>
      <c r="BF96" s="6" t="s">
        <v>2764</v>
      </c>
      <c r="BG96" s="10">
        <v>520000</v>
      </c>
      <c r="BI96" s="6"/>
      <c r="BJ96" s="10"/>
      <c r="BL96" s="6"/>
      <c r="BM96" s="10"/>
      <c r="BO96" s="6"/>
      <c r="BP96" s="10"/>
      <c r="BR96" s="6"/>
      <c r="BS96" s="10"/>
      <c r="BU96" s="6"/>
      <c r="BV96" s="10"/>
      <c r="BX96" s="6"/>
      <c r="BY96" s="10"/>
      <c r="CA96" s="6"/>
      <c r="CB96" s="10"/>
      <c r="CD96" s="6"/>
      <c r="CE96" s="10"/>
      <c r="CG96" s="6"/>
      <c r="CH96" s="10"/>
      <c r="CJ96" s="6"/>
      <c r="CK96" s="10"/>
      <c r="CM96" s="6"/>
      <c r="CN96" s="10"/>
      <c r="CP96" s="6"/>
      <c r="CQ96" s="10"/>
      <c r="CS96" s="6"/>
      <c r="CT96" s="10"/>
      <c r="CV96" s="6"/>
      <c r="CW96" s="10"/>
      <c r="CY96" s="6"/>
      <c r="CZ96" s="10"/>
      <c r="DB96" s="6"/>
      <c r="DC96" s="10"/>
      <c r="DE96" s="6"/>
      <c r="DF96" s="10"/>
      <c r="DH96" s="6"/>
      <c r="DI96" s="10"/>
      <c r="DK96" s="6"/>
      <c r="DL96" s="10"/>
      <c r="DN96" s="6"/>
      <c r="DO96" s="10"/>
      <c r="DQ96" s="6"/>
      <c r="DR96" s="10"/>
      <c r="DT96" s="6"/>
      <c r="DU96" s="10"/>
      <c r="DW96" s="6"/>
      <c r="DX96" s="10"/>
      <c r="DZ96" s="6"/>
      <c r="EA96" s="10"/>
      <c r="EC96" s="6"/>
      <c r="ED96" s="10"/>
      <c r="EF96" s="6"/>
      <c r="EG96" s="10"/>
      <c r="EI96" s="6"/>
      <c r="EJ96" s="10"/>
      <c r="EL96" s="6"/>
      <c r="EM96" s="10"/>
      <c r="EO96" s="6"/>
      <c r="EP96" s="10"/>
      <c r="ER96" s="6"/>
      <c r="ES96" s="10"/>
      <c r="EU96" s="6"/>
      <c r="EV96" s="10"/>
      <c r="EX96" s="6"/>
      <c r="EY96" s="10"/>
      <c r="FA96" s="6"/>
      <c r="FB96" s="10"/>
      <c r="FD96" s="6"/>
      <c r="FE96" s="10"/>
      <c r="FG96" s="6"/>
      <c r="FH96" s="10"/>
      <c r="FJ96" s="6"/>
      <c r="FK96" s="10"/>
      <c r="FM96" s="6"/>
      <c r="FN96" s="10"/>
      <c r="FP96" s="6"/>
      <c r="FQ96" s="10"/>
      <c r="FS96" s="6"/>
      <c r="FT96" s="10"/>
      <c r="FV96" s="6"/>
      <c r="FW96" s="10"/>
      <c r="FY96" s="6"/>
      <c r="FZ96" s="10"/>
      <c r="GA96" s="9">
        <v>2045000</v>
      </c>
      <c r="GB96" t="s">
        <v>238</v>
      </c>
      <c r="GC96">
        <v>53</v>
      </c>
      <c r="GD96">
        <v>57</v>
      </c>
      <c r="GE96">
        <v>60</v>
      </c>
      <c r="GF96">
        <v>53</v>
      </c>
    </row>
    <row r="97" spans="1:188" x14ac:dyDescent="0.35">
      <c r="A97" t="s">
        <v>2765</v>
      </c>
      <c r="B97" t="s">
        <v>2766</v>
      </c>
      <c r="C97" t="s">
        <v>2767</v>
      </c>
      <c r="D97" t="str">
        <f>VLOOKUP(C97,'HORS EXCEPTION'!$C$2:C115,1,FALSE)</f>
        <v>SUP003303</v>
      </c>
      <c r="E97" s="1" t="s">
        <v>2768</v>
      </c>
      <c r="F97" t="s">
        <v>2767</v>
      </c>
      <c r="G97" t="s">
        <v>2768</v>
      </c>
      <c r="H97" t="s">
        <v>203</v>
      </c>
      <c r="I97" t="s">
        <v>2765</v>
      </c>
      <c r="J97" t="s">
        <v>1428</v>
      </c>
      <c r="K97" t="s">
        <v>2769</v>
      </c>
      <c r="L97" t="s">
        <v>2770</v>
      </c>
      <c r="M97" t="s">
        <v>2771</v>
      </c>
      <c r="N97" t="s">
        <v>603</v>
      </c>
      <c r="O97" t="s">
        <v>12505</v>
      </c>
      <c r="P97" t="s">
        <v>2772</v>
      </c>
      <c r="Q97" t="s">
        <v>2773</v>
      </c>
      <c r="R97" t="s">
        <v>2774</v>
      </c>
      <c r="S97" t="s">
        <v>2777</v>
      </c>
      <c r="T97" t="s">
        <v>2778</v>
      </c>
      <c r="U97" t="s">
        <v>2779</v>
      </c>
      <c r="V97" t="s">
        <v>2780</v>
      </c>
      <c r="W97" t="s">
        <v>2777</v>
      </c>
      <c r="X97" t="s">
        <v>2778</v>
      </c>
      <c r="Y97" t="s">
        <v>2779</v>
      </c>
      <c r="Z97" t="s">
        <v>261</v>
      </c>
      <c r="AD97" t="s">
        <v>262</v>
      </c>
      <c r="AE97" t="s">
        <v>263</v>
      </c>
      <c r="AI97" t="s">
        <v>263</v>
      </c>
      <c r="AJ97" t="s">
        <v>2765</v>
      </c>
      <c r="AK97" t="s">
        <v>12505</v>
      </c>
      <c r="AL97" t="s">
        <v>12506</v>
      </c>
      <c r="AM97" t="s">
        <v>2773</v>
      </c>
      <c r="AN97" t="s">
        <v>2772</v>
      </c>
      <c r="AO97">
        <v>0</v>
      </c>
      <c r="AP97" t="s">
        <v>11043</v>
      </c>
      <c r="AQ97" s="6" t="s">
        <v>2781</v>
      </c>
      <c r="AR97" s="10">
        <v>100000</v>
      </c>
      <c r="AS97" t="s">
        <v>712</v>
      </c>
      <c r="AT97" s="6" t="s">
        <v>2782</v>
      </c>
      <c r="AU97" s="10">
        <v>495000</v>
      </c>
      <c r="AV97" t="s">
        <v>714</v>
      </c>
      <c r="AW97" s="6" t="s">
        <v>2783</v>
      </c>
      <c r="AY97" t="s">
        <v>365</v>
      </c>
      <c r="AZ97" s="6" t="s">
        <v>2784</v>
      </c>
      <c r="BA97" s="10">
        <v>330000</v>
      </c>
      <c r="BB97" t="s">
        <v>367</v>
      </c>
      <c r="BC97" s="6" t="s">
        <v>2785</v>
      </c>
      <c r="BD97" s="10">
        <v>330000</v>
      </c>
      <c r="BF97" s="6"/>
      <c r="BG97" s="10"/>
      <c r="BI97" s="6"/>
      <c r="BJ97" s="10"/>
      <c r="BL97" s="6"/>
      <c r="BM97" s="10"/>
      <c r="BO97" s="6"/>
      <c r="BP97" s="10"/>
      <c r="BR97" s="6"/>
      <c r="BS97" s="10"/>
      <c r="BU97" s="6"/>
      <c r="BV97" s="10"/>
      <c r="BX97" s="6"/>
      <c r="BY97" s="10"/>
      <c r="CA97" s="6"/>
      <c r="CB97" s="10"/>
      <c r="CD97" s="6"/>
      <c r="CE97" s="10"/>
      <c r="CG97" s="6"/>
      <c r="CH97" s="10"/>
      <c r="CJ97" s="6"/>
      <c r="CK97" s="10"/>
      <c r="CM97" s="6"/>
      <c r="CN97" s="10"/>
      <c r="CP97" s="6"/>
      <c r="CQ97" s="10"/>
      <c r="CS97" s="6"/>
      <c r="CT97" s="10"/>
      <c r="CV97" s="6"/>
      <c r="CW97" s="10"/>
      <c r="CY97" s="6"/>
      <c r="CZ97" s="10"/>
      <c r="DB97" s="6"/>
      <c r="DC97" s="10"/>
      <c r="DE97" s="6"/>
      <c r="DF97" s="10"/>
      <c r="DH97" s="6"/>
      <c r="DI97" s="10"/>
      <c r="DK97" s="6"/>
      <c r="DL97" s="10"/>
      <c r="DN97" s="6"/>
      <c r="DO97" s="10"/>
      <c r="DQ97" s="6"/>
      <c r="DR97" s="10"/>
      <c r="DT97" s="6"/>
      <c r="DU97" s="10"/>
      <c r="DW97" s="6"/>
      <c r="DX97" s="10"/>
      <c r="DZ97" s="6"/>
      <c r="EA97" s="10"/>
      <c r="EC97" s="6"/>
      <c r="ED97" s="10"/>
      <c r="EF97" s="6"/>
      <c r="EG97" s="10"/>
      <c r="EI97" s="6"/>
      <c r="EJ97" s="10"/>
      <c r="EL97" s="6"/>
      <c r="EM97" s="10"/>
      <c r="EO97" s="6"/>
      <c r="EP97" s="10"/>
      <c r="ER97" s="6"/>
      <c r="ES97" s="10"/>
      <c r="EU97" s="6"/>
      <c r="EV97" s="10"/>
      <c r="EX97" s="6"/>
      <c r="EY97" s="10"/>
      <c r="FA97" s="6"/>
      <c r="FB97" s="10"/>
      <c r="FD97" s="6"/>
      <c r="FE97" s="10"/>
      <c r="FG97" s="6"/>
      <c r="FH97" s="10"/>
      <c r="FJ97" s="6"/>
      <c r="FK97" s="10"/>
      <c r="FM97" s="6"/>
      <c r="FN97" s="10"/>
      <c r="FP97" s="6"/>
      <c r="FQ97" s="10"/>
      <c r="FS97" s="6"/>
      <c r="FT97" s="10"/>
      <c r="FV97" s="6"/>
      <c r="FW97" s="10"/>
      <c r="FY97" s="6"/>
      <c r="FZ97" s="10"/>
      <c r="GA97" s="9">
        <v>1255000</v>
      </c>
      <c r="GB97" t="s">
        <v>238</v>
      </c>
      <c r="GC97">
        <v>75</v>
      </c>
      <c r="GD97">
        <v>85</v>
      </c>
      <c r="GE97">
        <v>85</v>
      </c>
      <c r="GF97">
        <v>85</v>
      </c>
    </row>
    <row r="98" spans="1:188" x14ac:dyDescent="0.35">
      <c r="A98" t="s">
        <v>2786</v>
      </c>
      <c r="B98" t="s">
        <v>2787</v>
      </c>
      <c r="C98" t="s">
        <v>2788</v>
      </c>
      <c r="D98" t="e">
        <f>VLOOKUP(C98,'HORS EXCEPTION'!$C$2:C116,1,FALSE)</f>
        <v>#N/A</v>
      </c>
      <c r="E98" s="1" t="s">
        <v>2789</v>
      </c>
      <c r="F98" t="s">
        <v>2788</v>
      </c>
      <c r="G98" t="s">
        <v>2789</v>
      </c>
      <c r="H98" t="s">
        <v>203</v>
      </c>
      <c r="I98" t="s">
        <v>2790</v>
      </c>
      <c r="J98" t="s">
        <v>1022</v>
      </c>
      <c r="K98" t="s">
        <v>2791</v>
      </c>
      <c r="L98">
        <v>64370</v>
      </c>
      <c r="M98" t="s">
        <v>2792</v>
      </c>
      <c r="N98" t="s">
        <v>2793</v>
      </c>
      <c r="O98" t="s">
        <v>12360</v>
      </c>
      <c r="P98" t="s">
        <v>2794</v>
      </c>
      <c r="Q98" t="s">
        <v>1004</v>
      </c>
      <c r="R98" t="s">
        <v>2789</v>
      </c>
      <c r="S98" t="s">
        <v>2795</v>
      </c>
      <c r="T98" t="s">
        <v>2797</v>
      </c>
      <c r="U98" t="s">
        <v>2798</v>
      </c>
      <c r="V98" t="s">
        <v>2799</v>
      </c>
      <c r="W98" t="s">
        <v>2795</v>
      </c>
      <c r="Z98" t="s">
        <v>310</v>
      </c>
      <c r="AA98" t="s">
        <v>219</v>
      </c>
      <c r="AD98" t="s">
        <v>11009</v>
      </c>
      <c r="AE98" t="s">
        <v>312</v>
      </c>
      <c r="AF98" t="s">
        <v>774</v>
      </c>
      <c r="AI98" t="s">
        <v>775</v>
      </c>
      <c r="AJ98" t="s">
        <v>2790</v>
      </c>
      <c r="AK98" t="s">
        <v>12360</v>
      </c>
      <c r="AL98" t="s">
        <v>12508</v>
      </c>
      <c r="AM98" t="s">
        <v>1004</v>
      </c>
      <c r="AN98" t="s">
        <v>2794</v>
      </c>
      <c r="AO98">
        <v>0</v>
      </c>
      <c r="AP98" t="s">
        <v>441</v>
      </c>
      <c r="AQ98" s="6" t="s">
        <v>2800</v>
      </c>
      <c r="AR98" s="10">
        <v>100000</v>
      </c>
      <c r="AS98" t="s">
        <v>445</v>
      </c>
      <c r="AT98" s="6" t="s">
        <v>2801</v>
      </c>
      <c r="AU98" s="10">
        <v>130000</v>
      </c>
      <c r="AV98" t="s">
        <v>553</v>
      </c>
      <c r="AW98" s="6" t="s">
        <v>2802</v>
      </c>
      <c r="AY98" t="s">
        <v>830</v>
      </c>
      <c r="AZ98" s="6" t="s">
        <v>2803</v>
      </c>
      <c r="BA98" s="10">
        <v>420000</v>
      </c>
      <c r="BC98" s="6"/>
      <c r="BD98" s="10"/>
      <c r="BF98" s="6"/>
      <c r="BG98" s="10"/>
      <c r="BI98" s="6"/>
      <c r="BJ98" s="10"/>
      <c r="BL98" s="6"/>
      <c r="BM98" s="10"/>
      <c r="BO98" s="6"/>
      <c r="BP98" s="10"/>
      <c r="BR98" s="6"/>
      <c r="BS98" s="10"/>
      <c r="BU98" s="6"/>
      <c r="BV98" s="10"/>
      <c r="BX98" s="6"/>
      <c r="BY98" s="10"/>
      <c r="CA98" s="6"/>
      <c r="CB98" s="10"/>
      <c r="CD98" s="6"/>
      <c r="CE98" s="10"/>
      <c r="CG98" s="6"/>
      <c r="CH98" s="10"/>
      <c r="CJ98" s="6"/>
      <c r="CK98" s="10"/>
      <c r="CM98" s="6"/>
      <c r="CN98" s="10"/>
      <c r="CP98" s="6"/>
      <c r="CQ98" s="10"/>
      <c r="CS98" s="6"/>
      <c r="CT98" s="10"/>
      <c r="CV98" s="6"/>
      <c r="CW98" s="10"/>
      <c r="CY98" s="6"/>
      <c r="CZ98" s="10"/>
      <c r="DB98" s="6"/>
      <c r="DC98" s="10"/>
      <c r="DE98" s="6"/>
      <c r="DF98" s="10"/>
      <c r="DH98" s="6"/>
      <c r="DI98" s="10"/>
      <c r="DK98" s="6"/>
      <c r="DL98" s="10"/>
      <c r="DN98" s="6"/>
      <c r="DO98" s="10"/>
      <c r="DQ98" s="6"/>
      <c r="DR98" s="10"/>
      <c r="DT98" s="6"/>
      <c r="DU98" s="10"/>
      <c r="DW98" s="6"/>
      <c r="DX98" s="10"/>
      <c r="DZ98" s="6"/>
      <c r="EA98" s="10"/>
      <c r="EC98" s="6"/>
      <c r="ED98" s="10"/>
      <c r="EF98" s="6"/>
      <c r="EG98" s="10"/>
      <c r="EI98" s="6"/>
      <c r="EJ98" s="10"/>
      <c r="EL98" s="6"/>
      <c r="EM98" s="10"/>
      <c r="EO98" s="6"/>
      <c r="EP98" s="10"/>
      <c r="ER98" s="6"/>
      <c r="ES98" s="10"/>
      <c r="EU98" s="6"/>
      <c r="EV98" s="10"/>
      <c r="EX98" s="6"/>
      <c r="EY98" s="10"/>
      <c r="FA98" s="6"/>
      <c r="FB98" s="10"/>
      <c r="FD98" s="6"/>
      <c r="FE98" s="10"/>
      <c r="FG98" s="6"/>
      <c r="FH98" s="10"/>
      <c r="FJ98" s="6"/>
      <c r="FK98" s="10"/>
      <c r="FM98" s="6"/>
      <c r="FN98" s="10"/>
      <c r="FP98" s="6"/>
      <c r="FQ98" s="10"/>
      <c r="FS98" s="6"/>
      <c r="FT98" s="10"/>
      <c r="FV98" s="6"/>
      <c r="FW98" s="10"/>
      <c r="FY98" s="6"/>
      <c r="FZ98" s="10"/>
      <c r="GA98" s="9">
        <v>650000</v>
      </c>
      <c r="GB98" t="s">
        <v>238</v>
      </c>
      <c r="GC98">
        <v>56</v>
      </c>
      <c r="GD98">
        <v>63</v>
      </c>
      <c r="GE98">
        <v>63</v>
      </c>
      <c r="GF98">
        <v>56</v>
      </c>
    </row>
    <row r="99" spans="1:188" x14ac:dyDescent="0.35">
      <c r="A99" t="s">
        <v>2804</v>
      </c>
      <c r="B99" t="s">
        <v>2805</v>
      </c>
      <c r="C99" t="s">
        <v>2806</v>
      </c>
      <c r="D99" t="e">
        <f>VLOOKUP(C99,'HORS EXCEPTION'!$C$2:C117,1,FALSE)</f>
        <v>#N/A</v>
      </c>
      <c r="E99" s="1" t="s">
        <v>2807</v>
      </c>
      <c r="F99" t="s">
        <v>2806</v>
      </c>
      <c r="G99" t="s">
        <v>2807</v>
      </c>
      <c r="H99" t="s">
        <v>203</v>
      </c>
      <c r="I99" t="s">
        <v>2804</v>
      </c>
      <c r="J99" t="s">
        <v>205</v>
      </c>
      <c r="K99" t="s">
        <v>2808</v>
      </c>
      <c r="L99">
        <v>82400</v>
      </c>
      <c r="M99" t="s">
        <v>2809</v>
      </c>
      <c r="N99" t="s">
        <v>1352</v>
      </c>
      <c r="O99" t="s">
        <v>12360</v>
      </c>
      <c r="P99" t="s">
        <v>2810</v>
      </c>
      <c r="Q99" t="s">
        <v>1414</v>
      </c>
      <c r="R99" t="s">
        <v>2811</v>
      </c>
      <c r="S99" t="s">
        <v>2814</v>
      </c>
      <c r="T99" t="s">
        <v>2815</v>
      </c>
      <c r="U99" t="s">
        <v>2816</v>
      </c>
      <c r="V99" t="s">
        <v>2817</v>
      </c>
      <c r="W99" t="s">
        <v>2814</v>
      </c>
      <c r="X99" t="s">
        <v>2815</v>
      </c>
      <c r="Y99" t="s">
        <v>2816</v>
      </c>
      <c r="Z99" t="s">
        <v>219</v>
      </c>
      <c r="AD99" t="s">
        <v>220</v>
      </c>
      <c r="AE99" t="s">
        <v>221</v>
      </c>
      <c r="AI99" t="s">
        <v>221</v>
      </c>
      <c r="AJ99" t="s">
        <v>2804</v>
      </c>
      <c r="AK99" t="s">
        <v>12360</v>
      </c>
      <c r="AL99" t="s">
        <v>2817</v>
      </c>
      <c r="AM99" t="s">
        <v>1414</v>
      </c>
      <c r="AN99" t="s">
        <v>2810</v>
      </c>
      <c r="AO99">
        <v>0</v>
      </c>
      <c r="AP99" t="s">
        <v>1016</v>
      </c>
      <c r="AQ99" s="6" t="s">
        <v>2818</v>
      </c>
      <c r="AR99" s="10">
        <v>500000</v>
      </c>
      <c r="BC99" s="6"/>
      <c r="BD99" s="10"/>
      <c r="BF99" s="6"/>
      <c r="BG99" s="10"/>
      <c r="BI99" s="6"/>
      <c r="BJ99" s="10"/>
      <c r="BL99" s="6"/>
      <c r="BM99" s="10"/>
      <c r="BO99" s="6"/>
      <c r="BP99" s="10"/>
      <c r="BR99" s="6"/>
      <c r="BS99" s="10"/>
      <c r="BU99" s="6"/>
      <c r="BV99" s="10"/>
      <c r="BX99" s="6"/>
      <c r="BY99" s="10"/>
      <c r="CA99" s="6"/>
      <c r="CB99" s="10"/>
      <c r="CD99" s="6"/>
      <c r="CE99" s="10"/>
      <c r="CG99" s="6"/>
      <c r="CH99" s="10"/>
      <c r="CJ99" s="6"/>
      <c r="CK99" s="10"/>
      <c r="CM99" s="6"/>
      <c r="CN99" s="10"/>
      <c r="CP99" s="6"/>
      <c r="CQ99" s="10"/>
      <c r="CS99" s="6"/>
      <c r="CT99" s="10"/>
      <c r="CV99" s="6"/>
      <c r="CW99" s="10"/>
      <c r="CY99" s="6"/>
      <c r="CZ99" s="10"/>
      <c r="DB99" s="6"/>
      <c r="DC99" s="10"/>
      <c r="DE99" s="6"/>
      <c r="DF99" s="10"/>
      <c r="DH99" s="6"/>
      <c r="DI99" s="10"/>
      <c r="DK99" s="6"/>
      <c r="DL99" s="10"/>
      <c r="DN99" s="6"/>
      <c r="DO99" s="10"/>
      <c r="DQ99" s="6"/>
      <c r="DR99" s="10"/>
      <c r="DT99" s="6"/>
      <c r="DU99" s="10"/>
      <c r="DW99" s="6"/>
      <c r="DX99" s="10"/>
      <c r="DZ99" s="6"/>
      <c r="EA99" s="10"/>
      <c r="EC99" s="6"/>
      <c r="ED99" s="10"/>
      <c r="EF99" s="6"/>
      <c r="EG99" s="10"/>
      <c r="EI99" s="6"/>
      <c r="EJ99" s="10"/>
      <c r="EL99" s="6"/>
      <c r="EM99" s="10"/>
      <c r="EO99" s="6"/>
      <c r="EP99" s="10"/>
      <c r="ER99" s="6"/>
      <c r="ES99" s="10"/>
      <c r="EU99" s="6"/>
      <c r="EV99" s="10"/>
      <c r="EX99" s="6"/>
      <c r="EY99" s="10"/>
      <c r="FA99" s="6"/>
      <c r="FB99" s="10"/>
      <c r="FD99" s="6"/>
      <c r="FE99" s="10"/>
      <c r="FG99" s="6"/>
      <c r="FH99" s="10"/>
      <c r="FJ99" s="6"/>
      <c r="FK99" s="10"/>
      <c r="FM99" s="6"/>
      <c r="FN99" s="10"/>
      <c r="FP99" s="6"/>
      <c r="FQ99" s="10"/>
      <c r="FS99" s="6"/>
      <c r="FT99" s="10"/>
      <c r="FV99" s="6"/>
      <c r="FW99" s="10"/>
      <c r="FY99" s="6"/>
      <c r="FZ99" s="10"/>
      <c r="GA99" s="9">
        <v>500000</v>
      </c>
      <c r="GB99" t="s">
        <v>238</v>
      </c>
      <c r="GC99">
        <v>49</v>
      </c>
      <c r="GD99">
        <v>51</v>
      </c>
      <c r="GE99">
        <v>57</v>
      </c>
      <c r="GF99">
        <v>56.3</v>
      </c>
    </row>
    <row r="100" spans="1:188" x14ac:dyDescent="0.35">
      <c r="A100" t="s">
        <v>2819</v>
      </c>
      <c r="B100" t="s">
        <v>2820</v>
      </c>
      <c r="C100" t="s">
        <v>2821</v>
      </c>
      <c r="D100" t="str">
        <f>VLOOKUP(C100,'HORS EXCEPTION'!$C$2:C118,1,FALSE)</f>
        <v>SUP003439</v>
      </c>
      <c r="E100" s="2" t="s">
        <v>2822</v>
      </c>
      <c r="F100" t="s">
        <v>2821</v>
      </c>
      <c r="G100" t="s">
        <v>2822</v>
      </c>
      <c r="H100" t="s">
        <v>203</v>
      </c>
      <c r="I100" t="s">
        <v>2819</v>
      </c>
      <c r="J100" t="s">
        <v>838</v>
      </c>
      <c r="K100" t="s">
        <v>2823</v>
      </c>
      <c r="L100">
        <v>78280</v>
      </c>
      <c r="M100" t="s">
        <v>2824</v>
      </c>
      <c r="N100" t="s">
        <v>249</v>
      </c>
      <c r="O100" t="s">
        <v>12509</v>
      </c>
      <c r="P100" t="s">
        <v>2825</v>
      </c>
      <c r="Q100" t="s">
        <v>2826</v>
      </c>
      <c r="R100" t="s">
        <v>2827</v>
      </c>
      <c r="S100" t="s">
        <v>2828</v>
      </c>
      <c r="T100" t="s">
        <v>2830</v>
      </c>
      <c r="U100" t="s">
        <v>2831</v>
      </c>
      <c r="V100" t="s">
        <v>2832</v>
      </c>
      <c r="W100" t="s">
        <v>2833</v>
      </c>
      <c r="X100" t="s">
        <v>2834</v>
      </c>
      <c r="Y100" t="s">
        <v>2835</v>
      </c>
      <c r="Z100" t="s">
        <v>261</v>
      </c>
      <c r="AD100" t="s">
        <v>262</v>
      </c>
      <c r="AE100" t="s">
        <v>263</v>
      </c>
      <c r="AI100" t="s">
        <v>263</v>
      </c>
      <c r="AJ100" t="s">
        <v>2819</v>
      </c>
      <c r="AK100" t="s">
        <v>12509</v>
      </c>
      <c r="AL100" t="s">
        <v>12510</v>
      </c>
      <c r="AM100" t="s">
        <v>2826</v>
      </c>
      <c r="AN100" t="s">
        <v>2825</v>
      </c>
      <c r="AO100">
        <v>0</v>
      </c>
      <c r="AP100" t="s">
        <v>274</v>
      </c>
      <c r="AQ100" s="6" t="s">
        <v>2836</v>
      </c>
      <c r="AR100" s="10">
        <v>495000</v>
      </c>
      <c r="BC100" s="6"/>
      <c r="BD100" s="10"/>
      <c r="BF100" s="6"/>
      <c r="BG100" s="10"/>
      <c r="BI100" s="6"/>
      <c r="BJ100" s="10"/>
      <c r="BL100" s="6"/>
      <c r="BM100" s="10"/>
      <c r="BO100" s="6"/>
      <c r="BP100" s="10"/>
      <c r="BR100" s="6"/>
      <c r="BS100" s="10"/>
      <c r="BU100" s="6"/>
      <c r="BV100" s="10"/>
      <c r="BX100" s="6"/>
      <c r="BY100" s="10"/>
      <c r="CA100" s="6"/>
      <c r="CB100" s="10"/>
      <c r="CD100" s="6"/>
      <c r="CE100" s="10"/>
      <c r="CG100" s="6"/>
      <c r="CH100" s="10"/>
      <c r="CJ100" s="6"/>
      <c r="CK100" s="10"/>
      <c r="CM100" s="6"/>
      <c r="CN100" s="10"/>
      <c r="CP100" s="6"/>
      <c r="CQ100" s="10"/>
      <c r="CS100" s="6"/>
      <c r="CT100" s="10"/>
      <c r="CV100" s="6"/>
      <c r="CW100" s="10"/>
      <c r="CY100" s="6"/>
      <c r="CZ100" s="10"/>
      <c r="DB100" s="6"/>
      <c r="DC100" s="10"/>
      <c r="DE100" s="6"/>
      <c r="DF100" s="10"/>
      <c r="DH100" s="6"/>
      <c r="DI100" s="10"/>
      <c r="DK100" s="6"/>
      <c r="DL100" s="10"/>
      <c r="DN100" s="6"/>
      <c r="DO100" s="10"/>
      <c r="DQ100" s="6"/>
      <c r="DR100" s="10"/>
      <c r="DT100" s="6"/>
      <c r="DU100" s="10"/>
      <c r="DW100" s="6"/>
      <c r="DX100" s="10"/>
      <c r="DZ100" s="6"/>
      <c r="EA100" s="10"/>
      <c r="EC100" s="6"/>
      <c r="ED100" s="10"/>
      <c r="EF100" s="6"/>
      <c r="EG100" s="10"/>
      <c r="EI100" s="6"/>
      <c r="EJ100" s="10"/>
      <c r="EL100" s="6"/>
      <c r="EM100" s="10"/>
      <c r="EO100" s="6"/>
      <c r="EP100" s="10"/>
      <c r="ER100" s="6"/>
      <c r="ES100" s="10"/>
      <c r="EU100" s="6"/>
      <c r="EV100" s="10"/>
      <c r="EX100" s="6"/>
      <c r="EY100" s="10"/>
      <c r="FA100" s="6"/>
      <c r="FB100" s="10"/>
      <c r="FD100" s="6"/>
      <c r="FE100" s="10"/>
      <c r="FG100" s="6"/>
      <c r="FH100" s="10"/>
      <c r="FJ100" s="6"/>
      <c r="FK100" s="10"/>
      <c r="FM100" s="6"/>
      <c r="FN100" s="10"/>
      <c r="FP100" s="6"/>
      <c r="FQ100" s="10"/>
      <c r="FS100" s="6"/>
      <c r="FT100" s="10"/>
      <c r="FV100" s="6"/>
      <c r="FW100" s="10"/>
      <c r="FY100" s="6"/>
      <c r="FZ100" s="10"/>
      <c r="GA100" s="9">
        <v>495000</v>
      </c>
      <c r="GB100" t="s">
        <v>238</v>
      </c>
      <c r="GC100">
        <v>82.7</v>
      </c>
      <c r="GD100">
        <v>86.4</v>
      </c>
      <c r="GE100">
        <v>97.7</v>
      </c>
      <c r="GF100">
        <v>82.7</v>
      </c>
    </row>
    <row r="101" spans="1:188" x14ac:dyDescent="0.35">
      <c r="A101" t="s">
        <v>2839</v>
      </c>
      <c r="B101" t="s">
        <v>2840</v>
      </c>
      <c r="C101" t="s">
        <v>2841</v>
      </c>
      <c r="D101" t="e">
        <f>VLOOKUP(C101,'HORS EXCEPTION'!$C$2:C119,1,FALSE)</f>
        <v>#N/A</v>
      </c>
      <c r="E101" s="1" t="s">
        <v>2842</v>
      </c>
      <c r="F101" t="s">
        <v>2841</v>
      </c>
      <c r="G101" t="s">
        <v>2843</v>
      </c>
      <c r="H101" t="s">
        <v>203</v>
      </c>
      <c r="I101" t="s">
        <v>2844</v>
      </c>
      <c r="J101" t="s">
        <v>205</v>
      </c>
      <c r="K101" t="s">
        <v>2845</v>
      </c>
      <c r="L101">
        <v>19400</v>
      </c>
      <c r="M101" t="s">
        <v>2846</v>
      </c>
      <c r="N101" t="s">
        <v>1700</v>
      </c>
      <c r="O101" t="s">
        <v>12511</v>
      </c>
      <c r="P101" t="s">
        <v>2847</v>
      </c>
      <c r="Q101" t="s">
        <v>2328</v>
      </c>
      <c r="R101" t="s">
        <v>2848</v>
      </c>
      <c r="S101" t="s">
        <v>2849</v>
      </c>
      <c r="T101" t="s">
        <v>2851</v>
      </c>
      <c r="U101" t="s">
        <v>2852</v>
      </c>
      <c r="V101" t="s">
        <v>2853</v>
      </c>
      <c r="W101" t="s">
        <v>2849</v>
      </c>
      <c r="X101" t="s">
        <v>2854</v>
      </c>
      <c r="Y101" t="s">
        <v>2852</v>
      </c>
      <c r="Z101" t="s">
        <v>219</v>
      </c>
      <c r="AD101" t="s">
        <v>220</v>
      </c>
      <c r="AE101" t="s">
        <v>221</v>
      </c>
      <c r="AI101" t="s">
        <v>221</v>
      </c>
      <c r="AJ101" t="s">
        <v>2844</v>
      </c>
      <c r="AK101" t="s">
        <v>12511</v>
      </c>
      <c r="AL101" t="s">
        <v>12512</v>
      </c>
      <c r="AM101" t="s">
        <v>2328</v>
      </c>
      <c r="AN101" t="s">
        <v>2847</v>
      </c>
      <c r="AO101">
        <v>0</v>
      </c>
      <c r="AP101" t="s">
        <v>222</v>
      </c>
      <c r="AQ101" s="6" t="s">
        <v>2855</v>
      </c>
      <c r="AR101" s="10">
        <v>400000</v>
      </c>
      <c r="AS101" t="s">
        <v>1732</v>
      </c>
      <c r="AT101" s="6" t="s">
        <v>2856</v>
      </c>
      <c r="AU101" s="10">
        <v>375000</v>
      </c>
      <c r="AV101" t="s">
        <v>228</v>
      </c>
      <c r="AW101" s="6" t="s">
        <v>2857</v>
      </c>
      <c r="BC101" s="6"/>
      <c r="BD101" s="10"/>
      <c r="BF101" s="6"/>
      <c r="BG101" s="10"/>
      <c r="BI101" s="6"/>
      <c r="BJ101" s="10"/>
      <c r="BL101" s="6"/>
      <c r="BM101" s="10"/>
      <c r="BO101" s="6"/>
      <c r="BP101" s="10"/>
      <c r="BR101" s="6"/>
      <c r="BS101" s="10"/>
      <c r="BU101" s="6"/>
      <c r="BV101" s="10"/>
      <c r="BX101" s="6"/>
      <c r="BY101" s="10"/>
      <c r="CA101" s="6"/>
      <c r="CB101" s="10"/>
      <c r="CD101" s="6"/>
      <c r="CE101" s="10"/>
      <c r="CG101" s="6"/>
      <c r="CH101" s="10"/>
      <c r="CJ101" s="6"/>
      <c r="CK101" s="10"/>
      <c r="CM101" s="6"/>
      <c r="CN101" s="10"/>
      <c r="CP101" s="6"/>
      <c r="CQ101" s="10"/>
      <c r="CS101" s="6"/>
      <c r="CT101" s="10"/>
      <c r="CV101" s="6"/>
      <c r="CW101" s="10"/>
      <c r="CY101" s="6"/>
      <c r="CZ101" s="10"/>
      <c r="DB101" s="6"/>
      <c r="DC101" s="10"/>
      <c r="DE101" s="6"/>
      <c r="DF101" s="10"/>
      <c r="DH101" s="6"/>
      <c r="DI101" s="10"/>
      <c r="DK101" s="6"/>
      <c r="DL101" s="10"/>
      <c r="DN101" s="6"/>
      <c r="DO101" s="10"/>
      <c r="DQ101" s="6"/>
      <c r="DR101" s="10"/>
      <c r="DT101" s="6"/>
      <c r="DU101" s="10"/>
      <c r="DW101" s="6"/>
      <c r="DX101" s="10"/>
      <c r="DZ101" s="6"/>
      <c r="EA101" s="10"/>
      <c r="EC101" s="6"/>
      <c r="ED101" s="10"/>
      <c r="EF101" s="6"/>
      <c r="EG101" s="10"/>
      <c r="EI101" s="6"/>
      <c r="EJ101" s="10"/>
      <c r="EL101" s="6"/>
      <c r="EM101" s="10"/>
      <c r="EO101" s="6"/>
      <c r="EP101" s="10"/>
      <c r="ER101" s="6"/>
      <c r="ES101" s="10"/>
      <c r="EU101" s="6"/>
      <c r="EV101" s="10"/>
      <c r="EX101" s="6"/>
      <c r="EY101" s="10"/>
      <c r="FA101" s="6"/>
      <c r="FB101" s="10"/>
      <c r="FD101" s="6"/>
      <c r="FE101" s="10"/>
      <c r="FG101" s="6"/>
      <c r="FH101" s="10"/>
      <c r="FJ101" s="6"/>
      <c r="FK101" s="10"/>
      <c r="FM101" s="6"/>
      <c r="FN101" s="10"/>
      <c r="FP101" s="6"/>
      <c r="FQ101" s="10"/>
      <c r="FS101" s="6"/>
      <c r="FT101" s="10"/>
      <c r="FV101" s="6"/>
      <c r="FW101" s="10"/>
      <c r="FY101" s="6"/>
      <c r="FZ101" s="10"/>
      <c r="GA101" s="9">
        <v>775000</v>
      </c>
      <c r="GB101" t="s">
        <v>238</v>
      </c>
      <c r="GC101">
        <v>30</v>
      </c>
      <c r="GD101">
        <v>45</v>
      </c>
      <c r="GE101">
        <v>50</v>
      </c>
      <c r="GF101">
        <v>50</v>
      </c>
    </row>
    <row r="102" spans="1:188" x14ac:dyDescent="0.35">
      <c r="A102" t="s">
        <v>2859</v>
      </c>
      <c r="B102" t="s">
        <v>2860</v>
      </c>
      <c r="C102" t="s">
        <v>2861</v>
      </c>
      <c r="D102" t="e">
        <f>VLOOKUP(C102,'HORS EXCEPTION'!$C$2:C120,1,FALSE)</f>
        <v>#N/A</v>
      </c>
      <c r="E102" s="2" t="s">
        <v>2862</v>
      </c>
      <c r="F102" t="s">
        <v>2861</v>
      </c>
      <c r="G102" t="s">
        <v>2862</v>
      </c>
      <c r="H102" t="s">
        <v>203</v>
      </c>
      <c r="I102" t="s">
        <v>2863</v>
      </c>
      <c r="J102" t="s">
        <v>205</v>
      </c>
      <c r="K102" t="s">
        <v>2864</v>
      </c>
      <c r="L102">
        <v>38340</v>
      </c>
      <c r="M102" t="s">
        <v>2865</v>
      </c>
      <c r="N102" t="s">
        <v>1352</v>
      </c>
      <c r="O102" t="s">
        <v>12513</v>
      </c>
      <c r="P102" t="s">
        <v>2866</v>
      </c>
      <c r="Q102" t="s">
        <v>764</v>
      </c>
      <c r="R102" t="s">
        <v>2867</v>
      </c>
      <c r="S102" t="s">
        <v>2869</v>
      </c>
      <c r="T102" t="s">
        <v>2870</v>
      </c>
      <c r="U102" t="s">
        <v>2871</v>
      </c>
      <c r="V102" t="s">
        <v>2872</v>
      </c>
      <c r="W102" t="s">
        <v>2869</v>
      </c>
      <c r="X102" t="s">
        <v>2870</v>
      </c>
      <c r="Y102" t="s">
        <v>2871</v>
      </c>
      <c r="Z102" t="s">
        <v>219</v>
      </c>
      <c r="AD102" t="s">
        <v>220</v>
      </c>
      <c r="AE102" t="s">
        <v>221</v>
      </c>
      <c r="AI102" t="s">
        <v>221</v>
      </c>
      <c r="AJ102" t="s">
        <v>2863</v>
      </c>
      <c r="AK102" t="s">
        <v>12513</v>
      </c>
      <c r="AL102" t="s">
        <v>2872</v>
      </c>
      <c r="AM102" t="s">
        <v>764</v>
      </c>
      <c r="AN102" t="s">
        <v>2866</v>
      </c>
      <c r="AO102">
        <v>0</v>
      </c>
      <c r="AP102" t="s">
        <v>615</v>
      </c>
      <c r="AQ102" s="6" t="s">
        <v>2873</v>
      </c>
      <c r="AR102" s="10">
        <v>750000</v>
      </c>
      <c r="BC102" s="6"/>
      <c r="BD102" s="10"/>
      <c r="BF102" s="6"/>
      <c r="BG102" s="10"/>
      <c r="BI102" s="6"/>
      <c r="BJ102" s="10"/>
      <c r="BL102" s="6"/>
      <c r="BM102" s="10"/>
      <c r="BO102" s="6"/>
      <c r="BP102" s="10"/>
      <c r="BR102" s="6"/>
      <c r="BS102" s="10"/>
      <c r="BU102" s="6"/>
      <c r="BV102" s="10"/>
      <c r="BX102" s="6"/>
      <c r="BY102" s="10"/>
      <c r="CA102" s="6"/>
      <c r="CB102" s="10"/>
      <c r="CD102" s="6"/>
      <c r="CE102" s="10"/>
      <c r="CG102" s="6"/>
      <c r="CH102" s="10"/>
      <c r="CJ102" s="6"/>
      <c r="CK102" s="10"/>
      <c r="CM102" s="6"/>
      <c r="CN102" s="10"/>
      <c r="CP102" s="6"/>
      <c r="CQ102" s="10"/>
      <c r="CS102" s="6"/>
      <c r="CT102" s="10"/>
      <c r="CV102" s="6"/>
      <c r="CW102" s="10"/>
      <c r="CY102" s="6"/>
      <c r="CZ102" s="10"/>
      <c r="DB102" s="6"/>
      <c r="DC102" s="10"/>
      <c r="DE102" s="6"/>
      <c r="DF102" s="10"/>
      <c r="DH102" s="6"/>
      <c r="DI102" s="10"/>
      <c r="DK102" s="6"/>
      <c r="DL102" s="10"/>
      <c r="DN102" s="6"/>
      <c r="DO102" s="10"/>
      <c r="DQ102" s="6"/>
      <c r="DR102" s="10"/>
      <c r="DT102" s="6"/>
      <c r="DU102" s="10"/>
      <c r="DW102" s="6"/>
      <c r="DX102" s="10"/>
      <c r="DZ102" s="6"/>
      <c r="EA102" s="10"/>
      <c r="EC102" s="6"/>
      <c r="ED102" s="10"/>
      <c r="EF102" s="6"/>
      <c r="EG102" s="10"/>
      <c r="EI102" s="6"/>
      <c r="EJ102" s="10"/>
      <c r="EL102" s="6"/>
      <c r="EM102" s="10"/>
      <c r="EO102" s="6"/>
      <c r="EP102" s="10"/>
      <c r="ER102" s="6"/>
      <c r="ES102" s="10"/>
      <c r="EU102" s="6"/>
      <c r="EV102" s="10"/>
      <c r="EX102" s="6"/>
      <c r="EY102" s="10"/>
      <c r="FA102" s="6"/>
      <c r="FB102" s="10"/>
      <c r="FD102" s="6"/>
      <c r="FE102" s="10"/>
      <c r="FG102" s="6"/>
      <c r="FH102" s="10"/>
      <c r="FJ102" s="6"/>
      <c r="FK102" s="10"/>
      <c r="FM102" s="6"/>
      <c r="FN102" s="10"/>
      <c r="FP102" s="6"/>
      <c r="FQ102" s="10"/>
      <c r="FS102" s="6"/>
      <c r="FT102" s="10"/>
      <c r="FV102" s="6"/>
      <c r="FW102" s="10"/>
      <c r="FY102" s="6"/>
      <c r="FZ102" s="10"/>
      <c r="GA102" s="9">
        <v>750000</v>
      </c>
      <c r="GB102" t="s">
        <v>238</v>
      </c>
      <c r="GC102">
        <v>71</v>
      </c>
      <c r="GD102">
        <v>103</v>
      </c>
      <c r="GE102">
        <v>122</v>
      </c>
      <c r="GF102">
        <v>0</v>
      </c>
    </row>
    <row r="103" spans="1:188" x14ac:dyDescent="0.35">
      <c r="A103" t="s">
        <v>2874</v>
      </c>
      <c r="B103" t="s">
        <v>2875</v>
      </c>
      <c r="C103" t="s">
        <v>2876</v>
      </c>
      <c r="D103" t="str">
        <f>VLOOKUP(C103,'HORS EXCEPTION'!$C$2:C121,1,FALSE)</f>
        <v>SUP003515</v>
      </c>
      <c r="E103" s="1" t="s">
        <v>2877</v>
      </c>
      <c r="F103" t="s">
        <v>2876</v>
      </c>
      <c r="G103" t="s">
        <v>2877</v>
      </c>
      <c r="H103" t="s">
        <v>203</v>
      </c>
      <c r="I103" t="s">
        <v>2874</v>
      </c>
      <c r="J103" t="s">
        <v>205</v>
      </c>
      <c r="K103" t="s">
        <v>2878</v>
      </c>
      <c r="L103">
        <v>67300</v>
      </c>
      <c r="M103" t="s">
        <v>2879</v>
      </c>
      <c r="N103" t="s">
        <v>1310</v>
      </c>
      <c r="O103" t="s">
        <v>12514</v>
      </c>
      <c r="P103" t="s">
        <v>2880</v>
      </c>
      <c r="Q103" t="s">
        <v>2881</v>
      </c>
      <c r="R103" t="s">
        <v>2882</v>
      </c>
      <c r="S103" t="s">
        <v>2885</v>
      </c>
      <c r="T103" t="s">
        <v>2886</v>
      </c>
      <c r="U103" t="s">
        <v>2887</v>
      </c>
      <c r="V103" t="s">
        <v>2888</v>
      </c>
      <c r="W103" t="s">
        <v>2889</v>
      </c>
      <c r="X103" t="s">
        <v>2890</v>
      </c>
      <c r="Y103" t="s">
        <v>2891</v>
      </c>
      <c r="Z103" t="s">
        <v>310</v>
      </c>
      <c r="AD103" t="s">
        <v>311</v>
      </c>
      <c r="AE103" t="s">
        <v>312</v>
      </c>
      <c r="AI103" t="s">
        <v>312</v>
      </c>
      <c r="AJ103" t="s">
        <v>2874</v>
      </c>
      <c r="AK103" t="s">
        <v>12514</v>
      </c>
      <c r="AL103" t="s">
        <v>2888</v>
      </c>
      <c r="AM103" t="s">
        <v>2881</v>
      </c>
      <c r="AN103" t="s">
        <v>2880</v>
      </c>
      <c r="AO103">
        <v>0</v>
      </c>
      <c r="AP103" t="s">
        <v>427</v>
      </c>
      <c r="AQ103" s="6" t="s">
        <v>2892</v>
      </c>
      <c r="AR103" s="10">
        <v>360000</v>
      </c>
      <c r="AS103" t="s">
        <v>492</v>
      </c>
      <c r="AT103" s="6" t="s">
        <v>2893</v>
      </c>
      <c r="AU103" s="10">
        <v>100000</v>
      </c>
      <c r="AV103" t="s">
        <v>429</v>
      </c>
      <c r="AW103" s="6" t="s">
        <v>2894</v>
      </c>
      <c r="AY103" t="s">
        <v>313</v>
      </c>
      <c r="AZ103" s="6" t="s">
        <v>2895</v>
      </c>
      <c r="BA103" s="10">
        <v>375000</v>
      </c>
      <c r="BB103" t="s">
        <v>1443</v>
      </c>
      <c r="BC103" s="6" t="s">
        <v>2896</v>
      </c>
      <c r="BD103" s="10">
        <v>185000</v>
      </c>
      <c r="BE103" t="s">
        <v>431</v>
      </c>
      <c r="BF103" s="6" t="s">
        <v>2897</v>
      </c>
      <c r="BG103" s="10">
        <v>895000</v>
      </c>
      <c r="BH103" t="s">
        <v>499</v>
      </c>
      <c r="BI103" s="6" t="s">
        <v>2898</v>
      </c>
      <c r="BJ103" s="10">
        <v>190000</v>
      </c>
      <c r="BK103" t="s">
        <v>433</v>
      </c>
      <c r="BL103" s="6" t="s">
        <v>2899</v>
      </c>
      <c r="BM103" s="10">
        <v>190000</v>
      </c>
      <c r="BN103" t="s">
        <v>317</v>
      </c>
      <c r="BO103" s="6" t="s">
        <v>2900</v>
      </c>
      <c r="BP103" s="10">
        <v>935000</v>
      </c>
      <c r="BQ103" t="s">
        <v>1447</v>
      </c>
      <c r="BR103" s="6" t="s">
        <v>2901</v>
      </c>
      <c r="BS103" s="10">
        <v>455000</v>
      </c>
      <c r="BT103" t="s">
        <v>435</v>
      </c>
      <c r="BU103" s="6" t="s">
        <v>2902</v>
      </c>
      <c r="BV103" s="10">
        <v>360000</v>
      </c>
      <c r="BW103" t="s">
        <v>506</v>
      </c>
      <c r="BX103" s="6" t="s">
        <v>2903</v>
      </c>
      <c r="BY103" s="10">
        <v>100000</v>
      </c>
      <c r="BZ103" t="s">
        <v>437</v>
      </c>
      <c r="CA103" s="6" t="s">
        <v>2904</v>
      </c>
      <c r="CB103" s="10">
        <v>100000</v>
      </c>
      <c r="CC103" t="s">
        <v>321</v>
      </c>
      <c r="CD103" s="6" t="s">
        <v>2905</v>
      </c>
      <c r="CE103" s="10">
        <v>375000</v>
      </c>
      <c r="CF103" t="s">
        <v>1451</v>
      </c>
      <c r="CG103" s="6" t="s">
        <v>2906</v>
      </c>
      <c r="CH103" s="10">
        <v>182000</v>
      </c>
      <c r="CI103" t="s">
        <v>439</v>
      </c>
      <c r="CJ103" s="6" t="s">
        <v>2907</v>
      </c>
      <c r="CK103" s="10">
        <v>445000</v>
      </c>
      <c r="CL103" t="s">
        <v>513</v>
      </c>
      <c r="CM103" s="6" t="s">
        <v>2908</v>
      </c>
      <c r="CN103" s="10">
        <v>100000</v>
      </c>
      <c r="CO103" t="s">
        <v>441</v>
      </c>
      <c r="CP103" s="6" t="s">
        <v>2909</v>
      </c>
      <c r="CQ103" s="10">
        <v>100000</v>
      </c>
      <c r="CR103" t="s">
        <v>325</v>
      </c>
      <c r="CS103" s="6" t="s">
        <v>2910</v>
      </c>
      <c r="CT103" s="10">
        <v>470000</v>
      </c>
      <c r="CU103" t="s">
        <v>1455</v>
      </c>
      <c r="CV103" s="6" t="s">
        <v>2911</v>
      </c>
      <c r="CW103" s="10">
        <v>230000</v>
      </c>
      <c r="CX103" t="s">
        <v>443</v>
      </c>
      <c r="CY103" s="6" t="s">
        <v>2912</v>
      </c>
      <c r="CZ103" s="10">
        <v>595000</v>
      </c>
      <c r="DA103" t="s">
        <v>520</v>
      </c>
      <c r="DB103" s="6" t="s">
        <v>2913</v>
      </c>
      <c r="DC103" s="10">
        <v>130000</v>
      </c>
      <c r="DD103" t="s">
        <v>445</v>
      </c>
      <c r="DE103" s="6" t="s">
        <v>2914</v>
      </c>
      <c r="DF103" s="10">
        <v>130000</v>
      </c>
      <c r="DG103" t="s">
        <v>329</v>
      </c>
      <c r="DH103" s="6" t="s">
        <v>2915</v>
      </c>
      <c r="DI103" s="10">
        <v>625000</v>
      </c>
      <c r="DJ103" t="s">
        <v>1459</v>
      </c>
      <c r="DK103" s="6" t="s">
        <v>2916</v>
      </c>
      <c r="DL103" s="10">
        <v>300000</v>
      </c>
      <c r="DN103" s="6"/>
      <c r="DO103" s="10"/>
      <c r="DQ103" s="6"/>
      <c r="DR103" s="10"/>
      <c r="DT103" s="6"/>
      <c r="DU103" s="10"/>
      <c r="DW103" s="6"/>
      <c r="DX103" s="10"/>
      <c r="DZ103" s="6"/>
      <c r="EA103" s="10"/>
      <c r="EC103" s="6"/>
      <c r="ED103" s="10"/>
      <c r="EF103" s="6"/>
      <c r="EG103" s="10"/>
      <c r="EI103" s="6"/>
      <c r="EJ103" s="10"/>
      <c r="EL103" s="6"/>
      <c r="EM103" s="10"/>
      <c r="EO103" s="6"/>
      <c r="EP103" s="10"/>
      <c r="ER103" s="6"/>
      <c r="ES103" s="10"/>
      <c r="EU103" s="6"/>
      <c r="EV103" s="10"/>
      <c r="EX103" s="6"/>
      <c r="EY103" s="10"/>
      <c r="FA103" s="6"/>
      <c r="FB103" s="10"/>
      <c r="FD103" s="6"/>
      <c r="FE103" s="10"/>
      <c r="FG103" s="6"/>
      <c r="FH103" s="10"/>
      <c r="FJ103" s="6"/>
      <c r="FK103" s="10"/>
      <c r="FM103" s="6"/>
      <c r="FN103" s="10"/>
      <c r="FP103" s="6"/>
      <c r="FQ103" s="10"/>
      <c r="FS103" s="6"/>
      <c r="FT103" s="10"/>
      <c r="FV103" s="6"/>
      <c r="FW103" s="10"/>
      <c r="FY103" s="6"/>
      <c r="FZ103" s="10"/>
      <c r="GA103" s="9">
        <v>7927000</v>
      </c>
      <c r="GB103" t="s">
        <v>1344</v>
      </c>
    </row>
    <row r="104" spans="1:188" x14ac:dyDescent="0.35">
      <c r="A104" t="s">
        <v>2917</v>
      </c>
      <c r="B104" t="s">
        <v>2918</v>
      </c>
      <c r="C104" t="s">
        <v>2919</v>
      </c>
      <c r="D104" t="e">
        <f>VLOOKUP(C104,'HORS EXCEPTION'!$C$2:C122,1,FALSE)</f>
        <v>#N/A</v>
      </c>
      <c r="E104" s="1" t="s">
        <v>2920</v>
      </c>
      <c r="F104" t="s">
        <v>2919</v>
      </c>
      <c r="G104" t="s">
        <v>2920</v>
      </c>
      <c r="H104" t="s">
        <v>203</v>
      </c>
      <c r="I104" t="s">
        <v>2917</v>
      </c>
      <c r="J104" t="s">
        <v>205</v>
      </c>
      <c r="K104" t="s">
        <v>2921</v>
      </c>
      <c r="L104">
        <v>63530</v>
      </c>
      <c r="M104" t="s">
        <v>2922</v>
      </c>
      <c r="N104" t="s">
        <v>2923</v>
      </c>
      <c r="O104" t="s">
        <v>12515</v>
      </c>
      <c r="P104" t="s">
        <v>2924</v>
      </c>
      <c r="Q104" t="s">
        <v>2925</v>
      </c>
      <c r="R104" t="s">
        <v>2926</v>
      </c>
      <c r="S104" t="s">
        <v>2927</v>
      </c>
      <c r="T104" t="s">
        <v>2929</v>
      </c>
      <c r="U104" t="s">
        <v>2930</v>
      </c>
      <c r="V104" t="s">
        <v>2931</v>
      </c>
      <c r="W104" t="s">
        <v>2932</v>
      </c>
      <c r="X104" t="s">
        <v>2933</v>
      </c>
      <c r="Y104" t="s">
        <v>2934</v>
      </c>
      <c r="Z104" t="s">
        <v>310</v>
      </c>
      <c r="AD104" t="s">
        <v>311</v>
      </c>
      <c r="AE104" t="s">
        <v>312</v>
      </c>
      <c r="AI104" t="s">
        <v>312</v>
      </c>
      <c r="AJ104" t="s">
        <v>2917</v>
      </c>
      <c r="AK104" t="s">
        <v>12515</v>
      </c>
      <c r="AL104" t="s">
        <v>12516</v>
      </c>
      <c r="AM104" t="s">
        <v>2925</v>
      </c>
      <c r="AN104" t="s">
        <v>2924</v>
      </c>
      <c r="AO104">
        <v>0</v>
      </c>
      <c r="AP104" t="s">
        <v>439</v>
      </c>
      <c r="AQ104" s="6" t="s">
        <v>2935</v>
      </c>
      <c r="AR104" s="10">
        <v>445000</v>
      </c>
      <c r="AS104" t="s">
        <v>325</v>
      </c>
      <c r="AT104" s="6" t="s">
        <v>2936</v>
      </c>
      <c r="AU104" s="10">
        <v>470000</v>
      </c>
      <c r="AV104" t="s">
        <v>327</v>
      </c>
      <c r="AW104" s="6" t="s">
        <v>2937</v>
      </c>
      <c r="AY104" t="s">
        <v>443</v>
      </c>
      <c r="AZ104" s="6" t="s">
        <v>2938</v>
      </c>
      <c r="BA104" s="10">
        <v>595000</v>
      </c>
      <c r="BB104" t="s">
        <v>329</v>
      </c>
      <c r="BC104" s="6" t="s">
        <v>2939</v>
      </c>
      <c r="BD104" s="10">
        <v>625000</v>
      </c>
      <c r="BE104" t="s">
        <v>331</v>
      </c>
      <c r="BF104" s="6" t="s">
        <v>2940</v>
      </c>
      <c r="BG104" s="10">
        <v>123000</v>
      </c>
      <c r="BI104" s="6"/>
      <c r="BJ104" s="10"/>
      <c r="BL104" s="6"/>
      <c r="BM104" s="10"/>
      <c r="BO104" s="6"/>
      <c r="BP104" s="10"/>
      <c r="BR104" s="6"/>
      <c r="BS104" s="10"/>
      <c r="BU104" s="6"/>
      <c r="BV104" s="10"/>
      <c r="BX104" s="6"/>
      <c r="BY104" s="10"/>
      <c r="CA104" s="6"/>
      <c r="CB104" s="10"/>
      <c r="CD104" s="6"/>
      <c r="CE104" s="10"/>
      <c r="CG104" s="6"/>
      <c r="CH104" s="10"/>
      <c r="CJ104" s="6"/>
      <c r="CK104" s="10"/>
      <c r="CM104" s="6"/>
      <c r="CN104" s="10"/>
      <c r="CP104" s="6"/>
      <c r="CQ104" s="10"/>
      <c r="CS104" s="6"/>
      <c r="CT104" s="10"/>
      <c r="CV104" s="6"/>
      <c r="CW104" s="10"/>
      <c r="CY104" s="6"/>
      <c r="CZ104" s="10"/>
      <c r="DB104" s="6"/>
      <c r="DC104" s="10"/>
      <c r="DE104" s="6"/>
      <c r="DF104" s="10"/>
      <c r="DH104" s="6"/>
      <c r="DI104" s="10"/>
      <c r="DK104" s="6"/>
      <c r="DL104" s="10"/>
      <c r="DN104" s="6"/>
      <c r="DO104" s="10"/>
      <c r="DQ104" s="6"/>
      <c r="DR104" s="10"/>
      <c r="DT104" s="6"/>
      <c r="DU104" s="10"/>
      <c r="DW104" s="6"/>
      <c r="DX104" s="10"/>
      <c r="DZ104" s="6"/>
      <c r="EA104" s="10"/>
      <c r="EC104" s="6"/>
      <c r="ED104" s="10"/>
      <c r="EF104" s="6"/>
      <c r="EG104" s="10"/>
      <c r="EI104" s="6"/>
      <c r="EJ104" s="10"/>
      <c r="EL104" s="6"/>
      <c r="EM104" s="10"/>
      <c r="EO104" s="6"/>
      <c r="EP104" s="10"/>
      <c r="ER104" s="6"/>
      <c r="ES104" s="10"/>
      <c r="EU104" s="6"/>
      <c r="EV104" s="10"/>
      <c r="EX104" s="6"/>
      <c r="EY104" s="10"/>
      <c r="FA104" s="6"/>
      <c r="FB104" s="10"/>
      <c r="FD104" s="6"/>
      <c r="FE104" s="10"/>
      <c r="FG104" s="6"/>
      <c r="FH104" s="10"/>
      <c r="FJ104" s="6"/>
      <c r="FK104" s="10"/>
      <c r="FM104" s="6"/>
      <c r="FN104" s="10"/>
      <c r="FP104" s="6"/>
      <c r="FQ104" s="10"/>
      <c r="FS104" s="6"/>
      <c r="FT104" s="10"/>
      <c r="FV104" s="6"/>
      <c r="FW104" s="10"/>
      <c r="FY104" s="6"/>
      <c r="FZ104" s="10"/>
      <c r="GA104" s="9">
        <v>2258000</v>
      </c>
      <c r="GB104" t="s">
        <v>238</v>
      </c>
      <c r="GC104">
        <v>72</v>
      </c>
      <c r="GD104">
        <v>72</v>
      </c>
      <c r="GE104">
        <v>72</v>
      </c>
      <c r="GF104">
        <v>65</v>
      </c>
    </row>
    <row r="105" spans="1:188" x14ac:dyDescent="0.35">
      <c r="A105" t="s">
        <v>2941</v>
      </c>
      <c r="B105" t="s">
        <v>2942</v>
      </c>
      <c r="C105" t="s">
        <v>2943</v>
      </c>
      <c r="D105" t="e">
        <f>VLOOKUP(C105,'HORS EXCEPTION'!$C$2:C123,1,FALSE)</f>
        <v>#N/A</v>
      </c>
      <c r="E105" s="1" t="s">
        <v>2944</v>
      </c>
      <c r="F105" t="s">
        <v>2943</v>
      </c>
      <c r="G105" t="s">
        <v>2944</v>
      </c>
      <c r="H105" t="s">
        <v>203</v>
      </c>
      <c r="I105" t="s">
        <v>2941</v>
      </c>
      <c r="J105" t="s">
        <v>205</v>
      </c>
      <c r="K105" t="s">
        <v>2945</v>
      </c>
      <c r="L105">
        <v>46100</v>
      </c>
      <c r="M105" t="s">
        <v>2946</v>
      </c>
      <c r="N105" t="s">
        <v>2793</v>
      </c>
      <c r="O105" t="s">
        <v>12517</v>
      </c>
      <c r="P105" t="s">
        <v>2947</v>
      </c>
      <c r="Q105" t="s">
        <v>2948</v>
      </c>
      <c r="R105" t="s">
        <v>2949</v>
      </c>
      <c r="S105" t="s">
        <v>2952</v>
      </c>
      <c r="T105" t="s">
        <v>2953</v>
      </c>
      <c r="U105" t="s">
        <v>2954</v>
      </c>
      <c r="V105" t="s">
        <v>2955</v>
      </c>
      <c r="W105" t="s">
        <v>2952</v>
      </c>
      <c r="X105" t="s">
        <v>2953</v>
      </c>
      <c r="Y105" t="s">
        <v>2956</v>
      </c>
      <c r="Z105" t="s">
        <v>310</v>
      </c>
      <c r="AD105" t="s">
        <v>311</v>
      </c>
      <c r="AE105" t="s">
        <v>312</v>
      </c>
      <c r="AI105" t="s">
        <v>312</v>
      </c>
      <c r="AJ105" t="s">
        <v>2941</v>
      </c>
      <c r="AK105" t="s">
        <v>12517</v>
      </c>
      <c r="AL105" t="s">
        <v>12518</v>
      </c>
      <c r="AM105" t="s">
        <v>2948</v>
      </c>
      <c r="AN105" t="s">
        <v>2947</v>
      </c>
      <c r="AO105">
        <v>0</v>
      </c>
      <c r="AP105" t="s">
        <v>492</v>
      </c>
      <c r="AQ105" s="6" t="s">
        <v>2957</v>
      </c>
      <c r="AR105" s="10">
        <v>100000</v>
      </c>
      <c r="AS105" t="s">
        <v>429</v>
      </c>
      <c r="AT105" s="6" t="s">
        <v>2958</v>
      </c>
      <c r="AU105" s="10">
        <v>100000</v>
      </c>
      <c r="AV105" t="s">
        <v>1443</v>
      </c>
      <c r="AW105" s="6" t="s">
        <v>2959</v>
      </c>
      <c r="AY105" t="s">
        <v>499</v>
      </c>
      <c r="AZ105" s="6" t="s">
        <v>2960</v>
      </c>
      <c r="BA105" s="10">
        <v>190000</v>
      </c>
      <c r="BB105" t="s">
        <v>433</v>
      </c>
      <c r="BC105" s="6" t="s">
        <v>2961</v>
      </c>
      <c r="BD105" s="10">
        <v>190000</v>
      </c>
      <c r="BE105" t="s">
        <v>1447</v>
      </c>
      <c r="BF105" s="6" t="s">
        <v>2962</v>
      </c>
      <c r="BG105" s="10">
        <v>455000</v>
      </c>
      <c r="BH105" t="s">
        <v>506</v>
      </c>
      <c r="BI105" s="6" t="s">
        <v>2963</v>
      </c>
      <c r="BJ105" s="10">
        <v>100000</v>
      </c>
      <c r="BK105" t="s">
        <v>437</v>
      </c>
      <c r="BL105" s="6" t="s">
        <v>2964</v>
      </c>
      <c r="BM105" s="10">
        <v>100000</v>
      </c>
      <c r="BN105" t="s">
        <v>1451</v>
      </c>
      <c r="BO105" s="6" t="s">
        <v>2965</v>
      </c>
      <c r="BP105" s="10">
        <v>182000</v>
      </c>
      <c r="BQ105" t="s">
        <v>513</v>
      </c>
      <c r="BR105" s="6" t="s">
        <v>2966</v>
      </c>
      <c r="BS105" s="10">
        <v>100000</v>
      </c>
      <c r="BT105" t="s">
        <v>441</v>
      </c>
      <c r="BU105" s="6" t="s">
        <v>2967</v>
      </c>
      <c r="BV105" s="10">
        <v>100000</v>
      </c>
      <c r="BW105" t="s">
        <v>1455</v>
      </c>
      <c r="BX105" s="6" t="s">
        <v>2968</v>
      </c>
      <c r="BY105" s="10">
        <v>230000</v>
      </c>
      <c r="BZ105" t="s">
        <v>520</v>
      </c>
      <c r="CA105" s="6" t="s">
        <v>2969</v>
      </c>
      <c r="CB105" s="10">
        <v>130000</v>
      </c>
      <c r="CC105" t="s">
        <v>445</v>
      </c>
      <c r="CD105" s="6" t="s">
        <v>2970</v>
      </c>
      <c r="CE105" s="10">
        <v>130000</v>
      </c>
      <c r="CF105" t="s">
        <v>1459</v>
      </c>
      <c r="CG105" s="6" t="s">
        <v>2971</v>
      </c>
      <c r="CH105" s="10">
        <v>300000</v>
      </c>
      <c r="CJ105" s="6"/>
      <c r="CK105" s="10"/>
      <c r="CM105" s="6"/>
      <c r="CN105" s="10"/>
      <c r="CP105" s="6"/>
      <c r="CQ105" s="10"/>
      <c r="CS105" s="6"/>
      <c r="CT105" s="10"/>
      <c r="CV105" s="6"/>
      <c r="CW105" s="10"/>
      <c r="CY105" s="6"/>
      <c r="CZ105" s="10"/>
      <c r="DB105" s="6"/>
      <c r="DC105" s="10"/>
      <c r="DE105" s="6"/>
      <c r="DF105" s="10"/>
      <c r="DH105" s="6"/>
      <c r="DI105" s="10"/>
      <c r="DK105" s="6"/>
      <c r="DL105" s="10"/>
      <c r="DN105" s="6"/>
      <c r="DO105" s="10"/>
      <c r="DQ105" s="6"/>
      <c r="DR105" s="10"/>
      <c r="DT105" s="6"/>
      <c r="DU105" s="10"/>
      <c r="DW105" s="6"/>
      <c r="DX105" s="10"/>
      <c r="DZ105" s="6"/>
      <c r="EA105" s="10"/>
      <c r="EC105" s="6"/>
      <c r="ED105" s="10"/>
      <c r="EF105" s="6"/>
      <c r="EG105" s="10"/>
      <c r="EI105" s="6"/>
      <c r="EJ105" s="10"/>
      <c r="EL105" s="6"/>
      <c r="EM105" s="10"/>
      <c r="EO105" s="6"/>
      <c r="EP105" s="10"/>
      <c r="ER105" s="6"/>
      <c r="ES105" s="10"/>
      <c r="EU105" s="6"/>
      <c r="EV105" s="10"/>
      <c r="EX105" s="6"/>
      <c r="EY105" s="10"/>
      <c r="FA105" s="6"/>
      <c r="FB105" s="10"/>
      <c r="FD105" s="6"/>
      <c r="FE105" s="10"/>
      <c r="FG105" s="6"/>
      <c r="FH105" s="10"/>
      <c r="FJ105" s="6"/>
      <c r="FK105" s="10"/>
      <c r="FM105" s="6"/>
      <c r="FN105" s="10"/>
      <c r="FP105" s="6"/>
      <c r="FQ105" s="10"/>
      <c r="FS105" s="6"/>
      <c r="FT105" s="10"/>
      <c r="FV105" s="6"/>
      <c r="FW105" s="10"/>
      <c r="FY105" s="6"/>
      <c r="FZ105" s="10"/>
      <c r="GA105" s="9">
        <v>2407000</v>
      </c>
      <c r="GB105" t="s">
        <v>238</v>
      </c>
      <c r="GC105">
        <v>60</v>
      </c>
      <c r="GD105">
        <v>80</v>
      </c>
      <c r="GE105">
        <v>80</v>
      </c>
      <c r="GF105">
        <v>60</v>
      </c>
    </row>
    <row r="106" spans="1:188" x14ac:dyDescent="0.35">
      <c r="A106" t="s">
        <v>2972</v>
      </c>
      <c r="B106" t="s">
        <v>2973</v>
      </c>
      <c r="C106" t="s">
        <v>2974</v>
      </c>
      <c r="D106" t="str">
        <f>VLOOKUP(C106,'HORS EXCEPTION'!$C$2:C124,1,FALSE)</f>
        <v>SUP003674</v>
      </c>
      <c r="E106" s="1" t="s">
        <v>2975</v>
      </c>
      <c r="F106" t="s">
        <v>2974</v>
      </c>
      <c r="G106" t="s">
        <v>2975</v>
      </c>
      <c r="H106" t="s">
        <v>203</v>
      </c>
      <c r="I106" t="s">
        <v>2972</v>
      </c>
      <c r="J106" t="s">
        <v>1022</v>
      </c>
      <c r="K106" t="s">
        <v>2976</v>
      </c>
      <c r="L106">
        <v>31100</v>
      </c>
      <c r="M106" t="s">
        <v>1469</v>
      </c>
      <c r="N106" t="s">
        <v>1226</v>
      </c>
      <c r="O106" t="s">
        <v>12359</v>
      </c>
      <c r="P106" t="s">
        <v>2977</v>
      </c>
      <c r="Q106" t="s">
        <v>1469</v>
      </c>
      <c r="R106" t="s">
        <v>2978</v>
      </c>
      <c r="S106" t="s">
        <v>12519</v>
      </c>
      <c r="T106" t="s">
        <v>2982</v>
      </c>
      <c r="U106" t="s">
        <v>12520</v>
      </c>
      <c r="V106" t="s">
        <v>2984</v>
      </c>
      <c r="W106" t="s">
        <v>2985</v>
      </c>
      <c r="X106" t="s">
        <v>2986</v>
      </c>
      <c r="Y106" t="s">
        <v>2987</v>
      </c>
      <c r="Z106" t="s">
        <v>310</v>
      </c>
      <c r="AD106" t="s">
        <v>311</v>
      </c>
      <c r="AE106" t="s">
        <v>312</v>
      </c>
      <c r="AI106" t="s">
        <v>312</v>
      </c>
      <c r="AJ106" t="s">
        <v>2972</v>
      </c>
      <c r="AK106" t="s">
        <v>12359</v>
      </c>
      <c r="AL106" t="s">
        <v>12521</v>
      </c>
      <c r="AM106" t="s">
        <v>1469</v>
      </c>
      <c r="AN106" t="s">
        <v>2977</v>
      </c>
      <c r="AO106">
        <v>0</v>
      </c>
      <c r="AP106" t="s">
        <v>516</v>
      </c>
      <c r="AQ106" s="6" t="s">
        <v>2988</v>
      </c>
      <c r="AR106" s="10">
        <v>120000</v>
      </c>
      <c r="BC106" s="6"/>
      <c r="BD106" s="10"/>
      <c r="BF106" s="6"/>
      <c r="BG106" s="10"/>
      <c r="BI106" s="6"/>
      <c r="BJ106" s="10"/>
      <c r="BL106" s="6"/>
      <c r="BM106" s="10"/>
      <c r="BO106" s="6"/>
      <c r="BP106" s="10"/>
      <c r="BR106" s="6"/>
      <c r="BS106" s="10"/>
      <c r="BU106" s="6"/>
      <c r="BV106" s="10"/>
      <c r="BX106" s="6"/>
      <c r="BY106" s="10"/>
      <c r="CA106" s="6"/>
      <c r="CB106" s="10"/>
      <c r="CD106" s="6"/>
      <c r="CE106" s="10"/>
      <c r="CG106" s="6"/>
      <c r="CH106" s="10"/>
      <c r="CJ106" s="6"/>
      <c r="CK106" s="10"/>
      <c r="CM106" s="6"/>
      <c r="CN106" s="10"/>
      <c r="CP106" s="6"/>
      <c r="CQ106" s="10"/>
      <c r="CS106" s="6"/>
      <c r="CT106" s="10"/>
      <c r="CV106" s="6"/>
      <c r="CW106" s="10"/>
      <c r="CY106" s="6"/>
      <c r="CZ106" s="10"/>
      <c r="DB106" s="6"/>
      <c r="DC106" s="10"/>
      <c r="DE106" s="6"/>
      <c r="DF106" s="10"/>
      <c r="DH106" s="6"/>
      <c r="DI106" s="10"/>
      <c r="DK106" s="6"/>
      <c r="DL106" s="10"/>
      <c r="DN106" s="6"/>
      <c r="DO106" s="10"/>
      <c r="DQ106" s="6"/>
      <c r="DR106" s="10"/>
      <c r="DT106" s="6"/>
      <c r="DU106" s="10"/>
      <c r="DW106" s="6"/>
      <c r="DX106" s="10"/>
      <c r="DZ106" s="6"/>
      <c r="EA106" s="10"/>
      <c r="EC106" s="6"/>
      <c r="ED106" s="10"/>
      <c r="EF106" s="6"/>
      <c r="EG106" s="10"/>
      <c r="EI106" s="6"/>
      <c r="EJ106" s="10"/>
      <c r="EL106" s="6"/>
      <c r="EM106" s="10"/>
      <c r="EO106" s="6"/>
      <c r="EP106" s="10"/>
      <c r="ER106" s="6"/>
      <c r="ES106" s="10"/>
      <c r="EU106" s="6"/>
      <c r="EV106" s="10"/>
      <c r="EX106" s="6"/>
      <c r="EY106" s="10"/>
      <c r="FA106" s="6"/>
      <c r="FB106" s="10"/>
      <c r="FD106" s="6"/>
      <c r="FE106" s="10"/>
      <c r="FG106" s="6"/>
      <c r="FH106" s="10"/>
      <c r="FJ106" s="6"/>
      <c r="FK106" s="10"/>
      <c r="FM106" s="6"/>
      <c r="FN106" s="10"/>
      <c r="FP106" s="6"/>
      <c r="FQ106" s="10"/>
      <c r="FS106" s="6"/>
      <c r="FT106" s="10"/>
      <c r="FV106" s="6"/>
      <c r="FW106" s="10"/>
      <c r="FY106" s="6"/>
      <c r="FZ106" s="10"/>
      <c r="GA106" s="9">
        <v>120000</v>
      </c>
      <c r="GB106" t="s">
        <v>238</v>
      </c>
      <c r="GC106">
        <v>75</v>
      </c>
      <c r="GD106">
        <v>100</v>
      </c>
      <c r="GE106">
        <v>100</v>
      </c>
      <c r="GF106">
        <v>100</v>
      </c>
    </row>
    <row r="107" spans="1:188" x14ac:dyDescent="0.35">
      <c r="A107" t="s">
        <v>2993</v>
      </c>
      <c r="B107" t="s">
        <v>2994</v>
      </c>
      <c r="C107" t="s">
        <v>2995</v>
      </c>
      <c r="D107" t="e">
        <f>VLOOKUP(C107,'HORS EXCEPTION'!$C$2:C125,1,FALSE)</f>
        <v>#N/A</v>
      </c>
      <c r="E107" s="1" t="s">
        <v>2996</v>
      </c>
      <c r="F107" t="s">
        <v>2995</v>
      </c>
      <c r="G107" t="s">
        <v>2996</v>
      </c>
      <c r="H107" t="s">
        <v>203</v>
      </c>
      <c r="I107" t="s">
        <v>2997</v>
      </c>
      <c r="J107" t="s">
        <v>205</v>
      </c>
      <c r="K107" t="s">
        <v>2998</v>
      </c>
      <c r="L107">
        <v>73200</v>
      </c>
      <c r="M107" t="s">
        <v>2203</v>
      </c>
      <c r="N107" t="s">
        <v>2465</v>
      </c>
      <c r="O107" t="s">
        <v>12319</v>
      </c>
      <c r="P107" t="s">
        <v>2999</v>
      </c>
      <c r="Q107" t="s">
        <v>1354</v>
      </c>
      <c r="R107" t="s">
        <v>3000</v>
      </c>
      <c r="S107" t="s">
        <v>3002</v>
      </c>
      <c r="T107" t="s">
        <v>3003</v>
      </c>
      <c r="U107" t="s">
        <v>3004</v>
      </c>
      <c r="V107" t="s">
        <v>3005</v>
      </c>
      <c r="W107" t="s">
        <v>3002</v>
      </c>
      <c r="Z107" t="s">
        <v>310</v>
      </c>
      <c r="AA107" t="s">
        <v>219</v>
      </c>
      <c r="AD107" t="s">
        <v>11009</v>
      </c>
      <c r="AE107" t="s">
        <v>312</v>
      </c>
      <c r="AF107" t="s">
        <v>774</v>
      </c>
      <c r="AI107" t="s">
        <v>775</v>
      </c>
      <c r="AJ107" t="s">
        <v>2997</v>
      </c>
      <c r="AK107" t="s">
        <v>12319</v>
      </c>
      <c r="AL107" t="s">
        <v>12523</v>
      </c>
      <c r="AM107" t="s">
        <v>1354</v>
      </c>
      <c r="AN107" t="s">
        <v>2999</v>
      </c>
      <c r="AO107">
        <v>0</v>
      </c>
      <c r="AP107" t="s">
        <v>687</v>
      </c>
      <c r="AQ107" s="6" t="s">
        <v>2717</v>
      </c>
      <c r="AR107" s="10">
        <v>300000</v>
      </c>
      <c r="AS107" t="s">
        <v>389</v>
      </c>
      <c r="AT107" s="6" t="s">
        <v>3006</v>
      </c>
      <c r="AU107" s="10">
        <v>575000</v>
      </c>
      <c r="AV107" t="s">
        <v>313</v>
      </c>
      <c r="AW107" s="6" t="s">
        <v>3007</v>
      </c>
      <c r="AY107" t="s">
        <v>391</v>
      </c>
      <c r="AZ107" s="6" t="s">
        <v>3008</v>
      </c>
      <c r="BA107" s="10">
        <v>1430000</v>
      </c>
      <c r="BB107" t="s">
        <v>317</v>
      </c>
      <c r="BC107" s="6" t="s">
        <v>3009</v>
      </c>
      <c r="BD107" s="10">
        <v>935000</v>
      </c>
      <c r="BE107" t="s">
        <v>393</v>
      </c>
      <c r="BF107" s="6" t="s">
        <v>3010</v>
      </c>
      <c r="BG107" s="10">
        <v>575000</v>
      </c>
      <c r="BH107" t="s">
        <v>321</v>
      </c>
      <c r="BI107" s="6" t="s">
        <v>3011</v>
      </c>
      <c r="BJ107" s="10">
        <v>375000</v>
      </c>
      <c r="BK107" t="s">
        <v>613</v>
      </c>
      <c r="BL107" s="6" t="s">
        <v>3012</v>
      </c>
      <c r="BM107" s="10">
        <v>950000</v>
      </c>
      <c r="BN107" t="s">
        <v>543</v>
      </c>
      <c r="BO107" s="6" t="s">
        <v>3013</v>
      </c>
      <c r="BP107" s="10">
        <v>240000</v>
      </c>
      <c r="BQ107" t="s">
        <v>545</v>
      </c>
      <c r="BR107" s="6" t="s">
        <v>3014</v>
      </c>
      <c r="BS107" s="10">
        <v>235000</v>
      </c>
      <c r="BT107" t="s">
        <v>551</v>
      </c>
      <c r="BU107" s="6" t="s">
        <v>3015</v>
      </c>
      <c r="BV107" s="10">
        <v>100000</v>
      </c>
      <c r="BW107" t="s">
        <v>463</v>
      </c>
      <c r="BX107" s="6" t="s">
        <v>3016</v>
      </c>
      <c r="BY107" s="10">
        <v>380000</v>
      </c>
      <c r="BZ107" t="s">
        <v>566</v>
      </c>
      <c r="CA107" s="6" t="s">
        <v>3017</v>
      </c>
      <c r="CB107" s="10">
        <v>100000</v>
      </c>
      <c r="CC107" t="s">
        <v>568</v>
      </c>
      <c r="CD107" s="6" t="s">
        <v>3018</v>
      </c>
      <c r="CE107" s="10">
        <v>100000</v>
      </c>
      <c r="CF107" t="s">
        <v>574</v>
      </c>
      <c r="CG107" s="6" t="s">
        <v>3019</v>
      </c>
      <c r="CH107" s="10">
        <v>100000</v>
      </c>
      <c r="CJ107" s="6"/>
      <c r="CK107" s="10"/>
      <c r="CM107" s="6"/>
      <c r="CN107" s="10"/>
      <c r="CP107" s="6"/>
      <c r="CQ107" s="10"/>
      <c r="CS107" s="6"/>
      <c r="CT107" s="10"/>
      <c r="CV107" s="6"/>
      <c r="CW107" s="10"/>
      <c r="CY107" s="6"/>
      <c r="CZ107" s="10"/>
      <c r="DB107" s="6"/>
      <c r="DC107" s="10"/>
      <c r="DE107" s="6"/>
      <c r="DF107" s="10"/>
      <c r="DH107" s="6"/>
      <c r="DI107" s="10"/>
      <c r="DK107" s="6"/>
      <c r="DL107" s="10"/>
      <c r="DN107" s="6"/>
      <c r="DO107" s="10"/>
      <c r="DQ107" s="6"/>
      <c r="DR107" s="10"/>
      <c r="DT107" s="6"/>
      <c r="DU107" s="10"/>
      <c r="DW107" s="6"/>
      <c r="DX107" s="10"/>
      <c r="DZ107" s="6"/>
      <c r="EA107" s="10"/>
      <c r="EC107" s="6"/>
      <c r="ED107" s="10"/>
      <c r="EF107" s="6"/>
      <c r="EG107" s="10"/>
      <c r="EI107" s="6"/>
      <c r="EJ107" s="10"/>
      <c r="EL107" s="6"/>
      <c r="EM107" s="10"/>
      <c r="EO107" s="6"/>
      <c r="EP107" s="10"/>
      <c r="ER107" s="6"/>
      <c r="ES107" s="10"/>
      <c r="EU107" s="6"/>
      <c r="EV107" s="10"/>
      <c r="EX107" s="6"/>
      <c r="EY107" s="10"/>
      <c r="FA107" s="6"/>
      <c r="FB107" s="10"/>
      <c r="FD107" s="6"/>
      <c r="FE107" s="10"/>
      <c r="FG107" s="6"/>
      <c r="FH107" s="10"/>
      <c r="FJ107" s="6"/>
      <c r="FK107" s="10"/>
      <c r="FM107" s="6"/>
      <c r="FN107" s="10"/>
      <c r="FP107" s="6"/>
      <c r="FQ107" s="10"/>
      <c r="FS107" s="6"/>
      <c r="FT107" s="10"/>
      <c r="FV107" s="6"/>
      <c r="FW107" s="10"/>
      <c r="FY107" s="6"/>
      <c r="FZ107" s="10"/>
      <c r="GA107" s="9">
        <v>6395000</v>
      </c>
      <c r="GB107" t="s">
        <v>238</v>
      </c>
      <c r="GC107">
        <v>55</v>
      </c>
      <c r="GD107">
        <v>58</v>
      </c>
      <c r="GE107">
        <v>60</v>
      </c>
      <c r="GF107">
        <v>55</v>
      </c>
    </row>
    <row r="108" spans="1:188" x14ac:dyDescent="0.35">
      <c r="A108" t="s">
        <v>3020</v>
      </c>
      <c r="B108" t="s">
        <v>3021</v>
      </c>
      <c r="C108" t="s">
        <v>3022</v>
      </c>
      <c r="D108" t="e">
        <f>VLOOKUP(C108,'HORS EXCEPTION'!$C$2:C126,1,FALSE)</f>
        <v>#N/A</v>
      </c>
      <c r="E108" s="2" t="s">
        <v>3023</v>
      </c>
      <c r="F108" t="s">
        <v>3022</v>
      </c>
      <c r="G108" t="s">
        <v>3024</v>
      </c>
      <c r="H108" t="s">
        <v>203</v>
      </c>
      <c r="I108" t="s">
        <v>3020</v>
      </c>
      <c r="J108" t="s">
        <v>205</v>
      </c>
      <c r="K108" t="s">
        <v>3025</v>
      </c>
      <c r="L108">
        <v>73300</v>
      </c>
      <c r="M108" t="s">
        <v>3026</v>
      </c>
      <c r="N108" t="s">
        <v>2923</v>
      </c>
      <c r="O108" t="s">
        <v>12359</v>
      </c>
      <c r="P108" t="s">
        <v>3027</v>
      </c>
      <c r="Q108" t="s">
        <v>1354</v>
      </c>
      <c r="R108" t="s">
        <v>3028</v>
      </c>
      <c r="S108" t="s">
        <v>3030</v>
      </c>
      <c r="T108" t="s">
        <v>3031</v>
      </c>
      <c r="U108" t="s">
        <v>3032</v>
      </c>
      <c r="V108" t="s">
        <v>3033</v>
      </c>
      <c r="W108" t="s">
        <v>3034</v>
      </c>
      <c r="X108" t="s">
        <v>3031</v>
      </c>
      <c r="Y108" t="s">
        <v>3035</v>
      </c>
      <c r="Z108" t="s">
        <v>310</v>
      </c>
      <c r="AD108" t="s">
        <v>311</v>
      </c>
      <c r="AE108" t="s">
        <v>312</v>
      </c>
      <c r="AI108" t="s">
        <v>312</v>
      </c>
      <c r="AJ108" t="s">
        <v>3020</v>
      </c>
      <c r="AK108" t="s">
        <v>12359</v>
      </c>
      <c r="AL108" t="s">
        <v>12524</v>
      </c>
      <c r="AM108" t="s">
        <v>1354</v>
      </c>
      <c r="AN108" t="s">
        <v>3027</v>
      </c>
      <c r="AO108">
        <v>0</v>
      </c>
      <c r="AP108" t="s">
        <v>427</v>
      </c>
      <c r="AQ108" s="6" t="s">
        <v>3036</v>
      </c>
      <c r="AR108" s="10">
        <v>360000</v>
      </c>
      <c r="AS108" t="s">
        <v>389</v>
      </c>
      <c r="AT108" s="6" t="s">
        <v>3037</v>
      </c>
      <c r="AU108" s="10">
        <v>575000</v>
      </c>
      <c r="AV108" t="s">
        <v>313</v>
      </c>
      <c r="AW108" s="6" t="s">
        <v>3038</v>
      </c>
      <c r="AY108" t="s">
        <v>1443</v>
      </c>
      <c r="AZ108" s="6" t="s">
        <v>3039</v>
      </c>
      <c r="BA108" s="10">
        <v>185000</v>
      </c>
      <c r="BB108" t="s">
        <v>431</v>
      </c>
      <c r="BC108" s="6" t="s">
        <v>3040</v>
      </c>
      <c r="BD108" s="10">
        <v>895000</v>
      </c>
      <c r="BE108" t="s">
        <v>391</v>
      </c>
      <c r="BF108" s="6" t="s">
        <v>3041</v>
      </c>
      <c r="BG108" s="10">
        <v>1430000</v>
      </c>
      <c r="BH108" t="s">
        <v>317</v>
      </c>
      <c r="BI108" s="6" t="s">
        <v>3042</v>
      </c>
      <c r="BJ108" s="10">
        <v>935000</v>
      </c>
      <c r="BK108" t="s">
        <v>1447</v>
      </c>
      <c r="BL108" s="6" t="s">
        <v>3043</v>
      </c>
      <c r="BM108" s="10">
        <v>455000</v>
      </c>
      <c r="BN108" t="s">
        <v>435</v>
      </c>
      <c r="BO108" s="6" t="s">
        <v>3044</v>
      </c>
      <c r="BP108" s="10">
        <v>360000</v>
      </c>
      <c r="BQ108" t="s">
        <v>393</v>
      </c>
      <c r="BR108" s="6" t="s">
        <v>3045</v>
      </c>
      <c r="BS108" s="10">
        <v>575000</v>
      </c>
      <c r="BT108" t="s">
        <v>321</v>
      </c>
      <c r="BU108" s="6" t="s">
        <v>3046</v>
      </c>
      <c r="BV108" s="10">
        <v>375000</v>
      </c>
      <c r="BW108" t="s">
        <v>1451</v>
      </c>
      <c r="BX108" s="6" t="s">
        <v>3047</v>
      </c>
      <c r="BY108" s="10">
        <v>182000</v>
      </c>
      <c r="BZ108" t="s">
        <v>439</v>
      </c>
      <c r="CA108" s="6" t="s">
        <v>3048</v>
      </c>
      <c r="CB108" s="10">
        <v>445000</v>
      </c>
      <c r="CC108" t="s">
        <v>395</v>
      </c>
      <c r="CD108" s="6" t="s">
        <v>3049</v>
      </c>
      <c r="CE108" s="10">
        <v>715000</v>
      </c>
      <c r="CF108" t="s">
        <v>325</v>
      </c>
      <c r="CG108" s="6" t="s">
        <v>3050</v>
      </c>
      <c r="CH108" s="10">
        <v>470000</v>
      </c>
      <c r="CI108" t="s">
        <v>1455</v>
      </c>
      <c r="CJ108" s="6" t="s">
        <v>3051</v>
      </c>
      <c r="CK108" s="10">
        <v>230000</v>
      </c>
      <c r="CL108" t="s">
        <v>443</v>
      </c>
      <c r="CM108" s="6" t="s">
        <v>3052</v>
      </c>
      <c r="CN108" s="10">
        <v>595000</v>
      </c>
      <c r="CO108" t="s">
        <v>1065</v>
      </c>
      <c r="CP108" s="6" t="s">
        <v>3053</v>
      </c>
      <c r="CQ108" s="10">
        <v>960000</v>
      </c>
      <c r="CR108" t="s">
        <v>329</v>
      </c>
      <c r="CS108" s="6" t="s">
        <v>3054</v>
      </c>
      <c r="CT108" s="10">
        <v>625000</v>
      </c>
      <c r="CU108" t="s">
        <v>1459</v>
      </c>
      <c r="CV108" s="6" t="s">
        <v>3055</v>
      </c>
      <c r="CW108" s="10">
        <v>300000</v>
      </c>
      <c r="CY108" s="6"/>
      <c r="CZ108" s="10"/>
      <c r="DB108" s="6"/>
      <c r="DC108" s="10"/>
      <c r="DE108" s="6"/>
      <c r="DF108" s="10"/>
      <c r="DH108" s="6"/>
      <c r="DI108" s="10"/>
      <c r="DK108" s="6"/>
      <c r="DL108" s="10"/>
      <c r="DN108" s="6"/>
      <c r="DO108" s="10"/>
      <c r="DQ108" s="6"/>
      <c r="DR108" s="10"/>
      <c r="DT108" s="6"/>
      <c r="DU108" s="10"/>
      <c r="DW108" s="6"/>
      <c r="DX108" s="10"/>
      <c r="DZ108" s="6"/>
      <c r="EA108" s="10"/>
      <c r="EC108" s="6"/>
      <c r="ED108" s="10"/>
      <c r="EF108" s="6"/>
      <c r="EG108" s="10"/>
      <c r="EI108" s="6"/>
      <c r="EJ108" s="10"/>
      <c r="EL108" s="6"/>
      <c r="EM108" s="10"/>
      <c r="EO108" s="6"/>
      <c r="EP108" s="10"/>
      <c r="ER108" s="6"/>
      <c r="ES108" s="10"/>
      <c r="EU108" s="6"/>
      <c r="EV108" s="10"/>
      <c r="EX108" s="6"/>
      <c r="EY108" s="10"/>
      <c r="FA108" s="6"/>
      <c r="FB108" s="10"/>
      <c r="FD108" s="6"/>
      <c r="FE108" s="10"/>
      <c r="FG108" s="6"/>
      <c r="FH108" s="10"/>
      <c r="FJ108" s="6"/>
      <c r="FK108" s="10"/>
      <c r="FM108" s="6"/>
      <c r="FN108" s="10"/>
      <c r="FP108" s="6"/>
      <c r="FQ108" s="10"/>
      <c r="FS108" s="6"/>
      <c r="FT108" s="10"/>
      <c r="FV108" s="6"/>
      <c r="FW108" s="10"/>
      <c r="FY108" s="6"/>
      <c r="FZ108" s="10"/>
      <c r="GA108" s="9">
        <v>10667000</v>
      </c>
      <c r="GB108" t="s">
        <v>238</v>
      </c>
      <c r="GC108">
        <v>60</v>
      </c>
      <c r="GD108">
        <v>70</v>
      </c>
      <c r="GE108">
        <v>70</v>
      </c>
      <c r="GF108">
        <v>80</v>
      </c>
    </row>
    <row r="109" spans="1:188" x14ac:dyDescent="0.35">
      <c r="A109" t="s">
        <v>3056</v>
      </c>
      <c r="B109" t="s">
        <v>3057</v>
      </c>
      <c r="C109" t="s">
        <v>3058</v>
      </c>
      <c r="D109" t="str">
        <f>VLOOKUP(C109,'HORS EXCEPTION'!$C$2:C127,1,FALSE)</f>
        <v>SUP003831</v>
      </c>
      <c r="E109" s="1" t="s">
        <v>3059</v>
      </c>
      <c r="F109" t="s">
        <v>3058</v>
      </c>
      <c r="G109" t="s">
        <v>3060</v>
      </c>
      <c r="H109" t="s">
        <v>203</v>
      </c>
      <c r="I109" t="s">
        <v>3061</v>
      </c>
      <c r="J109" t="s">
        <v>3062</v>
      </c>
      <c r="K109" t="s">
        <v>3063</v>
      </c>
      <c r="L109">
        <v>65170</v>
      </c>
      <c r="M109" t="s">
        <v>3064</v>
      </c>
      <c r="N109" t="s">
        <v>531</v>
      </c>
      <c r="O109" t="s">
        <v>12525</v>
      </c>
      <c r="P109" t="s">
        <v>3065</v>
      </c>
      <c r="Q109" t="s">
        <v>2752</v>
      </c>
      <c r="R109" t="s">
        <v>3066</v>
      </c>
      <c r="S109" t="s">
        <v>3069</v>
      </c>
      <c r="T109" t="s">
        <v>3070</v>
      </c>
      <c r="U109" t="s">
        <v>3071</v>
      </c>
      <c r="V109" t="s">
        <v>3072</v>
      </c>
      <c r="W109" t="s">
        <v>3067</v>
      </c>
      <c r="X109" t="s">
        <v>3073</v>
      </c>
      <c r="Y109" t="s">
        <v>3074</v>
      </c>
      <c r="Z109" t="s">
        <v>219</v>
      </c>
      <c r="AD109" t="s">
        <v>220</v>
      </c>
      <c r="AE109" t="s">
        <v>221</v>
      </c>
      <c r="AI109" t="s">
        <v>221</v>
      </c>
      <c r="AJ109" t="s">
        <v>3061</v>
      </c>
      <c r="AK109" t="s">
        <v>12525</v>
      </c>
      <c r="AL109" t="s">
        <v>3072</v>
      </c>
      <c r="AM109" t="s">
        <v>2752</v>
      </c>
      <c r="AN109" t="s">
        <v>3065</v>
      </c>
      <c r="AO109">
        <v>0</v>
      </c>
      <c r="AP109" t="s">
        <v>687</v>
      </c>
      <c r="AQ109" s="6" t="s">
        <v>9157</v>
      </c>
      <c r="AR109" s="10">
        <v>300000</v>
      </c>
      <c r="AS109" t="s">
        <v>1737</v>
      </c>
      <c r="AT109" s="6" t="s">
        <v>3075</v>
      </c>
      <c r="AU109" s="10">
        <v>100000</v>
      </c>
      <c r="AV109" t="s">
        <v>832</v>
      </c>
      <c r="AW109" s="6" t="s">
        <v>3076</v>
      </c>
      <c r="BC109" s="6"/>
      <c r="BD109" s="10"/>
      <c r="BF109" s="6"/>
      <c r="BG109" s="10"/>
      <c r="BI109" s="6"/>
      <c r="BJ109" s="10"/>
      <c r="BL109" s="6"/>
      <c r="BM109" s="10"/>
      <c r="BO109" s="6"/>
      <c r="BP109" s="10"/>
      <c r="BR109" s="6"/>
      <c r="BS109" s="10"/>
      <c r="BU109" s="6"/>
      <c r="BV109" s="10"/>
      <c r="BX109" s="6"/>
      <c r="BY109" s="10"/>
      <c r="CA109" s="6"/>
      <c r="CB109" s="10"/>
      <c r="CD109" s="6"/>
      <c r="CE109" s="10"/>
      <c r="CG109" s="6"/>
      <c r="CH109" s="10"/>
      <c r="CJ109" s="6"/>
      <c r="CK109" s="10"/>
      <c r="CM109" s="6"/>
      <c r="CN109" s="10"/>
      <c r="CP109" s="6"/>
      <c r="CQ109" s="10"/>
      <c r="CS109" s="6"/>
      <c r="CT109" s="10"/>
      <c r="CV109" s="6"/>
      <c r="CW109" s="10"/>
      <c r="CY109" s="6"/>
      <c r="CZ109" s="10"/>
      <c r="DB109" s="6"/>
      <c r="DC109" s="10"/>
      <c r="DE109" s="6"/>
      <c r="DF109" s="10"/>
      <c r="DH109" s="6"/>
      <c r="DI109" s="10"/>
      <c r="DK109" s="6"/>
      <c r="DL109" s="10"/>
      <c r="DN109" s="6"/>
      <c r="DO109" s="10"/>
      <c r="DQ109" s="6"/>
      <c r="DR109" s="10"/>
      <c r="DT109" s="6"/>
      <c r="DU109" s="10"/>
      <c r="DW109" s="6"/>
      <c r="DX109" s="10"/>
      <c r="DZ109" s="6"/>
      <c r="EA109" s="10"/>
      <c r="EC109" s="6"/>
      <c r="ED109" s="10"/>
      <c r="EF109" s="6"/>
      <c r="EG109" s="10"/>
      <c r="EI109" s="6"/>
      <c r="EJ109" s="10"/>
      <c r="EL109" s="6"/>
      <c r="EM109" s="10"/>
      <c r="EO109" s="6"/>
      <c r="EP109" s="10"/>
      <c r="ER109" s="6"/>
      <c r="ES109" s="10"/>
      <c r="EU109" s="6"/>
      <c r="EV109" s="10"/>
      <c r="EX109" s="6"/>
      <c r="EY109" s="10"/>
      <c r="FA109" s="6"/>
      <c r="FB109" s="10"/>
      <c r="FD109" s="6"/>
      <c r="FE109" s="10"/>
      <c r="FG109" s="6"/>
      <c r="FH109" s="10"/>
      <c r="FJ109" s="6"/>
      <c r="FK109" s="10"/>
      <c r="FM109" s="6"/>
      <c r="FN109" s="10"/>
      <c r="FP109" s="6"/>
      <c r="FQ109" s="10"/>
      <c r="FS109" s="6"/>
      <c r="FT109" s="10"/>
      <c r="FV109" s="6"/>
      <c r="FW109" s="10"/>
      <c r="FY109" s="6"/>
      <c r="FZ109" s="10"/>
      <c r="GA109" s="9">
        <v>400000</v>
      </c>
      <c r="GB109" t="s">
        <v>238</v>
      </c>
      <c r="GC109">
        <v>45</v>
      </c>
      <c r="GD109">
        <v>50</v>
      </c>
      <c r="GE109">
        <v>50</v>
      </c>
      <c r="GF109">
        <v>50</v>
      </c>
    </row>
    <row r="110" spans="1:188" x14ac:dyDescent="0.35">
      <c r="A110" t="s">
        <v>3077</v>
      </c>
      <c r="B110" t="s">
        <v>3078</v>
      </c>
      <c r="C110" t="s">
        <v>3079</v>
      </c>
      <c r="D110" t="e">
        <f>VLOOKUP(C110,'HORS EXCEPTION'!$C$2:C128,1,FALSE)</f>
        <v>#N/A</v>
      </c>
      <c r="E110" s="1" t="s">
        <v>3080</v>
      </c>
      <c r="F110" t="s">
        <v>3079</v>
      </c>
      <c r="G110" t="s">
        <v>3080</v>
      </c>
      <c r="H110" t="s">
        <v>203</v>
      </c>
      <c r="I110" t="s">
        <v>3077</v>
      </c>
      <c r="J110" t="s">
        <v>205</v>
      </c>
      <c r="K110" t="s">
        <v>3081</v>
      </c>
      <c r="L110">
        <v>80080</v>
      </c>
      <c r="M110" t="s">
        <v>3082</v>
      </c>
      <c r="N110" t="s">
        <v>3083</v>
      </c>
      <c r="O110" t="s">
        <v>12526</v>
      </c>
      <c r="P110" t="s">
        <v>3084</v>
      </c>
      <c r="Q110" t="s">
        <v>3085</v>
      </c>
      <c r="R110" t="s">
        <v>3086</v>
      </c>
      <c r="S110" t="s">
        <v>3089</v>
      </c>
      <c r="T110" t="s">
        <v>3090</v>
      </c>
      <c r="U110" t="s">
        <v>3091</v>
      </c>
      <c r="V110" t="s">
        <v>3092</v>
      </c>
      <c r="W110" t="s">
        <v>3089</v>
      </c>
      <c r="X110" t="s">
        <v>3090</v>
      </c>
      <c r="Y110" t="s">
        <v>3091</v>
      </c>
      <c r="Z110" t="s">
        <v>261</v>
      </c>
      <c r="AA110" t="s">
        <v>310</v>
      </c>
      <c r="AD110" t="s">
        <v>11030</v>
      </c>
      <c r="AE110" t="s">
        <v>263</v>
      </c>
      <c r="AF110" t="s">
        <v>739</v>
      </c>
      <c r="AI110" t="s">
        <v>1860</v>
      </c>
      <c r="AJ110" t="s">
        <v>3077</v>
      </c>
      <c r="AK110" t="s">
        <v>12526</v>
      </c>
      <c r="AL110" t="s">
        <v>12527</v>
      </c>
      <c r="AM110" t="s">
        <v>3085</v>
      </c>
      <c r="AN110" t="s">
        <v>3084</v>
      </c>
      <c r="AO110">
        <v>0</v>
      </c>
      <c r="AP110" t="s">
        <v>353</v>
      </c>
      <c r="AQ110" s="6" t="s">
        <v>3093</v>
      </c>
      <c r="AR110" s="10">
        <v>200000</v>
      </c>
      <c r="AS110" t="s">
        <v>272</v>
      </c>
      <c r="AT110" s="6" t="s">
        <v>3094</v>
      </c>
      <c r="AU110" s="10">
        <v>495000</v>
      </c>
      <c r="AV110" t="s">
        <v>286</v>
      </c>
      <c r="AW110" s="6" t="s">
        <v>3095</v>
      </c>
      <c r="AY110" t="s">
        <v>361</v>
      </c>
      <c r="AZ110" s="6" t="s">
        <v>3096</v>
      </c>
      <c r="BA110" s="10">
        <v>250000</v>
      </c>
      <c r="BB110" t="s">
        <v>365</v>
      </c>
      <c r="BC110" s="6" t="s">
        <v>3097</v>
      </c>
      <c r="BD110" s="10">
        <v>330000</v>
      </c>
      <c r="BE110" t="s">
        <v>1443</v>
      </c>
      <c r="BF110" s="6" t="s">
        <v>3098</v>
      </c>
      <c r="BG110" s="10">
        <v>185000</v>
      </c>
      <c r="BH110" t="s">
        <v>657</v>
      </c>
      <c r="BI110" s="6" t="s">
        <v>3099</v>
      </c>
      <c r="BJ110" s="10">
        <v>100000</v>
      </c>
      <c r="BK110" t="s">
        <v>1447</v>
      </c>
      <c r="BL110" s="6" t="s">
        <v>3100</v>
      </c>
      <c r="BM110" s="10">
        <v>455000</v>
      </c>
      <c r="BN110" t="s">
        <v>659</v>
      </c>
      <c r="BO110" s="6" t="s">
        <v>3101</v>
      </c>
      <c r="BP110" s="10">
        <v>185000</v>
      </c>
      <c r="BQ110" t="s">
        <v>1451</v>
      </c>
      <c r="BR110" s="6" t="s">
        <v>3102</v>
      </c>
      <c r="BS110" s="10">
        <v>182000</v>
      </c>
      <c r="BT110" t="s">
        <v>661</v>
      </c>
      <c r="BU110" s="6" t="s">
        <v>3103</v>
      </c>
      <c r="BV110" s="10">
        <v>100000</v>
      </c>
      <c r="BW110" t="s">
        <v>1455</v>
      </c>
      <c r="BX110" s="6" t="s">
        <v>3104</v>
      </c>
      <c r="BY110" s="10">
        <v>230000</v>
      </c>
      <c r="BZ110" t="s">
        <v>663</v>
      </c>
      <c r="CA110" s="6" t="s">
        <v>3105</v>
      </c>
      <c r="CB110" s="10">
        <v>100000</v>
      </c>
      <c r="CC110" t="s">
        <v>1459</v>
      </c>
      <c r="CD110" s="6" t="s">
        <v>3106</v>
      </c>
      <c r="CE110" s="10">
        <v>300000</v>
      </c>
      <c r="CF110" t="s">
        <v>665</v>
      </c>
      <c r="CG110" s="6" t="s">
        <v>3107</v>
      </c>
      <c r="CH110" s="10">
        <v>123000</v>
      </c>
      <c r="CJ110" s="6"/>
      <c r="CK110" s="10"/>
      <c r="CM110" s="6"/>
      <c r="CN110" s="10"/>
      <c r="CP110" s="6"/>
      <c r="CQ110" s="10"/>
      <c r="CS110" s="6"/>
      <c r="CT110" s="10"/>
      <c r="CV110" s="6"/>
      <c r="CW110" s="10"/>
      <c r="CY110" s="6"/>
      <c r="CZ110" s="10"/>
      <c r="DB110" s="6"/>
      <c r="DC110" s="10"/>
      <c r="DE110" s="6"/>
      <c r="DF110" s="10"/>
      <c r="DH110" s="6"/>
      <c r="DI110" s="10"/>
      <c r="DK110" s="6"/>
      <c r="DL110" s="10"/>
      <c r="DN110" s="6"/>
      <c r="DO110" s="10"/>
      <c r="DQ110" s="6"/>
      <c r="DR110" s="10"/>
      <c r="DT110" s="6"/>
      <c r="DU110" s="10"/>
      <c r="DW110" s="6"/>
      <c r="DX110" s="10"/>
      <c r="DZ110" s="6"/>
      <c r="EA110" s="10"/>
      <c r="EC110" s="6"/>
      <c r="ED110" s="10"/>
      <c r="EF110" s="6"/>
      <c r="EG110" s="10"/>
      <c r="EI110" s="6"/>
      <c r="EJ110" s="10"/>
      <c r="EL110" s="6"/>
      <c r="EM110" s="10"/>
      <c r="EO110" s="6"/>
      <c r="EP110" s="10"/>
      <c r="ER110" s="6"/>
      <c r="ES110" s="10"/>
      <c r="EU110" s="6"/>
      <c r="EV110" s="10"/>
      <c r="EX110" s="6"/>
      <c r="EY110" s="10"/>
      <c r="FA110" s="6"/>
      <c r="FB110" s="10"/>
      <c r="FD110" s="6"/>
      <c r="FE110" s="10"/>
      <c r="FG110" s="6"/>
      <c r="FH110" s="10"/>
      <c r="FJ110" s="6"/>
      <c r="FK110" s="10"/>
      <c r="FM110" s="6"/>
      <c r="FN110" s="10"/>
      <c r="FP110" s="6"/>
      <c r="FQ110" s="10"/>
      <c r="FS110" s="6"/>
      <c r="FT110" s="10"/>
      <c r="FV110" s="6"/>
      <c r="FW110" s="10"/>
      <c r="FY110" s="6"/>
      <c r="FZ110" s="10"/>
      <c r="GA110" s="9">
        <v>3235000</v>
      </c>
      <c r="GB110" t="s">
        <v>238</v>
      </c>
      <c r="GC110">
        <v>92</v>
      </c>
      <c r="GD110">
        <v>92</v>
      </c>
      <c r="GE110">
        <v>92</v>
      </c>
      <c r="GF110">
        <v>92</v>
      </c>
    </row>
    <row r="111" spans="1:188" x14ac:dyDescent="0.35">
      <c r="A111" t="s">
        <v>3108</v>
      </c>
      <c r="B111" t="s">
        <v>3109</v>
      </c>
      <c r="C111" t="s">
        <v>3110</v>
      </c>
      <c r="D111" t="str">
        <f>VLOOKUP(C111,'HORS EXCEPTION'!$C$2:C129,1,FALSE)</f>
        <v>SUP003971</v>
      </c>
      <c r="E111" s="1" t="s">
        <v>3111</v>
      </c>
      <c r="F111" t="s">
        <v>3110</v>
      </c>
      <c r="G111" t="s">
        <v>3111</v>
      </c>
      <c r="H111" t="s">
        <v>203</v>
      </c>
      <c r="I111" t="s">
        <v>3108</v>
      </c>
      <c r="J111" t="s">
        <v>205</v>
      </c>
      <c r="K111" t="s">
        <v>3112</v>
      </c>
      <c r="L111">
        <v>81120</v>
      </c>
      <c r="M111" t="s">
        <v>3113</v>
      </c>
      <c r="N111" t="s">
        <v>1352</v>
      </c>
      <c r="O111" t="s">
        <v>12528</v>
      </c>
      <c r="P111" t="s">
        <v>3114</v>
      </c>
      <c r="Q111" t="s">
        <v>2185</v>
      </c>
      <c r="R111" t="s">
        <v>3115</v>
      </c>
      <c r="S111" t="s">
        <v>3116</v>
      </c>
      <c r="T111" t="s">
        <v>3117</v>
      </c>
      <c r="U111" t="s">
        <v>3118</v>
      </c>
      <c r="V111" t="s">
        <v>3119</v>
      </c>
      <c r="W111" t="s">
        <v>3116</v>
      </c>
      <c r="X111" t="s">
        <v>3117</v>
      </c>
      <c r="Y111" t="s">
        <v>3118</v>
      </c>
      <c r="Z111" t="s">
        <v>219</v>
      </c>
      <c r="AD111" t="s">
        <v>220</v>
      </c>
      <c r="AE111" t="s">
        <v>221</v>
      </c>
      <c r="AI111" t="s">
        <v>221</v>
      </c>
      <c r="AJ111" t="s">
        <v>3108</v>
      </c>
      <c r="AK111" t="s">
        <v>12528</v>
      </c>
      <c r="AL111" t="s">
        <v>12529</v>
      </c>
      <c r="AM111" t="s">
        <v>2185</v>
      </c>
      <c r="AN111" t="s">
        <v>3114</v>
      </c>
      <c r="AO111">
        <v>0</v>
      </c>
      <c r="AP111" t="s">
        <v>1016</v>
      </c>
      <c r="AQ111" s="6" t="s">
        <v>3120</v>
      </c>
      <c r="AR111" s="10">
        <v>500000</v>
      </c>
      <c r="BC111" s="6"/>
      <c r="BD111" s="10"/>
      <c r="BF111" s="6"/>
      <c r="BG111" s="10"/>
      <c r="BI111" s="6"/>
      <c r="BJ111" s="10"/>
      <c r="BL111" s="6"/>
      <c r="BM111" s="10"/>
      <c r="BO111" s="6"/>
      <c r="BP111" s="10"/>
      <c r="BR111" s="6"/>
      <c r="BS111" s="10"/>
      <c r="BU111" s="6"/>
      <c r="BV111" s="10"/>
      <c r="BX111" s="6"/>
      <c r="BY111" s="10"/>
      <c r="CA111" s="6"/>
      <c r="CB111" s="10"/>
      <c r="CD111" s="6"/>
      <c r="CE111" s="10"/>
      <c r="CG111" s="6"/>
      <c r="CH111" s="10"/>
      <c r="CJ111" s="6"/>
      <c r="CK111" s="10"/>
      <c r="CM111" s="6"/>
      <c r="CN111" s="10"/>
      <c r="CP111" s="6"/>
      <c r="CQ111" s="10"/>
      <c r="CS111" s="6"/>
      <c r="CT111" s="10"/>
      <c r="CV111" s="6"/>
      <c r="CW111" s="10"/>
      <c r="CY111" s="6"/>
      <c r="CZ111" s="10"/>
      <c r="DB111" s="6"/>
      <c r="DC111" s="10"/>
      <c r="DE111" s="6"/>
      <c r="DF111" s="10"/>
      <c r="DH111" s="6"/>
      <c r="DI111" s="10"/>
      <c r="DK111" s="6"/>
      <c r="DL111" s="10"/>
      <c r="DN111" s="6"/>
      <c r="DO111" s="10"/>
      <c r="DQ111" s="6"/>
      <c r="DR111" s="10"/>
      <c r="DT111" s="6"/>
      <c r="DU111" s="10"/>
      <c r="DW111" s="6"/>
      <c r="DX111" s="10"/>
      <c r="DZ111" s="6"/>
      <c r="EA111" s="10"/>
      <c r="EC111" s="6"/>
      <c r="ED111" s="10"/>
      <c r="EF111" s="6"/>
      <c r="EG111" s="10"/>
      <c r="EI111" s="6"/>
      <c r="EJ111" s="10"/>
      <c r="EL111" s="6"/>
      <c r="EM111" s="10"/>
      <c r="EO111" s="6"/>
      <c r="EP111" s="10"/>
      <c r="ER111" s="6"/>
      <c r="ES111" s="10"/>
      <c r="EU111" s="6"/>
      <c r="EV111" s="10"/>
      <c r="EX111" s="6"/>
      <c r="EY111" s="10"/>
      <c r="FA111" s="6"/>
      <c r="FB111" s="10"/>
      <c r="FD111" s="6"/>
      <c r="FE111" s="10"/>
      <c r="FG111" s="6"/>
      <c r="FH111" s="10"/>
      <c r="FJ111" s="6"/>
      <c r="FK111" s="10"/>
      <c r="FM111" s="6"/>
      <c r="FN111" s="10"/>
      <c r="FP111" s="6"/>
      <c r="FQ111" s="10"/>
      <c r="FS111" s="6"/>
      <c r="FT111" s="10"/>
      <c r="FV111" s="6"/>
      <c r="FW111" s="10"/>
      <c r="FY111" s="6"/>
      <c r="FZ111" s="10"/>
      <c r="GA111" s="9">
        <v>500000</v>
      </c>
      <c r="GB111" t="s">
        <v>238</v>
      </c>
      <c r="GC111">
        <v>0</v>
      </c>
      <c r="GD111">
        <v>0</v>
      </c>
      <c r="GE111">
        <v>0</v>
      </c>
      <c r="GF111">
        <v>0</v>
      </c>
    </row>
    <row r="112" spans="1:188" x14ac:dyDescent="0.35">
      <c r="A112" t="s">
        <v>3121</v>
      </c>
      <c r="B112" t="s">
        <v>3122</v>
      </c>
      <c r="C112" t="s">
        <v>3123</v>
      </c>
      <c r="D112" t="str">
        <f>VLOOKUP(C112,'HORS EXCEPTION'!$C$2:C130,1,FALSE)</f>
        <v>SUP004025</v>
      </c>
      <c r="E112" s="2" t="s">
        <v>3124</v>
      </c>
      <c r="F112" t="s">
        <v>3123</v>
      </c>
      <c r="G112" t="s">
        <v>3124</v>
      </c>
      <c r="H112" t="s">
        <v>203</v>
      </c>
      <c r="I112" t="s">
        <v>3121</v>
      </c>
      <c r="J112" t="s">
        <v>1022</v>
      </c>
      <c r="K112" t="s">
        <v>3125</v>
      </c>
      <c r="L112">
        <v>69760</v>
      </c>
      <c r="M112" t="s">
        <v>3126</v>
      </c>
      <c r="N112" t="s">
        <v>646</v>
      </c>
      <c r="O112" t="s">
        <v>12530</v>
      </c>
      <c r="P112" t="s">
        <v>3127</v>
      </c>
      <c r="Q112" t="s">
        <v>406</v>
      </c>
      <c r="R112" t="s">
        <v>3128</v>
      </c>
      <c r="S112" t="s">
        <v>3131</v>
      </c>
      <c r="T112" t="s">
        <v>3132</v>
      </c>
      <c r="U112" t="s">
        <v>3133</v>
      </c>
      <c r="V112" t="s">
        <v>3134</v>
      </c>
      <c r="W112" t="s">
        <v>3131</v>
      </c>
      <c r="X112" t="s">
        <v>3132</v>
      </c>
      <c r="Y112" t="s">
        <v>3133</v>
      </c>
      <c r="Z112" t="s">
        <v>854</v>
      </c>
      <c r="AD112" t="s">
        <v>855</v>
      </c>
      <c r="AE112" t="s">
        <v>738</v>
      </c>
      <c r="AI112" t="s">
        <v>738</v>
      </c>
      <c r="AJ112" t="s">
        <v>3121</v>
      </c>
      <c r="AK112" t="s">
        <v>12530</v>
      </c>
      <c r="AL112" t="s">
        <v>12531</v>
      </c>
      <c r="AM112" t="s">
        <v>406</v>
      </c>
      <c r="AN112" t="s">
        <v>3127</v>
      </c>
      <c r="AO112">
        <v>0</v>
      </c>
      <c r="AP112" t="s">
        <v>857</v>
      </c>
      <c r="AQ112" s="6" t="s">
        <v>3135</v>
      </c>
      <c r="AR112" s="10">
        <v>145000</v>
      </c>
      <c r="AS112" t="s">
        <v>860</v>
      </c>
      <c r="AT112" s="6" t="s">
        <v>3136</v>
      </c>
      <c r="AU112" s="10">
        <v>365000</v>
      </c>
      <c r="AV112" t="s">
        <v>866</v>
      </c>
      <c r="AW112" s="6" t="s">
        <v>3137</v>
      </c>
      <c r="BC112" s="6"/>
      <c r="BD112" s="10"/>
      <c r="BF112" s="6"/>
      <c r="BG112" s="10"/>
      <c r="BI112" s="6"/>
      <c r="BJ112" s="10"/>
      <c r="BL112" s="6"/>
      <c r="BM112" s="10"/>
      <c r="BO112" s="6"/>
      <c r="BP112" s="10"/>
      <c r="BR112" s="6"/>
      <c r="BS112" s="10"/>
      <c r="BU112" s="6"/>
      <c r="BV112" s="10"/>
      <c r="BX112" s="6"/>
      <c r="BY112" s="10"/>
      <c r="CA112" s="6"/>
      <c r="CB112" s="10"/>
      <c r="CD112" s="6"/>
      <c r="CE112" s="10"/>
      <c r="CG112" s="6"/>
      <c r="CH112" s="10"/>
      <c r="CJ112" s="6"/>
      <c r="CK112" s="10"/>
      <c r="CM112" s="6"/>
      <c r="CN112" s="10"/>
      <c r="CP112" s="6"/>
      <c r="CQ112" s="10"/>
      <c r="CS112" s="6"/>
      <c r="CT112" s="10"/>
      <c r="CV112" s="6"/>
      <c r="CW112" s="10"/>
      <c r="CY112" s="6"/>
      <c r="CZ112" s="10"/>
      <c r="DB112" s="6"/>
      <c r="DC112" s="10"/>
      <c r="DE112" s="6"/>
      <c r="DF112" s="10"/>
      <c r="DH112" s="6"/>
      <c r="DI112" s="10"/>
      <c r="DK112" s="6"/>
      <c r="DL112" s="10"/>
      <c r="DN112" s="6"/>
      <c r="DO112" s="10"/>
      <c r="DQ112" s="6"/>
      <c r="DR112" s="10"/>
      <c r="DT112" s="6"/>
      <c r="DU112" s="10"/>
      <c r="DW112" s="6"/>
      <c r="DX112" s="10"/>
      <c r="DZ112" s="6"/>
      <c r="EA112" s="10"/>
      <c r="EC112" s="6"/>
      <c r="ED112" s="10"/>
      <c r="EF112" s="6"/>
      <c r="EG112" s="10"/>
      <c r="EI112" s="6"/>
      <c r="EJ112" s="10"/>
      <c r="EL112" s="6"/>
      <c r="EM112" s="10"/>
      <c r="EO112" s="6"/>
      <c r="EP112" s="10"/>
      <c r="ER112" s="6"/>
      <c r="ES112" s="10"/>
      <c r="EU112" s="6"/>
      <c r="EV112" s="10"/>
      <c r="EX112" s="6"/>
      <c r="EY112" s="10"/>
      <c r="FA112" s="6"/>
      <c r="FB112" s="10"/>
      <c r="FD112" s="6"/>
      <c r="FE112" s="10"/>
      <c r="FG112" s="6"/>
      <c r="FH112" s="10"/>
      <c r="FJ112" s="6"/>
      <c r="FK112" s="10"/>
      <c r="FM112" s="6"/>
      <c r="FN112" s="10"/>
      <c r="FP112" s="6"/>
      <c r="FQ112" s="10"/>
      <c r="FS112" s="6"/>
      <c r="FT112" s="10"/>
      <c r="FV112" s="6"/>
      <c r="FW112" s="10"/>
      <c r="FY112" s="6"/>
      <c r="FZ112" s="10"/>
      <c r="GA112" s="9">
        <v>510000</v>
      </c>
      <c r="GB112" t="s">
        <v>238</v>
      </c>
      <c r="GC112">
        <v>0</v>
      </c>
      <c r="GD112">
        <v>0</v>
      </c>
      <c r="GE112">
        <v>0</v>
      </c>
      <c r="GF112">
        <v>0</v>
      </c>
    </row>
    <row r="113" spans="1:188" x14ac:dyDescent="0.35">
      <c r="A113" t="s">
        <v>3138</v>
      </c>
      <c r="B113" t="s">
        <v>3139</v>
      </c>
      <c r="C113" t="s">
        <v>3140</v>
      </c>
      <c r="D113" t="e">
        <f>VLOOKUP(C113,'HORS EXCEPTION'!$C$2:C131,1,FALSE)</f>
        <v>#N/A</v>
      </c>
      <c r="E113" s="2" t="s">
        <v>3141</v>
      </c>
      <c r="F113" t="s">
        <v>3140</v>
      </c>
      <c r="G113" t="s">
        <v>3142</v>
      </c>
      <c r="H113" t="s">
        <v>203</v>
      </c>
      <c r="I113" t="s">
        <v>3138</v>
      </c>
      <c r="J113" t="s">
        <v>3143</v>
      </c>
      <c r="K113" t="s">
        <v>3144</v>
      </c>
      <c r="L113">
        <v>35780</v>
      </c>
      <c r="M113" t="s">
        <v>3145</v>
      </c>
      <c r="N113" t="s">
        <v>531</v>
      </c>
      <c r="O113" t="s">
        <v>12533</v>
      </c>
      <c r="P113" t="s">
        <v>3146</v>
      </c>
      <c r="Q113" t="s">
        <v>3147</v>
      </c>
      <c r="R113" t="s">
        <v>3148</v>
      </c>
      <c r="S113" t="s">
        <v>3150</v>
      </c>
      <c r="T113" t="s">
        <v>3151</v>
      </c>
      <c r="U113" t="s">
        <v>3152</v>
      </c>
      <c r="V113" t="s">
        <v>3153</v>
      </c>
      <c r="W113" t="s">
        <v>3149</v>
      </c>
      <c r="X113" t="s">
        <v>3154</v>
      </c>
      <c r="Y113" t="s">
        <v>3155</v>
      </c>
      <c r="Z113" t="s">
        <v>219</v>
      </c>
      <c r="AD113" t="s">
        <v>220</v>
      </c>
      <c r="AE113" t="s">
        <v>221</v>
      </c>
      <c r="AI113" t="s">
        <v>221</v>
      </c>
      <c r="AJ113" t="s">
        <v>3138</v>
      </c>
      <c r="AK113" t="s">
        <v>12533</v>
      </c>
      <c r="AL113" t="s">
        <v>12534</v>
      </c>
      <c r="AM113" t="s">
        <v>3147</v>
      </c>
      <c r="AN113" t="s">
        <v>3146</v>
      </c>
      <c r="AO113">
        <v>0</v>
      </c>
      <c r="AP113" t="s">
        <v>226</v>
      </c>
      <c r="AQ113" s="6" t="s">
        <v>3156</v>
      </c>
      <c r="AR113" s="10">
        <v>115000</v>
      </c>
      <c r="BC113" s="6"/>
      <c r="BD113" s="10"/>
      <c r="BF113" s="6"/>
      <c r="BG113" s="10"/>
      <c r="BI113" s="6"/>
      <c r="BJ113" s="10"/>
      <c r="BL113" s="6"/>
      <c r="BM113" s="10"/>
      <c r="BO113" s="6"/>
      <c r="BP113" s="10"/>
      <c r="BR113" s="6"/>
      <c r="BS113" s="10"/>
      <c r="BU113" s="6"/>
      <c r="BV113" s="10"/>
      <c r="BX113" s="6"/>
      <c r="BY113" s="10"/>
      <c r="CA113" s="6"/>
      <c r="CB113" s="10"/>
      <c r="CD113" s="6"/>
      <c r="CE113" s="10"/>
      <c r="CG113" s="6"/>
      <c r="CH113" s="10"/>
      <c r="CJ113" s="6"/>
      <c r="CK113" s="10"/>
      <c r="CM113" s="6"/>
      <c r="CN113" s="10"/>
      <c r="CP113" s="6"/>
      <c r="CQ113" s="10"/>
      <c r="CS113" s="6"/>
      <c r="CT113" s="10"/>
      <c r="CV113" s="6"/>
      <c r="CW113" s="10"/>
      <c r="CY113" s="6"/>
      <c r="CZ113" s="10"/>
      <c r="DB113" s="6"/>
      <c r="DC113" s="10"/>
      <c r="DE113" s="6"/>
      <c r="DF113" s="10"/>
      <c r="DH113" s="6"/>
      <c r="DI113" s="10"/>
      <c r="DK113" s="6"/>
      <c r="DL113" s="10"/>
      <c r="DN113" s="6"/>
      <c r="DO113" s="10"/>
      <c r="DQ113" s="6"/>
      <c r="DR113" s="10"/>
      <c r="DT113" s="6"/>
      <c r="DU113" s="10"/>
      <c r="DW113" s="6"/>
      <c r="DX113" s="10"/>
      <c r="DZ113" s="6"/>
      <c r="EA113" s="10"/>
      <c r="EC113" s="6"/>
      <c r="ED113" s="10"/>
      <c r="EF113" s="6"/>
      <c r="EG113" s="10"/>
      <c r="EI113" s="6"/>
      <c r="EJ113" s="10"/>
      <c r="EL113" s="6"/>
      <c r="EM113" s="10"/>
      <c r="EO113" s="6"/>
      <c r="EP113" s="10"/>
      <c r="ER113" s="6"/>
      <c r="ES113" s="10"/>
      <c r="EU113" s="6"/>
      <c r="EV113" s="10"/>
      <c r="EX113" s="6"/>
      <c r="EY113" s="10"/>
      <c r="FA113" s="6"/>
      <c r="FB113" s="10"/>
      <c r="FD113" s="6"/>
      <c r="FE113" s="10"/>
      <c r="FG113" s="6"/>
      <c r="FH113" s="10"/>
      <c r="FJ113" s="6"/>
      <c r="FK113" s="10"/>
      <c r="FM113" s="6"/>
      <c r="FN113" s="10"/>
      <c r="FP113" s="6"/>
      <c r="FQ113" s="10"/>
      <c r="FS113" s="6"/>
      <c r="FT113" s="10"/>
      <c r="FV113" s="6"/>
      <c r="FW113" s="10"/>
      <c r="FY113" s="6"/>
      <c r="FZ113" s="10"/>
      <c r="GA113" s="9">
        <v>115000</v>
      </c>
      <c r="GB113" t="s">
        <v>238</v>
      </c>
      <c r="GC113">
        <v>47</v>
      </c>
      <c r="GD113">
        <v>52</v>
      </c>
      <c r="GE113">
        <v>59</v>
      </c>
      <c r="GF113">
        <v>68</v>
      </c>
    </row>
    <row r="114" spans="1:188" x14ac:dyDescent="0.35">
      <c r="A114" t="s">
        <v>3157</v>
      </c>
      <c r="B114" t="s">
        <v>3158</v>
      </c>
      <c r="C114" t="s">
        <v>3159</v>
      </c>
      <c r="D114" t="e">
        <f>VLOOKUP(C114,'HORS EXCEPTION'!$C$2:C132,1,FALSE)</f>
        <v>#N/A</v>
      </c>
      <c r="E114" s="2" t="s">
        <v>3160</v>
      </c>
      <c r="F114" t="s">
        <v>3159</v>
      </c>
      <c r="G114" t="s">
        <v>3161</v>
      </c>
      <c r="H114" t="s">
        <v>203</v>
      </c>
      <c r="I114" t="s">
        <v>3157</v>
      </c>
      <c r="J114" t="s">
        <v>3143</v>
      </c>
      <c r="K114" t="s">
        <v>3162</v>
      </c>
      <c r="L114">
        <v>73140</v>
      </c>
      <c r="M114" t="s">
        <v>3163</v>
      </c>
      <c r="N114" t="s">
        <v>1352</v>
      </c>
      <c r="O114" t="s">
        <v>12535</v>
      </c>
      <c r="P114" t="s">
        <v>3164</v>
      </c>
      <c r="Q114" t="s">
        <v>1354</v>
      </c>
      <c r="R114" t="s">
        <v>12537</v>
      </c>
      <c r="S114" t="s">
        <v>3165</v>
      </c>
      <c r="T114" t="s">
        <v>3167</v>
      </c>
      <c r="U114" t="s">
        <v>3168</v>
      </c>
      <c r="V114" t="s">
        <v>3169</v>
      </c>
      <c r="W114" t="s">
        <v>3165</v>
      </c>
      <c r="X114" t="s">
        <v>3167</v>
      </c>
      <c r="Y114" t="s">
        <v>3168</v>
      </c>
      <c r="Z114" t="s">
        <v>219</v>
      </c>
      <c r="AD114" t="s">
        <v>220</v>
      </c>
      <c r="AE114" t="s">
        <v>221</v>
      </c>
      <c r="AI114" t="s">
        <v>221</v>
      </c>
      <c r="AJ114" t="s">
        <v>3157</v>
      </c>
      <c r="AK114" t="s">
        <v>12535</v>
      </c>
      <c r="AL114" t="s">
        <v>12536</v>
      </c>
      <c r="AM114" t="s">
        <v>1354</v>
      </c>
      <c r="AN114" t="s">
        <v>3164</v>
      </c>
      <c r="AO114">
        <v>0</v>
      </c>
      <c r="AP114" t="s">
        <v>613</v>
      </c>
      <c r="AQ114" s="6" t="s">
        <v>3170</v>
      </c>
      <c r="AR114" s="10">
        <v>950000</v>
      </c>
      <c r="AS114" t="s">
        <v>615</v>
      </c>
      <c r="AT114" s="6" t="s">
        <v>3171</v>
      </c>
      <c r="AU114" s="10">
        <v>750000</v>
      </c>
      <c r="AV114" t="s">
        <v>549</v>
      </c>
      <c r="AW114" s="6" t="s">
        <v>3172</v>
      </c>
      <c r="AY114" t="s">
        <v>551</v>
      </c>
      <c r="AZ114" s="6" t="s">
        <v>3173</v>
      </c>
      <c r="BA114" s="10">
        <v>100000</v>
      </c>
      <c r="BB114" t="s">
        <v>1291</v>
      </c>
      <c r="BC114" s="6" t="s">
        <v>3174</v>
      </c>
      <c r="BD114" s="10">
        <v>100000</v>
      </c>
      <c r="BF114" s="6"/>
      <c r="BG114" s="10"/>
      <c r="BI114" s="6"/>
      <c r="BJ114" s="10"/>
      <c r="BL114" s="6"/>
      <c r="BM114" s="10"/>
      <c r="BO114" s="6"/>
      <c r="BP114" s="10"/>
      <c r="BR114" s="6"/>
      <c r="BS114" s="10"/>
      <c r="BU114" s="6"/>
      <c r="BV114" s="10"/>
      <c r="BX114" s="6"/>
      <c r="BY114" s="10"/>
      <c r="CA114" s="6"/>
      <c r="CB114" s="10"/>
      <c r="CD114" s="6"/>
      <c r="CE114" s="10"/>
      <c r="CG114" s="6"/>
      <c r="CH114" s="10"/>
      <c r="CJ114" s="6"/>
      <c r="CK114" s="10"/>
      <c r="CM114" s="6"/>
      <c r="CN114" s="10"/>
      <c r="CP114" s="6"/>
      <c r="CQ114" s="10"/>
      <c r="CS114" s="6"/>
      <c r="CT114" s="10"/>
      <c r="CV114" s="6"/>
      <c r="CW114" s="10"/>
      <c r="CY114" s="6"/>
      <c r="CZ114" s="10"/>
      <c r="DB114" s="6"/>
      <c r="DC114" s="10"/>
      <c r="DE114" s="6"/>
      <c r="DF114" s="10"/>
      <c r="DH114" s="6"/>
      <c r="DI114" s="10"/>
      <c r="DK114" s="6"/>
      <c r="DL114" s="10"/>
      <c r="DN114" s="6"/>
      <c r="DO114" s="10"/>
      <c r="DQ114" s="6"/>
      <c r="DR114" s="10"/>
      <c r="DT114" s="6"/>
      <c r="DU114" s="10"/>
      <c r="DW114" s="6"/>
      <c r="DX114" s="10"/>
      <c r="DZ114" s="6"/>
      <c r="EA114" s="10"/>
      <c r="EC114" s="6"/>
      <c r="ED114" s="10"/>
      <c r="EF114" s="6"/>
      <c r="EG114" s="10"/>
      <c r="EI114" s="6"/>
      <c r="EJ114" s="10"/>
      <c r="EL114" s="6"/>
      <c r="EM114" s="10"/>
      <c r="EO114" s="6"/>
      <c r="EP114" s="10"/>
      <c r="ER114" s="6"/>
      <c r="ES114" s="10"/>
      <c r="EU114" s="6"/>
      <c r="EV114" s="10"/>
      <c r="EX114" s="6"/>
      <c r="EY114" s="10"/>
      <c r="FA114" s="6"/>
      <c r="FB114" s="10"/>
      <c r="FD114" s="6"/>
      <c r="FE114" s="10"/>
      <c r="FG114" s="6"/>
      <c r="FH114" s="10"/>
      <c r="FJ114" s="6"/>
      <c r="FK114" s="10"/>
      <c r="FM114" s="6"/>
      <c r="FN114" s="10"/>
      <c r="FP114" s="6"/>
      <c r="FQ114" s="10"/>
      <c r="FS114" s="6"/>
      <c r="FT114" s="10"/>
      <c r="FV114" s="6"/>
      <c r="FW114" s="10"/>
      <c r="FY114" s="6"/>
      <c r="FZ114" s="10"/>
      <c r="GA114" s="9">
        <v>1900000</v>
      </c>
      <c r="GB114" t="s">
        <v>238</v>
      </c>
      <c r="GC114">
        <v>45</v>
      </c>
      <c r="GD114">
        <v>55</v>
      </c>
      <c r="GE114">
        <v>50</v>
      </c>
      <c r="GF114">
        <v>55</v>
      </c>
    </row>
    <row r="115" spans="1:188" x14ac:dyDescent="0.35">
      <c r="A115" t="s">
        <v>3175</v>
      </c>
      <c r="B115" t="s">
        <v>3176</v>
      </c>
      <c r="C115" t="s">
        <v>3177</v>
      </c>
      <c r="D115" t="e">
        <f>VLOOKUP(C115,'HORS EXCEPTION'!$C$2:C133,1,FALSE)</f>
        <v>#N/A</v>
      </c>
      <c r="E115" s="1" t="s">
        <v>3178</v>
      </c>
      <c r="F115" t="s">
        <v>3177</v>
      </c>
      <c r="G115" t="s">
        <v>3178</v>
      </c>
      <c r="H115" t="s">
        <v>203</v>
      </c>
      <c r="I115" t="s">
        <v>3175</v>
      </c>
      <c r="J115" t="s">
        <v>205</v>
      </c>
      <c r="K115" t="s">
        <v>3179</v>
      </c>
      <c r="L115">
        <v>73130</v>
      </c>
      <c r="M115" t="s">
        <v>3180</v>
      </c>
      <c r="N115" t="s">
        <v>1352</v>
      </c>
      <c r="O115" t="s">
        <v>12538</v>
      </c>
      <c r="P115" t="s">
        <v>3181</v>
      </c>
      <c r="Q115" t="s">
        <v>1354</v>
      </c>
      <c r="R115" t="s">
        <v>3182</v>
      </c>
      <c r="S115" t="s">
        <v>3183</v>
      </c>
      <c r="T115" t="s">
        <v>3185</v>
      </c>
      <c r="U115" t="s">
        <v>3186</v>
      </c>
      <c r="V115" t="s">
        <v>3187</v>
      </c>
      <c r="W115" t="s">
        <v>3188</v>
      </c>
      <c r="X115" t="s">
        <v>3189</v>
      </c>
      <c r="Y115" t="s">
        <v>3190</v>
      </c>
      <c r="Z115" t="s">
        <v>219</v>
      </c>
      <c r="AD115" t="s">
        <v>220</v>
      </c>
      <c r="AE115" t="s">
        <v>221</v>
      </c>
      <c r="AI115" t="s">
        <v>221</v>
      </c>
      <c r="AJ115" t="s">
        <v>3175</v>
      </c>
      <c r="AK115" t="s">
        <v>12538</v>
      </c>
      <c r="AL115" t="s">
        <v>12539</v>
      </c>
      <c r="AM115" t="s">
        <v>1354</v>
      </c>
      <c r="AN115" t="s">
        <v>3181</v>
      </c>
      <c r="AO115">
        <v>0</v>
      </c>
      <c r="AP115" t="s">
        <v>613</v>
      </c>
      <c r="AQ115" s="6" t="s">
        <v>3191</v>
      </c>
      <c r="AR115" s="10">
        <v>950000</v>
      </c>
      <c r="AS115" t="s">
        <v>615</v>
      </c>
      <c r="AT115" s="6" t="s">
        <v>3192</v>
      </c>
      <c r="AU115" s="10">
        <v>750000</v>
      </c>
      <c r="AV115" t="s">
        <v>1291</v>
      </c>
      <c r="AW115" s="6" t="s">
        <v>3193</v>
      </c>
      <c r="BC115" s="6"/>
      <c r="BD115" s="10"/>
      <c r="BF115" s="6"/>
      <c r="BG115" s="10"/>
      <c r="BI115" s="6"/>
      <c r="BJ115" s="10"/>
      <c r="BL115" s="6"/>
      <c r="BM115" s="10"/>
      <c r="BO115" s="6"/>
      <c r="BP115" s="10"/>
      <c r="BR115" s="6"/>
      <c r="BS115" s="10"/>
      <c r="BU115" s="6"/>
      <c r="BV115" s="10"/>
      <c r="BX115" s="6"/>
      <c r="BY115" s="10"/>
      <c r="CA115" s="6"/>
      <c r="CB115" s="10"/>
      <c r="CD115" s="6"/>
      <c r="CE115" s="10"/>
      <c r="CG115" s="6"/>
      <c r="CH115" s="10"/>
      <c r="CJ115" s="6"/>
      <c r="CK115" s="10"/>
      <c r="CM115" s="6"/>
      <c r="CN115" s="10"/>
      <c r="CP115" s="6"/>
      <c r="CQ115" s="10"/>
      <c r="CS115" s="6"/>
      <c r="CT115" s="10"/>
      <c r="CV115" s="6"/>
      <c r="CW115" s="10"/>
      <c r="CY115" s="6"/>
      <c r="CZ115" s="10"/>
      <c r="DB115" s="6"/>
      <c r="DC115" s="10"/>
      <c r="DE115" s="6"/>
      <c r="DF115" s="10"/>
      <c r="DH115" s="6"/>
      <c r="DI115" s="10"/>
      <c r="DK115" s="6"/>
      <c r="DL115" s="10"/>
      <c r="DN115" s="6"/>
      <c r="DO115" s="10"/>
      <c r="DQ115" s="6"/>
      <c r="DR115" s="10"/>
      <c r="DT115" s="6"/>
      <c r="DU115" s="10"/>
      <c r="DW115" s="6"/>
      <c r="DX115" s="10"/>
      <c r="DZ115" s="6"/>
      <c r="EA115" s="10"/>
      <c r="EC115" s="6"/>
      <c r="ED115" s="10"/>
      <c r="EF115" s="6"/>
      <c r="EG115" s="10"/>
      <c r="EI115" s="6"/>
      <c r="EJ115" s="10"/>
      <c r="EL115" s="6"/>
      <c r="EM115" s="10"/>
      <c r="EO115" s="6"/>
      <c r="EP115" s="10"/>
      <c r="ER115" s="6"/>
      <c r="ES115" s="10"/>
      <c r="EU115" s="6"/>
      <c r="EV115" s="10"/>
      <c r="EX115" s="6"/>
      <c r="EY115" s="10"/>
      <c r="FA115" s="6"/>
      <c r="FB115" s="10"/>
      <c r="FD115" s="6"/>
      <c r="FE115" s="10"/>
      <c r="FG115" s="6"/>
      <c r="FH115" s="10"/>
      <c r="FJ115" s="6"/>
      <c r="FK115" s="10"/>
      <c r="FM115" s="6"/>
      <c r="FN115" s="10"/>
      <c r="FP115" s="6"/>
      <c r="FQ115" s="10"/>
      <c r="FS115" s="6"/>
      <c r="FT115" s="10"/>
      <c r="FV115" s="6"/>
      <c r="FW115" s="10"/>
      <c r="FY115" s="6"/>
      <c r="FZ115" s="10"/>
      <c r="GA115" s="9">
        <v>1700000</v>
      </c>
      <c r="GB115" t="s">
        <v>238</v>
      </c>
      <c r="GC115">
        <v>40</v>
      </c>
      <c r="GD115">
        <v>45</v>
      </c>
      <c r="GE115">
        <v>50</v>
      </c>
      <c r="GF115">
        <v>60</v>
      </c>
    </row>
    <row r="116" spans="1:188" x14ac:dyDescent="0.35">
      <c r="A116" t="s">
        <v>3194</v>
      </c>
      <c r="B116" t="s">
        <v>3195</v>
      </c>
      <c r="C116" t="s">
        <v>3196</v>
      </c>
      <c r="D116" t="e">
        <f>VLOOKUP(C116,'HORS EXCEPTION'!$C$2:C134,1,FALSE)</f>
        <v>#N/A</v>
      </c>
      <c r="E116" s="1" t="s">
        <v>3197</v>
      </c>
      <c r="F116" t="s">
        <v>3196</v>
      </c>
      <c r="G116" t="s">
        <v>3197</v>
      </c>
      <c r="H116" t="s">
        <v>203</v>
      </c>
      <c r="I116" t="s">
        <v>3198</v>
      </c>
      <c r="J116" t="s">
        <v>205</v>
      </c>
      <c r="K116" t="s">
        <v>3199</v>
      </c>
      <c r="L116">
        <v>80300</v>
      </c>
      <c r="M116" t="s">
        <v>3200</v>
      </c>
      <c r="N116" t="s">
        <v>623</v>
      </c>
      <c r="O116" t="s">
        <v>12540</v>
      </c>
      <c r="P116" t="s">
        <v>3201</v>
      </c>
      <c r="Q116" t="s">
        <v>3085</v>
      </c>
      <c r="R116" t="s">
        <v>12542</v>
      </c>
      <c r="S116" t="s">
        <v>3203</v>
      </c>
      <c r="T116" t="s">
        <v>3204</v>
      </c>
      <c r="U116" t="s">
        <v>3205</v>
      </c>
      <c r="V116" t="s">
        <v>3206</v>
      </c>
      <c r="W116" t="s">
        <v>3207</v>
      </c>
      <c r="X116" t="s">
        <v>3208</v>
      </c>
      <c r="Y116" t="s">
        <v>3209</v>
      </c>
      <c r="Z116" t="s">
        <v>310</v>
      </c>
      <c r="AD116" t="s">
        <v>311</v>
      </c>
      <c r="AE116" t="s">
        <v>312</v>
      </c>
      <c r="AI116" t="s">
        <v>312</v>
      </c>
      <c r="AJ116" t="s">
        <v>3198</v>
      </c>
      <c r="AK116" t="s">
        <v>12540</v>
      </c>
      <c r="AL116" t="s">
        <v>12541</v>
      </c>
      <c r="AM116" t="s">
        <v>3085</v>
      </c>
      <c r="AN116" t="s">
        <v>3201</v>
      </c>
      <c r="AO116">
        <v>0</v>
      </c>
      <c r="AP116" t="s">
        <v>492</v>
      </c>
      <c r="AQ116" s="6" t="s">
        <v>3210</v>
      </c>
      <c r="AR116" s="10">
        <v>100000</v>
      </c>
      <c r="AS116" t="s">
        <v>499</v>
      </c>
      <c r="AT116" s="6" t="s">
        <v>3211</v>
      </c>
      <c r="AU116" s="10">
        <v>190000</v>
      </c>
      <c r="AV116" t="s">
        <v>506</v>
      </c>
      <c r="AW116" s="6" t="s">
        <v>3212</v>
      </c>
      <c r="AY116" t="s">
        <v>513</v>
      </c>
      <c r="AZ116" s="6" t="s">
        <v>3213</v>
      </c>
      <c r="BA116" s="10">
        <v>100000</v>
      </c>
      <c r="BB116" t="s">
        <v>520</v>
      </c>
      <c r="BC116" s="6" t="s">
        <v>3214</v>
      </c>
      <c r="BD116" s="10">
        <v>130000</v>
      </c>
      <c r="BF116" s="6"/>
      <c r="BG116" s="10"/>
      <c r="BI116" s="6"/>
      <c r="BJ116" s="10"/>
      <c r="BL116" s="6"/>
      <c r="BM116" s="10"/>
      <c r="BO116" s="6"/>
      <c r="BP116" s="10"/>
      <c r="BR116" s="6"/>
      <c r="BS116" s="10"/>
      <c r="BU116" s="6"/>
      <c r="BV116" s="10"/>
      <c r="BX116" s="6"/>
      <c r="BY116" s="10"/>
      <c r="CA116" s="6"/>
      <c r="CB116" s="10"/>
      <c r="CD116" s="6"/>
      <c r="CE116" s="10"/>
      <c r="CG116" s="6"/>
      <c r="CH116" s="10"/>
      <c r="CJ116" s="6"/>
      <c r="CK116" s="10"/>
      <c r="CM116" s="6"/>
      <c r="CN116" s="10"/>
      <c r="CP116" s="6"/>
      <c r="CQ116" s="10"/>
      <c r="CS116" s="6"/>
      <c r="CT116" s="10"/>
      <c r="CV116" s="6"/>
      <c r="CW116" s="10"/>
      <c r="CY116" s="6"/>
      <c r="CZ116" s="10"/>
      <c r="DB116" s="6"/>
      <c r="DC116" s="10"/>
      <c r="DE116" s="6"/>
      <c r="DF116" s="10"/>
      <c r="DH116" s="6"/>
      <c r="DI116" s="10"/>
      <c r="DK116" s="6"/>
      <c r="DL116" s="10"/>
      <c r="DN116" s="6"/>
      <c r="DO116" s="10"/>
      <c r="DQ116" s="6"/>
      <c r="DR116" s="10"/>
      <c r="DT116" s="6"/>
      <c r="DU116" s="10"/>
      <c r="DW116" s="6"/>
      <c r="DX116" s="10"/>
      <c r="DZ116" s="6"/>
      <c r="EA116" s="10"/>
      <c r="EC116" s="6"/>
      <c r="ED116" s="10"/>
      <c r="EF116" s="6"/>
      <c r="EG116" s="10"/>
      <c r="EI116" s="6"/>
      <c r="EJ116" s="10"/>
      <c r="EL116" s="6"/>
      <c r="EM116" s="10"/>
      <c r="EO116" s="6"/>
      <c r="EP116" s="10"/>
      <c r="ER116" s="6"/>
      <c r="ES116" s="10"/>
      <c r="EU116" s="6"/>
      <c r="EV116" s="10"/>
      <c r="EX116" s="6"/>
      <c r="EY116" s="10"/>
      <c r="FA116" s="6"/>
      <c r="FB116" s="10"/>
      <c r="FD116" s="6"/>
      <c r="FE116" s="10"/>
      <c r="FG116" s="6"/>
      <c r="FH116" s="10"/>
      <c r="FJ116" s="6"/>
      <c r="FK116" s="10"/>
      <c r="FM116" s="6"/>
      <c r="FN116" s="10"/>
      <c r="FP116" s="6"/>
      <c r="FQ116" s="10"/>
      <c r="FS116" s="6"/>
      <c r="FT116" s="10"/>
      <c r="FV116" s="6"/>
      <c r="FW116" s="10"/>
      <c r="FY116" s="6"/>
      <c r="FZ116" s="10"/>
      <c r="GA116" s="9">
        <v>520000</v>
      </c>
      <c r="GB116" t="s">
        <v>1344</v>
      </c>
    </row>
    <row r="117" spans="1:188" x14ac:dyDescent="0.35">
      <c r="A117" t="s">
        <v>3215</v>
      </c>
      <c r="B117" t="s">
        <v>3216</v>
      </c>
      <c r="C117" t="s">
        <v>3217</v>
      </c>
      <c r="D117" t="str">
        <f>VLOOKUP(C117,'HORS EXCEPTION'!$C$2:C135,1,FALSE)</f>
        <v>SUP004164</v>
      </c>
      <c r="E117" s="1" t="s">
        <v>3218</v>
      </c>
      <c r="F117" t="s">
        <v>3217</v>
      </c>
      <c r="G117" t="s">
        <v>3218</v>
      </c>
      <c r="H117" t="s">
        <v>203</v>
      </c>
      <c r="I117" t="s">
        <v>3219</v>
      </c>
      <c r="J117" t="s">
        <v>205</v>
      </c>
      <c r="K117" t="s">
        <v>3220</v>
      </c>
      <c r="L117">
        <v>38920</v>
      </c>
      <c r="M117" t="s">
        <v>2401</v>
      </c>
      <c r="N117" t="s">
        <v>3221</v>
      </c>
      <c r="O117" t="s">
        <v>12543</v>
      </c>
      <c r="P117" t="s">
        <v>3222</v>
      </c>
      <c r="Q117" t="s">
        <v>625</v>
      </c>
      <c r="R117" t="s">
        <v>3223</v>
      </c>
      <c r="S117" t="s">
        <v>3224</v>
      </c>
      <c r="T117" t="s">
        <v>3226</v>
      </c>
      <c r="U117" t="s">
        <v>3227</v>
      </c>
      <c r="V117" t="s">
        <v>3228</v>
      </c>
      <c r="W117" t="s">
        <v>3229</v>
      </c>
      <c r="X117" t="s">
        <v>3230</v>
      </c>
      <c r="Y117" t="s">
        <v>3231</v>
      </c>
      <c r="Z117" t="s">
        <v>310</v>
      </c>
      <c r="AD117" t="s">
        <v>311</v>
      </c>
      <c r="AE117" t="s">
        <v>312</v>
      </c>
      <c r="AI117" t="s">
        <v>312</v>
      </c>
      <c r="AJ117" t="s">
        <v>3219</v>
      </c>
      <c r="AK117" t="s">
        <v>12543</v>
      </c>
      <c r="AL117" t="s">
        <v>12544</v>
      </c>
      <c r="AM117" t="s">
        <v>625</v>
      </c>
      <c r="AN117" t="s">
        <v>3222</v>
      </c>
      <c r="AO117">
        <v>0</v>
      </c>
      <c r="AP117" t="s">
        <v>391</v>
      </c>
      <c r="AQ117" s="6" t="s">
        <v>3232</v>
      </c>
      <c r="AR117" s="10">
        <v>1430000</v>
      </c>
      <c r="AS117" t="s">
        <v>327</v>
      </c>
      <c r="AT117" s="6" t="s">
        <v>3233</v>
      </c>
      <c r="AU117" s="10">
        <v>100000</v>
      </c>
      <c r="BC117" s="6"/>
      <c r="BD117" s="10"/>
      <c r="BF117" s="6"/>
      <c r="BG117" s="10"/>
      <c r="BI117" s="6"/>
      <c r="BJ117" s="10"/>
      <c r="BL117" s="6"/>
      <c r="BM117" s="10"/>
      <c r="BO117" s="6"/>
      <c r="BP117" s="10"/>
      <c r="BR117" s="6"/>
      <c r="BS117" s="10"/>
      <c r="BU117" s="6"/>
      <c r="BV117" s="10"/>
      <c r="BX117" s="6"/>
      <c r="BY117" s="10"/>
      <c r="CA117" s="6"/>
      <c r="CB117" s="10"/>
      <c r="CD117" s="6"/>
      <c r="CE117" s="10"/>
      <c r="CG117" s="6"/>
      <c r="CH117" s="10"/>
      <c r="CJ117" s="6"/>
      <c r="CK117" s="10"/>
      <c r="CM117" s="6"/>
      <c r="CN117" s="10"/>
      <c r="CP117" s="6"/>
      <c r="CQ117" s="10"/>
      <c r="CS117" s="6"/>
      <c r="CT117" s="10"/>
      <c r="CV117" s="6"/>
      <c r="CW117" s="10"/>
      <c r="CY117" s="6"/>
      <c r="CZ117" s="10"/>
      <c r="DB117" s="6"/>
      <c r="DC117" s="10"/>
      <c r="DE117" s="6"/>
      <c r="DF117" s="10"/>
      <c r="DH117" s="6"/>
      <c r="DI117" s="10"/>
      <c r="DK117" s="6"/>
      <c r="DL117" s="10"/>
      <c r="DN117" s="6"/>
      <c r="DO117" s="10"/>
      <c r="DQ117" s="6"/>
      <c r="DR117" s="10"/>
      <c r="DT117" s="6"/>
      <c r="DU117" s="10"/>
      <c r="DW117" s="6"/>
      <c r="DX117" s="10"/>
      <c r="DZ117" s="6"/>
      <c r="EA117" s="10"/>
      <c r="EC117" s="6"/>
      <c r="ED117" s="10"/>
      <c r="EF117" s="6"/>
      <c r="EG117" s="10"/>
      <c r="EI117" s="6"/>
      <c r="EJ117" s="10"/>
      <c r="EL117" s="6"/>
      <c r="EM117" s="10"/>
      <c r="EO117" s="6"/>
      <c r="EP117" s="10"/>
      <c r="ER117" s="6"/>
      <c r="ES117" s="10"/>
      <c r="EU117" s="6"/>
      <c r="EV117" s="10"/>
      <c r="EX117" s="6"/>
      <c r="EY117" s="10"/>
      <c r="FA117" s="6"/>
      <c r="FB117" s="10"/>
      <c r="FD117" s="6"/>
      <c r="FE117" s="10"/>
      <c r="FG117" s="6"/>
      <c r="FH117" s="10"/>
      <c r="FJ117" s="6"/>
      <c r="FK117" s="10"/>
      <c r="FM117" s="6"/>
      <c r="FN117" s="10"/>
      <c r="FP117" s="6"/>
      <c r="FQ117" s="10"/>
      <c r="FS117" s="6"/>
      <c r="FT117" s="10"/>
      <c r="FV117" s="6"/>
      <c r="FW117" s="10"/>
      <c r="FY117" s="6"/>
      <c r="FZ117" s="10"/>
      <c r="GA117" s="9">
        <v>1530000</v>
      </c>
      <c r="GB117" t="s">
        <v>238</v>
      </c>
      <c r="GC117">
        <v>52</v>
      </c>
      <c r="GD117">
        <v>55</v>
      </c>
      <c r="GE117">
        <v>60</v>
      </c>
      <c r="GF117">
        <v>58</v>
      </c>
    </row>
    <row r="118" spans="1:188" x14ac:dyDescent="0.35">
      <c r="A118" t="s">
        <v>3234</v>
      </c>
      <c r="B118" t="s">
        <v>3235</v>
      </c>
      <c r="C118" t="s">
        <v>3236</v>
      </c>
      <c r="D118" t="str">
        <f>VLOOKUP(C118,'HORS EXCEPTION'!$C$2:C136,1,FALSE)</f>
        <v>SUP004250</v>
      </c>
      <c r="E118" s="1" t="s">
        <v>3237</v>
      </c>
      <c r="F118" t="s">
        <v>3236</v>
      </c>
      <c r="G118" t="s">
        <v>3238</v>
      </c>
      <c r="H118" t="s">
        <v>203</v>
      </c>
      <c r="I118" t="s">
        <v>3239</v>
      </c>
      <c r="J118" t="s">
        <v>205</v>
      </c>
      <c r="K118" t="s">
        <v>644</v>
      </c>
      <c r="L118">
        <v>38130</v>
      </c>
      <c r="M118" t="s">
        <v>645</v>
      </c>
      <c r="N118" t="s">
        <v>646</v>
      </c>
      <c r="O118" t="s">
        <v>12545</v>
      </c>
      <c r="P118" t="s">
        <v>3240</v>
      </c>
      <c r="Q118" t="s">
        <v>13306</v>
      </c>
      <c r="R118" t="s">
        <v>3242</v>
      </c>
      <c r="S118" t="s">
        <v>3243</v>
      </c>
      <c r="T118" t="s">
        <v>3245</v>
      </c>
      <c r="U118" t="s">
        <v>3246</v>
      </c>
      <c r="V118" t="s">
        <v>3247</v>
      </c>
      <c r="W118" t="s">
        <v>3248</v>
      </c>
      <c r="X118" t="s">
        <v>3249</v>
      </c>
      <c r="Y118" t="s">
        <v>3250</v>
      </c>
      <c r="Z118" t="s">
        <v>854</v>
      </c>
      <c r="AD118" t="s">
        <v>855</v>
      </c>
      <c r="AE118" t="s">
        <v>738</v>
      </c>
      <c r="AI118" t="s">
        <v>738</v>
      </c>
      <c r="AJ118" t="s">
        <v>3239</v>
      </c>
      <c r="AK118" t="s">
        <v>12545</v>
      </c>
      <c r="AL118" t="s">
        <v>12546</v>
      </c>
      <c r="AM118" t="s">
        <v>13306</v>
      </c>
      <c r="AN118" t="s">
        <v>3240</v>
      </c>
      <c r="AO118">
        <v>0</v>
      </c>
      <c r="AP118" t="s">
        <v>746</v>
      </c>
      <c r="AQ118" s="6" t="s">
        <v>3251</v>
      </c>
      <c r="AR118" s="10">
        <v>150000</v>
      </c>
      <c r="AS118" t="s">
        <v>857</v>
      </c>
      <c r="AT118" s="6" t="s">
        <v>3252</v>
      </c>
      <c r="AU118" s="10">
        <v>145000</v>
      </c>
      <c r="AV118" t="s">
        <v>748</v>
      </c>
      <c r="AW118" s="6" t="s">
        <v>3253</v>
      </c>
      <c r="AY118" t="s">
        <v>860</v>
      </c>
      <c r="AZ118" s="6" t="s">
        <v>3254</v>
      </c>
      <c r="BA118" s="10">
        <v>365000</v>
      </c>
      <c r="BB118" t="s">
        <v>750</v>
      </c>
      <c r="BC118" s="6" t="s">
        <v>3255</v>
      </c>
      <c r="BD118" s="10">
        <v>150000</v>
      </c>
      <c r="BE118" t="s">
        <v>863</v>
      </c>
      <c r="BF118" s="6" t="s">
        <v>3256</v>
      </c>
      <c r="BG118" s="10">
        <v>145000</v>
      </c>
      <c r="BH118" t="s">
        <v>752</v>
      </c>
      <c r="BI118" s="6" t="s">
        <v>3257</v>
      </c>
      <c r="BJ118" s="10">
        <v>190000</v>
      </c>
      <c r="BK118" t="s">
        <v>866</v>
      </c>
      <c r="BL118" s="6" t="s">
        <v>3258</v>
      </c>
      <c r="BM118" s="10">
        <v>180000</v>
      </c>
      <c r="BN118" t="s">
        <v>754</v>
      </c>
      <c r="BO118" s="6" t="s">
        <v>3259</v>
      </c>
      <c r="BP118" s="10">
        <v>250000</v>
      </c>
      <c r="BQ118" t="s">
        <v>869</v>
      </c>
      <c r="BR118" s="6" t="s">
        <v>3260</v>
      </c>
      <c r="BS118" s="10">
        <v>245000</v>
      </c>
      <c r="BU118" s="6"/>
      <c r="BV118" s="10"/>
      <c r="BX118" s="6"/>
      <c r="BY118" s="10"/>
      <c r="CA118" s="6"/>
      <c r="CB118" s="10"/>
      <c r="CD118" s="6"/>
      <c r="CE118" s="10"/>
      <c r="CG118" s="6"/>
      <c r="CH118" s="10"/>
      <c r="CJ118" s="6"/>
      <c r="CK118" s="10"/>
      <c r="CM118" s="6"/>
      <c r="CN118" s="10"/>
      <c r="CP118" s="6"/>
      <c r="CQ118" s="10"/>
      <c r="CS118" s="6"/>
      <c r="CT118" s="10"/>
      <c r="CV118" s="6"/>
      <c r="CW118" s="10"/>
      <c r="CY118" s="6"/>
      <c r="CZ118" s="10"/>
      <c r="DB118" s="6"/>
      <c r="DC118" s="10"/>
      <c r="DE118" s="6"/>
      <c r="DF118" s="10"/>
      <c r="DH118" s="6"/>
      <c r="DI118" s="10"/>
      <c r="DK118" s="6"/>
      <c r="DL118" s="10"/>
      <c r="DN118" s="6"/>
      <c r="DO118" s="10"/>
      <c r="DQ118" s="6"/>
      <c r="DR118" s="10"/>
      <c r="DT118" s="6"/>
      <c r="DU118" s="10"/>
      <c r="DW118" s="6"/>
      <c r="DX118" s="10"/>
      <c r="DZ118" s="6"/>
      <c r="EA118" s="10"/>
      <c r="EC118" s="6"/>
      <c r="ED118" s="10"/>
      <c r="EF118" s="6"/>
      <c r="EG118" s="10"/>
      <c r="EI118" s="6"/>
      <c r="EJ118" s="10"/>
      <c r="EL118" s="6"/>
      <c r="EM118" s="10"/>
      <c r="EO118" s="6"/>
      <c r="EP118" s="10"/>
      <c r="ER118" s="6"/>
      <c r="ES118" s="10"/>
      <c r="EU118" s="6"/>
      <c r="EV118" s="10"/>
      <c r="EX118" s="6"/>
      <c r="EY118" s="10"/>
      <c r="FA118" s="6"/>
      <c r="FB118" s="10"/>
      <c r="FD118" s="6"/>
      <c r="FE118" s="10"/>
      <c r="FG118" s="6"/>
      <c r="FH118" s="10"/>
      <c r="FJ118" s="6"/>
      <c r="FK118" s="10"/>
      <c r="FM118" s="6"/>
      <c r="FN118" s="10"/>
      <c r="FP118" s="6"/>
      <c r="FQ118" s="10"/>
      <c r="FS118" s="6"/>
      <c r="FT118" s="10"/>
      <c r="FV118" s="6"/>
      <c r="FW118" s="10"/>
      <c r="FY118" s="6"/>
      <c r="FZ118" s="10"/>
      <c r="GA118" s="9">
        <v>1820000</v>
      </c>
      <c r="GB118" t="s">
        <v>238</v>
      </c>
      <c r="GC118">
        <v>620</v>
      </c>
      <c r="GD118">
        <v>1000</v>
      </c>
      <c r="GE118">
        <v>720</v>
      </c>
      <c r="GF118">
        <v>550</v>
      </c>
    </row>
    <row r="119" spans="1:188" x14ac:dyDescent="0.35">
      <c r="A119" t="s">
        <v>12547</v>
      </c>
      <c r="B119" t="s">
        <v>3262</v>
      </c>
      <c r="C119" t="s">
        <v>3263</v>
      </c>
      <c r="D119" t="e">
        <f>VLOOKUP(C119,'HORS EXCEPTION'!$C$2:C137,1,FALSE)</f>
        <v>#N/A</v>
      </c>
      <c r="E119" s="2" t="s">
        <v>3264</v>
      </c>
      <c r="F119" t="s">
        <v>3263</v>
      </c>
      <c r="G119" t="s">
        <v>3264</v>
      </c>
      <c r="H119" t="s">
        <v>203</v>
      </c>
      <c r="I119" t="s">
        <v>12549</v>
      </c>
      <c r="J119" t="s">
        <v>205</v>
      </c>
      <c r="K119" t="s">
        <v>13307</v>
      </c>
      <c r="L119">
        <v>73300</v>
      </c>
      <c r="M119" t="s">
        <v>3026</v>
      </c>
      <c r="N119" t="s">
        <v>2030</v>
      </c>
      <c r="O119" t="s">
        <v>12550</v>
      </c>
      <c r="P119" t="s">
        <v>12552</v>
      </c>
      <c r="Q119" t="s">
        <v>4207</v>
      </c>
      <c r="R119" t="s">
        <v>12551</v>
      </c>
      <c r="S119" t="s">
        <v>3273</v>
      </c>
      <c r="T119" t="s">
        <v>3274</v>
      </c>
      <c r="U119" t="s">
        <v>3275</v>
      </c>
      <c r="V119" t="s">
        <v>12548</v>
      </c>
      <c r="W119" t="s">
        <v>3273</v>
      </c>
      <c r="X119" t="s">
        <v>3274</v>
      </c>
      <c r="Y119" t="s">
        <v>3275</v>
      </c>
      <c r="Z119" t="s">
        <v>219</v>
      </c>
      <c r="AD119" t="s">
        <v>220</v>
      </c>
      <c r="AE119" t="s">
        <v>221</v>
      </c>
      <c r="AI119" t="s">
        <v>221</v>
      </c>
      <c r="AJ119" t="s">
        <v>12549</v>
      </c>
      <c r="AK119" t="s">
        <v>12550</v>
      </c>
      <c r="AL119" t="s">
        <v>12548</v>
      </c>
      <c r="AM119" t="s">
        <v>4207</v>
      </c>
      <c r="AN119" t="s">
        <v>12552</v>
      </c>
      <c r="AO119">
        <v>0</v>
      </c>
      <c r="AP119" t="s">
        <v>613</v>
      </c>
      <c r="AQ119" s="6" t="s">
        <v>3277</v>
      </c>
      <c r="AR119" s="10">
        <v>950000</v>
      </c>
      <c r="AS119" t="s">
        <v>615</v>
      </c>
      <c r="AT119" s="6" t="s">
        <v>3278</v>
      </c>
      <c r="AU119" s="10">
        <v>750000</v>
      </c>
      <c r="AV119" t="s">
        <v>1291</v>
      </c>
      <c r="AW119" s="6" t="s">
        <v>3279</v>
      </c>
      <c r="BC119" s="6"/>
      <c r="BD119" s="10"/>
      <c r="BF119" s="6"/>
      <c r="BG119" s="10"/>
      <c r="BI119" s="6"/>
      <c r="BJ119" s="10"/>
      <c r="BL119" s="6"/>
      <c r="BM119" s="10"/>
      <c r="BO119" s="6"/>
      <c r="BP119" s="10"/>
      <c r="BR119" s="6"/>
      <c r="BS119" s="10"/>
      <c r="BU119" s="6"/>
      <c r="BV119" s="10"/>
      <c r="BX119" s="6"/>
      <c r="BY119" s="10"/>
      <c r="CA119" s="6"/>
      <c r="CB119" s="10"/>
      <c r="CD119" s="6"/>
      <c r="CE119" s="10"/>
      <c r="CG119" s="6"/>
      <c r="CH119" s="10"/>
      <c r="CJ119" s="6"/>
      <c r="CK119" s="10"/>
      <c r="CM119" s="6"/>
      <c r="CN119" s="10"/>
      <c r="CP119" s="6"/>
      <c r="CQ119" s="10"/>
      <c r="CS119" s="6"/>
      <c r="CT119" s="10"/>
      <c r="CV119" s="6"/>
      <c r="CW119" s="10"/>
      <c r="CY119" s="6"/>
      <c r="CZ119" s="10"/>
      <c r="DB119" s="6"/>
      <c r="DC119" s="10"/>
      <c r="DE119" s="6"/>
      <c r="DF119" s="10"/>
      <c r="DH119" s="6"/>
      <c r="DI119" s="10"/>
      <c r="DK119" s="6"/>
      <c r="DL119" s="10"/>
      <c r="DN119" s="6"/>
      <c r="DO119" s="10"/>
      <c r="DQ119" s="6"/>
      <c r="DR119" s="10"/>
      <c r="DT119" s="6"/>
      <c r="DU119" s="10"/>
      <c r="DW119" s="6"/>
      <c r="DX119" s="10"/>
      <c r="DZ119" s="6"/>
      <c r="EA119" s="10"/>
      <c r="EC119" s="6"/>
      <c r="ED119" s="10"/>
      <c r="EF119" s="6"/>
      <c r="EG119" s="10"/>
      <c r="EI119" s="6"/>
      <c r="EJ119" s="10"/>
      <c r="EL119" s="6"/>
      <c r="EM119" s="10"/>
      <c r="EO119" s="6"/>
      <c r="EP119" s="10"/>
      <c r="ER119" s="6"/>
      <c r="ES119" s="10"/>
      <c r="EU119" s="6"/>
      <c r="EV119" s="10"/>
      <c r="EX119" s="6"/>
      <c r="EY119" s="10"/>
      <c r="FA119" s="6"/>
      <c r="FB119" s="10"/>
      <c r="FD119" s="6"/>
      <c r="FE119" s="10"/>
      <c r="FG119" s="6"/>
      <c r="FH119" s="10"/>
      <c r="FJ119" s="6"/>
      <c r="FK119" s="10"/>
      <c r="FM119" s="6"/>
      <c r="FN119" s="10"/>
      <c r="FP119" s="6"/>
      <c r="FQ119" s="10"/>
      <c r="FS119" s="6"/>
      <c r="FT119" s="10"/>
      <c r="FV119" s="6"/>
      <c r="FW119" s="10"/>
      <c r="FY119" s="6"/>
      <c r="FZ119" s="10"/>
      <c r="GA119" s="9">
        <v>1700000</v>
      </c>
      <c r="GB119" t="s">
        <v>238</v>
      </c>
      <c r="GC119">
        <v>36</v>
      </c>
      <c r="GD119">
        <v>50</v>
      </c>
      <c r="GE119">
        <v>65</v>
      </c>
      <c r="GF119">
        <v>65</v>
      </c>
    </row>
    <row r="120" spans="1:188" x14ac:dyDescent="0.35">
      <c r="A120" t="s">
        <v>3282</v>
      </c>
      <c r="B120" t="s">
        <v>3283</v>
      </c>
      <c r="C120" t="s">
        <v>3284</v>
      </c>
      <c r="D120" t="e">
        <f>VLOOKUP(C120,'HORS EXCEPTION'!$C$2:C138,1,FALSE)</f>
        <v>#N/A</v>
      </c>
      <c r="E120" s="1" t="s">
        <v>3285</v>
      </c>
      <c r="F120" t="s">
        <v>3284</v>
      </c>
      <c r="G120" t="s">
        <v>3285</v>
      </c>
      <c r="H120" t="s">
        <v>203</v>
      </c>
      <c r="I120" t="s">
        <v>3286</v>
      </c>
      <c r="J120" t="s">
        <v>205</v>
      </c>
      <c r="K120" t="s">
        <v>3287</v>
      </c>
      <c r="L120">
        <v>42110</v>
      </c>
      <c r="M120" t="s">
        <v>3288</v>
      </c>
      <c r="N120" t="s">
        <v>1799</v>
      </c>
      <c r="O120" t="s">
        <v>12553</v>
      </c>
      <c r="P120" t="s">
        <v>3289</v>
      </c>
      <c r="Q120" t="s">
        <v>1206</v>
      </c>
      <c r="R120" t="s">
        <v>3290</v>
      </c>
      <c r="S120" t="s">
        <v>3291</v>
      </c>
      <c r="T120" t="s">
        <v>3293</v>
      </c>
      <c r="U120" t="s">
        <v>3294</v>
      </c>
      <c r="V120" t="s">
        <v>3295</v>
      </c>
      <c r="W120" t="s">
        <v>3291</v>
      </c>
      <c r="X120" t="s">
        <v>3293</v>
      </c>
      <c r="Y120" t="s">
        <v>3294</v>
      </c>
      <c r="Z120" t="s">
        <v>310</v>
      </c>
      <c r="AA120" t="s">
        <v>219</v>
      </c>
      <c r="AD120" t="s">
        <v>11009</v>
      </c>
      <c r="AE120" t="s">
        <v>312</v>
      </c>
      <c r="AF120" t="s">
        <v>774</v>
      </c>
      <c r="AI120" t="s">
        <v>775</v>
      </c>
      <c r="AJ120" t="s">
        <v>3286</v>
      </c>
      <c r="AK120" t="s">
        <v>12553</v>
      </c>
      <c r="AL120" t="s">
        <v>12554</v>
      </c>
      <c r="AM120" t="s">
        <v>1206</v>
      </c>
      <c r="AN120" t="s">
        <v>3289</v>
      </c>
      <c r="AO120">
        <v>0</v>
      </c>
      <c r="AP120" t="s">
        <v>429</v>
      </c>
      <c r="AQ120" s="6" t="s">
        <v>3296</v>
      </c>
      <c r="AR120" s="10">
        <v>100000</v>
      </c>
      <c r="AS120" t="s">
        <v>433</v>
      </c>
      <c r="AT120" s="6" t="s">
        <v>3297</v>
      </c>
      <c r="AU120" s="10">
        <v>190000</v>
      </c>
      <c r="AV120" t="s">
        <v>437</v>
      </c>
      <c r="AW120" s="6" t="s">
        <v>3298</v>
      </c>
      <c r="AY120" t="s">
        <v>441</v>
      </c>
      <c r="AZ120" s="6" t="s">
        <v>3299</v>
      </c>
      <c r="BA120" s="10">
        <v>100000</v>
      </c>
      <c r="BB120" t="s">
        <v>445</v>
      </c>
      <c r="BC120" s="6" t="s">
        <v>3300</v>
      </c>
      <c r="BD120" s="10">
        <v>130000</v>
      </c>
      <c r="BE120" t="s">
        <v>541</v>
      </c>
      <c r="BF120" s="6" t="s">
        <v>3301</v>
      </c>
      <c r="BG120" s="10">
        <v>630000</v>
      </c>
      <c r="BH120" t="s">
        <v>545</v>
      </c>
      <c r="BI120" s="6" t="s">
        <v>3302</v>
      </c>
      <c r="BJ120" s="10">
        <v>235000</v>
      </c>
      <c r="BK120" t="s">
        <v>553</v>
      </c>
      <c r="BL120" s="6" t="s">
        <v>3303</v>
      </c>
      <c r="BM120" s="10">
        <v>315000</v>
      </c>
      <c r="BN120" t="s">
        <v>557</v>
      </c>
      <c r="BO120" s="6" t="s">
        <v>3304</v>
      </c>
      <c r="BP120" s="10">
        <v>120000</v>
      </c>
      <c r="BQ120" t="s">
        <v>564</v>
      </c>
      <c r="BR120" s="6" t="s">
        <v>3305</v>
      </c>
      <c r="BS120" s="10">
        <v>250000</v>
      </c>
      <c r="BT120" t="s">
        <v>568</v>
      </c>
      <c r="BU120" s="6" t="s">
        <v>3306</v>
      </c>
      <c r="BV120" s="10">
        <v>100000</v>
      </c>
      <c r="BW120" t="s">
        <v>826</v>
      </c>
      <c r="BX120" s="6" t="s">
        <v>3307</v>
      </c>
      <c r="BY120" s="10">
        <v>250000</v>
      </c>
      <c r="BZ120" t="s">
        <v>1156</v>
      </c>
      <c r="CA120" s="6" t="s">
        <v>3308</v>
      </c>
      <c r="CB120" s="10">
        <v>100000</v>
      </c>
      <c r="CC120" t="s">
        <v>830</v>
      </c>
      <c r="CD120" s="6" t="s">
        <v>3309</v>
      </c>
      <c r="CE120" s="10">
        <v>420000</v>
      </c>
      <c r="CF120" t="s">
        <v>1162</v>
      </c>
      <c r="CG120" s="6" t="s">
        <v>3310</v>
      </c>
      <c r="CH120" s="10">
        <v>160000</v>
      </c>
      <c r="CJ120" s="6"/>
      <c r="CK120" s="10"/>
      <c r="CM120" s="6"/>
      <c r="CN120" s="10"/>
      <c r="CP120" s="6"/>
      <c r="CQ120" s="10"/>
      <c r="CS120" s="6"/>
      <c r="CT120" s="10"/>
      <c r="CV120" s="6"/>
      <c r="CW120" s="10"/>
      <c r="CY120" s="6"/>
      <c r="CZ120" s="10"/>
      <c r="DB120" s="6"/>
      <c r="DC120" s="10"/>
      <c r="DE120" s="6"/>
      <c r="DF120" s="10"/>
      <c r="DH120" s="6"/>
      <c r="DI120" s="10"/>
      <c r="DK120" s="6"/>
      <c r="DL120" s="10"/>
      <c r="DN120" s="6"/>
      <c r="DO120" s="10"/>
      <c r="DQ120" s="6"/>
      <c r="DR120" s="10"/>
      <c r="DT120" s="6"/>
      <c r="DU120" s="10"/>
      <c r="DW120" s="6"/>
      <c r="DX120" s="10"/>
      <c r="DZ120" s="6"/>
      <c r="EA120" s="10"/>
      <c r="EC120" s="6"/>
      <c r="ED120" s="10"/>
      <c r="EF120" s="6"/>
      <c r="EG120" s="10"/>
      <c r="EI120" s="6"/>
      <c r="EJ120" s="10"/>
      <c r="EL120" s="6"/>
      <c r="EM120" s="10"/>
      <c r="EO120" s="6"/>
      <c r="EP120" s="10"/>
      <c r="ER120" s="6"/>
      <c r="ES120" s="10"/>
      <c r="EU120" s="6"/>
      <c r="EV120" s="10"/>
      <c r="EX120" s="6"/>
      <c r="EY120" s="10"/>
      <c r="FA120" s="6"/>
      <c r="FB120" s="10"/>
      <c r="FD120" s="6"/>
      <c r="FE120" s="10"/>
      <c r="FG120" s="6"/>
      <c r="FH120" s="10"/>
      <c r="FJ120" s="6"/>
      <c r="FK120" s="10"/>
      <c r="FM120" s="6"/>
      <c r="FN120" s="10"/>
      <c r="FP120" s="6"/>
      <c r="FQ120" s="10"/>
      <c r="FS120" s="6"/>
      <c r="FT120" s="10"/>
      <c r="FV120" s="6"/>
      <c r="FW120" s="10"/>
      <c r="FY120" s="6"/>
      <c r="FZ120" s="10"/>
      <c r="GA120" s="9">
        <v>3100000</v>
      </c>
      <c r="GB120" t="s">
        <v>238</v>
      </c>
      <c r="GC120">
        <v>50</v>
      </c>
      <c r="GD120">
        <v>52</v>
      </c>
      <c r="GE120">
        <v>54</v>
      </c>
      <c r="GF120">
        <v>60</v>
      </c>
    </row>
    <row r="121" spans="1:188" x14ac:dyDescent="0.35">
      <c r="A121" t="s">
        <v>3311</v>
      </c>
      <c r="B121" t="s">
        <v>3312</v>
      </c>
      <c r="C121" t="s">
        <v>3313</v>
      </c>
      <c r="D121" t="str">
        <f>VLOOKUP(C121,'HORS EXCEPTION'!$C$2:C139,1,FALSE)</f>
        <v>SUP004370</v>
      </c>
      <c r="E121" s="2" t="s">
        <v>3314</v>
      </c>
      <c r="F121" t="s">
        <v>3313</v>
      </c>
      <c r="G121" t="s">
        <v>3315</v>
      </c>
      <c r="H121" t="s">
        <v>203</v>
      </c>
      <c r="I121" t="s">
        <v>3316</v>
      </c>
      <c r="J121" t="s">
        <v>205</v>
      </c>
      <c r="K121" t="s">
        <v>3317</v>
      </c>
      <c r="L121">
        <v>38360</v>
      </c>
      <c r="M121" t="s">
        <v>762</v>
      </c>
      <c r="N121" t="s">
        <v>298</v>
      </c>
      <c r="O121" t="s">
        <v>12555</v>
      </c>
      <c r="P121" t="s">
        <v>3318</v>
      </c>
      <c r="Q121" t="s">
        <v>625</v>
      </c>
      <c r="R121" t="s">
        <v>3319</v>
      </c>
      <c r="S121" t="s">
        <v>3321</v>
      </c>
      <c r="T121" t="s">
        <v>3322</v>
      </c>
      <c r="U121" t="s">
        <v>3323</v>
      </c>
      <c r="V121" t="s">
        <v>3324</v>
      </c>
      <c r="W121" t="s">
        <v>3320</v>
      </c>
      <c r="X121" t="s">
        <v>3325</v>
      </c>
      <c r="Y121" t="s">
        <v>3326</v>
      </c>
      <c r="Z121" t="s">
        <v>310</v>
      </c>
      <c r="AD121" t="s">
        <v>311</v>
      </c>
      <c r="AE121" t="s">
        <v>312</v>
      </c>
      <c r="AI121" t="s">
        <v>312</v>
      </c>
      <c r="AJ121" t="s">
        <v>3316</v>
      </c>
      <c r="AK121" t="s">
        <v>12555</v>
      </c>
      <c r="AL121" t="s">
        <v>12556</v>
      </c>
      <c r="AM121" t="s">
        <v>625</v>
      </c>
      <c r="AN121" t="s">
        <v>3318</v>
      </c>
      <c r="AO121">
        <v>0</v>
      </c>
      <c r="AP121" t="s">
        <v>431</v>
      </c>
      <c r="AQ121" s="6" t="s">
        <v>3327</v>
      </c>
      <c r="AR121" s="10">
        <v>895000</v>
      </c>
      <c r="AS121" t="s">
        <v>319</v>
      </c>
      <c r="AT121" s="6" t="s">
        <v>3328</v>
      </c>
      <c r="AU121" s="10">
        <v>185000</v>
      </c>
      <c r="BC121" s="6"/>
      <c r="BD121" s="10"/>
      <c r="BF121" s="6"/>
      <c r="BG121" s="10"/>
      <c r="BI121" s="6"/>
      <c r="BJ121" s="10"/>
      <c r="BL121" s="6"/>
      <c r="BM121" s="10"/>
      <c r="BO121" s="6"/>
      <c r="BP121" s="10"/>
      <c r="BR121" s="6"/>
      <c r="BS121" s="10"/>
      <c r="BU121" s="6"/>
      <c r="BV121" s="10"/>
      <c r="BX121" s="6"/>
      <c r="BY121" s="10"/>
      <c r="CA121" s="6"/>
      <c r="CB121" s="10"/>
      <c r="CD121" s="6"/>
      <c r="CE121" s="10"/>
      <c r="CG121" s="6"/>
      <c r="CH121" s="10"/>
      <c r="CJ121" s="6"/>
      <c r="CK121" s="10"/>
      <c r="CM121" s="6"/>
      <c r="CN121" s="10"/>
      <c r="CP121" s="6"/>
      <c r="CQ121" s="10"/>
      <c r="CS121" s="6"/>
      <c r="CT121" s="10"/>
      <c r="CV121" s="6"/>
      <c r="CW121" s="10"/>
      <c r="CY121" s="6"/>
      <c r="CZ121" s="10"/>
      <c r="DB121" s="6"/>
      <c r="DC121" s="10"/>
      <c r="DE121" s="6"/>
      <c r="DF121" s="10"/>
      <c r="DH121" s="6"/>
      <c r="DI121" s="10"/>
      <c r="DK121" s="6"/>
      <c r="DL121" s="10"/>
      <c r="DN121" s="6"/>
      <c r="DO121" s="10"/>
      <c r="DQ121" s="6"/>
      <c r="DR121" s="10"/>
      <c r="DT121" s="6"/>
      <c r="DU121" s="10"/>
      <c r="DW121" s="6"/>
      <c r="DX121" s="10"/>
      <c r="DZ121" s="6"/>
      <c r="EA121" s="10"/>
      <c r="EC121" s="6"/>
      <c r="ED121" s="10"/>
      <c r="EF121" s="6"/>
      <c r="EG121" s="10"/>
      <c r="EI121" s="6"/>
      <c r="EJ121" s="10"/>
      <c r="EL121" s="6"/>
      <c r="EM121" s="10"/>
      <c r="EO121" s="6"/>
      <c r="EP121" s="10"/>
      <c r="ER121" s="6"/>
      <c r="ES121" s="10"/>
      <c r="EU121" s="6"/>
      <c r="EV121" s="10"/>
      <c r="EX121" s="6"/>
      <c r="EY121" s="10"/>
      <c r="FA121" s="6"/>
      <c r="FB121" s="10"/>
      <c r="FD121" s="6"/>
      <c r="FE121" s="10"/>
      <c r="FG121" s="6"/>
      <c r="FH121" s="10"/>
      <c r="FJ121" s="6"/>
      <c r="FK121" s="10"/>
      <c r="FM121" s="6"/>
      <c r="FN121" s="10"/>
      <c r="FP121" s="6"/>
      <c r="FQ121" s="10"/>
      <c r="FS121" s="6"/>
      <c r="FT121" s="10"/>
      <c r="FV121" s="6"/>
      <c r="FW121" s="10"/>
      <c r="FY121" s="6"/>
      <c r="FZ121" s="10"/>
      <c r="GA121" s="9">
        <v>1080000</v>
      </c>
      <c r="GB121" t="s">
        <v>1344</v>
      </c>
    </row>
    <row r="122" spans="1:188" x14ac:dyDescent="0.35">
      <c r="A122" t="s">
        <v>3329</v>
      </c>
      <c r="B122" t="s">
        <v>3330</v>
      </c>
      <c r="C122" t="s">
        <v>3331</v>
      </c>
      <c r="D122" t="str">
        <f>VLOOKUP(C122,'HORS EXCEPTION'!$C$2:C140,1,FALSE)</f>
        <v>SUP004371</v>
      </c>
      <c r="E122" s="2" t="s">
        <v>3332</v>
      </c>
      <c r="F122" t="s">
        <v>3331</v>
      </c>
      <c r="G122" t="s">
        <v>3333</v>
      </c>
      <c r="H122" t="s">
        <v>203</v>
      </c>
      <c r="I122" t="s">
        <v>3329</v>
      </c>
      <c r="J122" t="s">
        <v>205</v>
      </c>
      <c r="K122" t="s">
        <v>3334</v>
      </c>
      <c r="L122">
        <v>38420</v>
      </c>
      <c r="M122" t="s">
        <v>3335</v>
      </c>
      <c r="N122" t="s">
        <v>1431</v>
      </c>
      <c r="O122" t="s">
        <v>12557</v>
      </c>
      <c r="P122" t="s">
        <v>3336</v>
      </c>
      <c r="Q122" t="s">
        <v>764</v>
      </c>
      <c r="R122" t="s">
        <v>3337</v>
      </c>
      <c r="S122" t="s">
        <v>3340</v>
      </c>
      <c r="T122" t="s">
        <v>3341</v>
      </c>
      <c r="U122" t="s">
        <v>3342</v>
      </c>
      <c r="V122" t="s">
        <v>3343</v>
      </c>
      <c r="W122" t="s">
        <v>3338</v>
      </c>
      <c r="X122" t="s">
        <v>3341</v>
      </c>
      <c r="Y122" t="s">
        <v>3342</v>
      </c>
      <c r="Z122" t="s">
        <v>310</v>
      </c>
      <c r="AD122" t="s">
        <v>311</v>
      </c>
      <c r="AE122" t="s">
        <v>312</v>
      </c>
      <c r="AI122" t="s">
        <v>312</v>
      </c>
      <c r="AJ122" t="s">
        <v>3329</v>
      </c>
      <c r="AK122" t="s">
        <v>12557</v>
      </c>
      <c r="AL122" t="s">
        <v>12558</v>
      </c>
      <c r="AM122" t="s">
        <v>764</v>
      </c>
      <c r="AN122" t="s">
        <v>3336</v>
      </c>
      <c r="AO122">
        <v>0</v>
      </c>
      <c r="AP122" t="s">
        <v>427</v>
      </c>
      <c r="AQ122" s="6" t="s">
        <v>3344</v>
      </c>
      <c r="AR122" s="10">
        <v>360000</v>
      </c>
      <c r="AS122" t="s">
        <v>1443</v>
      </c>
      <c r="AT122" s="6" t="s">
        <v>3345</v>
      </c>
      <c r="AU122" s="10">
        <v>185000</v>
      </c>
      <c r="AV122" t="s">
        <v>431</v>
      </c>
      <c r="AW122" s="6" t="s">
        <v>3346</v>
      </c>
      <c r="AY122" t="s">
        <v>1447</v>
      </c>
      <c r="AZ122" s="6" t="s">
        <v>3347</v>
      </c>
      <c r="BA122" s="10">
        <v>455000</v>
      </c>
      <c r="BB122" t="s">
        <v>439</v>
      </c>
      <c r="BC122" s="6" t="s">
        <v>3348</v>
      </c>
      <c r="BD122" s="10">
        <v>445000</v>
      </c>
      <c r="BE122" t="s">
        <v>1455</v>
      </c>
      <c r="BF122" s="6" t="s">
        <v>3349</v>
      </c>
      <c r="BG122" s="10">
        <v>230000</v>
      </c>
      <c r="BI122" s="6"/>
      <c r="BJ122" s="10"/>
      <c r="BL122" s="6"/>
      <c r="BM122" s="10"/>
      <c r="BO122" s="6"/>
      <c r="BP122" s="10"/>
      <c r="BR122" s="6"/>
      <c r="BS122" s="10"/>
      <c r="BU122" s="6"/>
      <c r="BV122" s="10"/>
      <c r="BX122" s="6"/>
      <c r="BY122" s="10"/>
      <c r="CA122" s="6"/>
      <c r="CB122" s="10"/>
      <c r="CD122" s="6"/>
      <c r="CE122" s="10"/>
      <c r="CG122" s="6"/>
      <c r="CH122" s="10"/>
      <c r="CJ122" s="6"/>
      <c r="CK122" s="10"/>
      <c r="CM122" s="6"/>
      <c r="CN122" s="10"/>
      <c r="CP122" s="6"/>
      <c r="CQ122" s="10"/>
      <c r="CS122" s="6"/>
      <c r="CT122" s="10"/>
      <c r="CV122" s="6"/>
      <c r="CW122" s="10"/>
      <c r="CY122" s="6"/>
      <c r="CZ122" s="10"/>
      <c r="DB122" s="6"/>
      <c r="DC122" s="10"/>
      <c r="DE122" s="6"/>
      <c r="DF122" s="10"/>
      <c r="DH122" s="6"/>
      <c r="DI122" s="10"/>
      <c r="DK122" s="6"/>
      <c r="DL122" s="10"/>
      <c r="DN122" s="6"/>
      <c r="DO122" s="10"/>
      <c r="DQ122" s="6"/>
      <c r="DR122" s="10"/>
      <c r="DT122" s="6"/>
      <c r="DU122" s="10"/>
      <c r="DW122" s="6"/>
      <c r="DX122" s="10"/>
      <c r="DZ122" s="6"/>
      <c r="EA122" s="10"/>
      <c r="EC122" s="6"/>
      <c r="ED122" s="10"/>
      <c r="EF122" s="6"/>
      <c r="EG122" s="10"/>
      <c r="EI122" s="6"/>
      <c r="EJ122" s="10"/>
      <c r="EL122" s="6"/>
      <c r="EM122" s="10"/>
      <c r="EO122" s="6"/>
      <c r="EP122" s="10"/>
      <c r="ER122" s="6"/>
      <c r="ES122" s="10"/>
      <c r="EU122" s="6"/>
      <c r="EV122" s="10"/>
      <c r="EX122" s="6"/>
      <c r="EY122" s="10"/>
      <c r="FA122" s="6"/>
      <c r="FB122" s="10"/>
      <c r="FD122" s="6"/>
      <c r="FE122" s="10"/>
      <c r="FG122" s="6"/>
      <c r="FH122" s="10"/>
      <c r="FJ122" s="6"/>
      <c r="FK122" s="10"/>
      <c r="FM122" s="6"/>
      <c r="FN122" s="10"/>
      <c r="FP122" s="6"/>
      <c r="FQ122" s="10"/>
      <c r="FS122" s="6"/>
      <c r="FT122" s="10"/>
      <c r="FV122" s="6"/>
      <c r="FW122" s="10"/>
      <c r="FY122" s="6"/>
      <c r="FZ122" s="10"/>
      <c r="GA122" s="9">
        <v>1675000</v>
      </c>
      <c r="GB122" t="s">
        <v>1344</v>
      </c>
    </row>
    <row r="123" spans="1:188" x14ac:dyDescent="0.35">
      <c r="A123" t="s">
        <v>3350</v>
      </c>
      <c r="B123" t="s">
        <v>3351</v>
      </c>
      <c r="C123" t="s">
        <v>3352</v>
      </c>
      <c r="D123" t="e">
        <f>VLOOKUP(C123,'HORS EXCEPTION'!$C$2:C141,1,FALSE)</f>
        <v>#N/A</v>
      </c>
      <c r="E123" s="1" t="s">
        <v>3353</v>
      </c>
      <c r="F123" t="s">
        <v>3352</v>
      </c>
      <c r="G123" t="s">
        <v>3353</v>
      </c>
      <c r="H123" t="s">
        <v>203</v>
      </c>
      <c r="I123" t="s">
        <v>3350</v>
      </c>
      <c r="J123" t="s">
        <v>205</v>
      </c>
      <c r="K123" t="s">
        <v>3354</v>
      </c>
      <c r="L123">
        <v>38342</v>
      </c>
      <c r="M123" t="s">
        <v>2865</v>
      </c>
      <c r="N123" t="s">
        <v>1799</v>
      </c>
      <c r="O123" t="s">
        <v>12559</v>
      </c>
      <c r="P123" t="s">
        <v>3355</v>
      </c>
      <c r="Q123" t="s">
        <v>625</v>
      </c>
      <c r="R123" t="s">
        <v>3356</v>
      </c>
      <c r="S123" t="s">
        <v>3357</v>
      </c>
      <c r="T123" t="s">
        <v>3359</v>
      </c>
      <c r="U123" t="s">
        <v>3360</v>
      </c>
      <c r="V123" t="s">
        <v>3361</v>
      </c>
      <c r="W123" t="s">
        <v>3357</v>
      </c>
      <c r="X123" t="s">
        <v>3359</v>
      </c>
      <c r="Y123" t="s">
        <v>3360</v>
      </c>
      <c r="Z123" t="s">
        <v>219</v>
      </c>
      <c r="AD123" t="s">
        <v>220</v>
      </c>
      <c r="AE123" t="s">
        <v>221</v>
      </c>
      <c r="AI123" t="s">
        <v>221</v>
      </c>
      <c r="AJ123" t="s">
        <v>3350</v>
      </c>
      <c r="AK123" t="s">
        <v>12559</v>
      </c>
      <c r="AL123" t="s">
        <v>12560</v>
      </c>
      <c r="AM123" t="s">
        <v>625</v>
      </c>
      <c r="AN123" t="s">
        <v>3355</v>
      </c>
      <c r="AO123">
        <v>0</v>
      </c>
      <c r="AP123" t="s">
        <v>1137</v>
      </c>
      <c r="AQ123" s="6" t="s">
        <v>3362</v>
      </c>
      <c r="AR123" s="10">
        <v>790000</v>
      </c>
      <c r="AS123" t="s">
        <v>541</v>
      </c>
      <c r="AT123" s="6" t="s">
        <v>3363</v>
      </c>
      <c r="AU123" s="10">
        <v>630000</v>
      </c>
      <c r="AV123" t="s">
        <v>543</v>
      </c>
      <c r="AW123" s="6" t="s">
        <v>3364</v>
      </c>
      <c r="AY123" t="s">
        <v>545</v>
      </c>
      <c r="AZ123" s="6" t="s">
        <v>3365</v>
      </c>
      <c r="BA123" s="10">
        <v>235000</v>
      </c>
      <c r="BB123" t="s">
        <v>1142</v>
      </c>
      <c r="BC123" s="6" t="s">
        <v>3366</v>
      </c>
      <c r="BD123" s="10">
        <v>395000</v>
      </c>
      <c r="BE123" t="s">
        <v>553</v>
      </c>
      <c r="BF123" s="6" t="s">
        <v>3367</v>
      </c>
      <c r="BG123" s="10">
        <v>315000</v>
      </c>
      <c r="BH123" t="s">
        <v>555</v>
      </c>
      <c r="BI123" s="6" t="s">
        <v>3368</v>
      </c>
      <c r="BJ123" s="10">
        <v>120000</v>
      </c>
      <c r="BK123" t="s">
        <v>557</v>
      </c>
      <c r="BL123" s="6" t="s">
        <v>3369</v>
      </c>
      <c r="BM123" s="10">
        <v>120000</v>
      </c>
      <c r="BN123" t="s">
        <v>1147</v>
      </c>
      <c r="BO123" s="6" t="s">
        <v>3370</v>
      </c>
      <c r="BP123" s="10">
        <v>315000</v>
      </c>
      <c r="BQ123" t="s">
        <v>564</v>
      </c>
      <c r="BR123" s="6" t="s">
        <v>3371</v>
      </c>
      <c r="BS123" s="10">
        <v>250000</v>
      </c>
      <c r="BT123" t="s">
        <v>566</v>
      </c>
      <c r="BU123" s="6" t="s">
        <v>3372</v>
      </c>
      <c r="BV123" s="10">
        <v>100000</v>
      </c>
      <c r="BW123" t="s">
        <v>568</v>
      </c>
      <c r="BX123" s="6" t="s">
        <v>3373</v>
      </c>
      <c r="BY123" s="10">
        <v>100000</v>
      </c>
      <c r="BZ123" t="s">
        <v>1152</v>
      </c>
      <c r="CA123" s="6" t="s">
        <v>3374</v>
      </c>
      <c r="CB123" s="10">
        <v>315000</v>
      </c>
      <c r="CC123" t="s">
        <v>826</v>
      </c>
      <c r="CD123" s="6" t="s">
        <v>3375</v>
      </c>
      <c r="CE123" s="10">
        <v>250000</v>
      </c>
      <c r="CF123" t="s">
        <v>828</v>
      </c>
      <c r="CG123" s="6" t="s">
        <v>3376</v>
      </c>
      <c r="CH123" s="10">
        <v>100000</v>
      </c>
      <c r="CI123" t="s">
        <v>1156</v>
      </c>
      <c r="CJ123" s="6" t="s">
        <v>3377</v>
      </c>
      <c r="CK123" s="10">
        <v>100000</v>
      </c>
      <c r="CL123" t="s">
        <v>1158</v>
      </c>
      <c r="CM123" s="6" t="s">
        <v>3378</v>
      </c>
      <c r="CN123" s="10">
        <v>520000</v>
      </c>
      <c r="CO123" t="s">
        <v>830</v>
      </c>
      <c r="CP123" s="6" t="s">
        <v>3379</v>
      </c>
      <c r="CQ123" s="10">
        <v>420000</v>
      </c>
      <c r="CR123" t="s">
        <v>832</v>
      </c>
      <c r="CS123" s="6" t="s">
        <v>3380</v>
      </c>
      <c r="CT123" s="10">
        <v>160000</v>
      </c>
      <c r="CU123" t="s">
        <v>1162</v>
      </c>
      <c r="CV123" s="6" t="s">
        <v>3381</v>
      </c>
      <c r="CW123" s="10">
        <v>160000</v>
      </c>
      <c r="CY123" s="6"/>
      <c r="CZ123" s="10"/>
      <c r="DB123" s="6"/>
      <c r="DC123" s="10"/>
      <c r="DE123" s="6"/>
      <c r="DF123" s="10"/>
      <c r="DH123" s="6"/>
      <c r="DI123" s="10"/>
      <c r="DK123" s="6"/>
      <c r="DL123" s="10"/>
      <c r="DN123" s="6"/>
      <c r="DO123" s="10"/>
      <c r="DQ123" s="6"/>
      <c r="DR123" s="10"/>
      <c r="DT123" s="6"/>
      <c r="DU123" s="10"/>
      <c r="DW123" s="6"/>
      <c r="DX123" s="10"/>
      <c r="DZ123" s="6"/>
      <c r="EA123" s="10"/>
      <c r="EC123" s="6"/>
      <c r="ED123" s="10"/>
      <c r="EF123" s="6"/>
      <c r="EG123" s="10"/>
      <c r="EI123" s="6"/>
      <c r="EJ123" s="10"/>
      <c r="EL123" s="6"/>
      <c r="EM123" s="10"/>
      <c r="EO123" s="6"/>
      <c r="EP123" s="10"/>
      <c r="ER123" s="6"/>
      <c r="ES123" s="10"/>
      <c r="EU123" s="6"/>
      <c r="EV123" s="10"/>
      <c r="EX123" s="6"/>
      <c r="EY123" s="10"/>
      <c r="FA123" s="6"/>
      <c r="FB123" s="10"/>
      <c r="FD123" s="6"/>
      <c r="FE123" s="10"/>
      <c r="FG123" s="6"/>
      <c r="FH123" s="10"/>
      <c r="FJ123" s="6"/>
      <c r="FK123" s="10"/>
      <c r="FM123" s="6"/>
      <c r="FN123" s="10"/>
      <c r="FP123" s="6"/>
      <c r="FQ123" s="10"/>
      <c r="FS123" s="6"/>
      <c r="FT123" s="10"/>
      <c r="FV123" s="6"/>
      <c r="FW123" s="10"/>
      <c r="FY123" s="6"/>
      <c r="FZ123" s="10"/>
      <c r="GA123" s="9">
        <v>5395000</v>
      </c>
      <c r="GB123" t="s">
        <v>238</v>
      </c>
      <c r="GC123">
        <v>59</v>
      </c>
      <c r="GD123">
        <v>66</v>
      </c>
      <c r="GE123">
        <v>70</v>
      </c>
      <c r="GF123">
        <v>65</v>
      </c>
    </row>
    <row r="124" spans="1:188" s="3" customFormat="1" x14ac:dyDescent="0.35">
      <c r="A124" s="3" t="s">
        <v>3382</v>
      </c>
      <c r="B124" s="3" t="s">
        <v>3383</v>
      </c>
      <c r="C124" s="3" t="s">
        <v>3384</v>
      </c>
      <c r="D124" t="s">
        <v>13292</v>
      </c>
      <c r="E124" s="7" t="s">
        <v>11778</v>
      </c>
      <c r="F124" s="3" t="s">
        <v>3384</v>
      </c>
      <c r="G124" s="3" t="s">
        <v>11779</v>
      </c>
      <c r="H124" s="3" t="s">
        <v>203</v>
      </c>
      <c r="I124" s="3" t="s">
        <v>11780</v>
      </c>
      <c r="J124" s="3" t="s">
        <v>1022</v>
      </c>
      <c r="K124" s="3" t="s">
        <v>11781</v>
      </c>
      <c r="L124" s="3">
        <v>66131</v>
      </c>
      <c r="M124" s="3" t="s">
        <v>11782</v>
      </c>
      <c r="N124" s="3">
        <v>0</v>
      </c>
      <c r="O124" t="s">
        <v>11783</v>
      </c>
      <c r="P124" t="s">
        <v>11784</v>
      </c>
      <c r="Q124" t="s">
        <v>11785</v>
      </c>
      <c r="R124" t="s">
        <v>11784</v>
      </c>
      <c r="S124" s="3" t="s">
        <v>11786</v>
      </c>
      <c r="T124" s="3" t="s">
        <v>11787</v>
      </c>
      <c r="U124" s="3" t="s">
        <v>11788</v>
      </c>
      <c r="V124" s="3" t="s">
        <v>11789</v>
      </c>
      <c r="W124" s="3" t="s">
        <v>11790</v>
      </c>
      <c r="X124" s="3" t="s">
        <v>11791</v>
      </c>
      <c r="Y124" s="3" t="s">
        <v>11792</v>
      </c>
      <c r="Z124" s="3" t="s">
        <v>310</v>
      </c>
      <c r="AD124" s="3" t="s">
        <v>311</v>
      </c>
      <c r="AE124" s="3" t="s">
        <v>312</v>
      </c>
      <c r="AI124" s="3" t="s">
        <v>312</v>
      </c>
      <c r="AJ124" s="3" t="s">
        <v>11780</v>
      </c>
      <c r="AK124" s="3" t="s">
        <v>11783</v>
      </c>
      <c r="AL124" s="3" t="s">
        <v>11793</v>
      </c>
      <c r="AM124" s="3" t="s">
        <v>11785</v>
      </c>
      <c r="AN124" s="3" t="s">
        <v>11784</v>
      </c>
      <c r="AO124" s="3">
        <v>0</v>
      </c>
      <c r="AP124" s="3" t="s">
        <v>427</v>
      </c>
      <c r="AQ124" s="3" t="s">
        <v>3385</v>
      </c>
      <c r="AR124" s="10">
        <v>360000</v>
      </c>
      <c r="AS124" s="3" t="s">
        <v>657</v>
      </c>
      <c r="AT124" s="3" t="s">
        <v>3386</v>
      </c>
      <c r="AU124" s="10">
        <v>100000</v>
      </c>
      <c r="AV124" s="3" t="s">
        <v>431</v>
      </c>
      <c r="AW124" s="3" t="s">
        <v>3387</v>
      </c>
      <c r="AX124" s="8"/>
      <c r="AY124" s="3" t="s">
        <v>659</v>
      </c>
      <c r="AZ124" s="3" t="s">
        <v>3388</v>
      </c>
      <c r="BA124" s="10">
        <v>185000</v>
      </c>
      <c r="BB124" s="3" t="s">
        <v>435</v>
      </c>
      <c r="BC124" s="3" t="s">
        <v>3389</v>
      </c>
      <c r="BD124" s="10">
        <v>360000</v>
      </c>
      <c r="BE124" s="3" t="s">
        <v>661</v>
      </c>
      <c r="BF124" s="3" t="s">
        <v>3390</v>
      </c>
      <c r="BG124" s="10">
        <v>100000</v>
      </c>
      <c r="BH124" s="3" t="s">
        <v>663</v>
      </c>
      <c r="BI124" s="3" t="s">
        <v>3391</v>
      </c>
      <c r="BJ124" s="10">
        <v>100000</v>
      </c>
      <c r="BK124" s="3" t="s">
        <v>443</v>
      </c>
      <c r="BL124" s="3" t="s">
        <v>3392</v>
      </c>
      <c r="BM124" s="10">
        <v>595000</v>
      </c>
      <c r="BN124" s="3" t="s">
        <v>665</v>
      </c>
      <c r="BO124" s="3" t="s">
        <v>3393</v>
      </c>
      <c r="BP124" s="10">
        <v>123000</v>
      </c>
      <c r="BQ124" s="3" t="s">
        <v>1067</v>
      </c>
      <c r="BR124" s="3" t="s">
        <v>3394</v>
      </c>
      <c r="BS124" s="10">
        <v>3430000</v>
      </c>
      <c r="BV124" s="8"/>
      <c r="BY124" s="8"/>
      <c r="CB124" s="8"/>
      <c r="CE124" s="8"/>
      <c r="CH124" s="8"/>
      <c r="CK124" s="8"/>
      <c r="CN124" s="8"/>
      <c r="CQ124" s="8"/>
      <c r="CT124" s="8"/>
      <c r="CW124" s="8"/>
      <c r="CZ124" s="8"/>
      <c r="DC124" s="8"/>
      <c r="DF124" s="8"/>
      <c r="DI124" s="8"/>
      <c r="DL124" s="8"/>
      <c r="DO124" s="8"/>
      <c r="DR124" s="8"/>
      <c r="DU124" s="8"/>
      <c r="DX124" s="8"/>
      <c r="EA124" s="8"/>
      <c r="ED124" s="8"/>
      <c r="EG124" s="8"/>
      <c r="EJ124" s="8"/>
      <c r="EM124" s="8"/>
      <c r="EP124" s="8"/>
      <c r="ES124" s="8"/>
      <c r="EV124" s="8"/>
      <c r="EY124" s="8"/>
      <c r="FB124" s="8"/>
      <c r="FE124" s="8"/>
      <c r="FH124" s="8"/>
      <c r="FK124" s="8"/>
      <c r="FN124" s="8"/>
      <c r="FQ124" s="8"/>
      <c r="FT124" s="8"/>
      <c r="FW124" s="8"/>
      <c r="FZ124" s="8"/>
      <c r="GA124" s="9">
        <v>5353000</v>
      </c>
      <c r="GB124" t="s">
        <v>1344</v>
      </c>
      <c r="GC124"/>
      <c r="GD124"/>
      <c r="GE124"/>
      <c r="GF124"/>
    </row>
    <row r="125" spans="1:188" x14ac:dyDescent="0.35">
      <c r="A125" t="s">
        <v>3395</v>
      </c>
      <c r="B125" t="s">
        <v>3396</v>
      </c>
      <c r="C125" t="s">
        <v>3397</v>
      </c>
      <c r="D125" t="s">
        <v>15</v>
      </c>
      <c r="E125" s="1" t="s">
        <v>11897</v>
      </c>
      <c r="F125" t="s">
        <v>3397</v>
      </c>
      <c r="G125" t="s">
        <v>11897</v>
      </c>
      <c r="H125" t="s">
        <v>11878</v>
      </c>
      <c r="I125" t="s">
        <v>11898</v>
      </c>
      <c r="J125" t="s">
        <v>838</v>
      </c>
      <c r="K125" t="s">
        <v>11899</v>
      </c>
      <c r="L125">
        <v>13115</v>
      </c>
      <c r="M125" t="s">
        <v>11900</v>
      </c>
      <c r="N125" t="s">
        <v>475</v>
      </c>
      <c r="O125" t="s">
        <v>11901</v>
      </c>
      <c r="P125" t="s">
        <v>11902</v>
      </c>
      <c r="Q125" t="s">
        <v>3883</v>
      </c>
      <c r="R125" t="s">
        <v>11903</v>
      </c>
      <c r="S125" t="s">
        <v>11909</v>
      </c>
      <c r="T125" t="s">
        <v>11910</v>
      </c>
      <c r="U125" t="s">
        <v>11911</v>
      </c>
      <c r="V125" t="s">
        <v>11912</v>
      </c>
      <c r="W125" t="s">
        <v>11909</v>
      </c>
      <c r="X125" t="s">
        <v>11910</v>
      </c>
      <c r="Y125" t="s">
        <v>11911</v>
      </c>
      <c r="Z125" t="s">
        <v>261</v>
      </c>
      <c r="AD125" t="s">
        <v>262</v>
      </c>
      <c r="AE125" t="s">
        <v>263</v>
      </c>
      <c r="AI125" t="s">
        <v>263</v>
      </c>
      <c r="AJ125" t="s">
        <v>11898</v>
      </c>
      <c r="AK125" t="s">
        <v>11901</v>
      </c>
      <c r="AL125" t="s">
        <v>11913</v>
      </c>
      <c r="AM125" t="s">
        <v>3883</v>
      </c>
      <c r="AN125" t="s">
        <v>11902</v>
      </c>
      <c r="AO125">
        <v>0</v>
      </c>
      <c r="AP125" t="s">
        <v>3398</v>
      </c>
      <c r="AQ125" s="6" t="s">
        <v>3399</v>
      </c>
      <c r="AR125" s="10">
        <v>100000</v>
      </c>
      <c r="AS125" t="s">
        <v>974</v>
      </c>
      <c r="AT125" s="6" t="s">
        <v>3400</v>
      </c>
      <c r="AU125" s="10">
        <v>100000</v>
      </c>
      <c r="AV125" t="s">
        <v>414</v>
      </c>
      <c r="AW125" s="6" t="s">
        <v>3401</v>
      </c>
      <c r="AY125" t="s">
        <v>353</v>
      </c>
      <c r="AZ125" s="6" t="s">
        <v>3402</v>
      </c>
      <c r="BA125" s="10">
        <v>200000</v>
      </c>
      <c r="BB125" t="s">
        <v>355</v>
      </c>
      <c r="BC125" s="6" t="s">
        <v>3403</v>
      </c>
      <c r="BD125" s="10">
        <v>200000</v>
      </c>
      <c r="BE125" t="s">
        <v>979</v>
      </c>
      <c r="BF125" s="6" t="s">
        <v>3404</v>
      </c>
      <c r="BG125" s="10">
        <v>100000</v>
      </c>
      <c r="BI125" s="6"/>
      <c r="BJ125" s="10"/>
      <c r="BL125" s="6"/>
      <c r="BM125" s="10"/>
      <c r="BO125" s="6"/>
      <c r="BP125" s="10"/>
      <c r="BR125" s="6"/>
      <c r="BS125" s="10"/>
      <c r="BU125" s="6"/>
      <c r="BV125" s="10"/>
      <c r="BX125" s="6"/>
      <c r="BY125" s="10"/>
      <c r="CA125" s="6"/>
      <c r="CB125" s="10"/>
      <c r="CD125" s="6"/>
      <c r="CE125" s="10"/>
      <c r="CG125" s="6"/>
      <c r="CH125" s="10"/>
      <c r="CJ125" s="6"/>
      <c r="CK125" s="10"/>
      <c r="CM125" s="6"/>
      <c r="CN125" s="10"/>
      <c r="CP125" s="6"/>
      <c r="CQ125" s="10"/>
      <c r="CS125" s="6"/>
      <c r="CT125" s="10"/>
      <c r="CV125" s="6"/>
      <c r="CW125" s="10"/>
      <c r="CY125" s="6"/>
      <c r="CZ125" s="10"/>
      <c r="DB125" s="6"/>
      <c r="DC125" s="10"/>
      <c r="DE125" s="6"/>
      <c r="DF125" s="10"/>
      <c r="DH125" s="6"/>
      <c r="DI125" s="10"/>
      <c r="DK125" s="6"/>
      <c r="DL125" s="10"/>
      <c r="DN125" s="6"/>
      <c r="DO125" s="10"/>
      <c r="DQ125" s="6"/>
      <c r="DR125" s="10"/>
      <c r="DT125" s="6"/>
      <c r="DU125" s="10"/>
      <c r="DW125" s="6"/>
      <c r="DX125" s="10"/>
      <c r="DZ125" s="6"/>
      <c r="EA125" s="10"/>
      <c r="EC125" s="6"/>
      <c r="ED125" s="10"/>
      <c r="EF125" s="6"/>
      <c r="EG125" s="10"/>
      <c r="EI125" s="6"/>
      <c r="EJ125" s="10"/>
      <c r="EL125" s="6"/>
      <c r="EM125" s="10"/>
      <c r="EO125" s="6"/>
      <c r="EP125" s="10"/>
      <c r="ER125" s="6"/>
      <c r="ES125" s="10"/>
      <c r="EU125" s="6"/>
      <c r="EV125" s="10"/>
      <c r="EX125" s="6"/>
      <c r="EY125" s="10"/>
      <c r="FA125" s="6"/>
      <c r="FB125" s="10"/>
      <c r="FD125" s="6"/>
      <c r="FE125" s="10"/>
      <c r="FG125" s="6"/>
      <c r="FH125" s="10"/>
      <c r="FJ125" s="6"/>
      <c r="FK125" s="10"/>
      <c r="FM125" s="6"/>
      <c r="FN125" s="10"/>
      <c r="FP125" s="6"/>
      <c r="FQ125" s="10"/>
      <c r="FS125" s="6"/>
      <c r="FT125" s="10"/>
      <c r="FV125" s="6"/>
      <c r="FW125" s="10"/>
      <c r="FY125" s="6"/>
      <c r="FZ125" s="10"/>
      <c r="GA125" s="9">
        <v>700000</v>
      </c>
      <c r="GB125" t="s">
        <v>238</v>
      </c>
      <c r="GC125">
        <v>65</v>
      </c>
      <c r="GD125">
        <v>71</v>
      </c>
      <c r="GE125">
        <v>77</v>
      </c>
      <c r="GF125">
        <v>100</v>
      </c>
    </row>
    <row r="126" spans="1:188" x14ac:dyDescent="0.35">
      <c r="A126" t="s">
        <v>3405</v>
      </c>
      <c r="B126" t="s">
        <v>3406</v>
      </c>
      <c r="C126" t="s">
        <v>3407</v>
      </c>
      <c r="D126" t="str">
        <f>VLOOKUP(C126,'HORS EXCEPTION'!$C$2:C144,1,FALSE)</f>
        <v>SUP004617</v>
      </c>
      <c r="E126" s="1" t="s">
        <v>3408</v>
      </c>
      <c r="F126" t="s">
        <v>3407</v>
      </c>
      <c r="G126" t="s">
        <v>3408</v>
      </c>
      <c r="H126" t="s">
        <v>203</v>
      </c>
      <c r="I126" t="s">
        <v>3409</v>
      </c>
      <c r="J126" t="s">
        <v>246</v>
      </c>
      <c r="K126" t="s">
        <v>3410</v>
      </c>
      <c r="L126">
        <v>75015</v>
      </c>
      <c r="M126" t="s">
        <v>3411</v>
      </c>
      <c r="N126" t="s">
        <v>454</v>
      </c>
      <c r="O126" t="s">
        <v>12563</v>
      </c>
      <c r="P126" t="s">
        <v>3412</v>
      </c>
      <c r="Q126" t="s">
        <v>1171</v>
      </c>
      <c r="R126" t="s">
        <v>3413</v>
      </c>
      <c r="S126" t="s">
        <v>3416</v>
      </c>
      <c r="T126" t="s">
        <v>3417</v>
      </c>
      <c r="U126" t="s">
        <v>3418</v>
      </c>
      <c r="V126" t="s">
        <v>3419</v>
      </c>
      <c r="W126" t="s">
        <v>3416</v>
      </c>
      <c r="X126" t="s">
        <v>3417</v>
      </c>
      <c r="Y126" t="s">
        <v>3418</v>
      </c>
      <c r="Z126" t="s">
        <v>219</v>
      </c>
      <c r="AD126" t="s">
        <v>220</v>
      </c>
      <c r="AE126" t="s">
        <v>221</v>
      </c>
      <c r="AI126" t="s">
        <v>221</v>
      </c>
      <c r="AJ126" t="s">
        <v>3409</v>
      </c>
      <c r="AK126" t="s">
        <v>12563</v>
      </c>
      <c r="AL126" t="s">
        <v>12564</v>
      </c>
      <c r="AM126" t="s">
        <v>1171</v>
      </c>
      <c r="AN126" t="s">
        <v>3412</v>
      </c>
      <c r="AO126">
        <v>0</v>
      </c>
      <c r="AP126" t="s">
        <v>463</v>
      </c>
      <c r="AQ126" s="6" t="s">
        <v>3420</v>
      </c>
      <c r="AR126" s="10">
        <v>380000</v>
      </c>
      <c r="AS126" t="s">
        <v>564</v>
      </c>
      <c r="AT126" s="6" t="s">
        <v>3421</v>
      </c>
      <c r="AU126" s="10">
        <v>250000</v>
      </c>
      <c r="AV126" t="s">
        <v>568</v>
      </c>
      <c r="AW126" s="6" t="s">
        <v>3422</v>
      </c>
      <c r="AY126" t="s">
        <v>465</v>
      </c>
      <c r="AZ126" s="6" t="s">
        <v>3423</v>
      </c>
      <c r="BA126" s="10">
        <v>300000</v>
      </c>
      <c r="BB126" t="s">
        <v>570</v>
      </c>
      <c r="BC126" s="6" t="s">
        <v>3424</v>
      </c>
      <c r="BD126" s="10">
        <v>100000</v>
      </c>
      <c r="BE126" t="s">
        <v>572</v>
      </c>
      <c r="BF126" s="6" t="s">
        <v>3425</v>
      </c>
      <c r="BG126" s="10">
        <v>100000</v>
      </c>
      <c r="BH126" t="s">
        <v>909</v>
      </c>
      <c r="BI126" s="6" t="s">
        <v>3426</v>
      </c>
      <c r="BJ126" s="10">
        <v>100000</v>
      </c>
      <c r="BK126" t="s">
        <v>574</v>
      </c>
      <c r="BL126" s="6" t="s">
        <v>3427</v>
      </c>
      <c r="BM126" s="10">
        <v>100000</v>
      </c>
      <c r="BN126" t="s">
        <v>467</v>
      </c>
      <c r="BO126" s="6" t="s">
        <v>3428</v>
      </c>
      <c r="BP126" s="10">
        <v>100000</v>
      </c>
      <c r="BQ126" t="s">
        <v>222</v>
      </c>
      <c r="BR126" s="6" t="s">
        <v>3429</v>
      </c>
      <c r="BS126" s="10">
        <v>400000</v>
      </c>
      <c r="BT126" t="s">
        <v>1732</v>
      </c>
      <c r="BU126" s="6" t="s">
        <v>3430</v>
      </c>
      <c r="BV126" s="10">
        <v>375000</v>
      </c>
      <c r="BW126" t="s">
        <v>224</v>
      </c>
      <c r="BX126" s="6" t="s">
        <v>3431</v>
      </c>
      <c r="BY126" s="10">
        <v>100000</v>
      </c>
      <c r="BZ126" t="s">
        <v>560</v>
      </c>
      <c r="CA126" s="6" t="s">
        <v>3432</v>
      </c>
      <c r="CB126" s="10">
        <v>100000</v>
      </c>
      <c r="CC126" t="s">
        <v>562</v>
      </c>
      <c r="CD126" s="6" t="s">
        <v>3433</v>
      </c>
      <c r="CE126" s="10">
        <v>100000</v>
      </c>
      <c r="CF126" t="s">
        <v>230</v>
      </c>
      <c r="CG126" s="6" t="s">
        <v>3434</v>
      </c>
      <c r="CH126" s="10">
        <v>100000</v>
      </c>
      <c r="CI126" t="s">
        <v>1162</v>
      </c>
      <c r="CJ126" s="6" t="s">
        <v>3435</v>
      </c>
      <c r="CK126" s="10">
        <v>160000</v>
      </c>
      <c r="CL126" t="s">
        <v>1016</v>
      </c>
      <c r="CM126" s="6" t="s">
        <v>3436</v>
      </c>
      <c r="CN126" s="10">
        <v>500000</v>
      </c>
      <c r="CP126" s="6"/>
      <c r="CQ126" s="10"/>
      <c r="CS126" s="6"/>
      <c r="CT126" s="10"/>
      <c r="CV126" s="6"/>
      <c r="CW126" s="10"/>
      <c r="CY126" s="6"/>
      <c r="CZ126" s="10"/>
      <c r="DB126" s="6"/>
      <c r="DC126" s="10"/>
      <c r="DE126" s="6"/>
      <c r="DF126" s="10"/>
      <c r="DH126" s="6"/>
      <c r="DI126" s="10"/>
      <c r="DK126" s="6"/>
      <c r="DL126" s="10"/>
      <c r="DN126" s="6"/>
      <c r="DO126" s="10"/>
      <c r="DQ126" s="6"/>
      <c r="DR126" s="10"/>
      <c r="DT126" s="6"/>
      <c r="DU126" s="10"/>
      <c r="DW126" s="6"/>
      <c r="DX126" s="10"/>
      <c r="DZ126" s="6"/>
      <c r="EA126" s="10"/>
      <c r="EC126" s="6"/>
      <c r="ED126" s="10"/>
      <c r="EF126" s="6"/>
      <c r="EG126" s="10"/>
      <c r="EI126" s="6"/>
      <c r="EJ126" s="10"/>
      <c r="EL126" s="6"/>
      <c r="EM126" s="10"/>
      <c r="EO126" s="6"/>
      <c r="EP126" s="10"/>
      <c r="ER126" s="6"/>
      <c r="ES126" s="10"/>
      <c r="EU126" s="6"/>
      <c r="EV126" s="10"/>
      <c r="EX126" s="6"/>
      <c r="EY126" s="10"/>
      <c r="FA126" s="6"/>
      <c r="FB126" s="10"/>
      <c r="FD126" s="6"/>
      <c r="FE126" s="10"/>
      <c r="FG126" s="6"/>
      <c r="FH126" s="10"/>
      <c r="FJ126" s="6"/>
      <c r="FK126" s="10"/>
      <c r="FM126" s="6"/>
      <c r="FN126" s="10"/>
      <c r="FP126" s="6"/>
      <c r="FQ126" s="10"/>
      <c r="FS126" s="6"/>
      <c r="FT126" s="10"/>
      <c r="FV126" s="6"/>
      <c r="FW126" s="10"/>
      <c r="FY126" s="6"/>
      <c r="FZ126" s="10"/>
      <c r="GA126" s="9">
        <v>3265000</v>
      </c>
      <c r="GB126" t="s">
        <v>238</v>
      </c>
      <c r="GC126">
        <v>52</v>
      </c>
      <c r="GD126">
        <v>76.599999999999994</v>
      </c>
      <c r="GE126">
        <v>85</v>
      </c>
      <c r="GF126">
        <v>75</v>
      </c>
    </row>
    <row r="127" spans="1:188" x14ac:dyDescent="0.35">
      <c r="A127" t="s">
        <v>3437</v>
      </c>
      <c r="B127" t="s">
        <v>3438</v>
      </c>
      <c r="C127" t="s">
        <v>3439</v>
      </c>
      <c r="D127" t="str">
        <f>VLOOKUP(C127,'HORS EXCEPTION'!$C$2:C145,1,FALSE)</f>
        <v>SUP004644</v>
      </c>
      <c r="E127" s="2" t="s">
        <v>3440</v>
      </c>
      <c r="F127" t="s">
        <v>3439</v>
      </c>
      <c r="G127" t="s">
        <v>3441</v>
      </c>
      <c r="H127" t="s">
        <v>203</v>
      </c>
      <c r="I127" t="s">
        <v>3442</v>
      </c>
      <c r="J127" t="s">
        <v>838</v>
      </c>
      <c r="K127" t="s">
        <v>3443</v>
      </c>
      <c r="L127">
        <v>13127</v>
      </c>
      <c r="M127" t="s">
        <v>3444</v>
      </c>
      <c r="N127" t="s">
        <v>249</v>
      </c>
      <c r="O127" t="s">
        <v>12565</v>
      </c>
      <c r="P127" t="s">
        <v>3445</v>
      </c>
      <c r="Q127" t="s">
        <v>3446</v>
      </c>
      <c r="R127" t="s">
        <v>3447</v>
      </c>
      <c r="S127" t="s">
        <v>3448</v>
      </c>
      <c r="T127" t="s">
        <v>3450</v>
      </c>
      <c r="U127" t="s">
        <v>3451</v>
      </c>
      <c r="V127" t="s">
        <v>3452</v>
      </c>
      <c r="W127" t="s">
        <v>3453</v>
      </c>
      <c r="X127" t="s">
        <v>3454</v>
      </c>
      <c r="Y127" t="s">
        <v>3455</v>
      </c>
      <c r="Z127" t="s">
        <v>261</v>
      </c>
      <c r="AD127" t="s">
        <v>262</v>
      </c>
      <c r="AE127" t="s">
        <v>263</v>
      </c>
      <c r="AI127" t="s">
        <v>263</v>
      </c>
      <c r="AJ127" t="s">
        <v>3442</v>
      </c>
      <c r="AK127" t="s">
        <v>12565</v>
      </c>
      <c r="AL127" t="s">
        <v>12566</v>
      </c>
      <c r="AM127" t="s">
        <v>3446</v>
      </c>
      <c r="AN127" t="s">
        <v>3445</v>
      </c>
      <c r="AO127">
        <v>0</v>
      </c>
      <c r="AP127" t="s">
        <v>414</v>
      </c>
      <c r="AQ127" s="6" t="s">
        <v>3456</v>
      </c>
      <c r="AR127" s="10">
        <v>100000</v>
      </c>
      <c r="BC127" s="6"/>
      <c r="BD127" s="10"/>
      <c r="BF127" s="6"/>
      <c r="BG127" s="10"/>
      <c r="BI127" s="6"/>
      <c r="BJ127" s="10"/>
      <c r="BL127" s="6"/>
      <c r="BM127" s="10"/>
      <c r="BO127" s="6"/>
      <c r="BP127" s="10"/>
      <c r="BR127" s="6"/>
      <c r="BS127" s="10"/>
      <c r="BU127" s="6"/>
      <c r="BV127" s="10"/>
      <c r="BX127" s="6"/>
      <c r="BY127" s="10"/>
      <c r="CA127" s="6"/>
      <c r="CB127" s="10"/>
      <c r="CD127" s="6"/>
      <c r="CE127" s="10"/>
      <c r="CG127" s="6"/>
      <c r="CH127" s="10"/>
      <c r="CJ127" s="6"/>
      <c r="CK127" s="10"/>
      <c r="CM127" s="6"/>
      <c r="CN127" s="10"/>
      <c r="CP127" s="6"/>
      <c r="CQ127" s="10"/>
      <c r="CS127" s="6"/>
      <c r="CT127" s="10"/>
      <c r="CV127" s="6"/>
      <c r="CW127" s="10"/>
      <c r="CY127" s="6"/>
      <c r="CZ127" s="10"/>
      <c r="DB127" s="6"/>
      <c r="DC127" s="10"/>
      <c r="DE127" s="6"/>
      <c r="DF127" s="10"/>
      <c r="DH127" s="6"/>
      <c r="DI127" s="10"/>
      <c r="DK127" s="6"/>
      <c r="DL127" s="10"/>
      <c r="DN127" s="6"/>
      <c r="DO127" s="10"/>
      <c r="DQ127" s="6"/>
      <c r="DR127" s="10"/>
      <c r="DT127" s="6"/>
      <c r="DU127" s="10"/>
      <c r="DW127" s="6"/>
      <c r="DX127" s="10"/>
      <c r="DZ127" s="6"/>
      <c r="EA127" s="10"/>
      <c r="EC127" s="6"/>
      <c r="ED127" s="10"/>
      <c r="EF127" s="6"/>
      <c r="EG127" s="10"/>
      <c r="EI127" s="6"/>
      <c r="EJ127" s="10"/>
      <c r="EL127" s="6"/>
      <c r="EM127" s="10"/>
      <c r="EO127" s="6"/>
      <c r="EP127" s="10"/>
      <c r="ER127" s="6"/>
      <c r="ES127" s="10"/>
      <c r="EU127" s="6"/>
      <c r="EV127" s="10"/>
      <c r="EX127" s="6"/>
      <c r="EY127" s="10"/>
      <c r="FA127" s="6"/>
      <c r="FB127" s="10"/>
      <c r="FD127" s="6"/>
      <c r="FE127" s="10"/>
      <c r="FG127" s="6"/>
      <c r="FH127" s="10"/>
      <c r="FJ127" s="6"/>
      <c r="FK127" s="10"/>
      <c r="FM127" s="6"/>
      <c r="FN127" s="10"/>
      <c r="FP127" s="6"/>
      <c r="FQ127" s="10"/>
      <c r="FS127" s="6"/>
      <c r="FT127" s="10"/>
      <c r="FV127" s="6"/>
      <c r="FW127" s="10"/>
      <c r="FY127" s="6"/>
      <c r="FZ127" s="10"/>
      <c r="GA127" s="9">
        <v>100000</v>
      </c>
      <c r="GB127" t="s">
        <v>238</v>
      </c>
      <c r="GC127">
        <v>55</v>
      </c>
      <c r="GD127">
        <v>60</v>
      </c>
      <c r="GE127">
        <v>85</v>
      </c>
      <c r="GF127">
        <v>40</v>
      </c>
    </row>
    <row r="128" spans="1:188" x14ac:dyDescent="0.35">
      <c r="A128" t="s">
        <v>3458</v>
      </c>
      <c r="B128" t="s">
        <v>3459</v>
      </c>
      <c r="C128" t="s">
        <v>3460</v>
      </c>
      <c r="D128" t="e">
        <f>VLOOKUP(C128,'HORS EXCEPTION'!$C$2:C146,1,FALSE)</f>
        <v>#N/A</v>
      </c>
      <c r="E128" s="2" t="s">
        <v>3461</v>
      </c>
      <c r="F128" t="s">
        <v>3460</v>
      </c>
      <c r="G128" t="s">
        <v>3461</v>
      </c>
      <c r="H128" t="s">
        <v>203</v>
      </c>
      <c r="I128" t="s">
        <v>3462</v>
      </c>
      <c r="J128" t="s">
        <v>205</v>
      </c>
      <c r="K128" t="s">
        <v>3463</v>
      </c>
      <c r="L128">
        <v>88470</v>
      </c>
      <c r="M128" t="s">
        <v>3464</v>
      </c>
      <c r="N128" t="s">
        <v>646</v>
      </c>
      <c r="O128" t="s">
        <v>12567</v>
      </c>
      <c r="P128" t="s">
        <v>3465</v>
      </c>
      <c r="Q128" t="s">
        <v>3466</v>
      </c>
      <c r="R128" t="s">
        <v>3467</v>
      </c>
      <c r="S128" t="s">
        <v>3468</v>
      </c>
      <c r="T128" t="s">
        <v>3470</v>
      </c>
      <c r="U128" t="s">
        <v>3471</v>
      </c>
      <c r="V128" t="s">
        <v>3472</v>
      </c>
      <c r="W128" t="s">
        <v>3468</v>
      </c>
      <c r="X128" t="s">
        <v>3470</v>
      </c>
      <c r="Y128" t="s">
        <v>3471</v>
      </c>
      <c r="Z128" t="s">
        <v>854</v>
      </c>
      <c r="AD128" t="s">
        <v>855</v>
      </c>
      <c r="AE128" t="s">
        <v>738</v>
      </c>
      <c r="AI128" t="s">
        <v>738</v>
      </c>
      <c r="AJ128" t="s">
        <v>3462</v>
      </c>
      <c r="AK128" t="s">
        <v>12567</v>
      </c>
      <c r="AL128" t="s">
        <v>12568</v>
      </c>
      <c r="AM128" t="s">
        <v>3466</v>
      </c>
      <c r="AN128" t="s">
        <v>3465</v>
      </c>
      <c r="AO128">
        <v>0</v>
      </c>
      <c r="AP128" t="s">
        <v>945</v>
      </c>
      <c r="AQ128" s="6" t="s">
        <v>3473</v>
      </c>
      <c r="AR128" s="10">
        <v>100000</v>
      </c>
      <c r="AS128" t="s">
        <v>750</v>
      </c>
      <c r="AT128" s="6" t="s">
        <v>3474</v>
      </c>
      <c r="AU128" s="10">
        <v>150000</v>
      </c>
      <c r="AV128" t="s">
        <v>863</v>
      </c>
      <c r="AW128" s="6" t="s">
        <v>3475</v>
      </c>
      <c r="BC128" s="6"/>
      <c r="BD128" s="10"/>
      <c r="BF128" s="6"/>
      <c r="BG128" s="10"/>
      <c r="BI128" s="6"/>
      <c r="BJ128" s="10"/>
      <c r="BL128" s="6"/>
      <c r="BM128" s="10"/>
      <c r="BO128" s="6"/>
      <c r="BP128" s="10"/>
      <c r="BR128" s="6"/>
      <c r="BS128" s="10"/>
      <c r="BU128" s="6"/>
      <c r="BV128" s="10"/>
      <c r="BX128" s="6"/>
      <c r="BY128" s="10"/>
      <c r="CA128" s="6"/>
      <c r="CB128" s="10"/>
      <c r="CD128" s="6"/>
      <c r="CE128" s="10"/>
      <c r="CG128" s="6"/>
      <c r="CH128" s="10"/>
      <c r="CJ128" s="6"/>
      <c r="CK128" s="10"/>
      <c r="CM128" s="6"/>
      <c r="CN128" s="10"/>
      <c r="CP128" s="6"/>
      <c r="CQ128" s="10"/>
      <c r="CS128" s="6"/>
      <c r="CT128" s="10"/>
      <c r="CV128" s="6"/>
      <c r="CW128" s="10"/>
      <c r="CY128" s="6"/>
      <c r="CZ128" s="10"/>
      <c r="DB128" s="6"/>
      <c r="DC128" s="10"/>
      <c r="DE128" s="6"/>
      <c r="DF128" s="10"/>
      <c r="DH128" s="6"/>
      <c r="DI128" s="10"/>
      <c r="DK128" s="6"/>
      <c r="DL128" s="10"/>
      <c r="DN128" s="6"/>
      <c r="DO128" s="10"/>
      <c r="DQ128" s="6"/>
      <c r="DR128" s="10"/>
      <c r="DT128" s="6"/>
      <c r="DU128" s="10"/>
      <c r="DW128" s="6"/>
      <c r="DX128" s="10"/>
      <c r="DZ128" s="6"/>
      <c r="EA128" s="10"/>
      <c r="EC128" s="6"/>
      <c r="ED128" s="10"/>
      <c r="EF128" s="6"/>
      <c r="EG128" s="10"/>
      <c r="EI128" s="6"/>
      <c r="EJ128" s="10"/>
      <c r="EL128" s="6"/>
      <c r="EM128" s="10"/>
      <c r="EO128" s="6"/>
      <c r="EP128" s="10"/>
      <c r="ER128" s="6"/>
      <c r="ES128" s="10"/>
      <c r="EU128" s="6"/>
      <c r="EV128" s="10"/>
      <c r="EX128" s="6"/>
      <c r="EY128" s="10"/>
      <c r="FA128" s="6"/>
      <c r="FB128" s="10"/>
      <c r="FD128" s="6"/>
      <c r="FE128" s="10"/>
      <c r="FG128" s="6"/>
      <c r="FH128" s="10"/>
      <c r="FJ128" s="6"/>
      <c r="FK128" s="10"/>
      <c r="FM128" s="6"/>
      <c r="FN128" s="10"/>
      <c r="FP128" s="6"/>
      <c r="FQ128" s="10"/>
      <c r="FS128" s="6"/>
      <c r="FT128" s="10"/>
      <c r="FV128" s="6"/>
      <c r="FW128" s="10"/>
      <c r="FY128" s="6"/>
      <c r="FZ128" s="10"/>
      <c r="GA128" s="9">
        <v>250000</v>
      </c>
      <c r="GB128" t="s">
        <v>238</v>
      </c>
      <c r="GC128">
        <v>30</v>
      </c>
      <c r="GD128">
        <v>42</v>
      </c>
      <c r="GE128">
        <v>42</v>
      </c>
      <c r="GF128">
        <v>30</v>
      </c>
    </row>
    <row r="129" spans="1:188" x14ac:dyDescent="0.35">
      <c r="A129" t="s">
        <v>3476</v>
      </c>
      <c r="B129" t="s">
        <v>3477</v>
      </c>
      <c r="C129" t="s">
        <v>3478</v>
      </c>
      <c r="D129" t="e">
        <f>VLOOKUP(C129,'HORS EXCEPTION'!$C$2:C147,1,FALSE)</f>
        <v>#N/A</v>
      </c>
      <c r="E129" s="2" t="s">
        <v>3479</v>
      </c>
      <c r="F129" t="s">
        <v>3478</v>
      </c>
      <c r="G129" t="s">
        <v>3479</v>
      </c>
      <c r="H129" t="s">
        <v>203</v>
      </c>
      <c r="I129" t="s">
        <v>3480</v>
      </c>
      <c r="J129" t="s">
        <v>205</v>
      </c>
      <c r="K129" t="s">
        <v>3481</v>
      </c>
      <c r="L129">
        <v>81200</v>
      </c>
      <c r="M129" t="s">
        <v>3482</v>
      </c>
      <c r="N129" t="s">
        <v>249</v>
      </c>
      <c r="O129" t="s">
        <v>12569</v>
      </c>
      <c r="P129" t="s">
        <v>3483</v>
      </c>
      <c r="Q129" t="s">
        <v>3484</v>
      </c>
      <c r="R129" t="s">
        <v>3485</v>
      </c>
      <c r="S129" t="s">
        <v>3486</v>
      </c>
      <c r="T129" t="s">
        <v>3488</v>
      </c>
      <c r="U129" t="s">
        <v>3489</v>
      </c>
      <c r="V129" t="s">
        <v>3490</v>
      </c>
      <c r="W129" t="s">
        <v>3486</v>
      </c>
      <c r="X129" t="s">
        <v>3488</v>
      </c>
      <c r="Y129" t="s">
        <v>3489</v>
      </c>
      <c r="Z129" t="s">
        <v>261</v>
      </c>
      <c r="AD129" t="s">
        <v>262</v>
      </c>
      <c r="AE129" t="s">
        <v>263</v>
      </c>
      <c r="AI129" t="s">
        <v>263</v>
      </c>
      <c r="AJ129" t="s">
        <v>3480</v>
      </c>
      <c r="AK129" t="s">
        <v>12569</v>
      </c>
      <c r="AL129" t="s">
        <v>12570</v>
      </c>
      <c r="AM129" t="s">
        <v>3484</v>
      </c>
      <c r="AN129" t="s">
        <v>3483</v>
      </c>
      <c r="AO129">
        <v>0</v>
      </c>
      <c r="AP129" t="s">
        <v>11038</v>
      </c>
      <c r="AQ129" s="6" t="s">
        <v>3491</v>
      </c>
      <c r="AR129" s="10">
        <v>100000</v>
      </c>
      <c r="AS129" t="s">
        <v>421</v>
      </c>
      <c r="AT129" s="6" t="s">
        <v>3492</v>
      </c>
      <c r="AU129" s="10">
        <v>100000</v>
      </c>
      <c r="AV129" t="s">
        <v>361</v>
      </c>
      <c r="AW129" s="6" t="s">
        <v>3493</v>
      </c>
      <c r="AY129" t="s">
        <v>363</v>
      </c>
      <c r="AZ129" s="6" t="s">
        <v>3494</v>
      </c>
      <c r="BA129" s="10">
        <v>250000</v>
      </c>
      <c r="BB129" t="s">
        <v>11043</v>
      </c>
      <c r="BC129" s="6" t="s">
        <v>3495</v>
      </c>
      <c r="BD129" s="10">
        <v>100000</v>
      </c>
      <c r="BE129" t="s">
        <v>714</v>
      </c>
      <c r="BF129" s="6" t="s">
        <v>3496</v>
      </c>
      <c r="BG129" s="10">
        <v>100000</v>
      </c>
      <c r="BH129" t="s">
        <v>365</v>
      </c>
      <c r="BI129" s="6" t="s">
        <v>3497</v>
      </c>
      <c r="BJ129" s="10">
        <v>330000</v>
      </c>
      <c r="BK129" t="s">
        <v>367</v>
      </c>
      <c r="BL129" s="6" t="s">
        <v>3498</v>
      </c>
      <c r="BM129" s="10">
        <v>330000</v>
      </c>
      <c r="BO129" s="6"/>
      <c r="BP129" s="10"/>
      <c r="BR129" s="6"/>
      <c r="BS129" s="10"/>
      <c r="BU129" s="6"/>
      <c r="BV129" s="10"/>
      <c r="BX129" s="6"/>
      <c r="BY129" s="10"/>
      <c r="CA129" s="6"/>
      <c r="CB129" s="10"/>
      <c r="CD129" s="6"/>
      <c r="CE129" s="10"/>
      <c r="CG129" s="6"/>
      <c r="CH129" s="10"/>
      <c r="CJ129" s="6"/>
      <c r="CK129" s="10"/>
      <c r="CM129" s="6"/>
      <c r="CN129" s="10"/>
      <c r="CP129" s="6"/>
      <c r="CQ129" s="10"/>
      <c r="CS129" s="6"/>
      <c r="CT129" s="10"/>
      <c r="CV129" s="6"/>
      <c r="CW129" s="10"/>
      <c r="CY129" s="6"/>
      <c r="CZ129" s="10"/>
      <c r="DB129" s="6"/>
      <c r="DC129" s="10"/>
      <c r="DE129" s="6"/>
      <c r="DF129" s="10"/>
      <c r="DH129" s="6"/>
      <c r="DI129" s="10"/>
      <c r="DK129" s="6"/>
      <c r="DL129" s="10"/>
      <c r="DN129" s="6"/>
      <c r="DO129" s="10"/>
      <c r="DQ129" s="6"/>
      <c r="DR129" s="10"/>
      <c r="DT129" s="6"/>
      <c r="DU129" s="10"/>
      <c r="DW129" s="6"/>
      <c r="DX129" s="10"/>
      <c r="DZ129" s="6"/>
      <c r="EA129" s="10"/>
      <c r="EC129" s="6"/>
      <c r="ED129" s="10"/>
      <c r="EF129" s="6"/>
      <c r="EG129" s="10"/>
      <c r="EI129" s="6"/>
      <c r="EJ129" s="10"/>
      <c r="EL129" s="6"/>
      <c r="EM129" s="10"/>
      <c r="EO129" s="6"/>
      <c r="EP129" s="10"/>
      <c r="ER129" s="6"/>
      <c r="ES129" s="10"/>
      <c r="EU129" s="6"/>
      <c r="EV129" s="10"/>
      <c r="EX129" s="6"/>
      <c r="EY129" s="10"/>
      <c r="FA129" s="6"/>
      <c r="FB129" s="10"/>
      <c r="FD129" s="6"/>
      <c r="FE129" s="10"/>
      <c r="FG129" s="6"/>
      <c r="FH129" s="10"/>
      <c r="FJ129" s="6"/>
      <c r="FK129" s="10"/>
      <c r="FM129" s="6"/>
      <c r="FN129" s="10"/>
      <c r="FP129" s="6"/>
      <c r="FQ129" s="10"/>
      <c r="FS129" s="6"/>
      <c r="FT129" s="10"/>
      <c r="FV129" s="6"/>
      <c r="FW129" s="10"/>
      <c r="FY129" s="6"/>
      <c r="FZ129" s="10"/>
      <c r="GA129" s="9">
        <v>1310000</v>
      </c>
      <c r="GB129" t="s">
        <v>238</v>
      </c>
      <c r="GC129">
        <v>59</v>
      </c>
      <c r="GD129">
        <v>59</v>
      </c>
      <c r="GE129">
        <v>59</v>
      </c>
      <c r="GF129">
        <v>59</v>
      </c>
    </row>
    <row r="130" spans="1:188" x14ac:dyDescent="0.35">
      <c r="A130" t="s">
        <v>3499</v>
      </c>
      <c r="B130" t="s">
        <v>3500</v>
      </c>
      <c r="C130" t="s">
        <v>3501</v>
      </c>
      <c r="D130" t="str">
        <f>VLOOKUP(C130,'HORS EXCEPTION'!$C$2:C148,1,FALSE)</f>
        <v>SUP004842</v>
      </c>
      <c r="E130" s="1" t="s">
        <v>3502</v>
      </c>
      <c r="F130" t="s">
        <v>3503</v>
      </c>
      <c r="G130" t="s">
        <v>3502</v>
      </c>
      <c r="H130" t="s">
        <v>203</v>
      </c>
      <c r="I130" t="s">
        <v>3499</v>
      </c>
      <c r="J130" t="s">
        <v>1022</v>
      </c>
      <c r="K130" t="s">
        <v>3504</v>
      </c>
      <c r="L130">
        <v>45000</v>
      </c>
      <c r="M130" t="s">
        <v>3505</v>
      </c>
      <c r="N130" t="s">
        <v>3506</v>
      </c>
      <c r="O130" t="s">
        <v>12571</v>
      </c>
      <c r="P130" t="s">
        <v>3507</v>
      </c>
      <c r="Q130" t="s">
        <v>3505</v>
      </c>
      <c r="R130" t="s">
        <v>3508</v>
      </c>
      <c r="S130" t="s">
        <v>3510</v>
      </c>
      <c r="T130" t="s">
        <v>3511</v>
      </c>
      <c r="U130" t="s">
        <v>3512</v>
      </c>
      <c r="V130" t="s">
        <v>3513</v>
      </c>
      <c r="W130" t="s">
        <v>3514</v>
      </c>
      <c r="X130" t="s">
        <v>3511</v>
      </c>
      <c r="Y130" t="s">
        <v>3515</v>
      </c>
      <c r="Z130" t="s">
        <v>854</v>
      </c>
      <c r="AD130" t="s">
        <v>855</v>
      </c>
      <c r="AE130" t="s">
        <v>738</v>
      </c>
      <c r="AI130" t="s">
        <v>738</v>
      </c>
      <c r="AJ130" t="s">
        <v>3499</v>
      </c>
      <c r="AK130" t="s">
        <v>12571</v>
      </c>
      <c r="AL130" t="s">
        <v>12572</v>
      </c>
      <c r="AM130" t="s">
        <v>3505</v>
      </c>
      <c r="AN130" t="s">
        <v>3507</v>
      </c>
      <c r="AO130">
        <v>0</v>
      </c>
      <c r="AP130" t="s">
        <v>879</v>
      </c>
      <c r="AQ130" s="6" t="s">
        <v>3516</v>
      </c>
      <c r="AR130" s="10">
        <v>125000</v>
      </c>
      <c r="AS130" t="s">
        <v>952</v>
      </c>
      <c r="AT130" s="6" t="s">
        <v>3517</v>
      </c>
      <c r="AU130" s="10">
        <v>165000</v>
      </c>
      <c r="BC130" s="6"/>
      <c r="BD130" s="10"/>
      <c r="BF130" s="6"/>
      <c r="BG130" s="10"/>
      <c r="BI130" s="6"/>
      <c r="BJ130" s="10"/>
      <c r="BL130" s="6"/>
      <c r="BM130" s="10"/>
      <c r="BO130" s="6"/>
      <c r="BP130" s="10"/>
      <c r="BR130" s="6"/>
      <c r="BS130" s="10"/>
      <c r="BU130" s="6"/>
      <c r="BV130" s="10"/>
      <c r="BX130" s="6"/>
      <c r="BY130" s="10"/>
      <c r="CA130" s="6"/>
      <c r="CB130" s="10"/>
      <c r="CD130" s="6"/>
      <c r="CE130" s="10"/>
      <c r="CG130" s="6"/>
      <c r="CH130" s="10"/>
      <c r="CJ130" s="6"/>
      <c r="CK130" s="10"/>
      <c r="CM130" s="6"/>
      <c r="CN130" s="10"/>
      <c r="CP130" s="6"/>
      <c r="CQ130" s="10"/>
      <c r="CS130" s="6"/>
      <c r="CT130" s="10"/>
      <c r="CV130" s="6"/>
      <c r="CW130" s="10"/>
      <c r="CY130" s="6"/>
      <c r="CZ130" s="10"/>
      <c r="DB130" s="6"/>
      <c r="DC130" s="10"/>
      <c r="DE130" s="6"/>
      <c r="DF130" s="10"/>
      <c r="DH130" s="6"/>
      <c r="DI130" s="10"/>
      <c r="DK130" s="6"/>
      <c r="DL130" s="10"/>
      <c r="DN130" s="6"/>
      <c r="DO130" s="10"/>
      <c r="DQ130" s="6"/>
      <c r="DR130" s="10"/>
      <c r="DT130" s="6"/>
      <c r="DU130" s="10"/>
      <c r="DW130" s="6"/>
      <c r="DX130" s="10"/>
      <c r="DZ130" s="6"/>
      <c r="EA130" s="10"/>
      <c r="EC130" s="6"/>
      <c r="ED130" s="10"/>
      <c r="EF130" s="6"/>
      <c r="EG130" s="10"/>
      <c r="EI130" s="6"/>
      <c r="EJ130" s="10"/>
      <c r="EL130" s="6"/>
      <c r="EM130" s="10"/>
      <c r="EO130" s="6"/>
      <c r="EP130" s="10"/>
      <c r="ER130" s="6"/>
      <c r="ES130" s="10"/>
      <c r="EU130" s="6"/>
      <c r="EV130" s="10"/>
      <c r="EX130" s="6"/>
      <c r="EY130" s="10"/>
      <c r="FA130" s="6"/>
      <c r="FB130" s="10"/>
      <c r="FD130" s="6"/>
      <c r="FE130" s="10"/>
      <c r="FG130" s="6"/>
      <c r="FH130" s="10"/>
      <c r="FJ130" s="6"/>
      <c r="FK130" s="10"/>
      <c r="FM130" s="6"/>
      <c r="FN130" s="10"/>
      <c r="FP130" s="6"/>
      <c r="FQ130" s="10"/>
      <c r="FS130" s="6"/>
      <c r="FT130" s="10"/>
      <c r="FV130" s="6"/>
      <c r="FW130" s="10"/>
      <c r="FY130" s="6"/>
      <c r="FZ130" s="10"/>
      <c r="GA130" s="9">
        <v>290000</v>
      </c>
      <c r="GB130" t="s">
        <v>238</v>
      </c>
      <c r="GC130">
        <v>60</v>
      </c>
      <c r="GD130">
        <v>70</v>
      </c>
      <c r="GE130">
        <v>70</v>
      </c>
      <c r="GF130">
        <v>65</v>
      </c>
    </row>
    <row r="131" spans="1:188" x14ac:dyDescent="0.35">
      <c r="A131" t="s">
        <v>3518</v>
      </c>
      <c r="B131" t="s">
        <v>3519</v>
      </c>
      <c r="C131" t="s">
        <v>3520</v>
      </c>
      <c r="D131" t="str">
        <f>VLOOKUP(C131,'HORS EXCEPTION'!$C$2:C149,1,FALSE)</f>
        <v>SUP004961</v>
      </c>
      <c r="E131" s="1" t="s">
        <v>3521</v>
      </c>
      <c r="F131" t="s">
        <v>3520</v>
      </c>
      <c r="G131" t="s">
        <v>3521</v>
      </c>
      <c r="H131" t="s">
        <v>203</v>
      </c>
      <c r="I131" t="s">
        <v>3518</v>
      </c>
      <c r="J131" t="s">
        <v>205</v>
      </c>
      <c r="K131" t="s">
        <v>3522</v>
      </c>
      <c r="L131">
        <v>67850</v>
      </c>
      <c r="M131" t="s">
        <v>3523</v>
      </c>
      <c r="N131" t="s">
        <v>298</v>
      </c>
      <c r="O131" t="s">
        <v>12573</v>
      </c>
      <c r="P131" t="s">
        <v>3524</v>
      </c>
      <c r="Q131" t="s">
        <v>3525</v>
      </c>
      <c r="R131" t="s">
        <v>3526</v>
      </c>
      <c r="S131" t="s">
        <v>3529</v>
      </c>
      <c r="T131" t="s">
        <v>3530</v>
      </c>
      <c r="U131" t="s">
        <v>3531</v>
      </c>
      <c r="V131" t="s">
        <v>3532</v>
      </c>
      <c r="W131" t="s">
        <v>3533</v>
      </c>
      <c r="X131" t="s">
        <v>3534</v>
      </c>
      <c r="Y131" t="s">
        <v>3535</v>
      </c>
      <c r="Z131" t="s">
        <v>310</v>
      </c>
      <c r="AD131" t="s">
        <v>311</v>
      </c>
      <c r="AE131" t="s">
        <v>312</v>
      </c>
      <c r="AI131" t="s">
        <v>312</v>
      </c>
      <c r="AJ131" t="s">
        <v>3518</v>
      </c>
      <c r="AK131" t="s">
        <v>12573</v>
      </c>
      <c r="AL131" t="s">
        <v>12574</v>
      </c>
      <c r="AM131" t="s">
        <v>3525</v>
      </c>
      <c r="AN131" t="s">
        <v>3524</v>
      </c>
      <c r="AO131">
        <v>0</v>
      </c>
      <c r="AP131" t="s">
        <v>427</v>
      </c>
      <c r="AQ131" s="6" t="s">
        <v>3536</v>
      </c>
      <c r="AR131" s="10">
        <v>360000</v>
      </c>
      <c r="AS131" t="s">
        <v>389</v>
      </c>
      <c r="AT131" s="6" t="s">
        <v>3537</v>
      </c>
      <c r="AU131" s="10">
        <v>575000</v>
      </c>
      <c r="AV131" t="s">
        <v>313</v>
      </c>
      <c r="AW131" s="6" t="s">
        <v>3538</v>
      </c>
      <c r="AY131" t="s">
        <v>315</v>
      </c>
      <c r="AZ131" s="6" t="s">
        <v>3539</v>
      </c>
      <c r="BA131" s="10">
        <v>100000</v>
      </c>
      <c r="BB131" t="s">
        <v>431</v>
      </c>
      <c r="BC131" s="6" t="s">
        <v>3540</v>
      </c>
      <c r="BD131" s="10">
        <v>895000</v>
      </c>
      <c r="BE131" t="s">
        <v>391</v>
      </c>
      <c r="BF131" s="6" t="s">
        <v>3541</v>
      </c>
      <c r="BG131" s="10">
        <v>1430000</v>
      </c>
      <c r="BH131" t="s">
        <v>317</v>
      </c>
      <c r="BI131" s="6" t="s">
        <v>3542</v>
      </c>
      <c r="BJ131" s="10">
        <v>935000</v>
      </c>
      <c r="BK131" t="s">
        <v>319</v>
      </c>
      <c r="BL131" s="6" t="s">
        <v>3543</v>
      </c>
      <c r="BM131" s="10">
        <v>185000</v>
      </c>
      <c r="BN131" t="s">
        <v>435</v>
      </c>
      <c r="BO131" s="6" t="s">
        <v>3544</v>
      </c>
      <c r="BP131" s="10">
        <v>360000</v>
      </c>
      <c r="BQ131" t="s">
        <v>393</v>
      </c>
      <c r="BR131" s="6" t="s">
        <v>3545</v>
      </c>
      <c r="BS131" s="10">
        <v>575000</v>
      </c>
      <c r="BT131" t="s">
        <v>321</v>
      </c>
      <c r="BU131" s="6" t="s">
        <v>3546</v>
      </c>
      <c r="BV131" s="10">
        <v>375000</v>
      </c>
      <c r="BW131" t="s">
        <v>323</v>
      </c>
      <c r="BX131" s="6" t="s">
        <v>3547</v>
      </c>
      <c r="BY131" s="10">
        <v>100000</v>
      </c>
      <c r="BZ131" t="s">
        <v>439</v>
      </c>
      <c r="CA131" s="6" t="s">
        <v>3548</v>
      </c>
      <c r="CB131" s="10">
        <v>445000</v>
      </c>
      <c r="CC131" t="s">
        <v>395</v>
      </c>
      <c r="CD131" s="6" t="s">
        <v>3549</v>
      </c>
      <c r="CE131" s="10">
        <v>715000</v>
      </c>
      <c r="CF131" t="s">
        <v>325</v>
      </c>
      <c r="CG131" s="6" t="s">
        <v>3550</v>
      </c>
      <c r="CH131" s="10">
        <v>470000</v>
      </c>
      <c r="CI131" t="s">
        <v>327</v>
      </c>
      <c r="CJ131" s="6" t="s">
        <v>3551</v>
      </c>
      <c r="CK131" s="10">
        <v>100000</v>
      </c>
      <c r="CL131" t="s">
        <v>331</v>
      </c>
      <c r="CM131" s="6" t="s">
        <v>7823</v>
      </c>
      <c r="CN131" s="10">
        <v>123000</v>
      </c>
      <c r="CP131" s="6"/>
      <c r="CQ131" s="10"/>
      <c r="CS131" s="6"/>
      <c r="CT131" s="10"/>
      <c r="CV131" s="6"/>
      <c r="CW131" s="10"/>
      <c r="CY131" s="6"/>
      <c r="CZ131" s="10"/>
      <c r="DB131" s="6"/>
      <c r="DC131" s="10"/>
      <c r="DE131" s="6"/>
      <c r="DF131" s="10"/>
      <c r="DH131" s="6"/>
      <c r="DI131" s="10"/>
      <c r="DK131" s="6"/>
      <c r="DL131" s="10"/>
      <c r="DN131" s="6"/>
      <c r="DO131" s="10"/>
      <c r="DQ131" s="6"/>
      <c r="DR131" s="10"/>
      <c r="DT131" s="6"/>
      <c r="DU131" s="10"/>
      <c r="DW131" s="6"/>
      <c r="DX131" s="10"/>
      <c r="DZ131" s="6"/>
      <c r="EA131" s="10"/>
      <c r="EC131" s="6"/>
      <c r="ED131" s="10"/>
      <c r="EF131" s="6"/>
      <c r="EG131" s="10"/>
      <c r="EI131" s="6"/>
      <c r="EJ131" s="10"/>
      <c r="EL131" s="6"/>
      <c r="EM131" s="10"/>
      <c r="EO131" s="6"/>
      <c r="EP131" s="10"/>
      <c r="ER131" s="6"/>
      <c r="ES131" s="10"/>
      <c r="EU131" s="6"/>
      <c r="EV131" s="10"/>
      <c r="EX131" s="6"/>
      <c r="EY131" s="10"/>
      <c r="FA131" s="6"/>
      <c r="FB131" s="10"/>
      <c r="FD131" s="6"/>
      <c r="FE131" s="10"/>
      <c r="FG131" s="6"/>
      <c r="FH131" s="10"/>
      <c r="FJ131" s="6"/>
      <c r="FK131" s="10"/>
      <c r="FM131" s="6"/>
      <c r="FN131" s="10"/>
      <c r="FP131" s="6"/>
      <c r="FQ131" s="10"/>
      <c r="FS131" s="6"/>
      <c r="FT131" s="10"/>
      <c r="FV131" s="6"/>
      <c r="FW131" s="10"/>
      <c r="FY131" s="6"/>
      <c r="FZ131" s="10"/>
      <c r="GA131" s="9">
        <v>7743000</v>
      </c>
      <c r="GB131" t="s">
        <v>238</v>
      </c>
      <c r="GC131">
        <v>50</v>
      </c>
      <c r="GD131">
        <v>55</v>
      </c>
      <c r="GE131">
        <v>65</v>
      </c>
      <c r="GF131">
        <v>55</v>
      </c>
    </row>
    <row r="132" spans="1:188" x14ac:dyDescent="0.35">
      <c r="A132" t="s">
        <v>3552</v>
      </c>
      <c r="B132" t="s">
        <v>3553</v>
      </c>
      <c r="C132" t="s">
        <v>3554</v>
      </c>
      <c r="D132" t="str">
        <f>VLOOKUP(C132,'HORS EXCEPTION'!$C$2:C150,1,FALSE)</f>
        <v>SUP005052</v>
      </c>
      <c r="E132" s="1" t="s">
        <v>3555</v>
      </c>
      <c r="F132" t="s">
        <v>3554</v>
      </c>
      <c r="G132" t="s">
        <v>3555</v>
      </c>
      <c r="H132" t="s">
        <v>203</v>
      </c>
      <c r="I132" t="s">
        <v>3556</v>
      </c>
      <c r="J132" t="s">
        <v>205</v>
      </c>
      <c r="K132" t="s">
        <v>3557</v>
      </c>
      <c r="L132">
        <v>38740</v>
      </c>
      <c r="M132" t="s">
        <v>3558</v>
      </c>
      <c r="N132" t="s">
        <v>2923</v>
      </c>
      <c r="O132" t="s">
        <v>12575</v>
      </c>
      <c r="P132" t="s">
        <v>3559</v>
      </c>
      <c r="Q132" t="s">
        <v>625</v>
      </c>
      <c r="R132" t="s">
        <v>3560</v>
      </c>
      <c r="S132" t="s">
        <v>3561</v>
      </c>
      <c r="T132" t="s">
        <v>3563</v>
      </c>
      <c r="U132" t="s">
        <v>3564</v>
      </c>
      <c r="V132" t="s">
        <v>3565</v>
      </c>
      <c r="W132" t="s">
        <v>3561</v>
      </c>
      <c r="X132" t="s">
        <v>3563</v>
      </c>
      <c r="Y132" t="s">
        <v>3564</v>
      </c>
      <c r="Z132" t="s">
        <v>310</v>
      </c>
      <c r="AD132" t="s">
        <v>311</v>
      </c>
      <c r="AE132" t="s">
        <v>312</v>
      </c>
      <c r="AI132" t="s">
        <v>312</v>
      </c>
      <c r="AJ132" t="s">
        <v>3556</v>
      </c>
      <c r="AK132" t="s">
        <v>12575</v>
      </c>
      <c r="AL132" t="s">
        <v>12576</v>
      </c>
      <c r="AM132" t="s">
        <v>625</v>
      </c>
      <c r="AN132" t="s">
        <v>3559</v>
      </c>
      <c r="AO132">
        <v>0</v>
      </c>
      <c r="AP132" t="s">
        <v>317</v>
      </c>
      <c r="AQ132" s="6" t="s">
        <v>3566</v>
      </c>
      <c r="AR132" s="10">
        <v>935000</v>
      </c>
      <c r="AS132" t="s">
        <v>319</v>
      </c>
      <c r="AT132" s="6" t="s">
        <v>3567</v>
      </c>
      <c r="AU132" s="10">
        <v>185000</v>
      </c>
      <c r="BC132" s="6"/>
      <c r="BD132" s="10"/>
      <c r="BF132" s="6"/>
      <c r="BG132" s="10"/>
      <c r="BI132" s="6"/>
      <c r="BJ132" s="10"/>
      <c r="BL132" s="6"/>
      <c r="BM132" s="10"/>
      <c r="BO132" s="6"/>
      <c r="BP132" s="10"/>
      <c r="BR132" s="6"/>
      <c r="BS132" s="10"/>
      <c r="BU132" s="6"/>
      <c r="BV132" s="10"/>
      <c r="BX132" s="6"/>
      <c r="BY132" s="10"/>
      <c r="CA132" s="6"/>
      <c r="CB132" s="10"/>
      <c r="CD132" s="6"/>
      <c r="CE132" s="10"/>
      <c r="CG132" s="6"/>
      <c r="CH132" s="10"/>
      <c r="CJ132" s="6"/>
      <c r="CK132" s="10"/>
      <c r="CM132" s="6"/>
      <c r="CN132" s="10"/>
      <c r="CP132" s="6"/>
      <c r="CQ132" s="10"/>
      <c r="CS132" s="6"/>
      <c r="CT132" s="10"/>
      <c r="CV132" s="6"/>
      <c r="CW132" s="10"/>
      <c r="CY132" s="6"/>
      <c r="CZ132" s="10"/>
      <c r="DB132" s="6"/>
      <c r="DC132" s="10"/>
      <c r="DE132" s="6"/>
      <c r="DF132" s="10"/>
      <c r="DH132" s="6"/>
      <c r="DI132" s="10"/>
      <c r="DK132" s="6"/>
      <c r="DL132" s="10"/>
      <c r="DN132" s="6"/>
      <c r="DO132" s="10"/>
      <c r="DQ132" s="6"/>
      <c r="DR132" s="10"/>
      <c r="DT132" s="6"/>
      <c r="DU132" s="10"/>
      <c r="DW132" s="6"/>
      <c r="DX132" s="10"/>
      <c r="DZ132" s="6"/>
      <c r="EA132" s="10"/>
      <c r="EC132" s="6"/>
      <c r="ED132" s="10"/>
      <c r="EF132" s="6"/>
      <c r="EG132" s="10"/>
      <c r="EI132" s="6"/>
      <c r="EJ132" s="10"/>
      <c r="EL132" s="6"/>
      <c r="EM132" s="10"/>
      <c r="EO132" s="6"/>
      <c r="EP132" s="10"/>
      <c r="ER132" s="6"/>
      <c r="ES132" s="10"/>
      <c r="EU132" s="6"/>
      <c r="EV132" s="10"/>
      <c r="EX132" s="6"/>
      <c r="EY132" s="10"/>
      <c r="FA132" s="6"/>
      <c r="FB132" s="10"/>
      <c r="FD132" s="6"/>
      <c r="FE132" s="10"/>
      <c r="FG132" s="6"/>
      <c r="FH132" s="10"/>
      <c r="FJ132" s="6"/>
      <c r="FK132" s="10"/>
      <c r="FM132" s="6"/>
      <c r="FN132" s="10"/>
      <c r="FP132" s="6"/>
      <c r="FQ132" s="10"/>
      <c r="FS132" s="6"/>
      <c r="FT132" s="10"/>
      <c r="FV132" s="6"/>
      <c r="FW132" s="10"/>
      <c r="FY132" s="6"/>
      <c r="FZ132" s="10"/>
      <c r="GA132" s="9">
        <v>1120000</v>
      </c>
      <c r="GB132" t="s">
        <v>238</v>
      </c>
      <c r="GC132">
        <v>48</v>
      </c>
      <c r="GD132">
        <v>54</v>
      </c>
      <c r="GE132">
        <v>56</v>
      </c>
      <c r="GF132">
        <v>62</v>
      </c>
    </row>
    <row r="133" spans="1:188" x14ac:dyDescent="0.35">
      <c r="A133" t="s">
        <v>3568</v>
      </c>
      <c r="B133" t="s">
        <v>3569</v>
      </c>
      <c r="C133" t="s">
        <v>3570</v>
      </c>
      <c r="D133" t="e">
        <f>VLOOKUP(C133,'HORS EXCEPTION'!$C$2:C151,1,FALSE)</f>
        <v>#N/A</v>
      </c>
      <c r="E133" s="1" t="s">
        <v>3571</v>
      </c>
      <c r="F133" t="s">
        <v>3570</v>
      </c>
      <c r="G133" t="s">
        <v>3572</v>
      </c>
      <c r="H133" t="s">
        <v>203</v>
      </c>
      <c r="I133" t="s">
        <v>3573</v>
      </c>
      <c r="J133" t="s">
        <v>1022</v>
      </c>
      <c r="K133" t="s">
        <v>3574</v>
      </c>
      <c r="L133">
        <v>84120</v>
      </c>
      <c r="M133" t="s">
        <v>3575</v>
      </c>
      <c r="N133" t="s">
        <v>3576</v>
      </c>
      <c r="O133" t="s">
        <v>12577</v>
      </c>
      <c r="P133" t="s">
        <v>3577</v>
      </c>
      <c r="Q133" t="s">
        <v>1248</v>
      </c>
      <c r="R133" t="s">
        <v>3578</v>
      </c>
      <c r="S133" t="s">
        <v>3579</v>
      </c>
      <c r="T133" t="s">
        <v>3581</v>
      </c>
      <c r="U133" t="s">
        <v>3582</v>
      </c>
      <c r="V133" t="s">
        <v>3583</v>
      </c>
      <c r="W133" t="s">
        <v>3579</v>
      </c>
      <c r="X133" t="s">
        <v>3581</v>
      </c>
      <c r="Y133" t="s">
        <v>3582</v>
      </c>
      <c r="Z133" t="s">
        <v>310</v>
      </c>
      <c r="AD133" t="s">
        <v>311</v>
      </c>
      <c r="AE133" t="s">
        <v>312</v>
      </c>
      <c r="AI133" t="s">
        <v>312</v>
      </c>
      <c r="AJ133" t="s">
        <v>3573</v>
      </c>
      <c r="AK133" t="s">
        <v>12577</v>
      </c>
      <c r="AL133" t="s">
        <v>12578</v>
      </c>
      <c r="AM133" t="s">
        <v>1248</v>
      </c>
      <c r="AN133" t="s">
        <v>3577</v>
      </c>
      <c r="AO133">
        <v>0</v>
      </c>
      <c r="AP133" t="s">
        <v>427</v>
      </c>
      <c r="AQ133" s="6" t="s">
        <v>3584</v>
      </c>
      <c r="AR133" s="10">
        <v>360000</v>
      </c>
      <c r="AS133" t="s">
        <v>313</v>
      </c>
      <c r="AT133" s="6" t="s">
        <v>3585</v>
      </c>
      <c r="AU133" s="10">
        <v>375000</v>
      </c>
      <c r="AV133" t="s">
        <v>315</v>
      </c>
      <c r="AW133" s="6" t="s">
        <v>3586</v>
      </c>
      <c r="AY133" t="s">
        <v>657</v>
      </c>
      <c r="AZ133" s="6" t="s">
        <v>3587</v>
      </c>
      <c r="BA133" s="10">
        <v>100000</v>
      </c>
      <c r="BB133" t="s">
        <v>431</v>
      </c>
      <c r="BC133" s="6" t="s">
        <v>3588</v>
      </c>
      <c r="BD133" s="10">
        <v>895000</v>
      </c>
      <c r="BE133" t="s">
        <v>317</v>
      </c>
      <c r="BF133" s="6" t="s">
        <v>3589</v>
      </c>
      <c r="BG133" s="10">
        <v>935000</v>
      </c>
      <c r="BH133" t="s">
        <v>319</v>
      </c>
      <c r="BI133" s="6" t="s">
        <v>3590</v>
      </c>
      <c r="BJ133" s="10">
        <v>185000</v>
      </c>
      <c r="BK133" t="s">
        <v>659</v>
      </c>
      <c r="BL133" s="6" t="s">
        <v>3591</v>
      </c>
      <c r="BM133" s="10">
        <v>185000</v>
      </c>
      <c r="BN133" t="s">
        <v>435</v>
      </c>
      <c r="BO133" s="6" t="s">
        <v>3592</v>
      </c>
      <c r="BP133" s="10">
        <v>360000</v>
      </c>
      <c r="BQ133" t="s">
        <v>321</v>
      </c>
      <c r="BR133" s="6" t="s">
        <v>3593</v>
      </c>
      <c r="BS133" s="10">
        <v>375000</v>
      </c>
      <c r="BT133" t="s">
        <v>323</v>
      </c>
      <c r="BU133" s="6" t="s">
        <v>3594</v>
      </c>
      <c r="BV133" s="10">
        <v>100000</v>
      </c>
      <c r="BW133" t="s">
        <v>661</v>
      </c>
      <c r="BX133" s="6" t="s">
        <v>3595</v>
      </c>
      <c r="BY133" s="10">
        <v>100000</v>
      </c>
      <c r="BZ133" t="s">
        <v>439</v>
      </c>
      <c r="CA133" s="6" t="s">
        <v>3596</v>
      </c>
      <c r="CB133" s="10">
        <v>445000</v>
      </c>
      <c r="CC133" t="s">
        <v>325</v>
      </c>
      <c r="CD133" s="6" t="s">
        <v>3597</v>
      </c>
      <c r="CE133" s="10">
        <v>470000</v>
      </c>
      <c r="CF133" t="s">
        <v>327</v>
      </c>
      <c r="CG133" s="6" t="s">
        <v>3598</v>
      </c>
      <c r="CH133" s="10">
        <v>100000</v>
      </c>
      <c r="CI133" t="s">
        <v>663</v>
      </c>
      <c r="CJ133" s="6" t="s">
        <v>3599</v>
      </c>
      <c r="CK133" s="10">
        <v>100000</v>
      </c>
      <c r="CL133" t="s">
        <v>443</v>
      </c>
      <c r="CM133" s="6" t="s">
        <v>3600</v>
      </c>
      <c r="CN133" s="10">
        <v>595000</v>
      </c>
      <c r="CO133" t="s">
        <v>329</v>
      </c>
      <c r="CP133" s="6" t="s">
        <v>3601</v>
      </c>
      <c r="CQ133" s="10">
        <v>625000</v>
      </c>
      <c r="CR133" t="s">
        <v>331</v>
      </c>
      <c r="CS133" s="6" t="s">
        <v>3602</v>
      </c>
      <c r="CT133" s="10">
        <v>123000</v>
      </c>
      <c r="CU133" t="s">
        <v>665</v>
      </c>
      <c r="CV133" s="6" t="s">
        <v>3603</v>
      </c>
      <c r="CW133" s="10">
        <v>123000</v>
      </c>
      <c r="CX133" t="s">
        <v>1067</v>
      </c>
      <c r="CY133" s="6" t="s">
        <v>3604</v>
      </c>
      <c r="CZ133" s="10">
        <v>3430000</v>
      </c>
      <c r="DA133" t="s">
        <v>523</v>
      </c>
      <c r="DB133" s="6" t="s">
        <v>3605</v>
      </c>
      <c r="DC133" s="10">
        <v>100000</v>
      </c>
      <c r="DE133" s="6"/>
      <c r="DF133" s="10"/>
      <c r="DH133" s="6"/>
      <c r="DI133" s="10"/>
      <c r="DK133" s="6"/>
      <c r="DL133" s="10"/>
      <c r="DN133" s="6"/>
      <c r="DO133" s="10"/>
      <c r="DQ133" s="6"/>
      <c r="DR133" s="10"/>
      <c r="DT133" s="6"/>
      <c r="DU133" s="10"/>
      <c r="DW133" s="6"/>
      <c r="DX133" s="10"/>
      <c r="DZ133" s="6"/>
      <c r="EA133" s="10"/>
      <c r="EC133" s="6"/>
      <c r="ED133" s="10"/>
      <c r="EF133" s="6"/>
      <c r="EG133" s="10"/>
      <c r="EI133" s="6"/>
      <c r="EJ133" s="10"/>
      <c r="EL133" s="6"/>
      <c r="EM133" s="10"/>
      <c r="EO133" s="6"/>
      <c r="EP133" s="10"/>
      <c r="ER133" s="6"/>
      <c r="ES133" s="10"/>
      <c r="EU133" s="6"/>
      <c r="EV133" s="10"/>
      <c r="EX133" s="6"/>
      <c r="EY133" s="10"/>
      <c r="FA133" s="6"/>
      <c r="FB133" s="10"/>
      <c r="FD133" s="6"/>
      <c r="FE133" s="10"/>
      <c r="FG133" s="6"/>
      <c r="FH133" s="10"/>
      <c r="FJ133" s="6"/>
      <c r="FK133" s="10"/>
      <c r="FM133" s="6"/>
      <c r="FN133" s="10"/>
      <c r="FP133" s="6"/>
      <c r="FQ133" s="10"/>
      <c r="FS133" s="6"/>
      <c r="FT133" s="10"/>
      <c r="FV133" s="6"/>
      <c r="FW133" s="10"/>
      <c r="FY133" s="6"/>
      <c r="FZ133" s="10"/>
      <c r="GA133" s="9">
        <v>10081000</v>
      </c>
      <c r="GB133" t="s">
        <v>238</v>
      </c>
      <c r="GC133">
        <v>59</v>
      </c>
      <c r="GD133">
        <v>65</v>
      </c>
      <c r="GE133">
        <v>65</v>
      </c>
      <c r="GF133">
        <v>80</v>
      </c>
    </row>
    <row r="134" spans="1:188" x14ac:dyDescent="0.35">
      <c r="A134" t="s">
        <v>3606</v>
      </c>
      <c r="B134" t="s">
        <v>3607</v>
      </c>
      <c r="C134" t="s">
        <v>3608</v>
      </c>
      <c r="D134" t="e">
        <f>VLOOKUP(C134,'HORS EXCEPTION'!$C$2:C152,1,FALSE)</f>
        <v>#N/A</v>
      </c>
      <c r="E134" s="1" t="s">
        <v>3609</v>
      </c>
      <c r="F134" t="s">
        <v>3608</v>
      </c>
      <c r="G134" t="s">
        <v>3609</v>
      </c>
      <c r="H134" t="s">
        <v>203</v>
      </c>
      <c r="I134" t="s">
        <v>3610</v>
      </c>
      <c r="J134" t="s">
        <v>205</v>
      </c>
      <c r="K134" t="s">
        <v>3611</v>
      </c>
      <c r="L134">
        <v>65400</v>
      </c>
      <c r="M134" t="s">
        <v>3612</v>
      </c>
      <c r="N134" t="s">
        <v>1720</v>
      </c>
      <c r="O134" t="s">
        <v>12579</v>
      </c>
      <c r="P134" t="s">
        <v>3613</v>
      </c>
      <c r="Q134" t="s">
        <v>2752</v>
      </c>
      <c r="R134" t="s">
        <v>3614</v>
      </c>
      <c r="S134" t="s">
        <v>3615</v>
      </c>
      <c r="T134" t="s">
        <v>3185</v>
      </c>
      <c r="U134" t="s">
        <v>3616</v>
      </c>
      <c r="V134" t="s">
        <v>3617</v>
      </c>
      <c r="W134" t="s">
        <v>3615</v>
      </c>
      <c r="X134" t="s">
        <v>3185</v>
      </c>
      <c r="Y134" t="s">
        <v>3616</v>
      </c>
      <c r="Z134" t="s">
        <v>219</v>
      </c>
      <c r="AD134" t="s">
        <v>220</v>
      </c>
      <c r="AE134" t="s">
        <v>221</v>
      </c>
      <c r="AI134" t="s">
        <v>221</v>
      </c>
      <c r="AJ134" t="s">
        <v>3610</v>
      </c>
      <c r="AK134" t="s">
        <v>12579</v>
      </c>
      <c r="AL134" t="s">
        <v>12580</v>
      </c>
      <c r="AM134" t="s">
        <v>2752</v>
      </c>
      <c r="AN134" t="s">
        <v>3613</v>
      </c>
      <c r="AO134">
        <v>0</v>
      </c>
      <c r="AP134" t="s">
        <v>687</v>
      </c>
      <c r="AQ134" s="6" t="s">
        <v>11146</v>
      </c>
      <c r="AR134" s="10">
        <v>300000</v>
      </c>
      <c r="AS134" t="s">
        <v>230</v>
      </c>
      <c r="AT134" s="6" t="s">
        <v>3618</v>
      </c>
      <c r="AU134" s="10">
        <v>100000</v>
      </c>
      <c r="AV134" t="s">
        <v>917</v>
      </c>
      <c r="AW134" s="6" t="s">
        <v>3619</v>
      </c>
      <c r="AY134" t="s">
        <v>236</v>
      </c>
      <c r="AZ134" s="6" t="s">
        <v>3620</v>
      </c>
      <c r="BA134" s="10">
        <v>630000</v>
      </c>
      <c r="BB134" t="s">
        <v>1016</v>
      </c>
      <c r="BC134" s="6" t="s">
        <v>3621</v>
      </c>
      <c r="BD134" s="10">
        <v>500000</v>
      </c>
      <c r="BF134" s="6"/>
      <c r="BG134" s="10"/>
      <c r="BI134" s="6"/>
      <c r="BJ134" s="10"/>
      <c r="BL134" s="6"/>
      <c r="BM134" s="10"/>
      <c r="BO134" s="6"/>
      <c r="BP134" s="10"/>
      <c r="BR134" s="6"/>
      <c r="BS134" s="10"/>
      <c r="BU134" s="6"/>
      <c r="BV134" s="10"/>
      <c r="BX134" s="6"/>
      <c r="BY134" s="10"/>
      <c r="CA134" s="6"/>
      <c r="CB134" s="10"/>
      <c r="CD134" s="6"/>
      <c r="CE134" s="10"/>
      <c r="CG134" s="6"/>
      <c r="CH134" s="10"/>
      <c r="CJ134" s="6"/>
      <c r="CK134" s="10"/>
      <c r="CM134" s="6"/>
      <c r="CN134" s="10"/>
      <c r="CP134" s="6"/>
      <c r="CQ134" s="10"/>
      <c r="CS134" s="6"/>
      <c r="CT134" s="10"/>
      <c r="CV134" s="6"/>
      <c r="CW134" s="10"/>
      <c r="CY134" s="6"/>
      <c r="CZ134" s="10"/>
      <c r="DB134" s="6"/>
      <c r="DC134" s="10"/>
      <c r="DE134" s="6"/>
      <c r="DF134" s="10"/>
      <c r="DH134" s="6"/>
      <c r="DI134" s="10"/>
      <c r="DK134" s="6"/>
      <c r="DL134" s="10"/>
      <c r="DN134" s="6"/>
      <c r="DO134" s="10"/>
      <c r="DQ134" s="6"/>
      <c r="DR134" s="10"/>
      <c r="DT134" s="6"/>
      <c r="DU134" s="10"/>
      <c r="DW134" s="6"/>
      <c r="DX134" s="10"/>
      <c r="DZ134" s="6"/>
      <c r="EA134" s="10"/>
      <c r="EC134" s="6"/>
      <c r="ED134" s="10"/>
      <c r="EF134" s="6"/>
      <c r="EG134" s="10"/>
      <c r="EI134" s="6"/>
      <c r="EJ134" s="10"/>
      <c r="EL134" s="6"/>
      <c r="EM134" s="10"/>
      <c r="EO134" s="6"/>
      <c r="EP134" s="10"/>
      <c r="ER134" s="6"/>
      <c r="ES134" s="10"/>
      <c r="EU134" s="6"/>
      <c r="EV134" s="10"/>
      <c r="EX134" s="6"/>
      <c r="EY134" s="10"/>
      <c r="FA134" s="6"/>
      <c r="FB134" s="10"/>
      <c r="FD134" s="6"/>
      <c r="FE134" s="10"/>
      <c r="FG134" s="6"/>
      <c r="FH134" s="10"/>
      <c r="FJ134" s="6"/>
      <c r="FK134" s="10"/>
      <c r="FM134" s="6"/>
      <c r="FN134" s="10"/>
      <c r="FP134" s="6"/>
      <c r="FQ134" s="10"/>
      <c r="FS134" s="6"/>
      <c r="FT134" s="10"/>
      <c r="FV134" s="6"/>
      <c r="FW134" s="10"/>
      <c r="FY134" s="6"/>
      <c r="FZ134" s="10"/>
      <c r="GA134" s="9">
        <v>1530000</v>
      </c>
      <c r="GB134" t="s">
        <v>238</v>
      </c>
      <c r="GC134">
        <v>40</v>
      </c>
      <c r="GD134">
        <v>45</v>
      </c>
      <c r="GE134">
        <v>50</v>
      </c>
      <c r="GF134">
        <v>45</v>
      </c>
    </row>
    <row r="135" spans="1:188" x14ac:dyDescent="0.35">
      <c r="A135" t="s">
        <v>3622</v>
      </c>
      <c r="B135" t="s">
        <v>3623</v>
      </c>
      <c r="C135" t="s">
        <v>3624</v>
      </c>
      <c r="D135" t="s">
        <v>15</v>
      </c>
      <c r="E135" s="2" t="s">
        <v>12052</v>
      </c>
      <c r="F135" t="s">
        <v>3624</v>
      </c>
      <c r="G135" t="s">
        <v>12052</v>
      </c>
      <c r="H135" t="s">
        <v>11878</v>
      </c>
      <c r="I135" t="s">
        <v>3622</v>
      </c>
      <c r="J135" t="s">
        <v>3897</v>
      </c>
      <c r="K135" t="s">
        <v>12053</v>
      </c>
      <c r="L135">
        <v>83160</v>
      </c>
      <c r="M135" t="s">
        <v>12054</v>
      </c>
      <c r="N135" t="s">
        <v>3506</v>
      </c>
      <c r="O135" t="s">
        <v>12055</v>
      </c>
      <c r="P135" t="s">
        <v>12056</v>
      </c>
      <c r="Q135" t="s">
        <v>6296</v>
      </c>
      <c r="R135" t="s">
        <v>12057</v>
      </c>
      <c r="S135" t="s">
        <v>12069</v>
      </c>
      <c r="T135" t="s">
        <v>12070</v>
      </c>
      <c r="U135" t="s">
        <v>12071</v>
      </c>
      <c r="V135" t="s">
        <v>12581</v>
      </c>
      <c r="W135" t="s">
        <v>12073</v>
      </c>
      <c r="X135" t="s">
        <v>12070</v>
      </c>
      <c r="Y135" t="s">
        <v>12074</v>
      </c>
      <c r="Z135" t="s">
        <v>854</v>
      </c>
      <c r="AD135" t="s">
        <v>855</v>
      </c>
      <c r="AE135" t="s">
        <v>738</v>
      </c>
      <c r="AI135" t="s">
        <v>738</v>
      </c>
      <c r="AJ135" t="s">
        <v>3622</v>
      </c>
      <c r="AK135" t="s">
        <v>12055</v>
      </c>
      <c r="AL135" t="s">
        <v>12077</v>
      </c>
      <c r="AM135" t="s">
        <v>6296</v>
      </c>
      <c r="AN135" t="s">
        <v>12056</v>
      </c>
      <c r="AO135">
        <v>0</v>
      </c>
      <c r="AP135" t="s">
        <v>937</v>
      </c>
      <c r="AQ135" s="6" t="s">
        <v>3625</v>
      </c>
      <c r="AR135" s="10">
        <v>100000</v>
      </c>
      <c r="AS135" t="s">
        <v>941</v>
      </c>
      <c r="AT135" s="6" t="s">
        <v>3626</v>
      </c>
      <c r="AU135" s="10">
        <v>250000</v>
      </c>
      <c r="AV135" t="s">
        <v>945</v>
      </c>
      <c r="AW135" s="6" t="s">
        <v>3627</v>
      </c>
      <c r="AY135" t="s">
        <v>879</v>
      </c>
      <c r="AZ135" s="6" t="s">
        <v>3628</v>
      </c>
      <c r="BA135" s="10">
        <v>125000</v>
      </c>
      <c r="BB135" t="s">
        <v>952</v>
      </c>
      <c r="BC135" s="6" t="s">
        <v>3629</v>
      </c>
      <c r="BD135" s="10">
        <v>165000</v>
      </c>
      <c r="BF135" s="6"/>
      <c r="BG135" s="10"/>
      <c r="BI135" s="6"/>
      <c r="BJ135" s="10"/>
      <c r="BL135" s="6"/>
      <c r="BM135" s="10"/>
      <c r="BO135" s="6"/>
      <c r="BP135" s="10"/>
      <c r="BR135" s="6"/>
      <c r="BS135" s="10"/>
      <c r="BU135" s="6"/>
      <c r="BV135" s="10"/>
      <c r="BX135" s="6"/>
      <c r="BY135" s="10"/>
      <c r="CA135" s="6"/>
      <c r="CB135" s="10"/>
      <c r="CD135" s="6"/>
      <c r="CE135" s="10"/>
      <c r="CG135" s="6"/>
      <c r="CH135" s="10"/>
      <c r="CJ135" s="6"/>
      <c r="CK135" s="10"/>
      <c r="CM135" s="6"/>
      <c r="CN135" s="10"/>
      <c r="CP135" s="6"/>
      <c r="CQ135" s="10"/>
      <c r="CS135" s="6"/>
      <c r="CT135" s="10"/>
      <c r="CV135" s="6"/>
      <c r="CW135" s="10"/>
      <c r="CY135" s="6"/>
      <c r="CZ135" s="10"/>
      <c r="DB135" s="6"/>
      <c r="DC135" s="10"/>
      <c r="DE135" s="6"/>
      <c r="DF135" s="10"/>
      <c r="DH135" s="6"/>
      <c r="DI135" s="10"/>
      <c r="DK135" s="6"/>
      <c r="DL135" s="10"/>
      <c r="DN135" s="6"/>
      <c r="DO135" s="10"/>
      <c r="DQ135" s="6"/>
      <c r="DR135" s="10"/>
      <c r="DT135" s="6"/>
      <c r="DU135" s="10"/>
      <c r="DW135" s="6"/>
      <c r="DX135" s="10"/>
      <c r="DZ135" s="6"/>
      <c r="EA135" s="10"/>
      <c r="EC135" s="6"/>
      <c r="ED135" s="10"/>
      <c r="EF135" s="6"/>
      <c r="EG135" s="10"/>
      <c r="EI135" s="6"/>
      <c r="EJ135" s="10"/>
      <c r="EL135" s="6"/>
      <c r="EM135" s="10"/>
      <c r="EO135" s="6"/>
      <c r="EP135" s="10"/>
      <c r="ER135" s="6"/>
      <c r="ES135" s="10"/>
      <c r="EU135" s="6"/>
      <c r="EV135" s="10"/>
      <c r="EX135" s="6"/>
      <c r="EY135" s="10"/>
      <c r="FA135" s="6"/>
      <c r="FB135" s="10"/>
      <c r="FD135" s="6"/>
      <c r="FE135" s="10"/>
      <c r="FG135" s="6"/>
      <c r="FH135" s="10"/>
      <c r="FJ135" s="6"/>
      <c r="FK135" s="10"/>
      <c r="FM135" s="6"/>
      <c r="FN135" s="10"/>
      <c r="FP135" s="6"/>
      <c r="FQ135" s="10"/>
      <c r="FS135" s="6"/>
      <c r="FT135" s="10"/>
      <c r="FV135" s="6"/>
      <c r="FW135" s="10"/>
      <c r="FY135" s="6"/>
      <c r="FZ135" s="10"/>
      <c r="GA135" s="9">
        <v>640000</v>
      </c>
      <c r="GB135" t="s">
        <v>238</v>
      </c>
      <c r="GC135">
        <v>65</v>
      </c>
      <c r="GD135">
        <v>85</v>
      </c>
      <c r="GE135">
        <v>110</v>
      </c>
      <c r="GF135">
        <v>80</v>
      </c>
    </row>
    <row r="136" spans="1:188" x14ac:dyDescent="0.35">
      <c r="A136" t="s">
        <v>3630</v>
      </c>
      <c r="B136" t="s">
        <v>3631</v>
      </c>
      <c r="C136" t="s">
        <v>3632</v>
      </c>
      <c r="D136" t="s">
        <v>15</v>
      </c>
      <c r="E136" s="1" t="s">
        <v>11914</v>
      </c>
      <c r="F136" t="s">
        <v>3632</v>
      </c>
      <c r="G136" t="s">
        <v>11914</v>
      </c>
      <c r="H136" t="s">
        <v>11878</v>
      </c>
      <c r="I136" t="s">
        <v>3630</v>
      </c>
      <c r="J136" t="s">
        <v>205</v>
      </c>
      <c r="K136" t="s">
        <v>11915</v>
      </c>
      <c r="L136">
        <v>73290</v>
      </c>
      <c r="M136" t="s">
        <v>4095</v>
      </c>
      <c r="N136" t="s">
        <v>1516</v>
      </c>
      <c r="O136" t="s">
        <v>11916</v>
      </c>
      <c r="P136" t="s">
        <v>11917</v>
      </c>
      <c r="Q136" t="s">
        <v>4207</v>
      </c>
      <c r="R136" t="s">
        <v>11918</v>
      </c>
      <c r="S136" t="s">
        <v>11928</v>
      </c>
      <c r="T136" t="s">
        <v>11929</v>
      </c>
      <c r="U136" t="s">
        <v>11930</v>
      </c>
      <c r="V136" t="s">
        <v>11931</v>
      </c>
      <c r="W136" t="s">
        <v>11932</v>
      </c>
      <c r="X136" t="s">
        <v>11933</v>
      </c>
      <c r="Y136" t="s">
        <v>11934</v>
      </c>
      <c r="Z136" t="s">
        <v>219</v>
      </c>
      <c r="AD136" t="s">
        <v>220</v>
      </c>
      <c r="AE136" t="s">
        <v>221</v>
      </c>
      <c r="AI136" t="s">
        <v>221</v>
      </c>
      <c r="AJ136" t="s">
        <v>3630</v>
      </c>
      <c r="AK136" t="s">
        <v>11916</v>
      </c>
      <c r="AL136" t="s">
        <v>11931</v>
      </c>
      <c r="AM136" t="s">
        <v>4207</v>
      </c>
      <c r="AN136" t="s">
        <v>11917</v>
      </c>
      <c r="AO136">
        <v>0</v>
      </c>
      <c r="AP136" t="s">
        <v>613</v>
      </c>
      <c r="AQ136" s="6" t="s">
        <v>3633</v>
      </c>
      <c r="AR136" s="10">
        <v>950000</v>
      </c>
      <c r="AS136" t="s">
        <v>615</v>
      </c>
      <c r="AT136" s="6" t="s">
        <v>3634</v>
      </c>
      <c r="AU136" s="10">
        <v>750000</v>
      </c>
      <c r="AV136" t="s">
        <v>549</v>
      </c>
      <c r="AW136" s="6" t="s">
        <v>3635</v>
      </c>
      <c r="AY136" t="s">
        <v>551</v>
      </c>
      <c r="AZ136" s="6" t="s">
        <v>3636</v>
      </c>
      <c r="BA136" s="10">
        <v>100000</v>
      </c>
      <c r="BB136" t="s">
        <v>1291</v>
      </c>
      <c r="BC136" s="6" t="s">
        <v>3637</v>
      </c>
      <c r="BD136" s="10">
        <v>100000</v>
      </c>
      <c r="BE136" t="s">
        <v>560</v>
      </c>
      <c r="BF136" s="6" t="s">
        <v>3638</v>
      </c>
      <c r="BG136" s="10">
        <v>100000</v>
      </c>
      <c r="BI136" s="6"/>
      <c r="BJ136" s="10"/>
      <c r="BL136" s="6"/>
      <c r="BM136" s="10"/>
      <c r="BO136" s="6"/>
      <c r="BP136" s="10"/>
      <c r="BR136" s="6"/>
      <c r="BS136" s="10"/>
      <c r="BU136" s="6"/>
      <c r="BV136" s="10"/>
      <c r="BX136" s="6"/>
      <c r="BY136" s="10"/>
      <c r="CA136" s="6"/>
      <c r="CB136" s="10"/>
      <c r="CD136" s="6"/>
      <c r="CE136" s="10"/>
      <c r="CG136" s="6"/>
      <c r="CH136" s="10"/>
      <c r="CJ136" s="6"/>
      <c r="CK136" s="10"/>
      <c r="CM136" s="6"/>
      <c r="CN136" s="10"/>
      <c r="CP136" s="6"/>
      <c r="CQ136" s="10"/>
      <c r="CS136" s="6"/>
      <c r="CT136" s="10"/>
      <c r="CV136" s="6"/>
      <c r="CW136" s="10"/>
      <c r="CY136" s="6"/>
      <c r="CZ136" s="10"/>
      <c r="DB136" s="6"/>
      <c r="DC136" s="10"/>
      <c r="DE136" s="6"/>
      <c r="DF136" s="10"/>
      <c r="DH136" s="6"/>
      <c r="DI136" s="10"/>
      <c r="DK136" s="6"/>
      <c r="DL136" s="10"/>
      <c r="DN136" s="6"/>
      <c r="DO136" s="10"/>
      <c r="DQ136" s="6"/>
      <c r="DR136" s="10"/>
      <c r="DT136" s="6"/>
      <c r="DU136" s="10"/>
      <c r="DW136" s="6"/>
      <c r="DX136" s="10"/>
      <c r="DZ136" s="6"/>
      <c r="EA136" s="10"/>
      <c r="EC136" s="6"/>
      <c r="ED136" s="10"/>
      <c r="EF136" s="6"/>
      <c r="EG136" s="10"/>
      <c r="EI136" s="6"/>
      <c r="EJ136" s="10"/>
      <c r="EL136" s="6"/>
      <c r="EM136" s="10"/>
      <c r="EO136" s="6"/>
      <c r="EP136" s="10"/>
      <c r="ER136" s="6"/>
      <c r="ES136" s="10"/>
      <c r="EU136" s="6"/>
      <c r="EV136" s="10"/>
      <c r="EX136" s="6"/>
      <c r="EY136" s="10"/>
      <c r="FA136" s="6"/>
      <c r="FB136" s="10"/>
      <c r="FD136" s="6"/>
      <c r="FE136" s="10"/>
      <c r="FG136" s="6"/>
      <c r="FH136" s="10"/>
      <c r="FJ136" s="6"/>
      <c r="FK136" s="10"/>
      <c r="FM136" s="6"/>
      <c r="FN136" s="10"/>
      <c r="FP136" s="6"/>
      <c r="FQ136" s="10"/>
      <c r="FS136" s="6"/>
      <c r="FT136" s="10"/>
      <c r="FV136" s="6"/>
      <c r="FW136" s="10"/>
      <c r="FY136" s="6"/>
      <c r="FZ136" s="10"/>
      <c r="GA136" s="9">
        <v>2000000</v>
      </c>
      <c r="GB136" t="s">
        <v>238</v>
      </c>
      <c r="GC136">
        <v>50</v>
      </c>
      <c r="GD136">
        <v>60</v>
      </c>
      <c r="GE136">
        <v>70</v>
      </c>
      <c r="GF136">
        <v>70</v>
      </c>
    </row>
    <row r="137" spans="1:188" x14ac:dyDescent="0.35">
      <c r="A137" t="s">
        <v>3639</v>
      </c>
      <c r="B137" t="s">
        <v>3640</v>
      </c>
      <c r="C137" t="s">
        <v>3641</v>
      </c>
      <c r="D137" t="str">
        <f>VLOOKUP(C137,'HORS EXCEPTION'!$C$2:C155,1,FALSE)</f>
        <v>SUP005923</v>
      </c>
      <c r="E137" s="1" t="s">
        <v>3642</v>
      </c>
      <c r="F137" t="s">
        <v>3641</v>
      </c>
      <c r="G137" t="s">
        <v>3643</v>
      </c>
      <c r="H137" t="s">
        <v>203</v>
      </c>
      <c r="I137" t="s">
        <v>3639</v>
      </c>
      <c r="J137" t="s">
        <v>205</v>
      </c>
      <c r="K137" t="s">
        <v>3644</v>
      </c>
      <c r="L137">
        <v>94470</v>
      </c>
      <c r="M137" t="s">
        <v>3645</v>
      </c>
      <c r="N137" t="s">
        <v>3646</v>
      </c>
      <c r="O137" t="s">
        <v>12583</v>
      </c>
      <c r="P137" t="s">
        <v>3647</v>
      </c>
      <c r="Q137" t="s">
        <v>3648</v>
      </c>
      <c r="R137" t="s">
        <v>3649</v>
      </c>
      <c r="S137" t="s">
        <v>3650</v>
      </c>
      <c r="T137" t="s">
        <v>3652</v>
      </c>
      <c r="U137" t="s">
        <v>3653</v>
      </c>
      <c r="V137" t="s">
        <v>3654</v>
      </c>
      <c r="W137" t="s">
        <v>3650</v>
      </c>
      <c r="X137" t="s">
        <v>3652</v>
      </c>
      <c r="Y137" t="s">
        <v>3653</v>
      </c>
      <c r="Z137" t="s">
        <v>219</v>
      </c>
      <c r="AD137" t="s">
        <v>220</v>
      </c>
      <c r="AE137" t="s">
        <v>221</v>
      </c>
      <c r="AI137" t="s">
        <v>221</v>
      </c>
      <c r="AJ137" t="s">
        <v>3639</v>
      </c>
      <c r="AK137" t="s">
        <v>12583</v>
      </c>
      <c r="AL137" t="s">
        <v>12584</v>
      </c>
      <c r="AM137" t="s">
        <v>3648</v>
      </c>
      <c r="AN137" t="s">
        <v>3647</v>
      </c>
      <c r="AO137">
        <v>0</v>
      </c>
      <c r="AP137" t="s">
        <v>222</v>
      </c>
      <c r="AQ137" s="6" t="s">
        <v>3655</v>
      </c>
      <c r="AR137" s="10">
        <v>400000</v>
      </c>
      <c r="AS137" t="s">
        <v>1142</v>
      </c>
      <c r="AT137" s="6" t="s">
        <v>3656</v>
      </c>
      <c r="AU137" s="10">
        <v>395000</v>
      </c>
      <c r="AV137" t="s">
        <v>553</v>
      </c>
      <c r="AW137" s="6" t="s">
        <v>3657</v>
      </c>
      <c r="AY137" t="s">
        <v>557</v>
      </c>
      <c r="AZ137" s="6" t="s">
        <v>3658</v>
      </c>
      <c r="BA137" s="10">
        <v>120000</v>
      </c>
      <c r="BB137" t="s">
        <v>224</v>
      </c>
      <c r="BC137" s="6" t="s">
        <v>3659</v>
      </c>
      <c r="BD137" s="10">
        <v>100000</v>
      </c>
      <c r="BE137" t="s">
        <v>562</v>
      </c>
      <c r="BF137" s="6" t="s">
        <v>3660</v>
      </c>
      <c r="BG137" s="10">
        <v>100000</v>
      </c>
      <c r="BH137" t="s">
        <v>228</v>
      </c>
      <c r="BI137" s="6" t="s">
        <v>3661</v>
      </c>
      <c r="BJ137" s="10">
        <v>100000</v>
      </c>
      <c r="BL137" s="6"/>
      <c r="BM137" s="10"/>
      <c r="BO137" s="6"/>
      <c r="BP137" s="10"/>
      <c r="BR137" s="6"/>
      <c r="BS137" s="10"/>
      <c r="BU137" s="6"/>
      <c r="BV137" s="10"/>
      <c r="BX137" s="6"/>
      <c r="BY137" s="10"/>
      <c r="CA137" s="6"/>
      <c r="CB137" s="10"/>
      <c r="CD137" s="6"/>
      <c r="CE137" s="10"/>
      <c r="CG137" s="6"/>
      <c r="CH137" s="10"/>
      <c r="CJ137" s="6"/>
      <c r="CK137" s="10"/>
      <c r="CM137" s="6"/>
      <c r="CN137" s="10"/>
      <c r="CP137" s="6"/>
      <c r="CQ137" s="10"/>
      <c r="CS137" s="6"/>
      <c r="CT137" s="10"/>
      <c r="CV137" s="6"/>
      <c r="CW137" s="10"/>
      <c r="CY137" s="6"/>
      <c r="CZ137" s="10"/>
      <c r="DB137" s="6"/>
      <c r="DC137" s="10"/>
      <c r="DE137" s="6"/>
      <c r="DF137" s="10"/>
      <c r="DH137" s="6"/>
      <c r="DI137" s="10"/>
      <c r="DK137" s="6"/>
      <c r="DL137" s="10"/>
      <c r="DN137" s="6"/>
      <c r="DO137" s="10"/>
      <c r="DQ137" s="6"/>
      <c r="DR137" s="10"/>
      <c r="DT137" s="6"/>
      <c r="DU137" s="10"/>
      <c r="DW137" s="6"/>
      <c r="DX137" s="10"/>
      <c r="DZ137" s="6"/>
      <c r="EA137" s="10"/>
      <c r="EC137" s="6"/>
      <c r="ED137" s="10"/>
      <c r="EF137" s="6"/>
      <c r="EG137" s="10"/>
      <c r="EI137" s="6"/>
      <c r="EJ137" s="10"/>
      <c r="EL137" s="6"/>
      <c r="EM137" s="10"/>
      <c r="EO137" s="6"/>
      <c r="EP137" s="10"/>
      <c r="ER137" s="6"/>
      <c r="ES137" s="10"/>
      <c r="EU137" s="6"/>
      <c r="EV137" s="10"/>
      <c r="EX137" s="6"/>
      <c r="EY137" s="10"/>
      <c r="FA137" s="6"/>
      <c r="FB137" s="10"/>
      <c r="FD137" s="6"/>
      <c r="FE137" s="10"/>
      <c r="FG137" s="6"/>
      <c r="FH137" s="10"/>
      <c r="FJ137" s="6"/>
      <c r="FK137" s="10"/>
      <c r="FM137" s="6"/>
      <c r="FN137" s="10"/>
      <c r="FP137" s="6"/>
      <c r="FQ137" s="10"/>
      <c r="FS137" s="6"/>
      <c r="FT137" s="10"/>
      <c r="FV137" s="6"/>
      <c r="FW137" s="10"/>
      <c r="FY137" s="6"/>
      <c r="FZ137" s="10"/>
      <c r="GA137" s="9">
        <v>1215000</v>
      </c>
      <c r="GB137" t="s">
        <v>238</v>
      </c>
      <c r="GC137">
        <v>46</v>
      </c>
      <c r="GD137">
        <v>53</v>
      </c>
      <c r="GE137">
        <v>60</v>
      </c>
      <c r="GF137">
        <v>40</v>
      </c>
    </row>
    <row r="138" spans="1:188" x14ac:dyDescent="0.35">
      <c r="A138" t="s">
        <v>3662</v>
      </c>
      <c r="B138" t="s">
        <v>3663</v>
      </c>
      <c r="C138" t="s">
        <v>3664</v>
      </c>
      <c r="D138" t="e">
        <f>VLOOKUP(C138,'HORS EXCEPTION'!$C$2:C156,1,FALSE)</f>
        <v>#N/A</v>
      </c>
      <c r="E138" s="1" t="s">
        <v>3665</v>
      </c>
      <c r="F138" t="s">
        <v>3664</v>
      </c>
      <c r="G138" t="s">
        <v>3666</v>
      </c>
      <c r="H138" t="s">
        <v>203</v>
      </c>
      <c r="I138" t="s">
        <v>3667</v>
      </c>
      <c r="J138" t="s">
        <v>205</v>
      </c>
      <c r="K138" t="s">
        <v>3668</v>
      </c>
      <c r="L138">
        <v>33530</v>
      </c>
      <c r="M138" t="s">
        <v>3669</v>
      </c>
      <c r="N138" t="s">
        <v>1412</v>
      </c>
      <c r="O138" t="s">
        <v>12585</v>
      </c>
      <c r="P138" t="s">
        <v>3670</v>
      </c>
      <c r="Q138" t="s">
        <v>3671</v>
      </c>
      <c r="R138" t="s">
        <v>3672</v>
      </c>
      <c r="S138" t="s">
        <v>1418</v>
      </c>
      <c r="T138" t="s">
        <v>1419</v>
      </c>
      <c r="U138" t="s">
        <v>1420</v>
      </c>
      <c r="V138" t="s">
        <v>1421</v>
      </c>
      <c r="W138" t="s">
        <v>1418</v>
      </c>
      <c r="X138" t="s">
        <v>1419</v>
      </c>
      <c r="Y138" t="s">
        <v>1420</v>
      </c>
      <c r="Z138" t="s">
        <v>854</v>
      </c>
      <c r="AA138" t="s">
        <v>219</v>
      </c>
      <c r="AD138" t="s">
        <v>13295</v>
      </c>
      <c r="AE138" t="s">
        <v>738</v>
      </c>
      <c r="AF138" t="s">
        <v>774</v>
      </c>
      <c r="AI138" t="s">
        <v>1035</v>
      </c>
      <c r="AJ138" t="s">
        <v>3667</v>
      </c>
      <c r="AK138" t="s">
        <v>12585</v>
      </c>
      <c r="AL138" t="s">
        <v>12586</v>
      </c>
      <c r="AM138" t="s">
        <v>3671</v>
      </c>
      <c r="AN138" t="s">
        <v>3670</v>
      </c>
      <c r="AO138">
        <v>0</v>
      </c>
      <c r="AP138" t="s">
        <v>866</v>
      </c>
      <c r="AQ138" s="6" t="s">
        <v>3675</v>
      </c>
      <c r="AR138" s="10">
        <v>180000</v>
      </c>
      <c r="AS138" t="s">
        <v>553</v>
      </c>
      <c r="AT138" s="6" t="s">
        <v>3676</v>
      </c>
      <c r="AU138" s="10">
        <v>315000</v>
      </c>
      <c r="AV138" t="s">
        <v>228</v>
      </c>
      <c r="AW138" s="6" t="s">
        <v>3677</v>
      </c>
      <c r="AY138" t="s">
        <v>234</v>
      </c>
      <c r="AZ138" s="6" t="s">
        <v>3678</v>
      </c>
      <c r="BA138" s="10">
        <v>100000</v>
      </c>
      <c r="BB138" t="s">
        <v>830</v>
      </c>
      <c r="BC138" s="6" t="s">
        <v>3679</v>
      </c>
      <c r="BD138" s="10">
        <v>420000</v>
      </c>
      <c r="BF138" s="6"/>
      <c r="BG138" s="10"/>
      <c r="BI138" s="6"/>
      <c r="BJ138" s="10"/>
      <c r="BL138" s="6"/>
      <c r="BM138" s="10"/>
      <c r="BO138" s="6"/>
      <c r="BP138" s="10"/>
      <c r="BR138" s="6"/>
      <c r="BS138" s="10"/>
      <c r="BU138" s="6"/>
      <c r="BV138" s="10"/>
      <c r="BX138" s="6"/>
      <c r="BY138" s="10"/>
      <c r="CA138" s="6"/>
      <c r="CB138" s="10"/>
      <c r="CD138" s="6"/>
      <c r="CE138" s="10"/>
      <c r="CG138" s="6"/>
      <c r="CH138" s="10"/>
      <c r="CJ138" s="6"/>
      <c r="CK138" s="10"/>
      <c r="CM138" s="6"/>
      <c r="CN138" s="10"/>
      <c r="CP138" s="6"/>
      <c r="CQ138" s="10"/>
      <c r="CS138" s="6"/>
      <c r="CT138" s="10"/>
      <c r="CV138" s="6"/>
      <c r="CW138" s="10"/>
      <c r="CY138" s="6"/>
      <c r="CZ138" s="10"/>
      <c r="DB138" s="6"/>
      <c r="DC138" s="10"/>
      <c r="DE138" s="6"/>
      <c r="DF138" s="10"/>
      <c r="DH138" s="6"/>
      <c r="DI138" s="10"/>
      <c r="DK138" s="6"/>
      <c r="DL138" s="10"/>
      <c r="DN138" s="6"/>
      <c r="DO138" s="10"/>
      <c r="DQ138" s="6"/>
      <c r="DR138" s="10"/>
      <c r="DT138" s="6"/>
      <c r="DU138" s="10"/>
      <c r="DW138" s="6"/>
      <c r="DX138" s="10"/>
      <c r="DZ138" s="6"/>
      <c r="EA138" s="10"/>
      <c r="EC138" s="6"/>
      <c r="ED138" s="10"/>
      <c r="EF138" s="6"/>
      <c r="EG138" s="10"/>
      <c r="EI138" s="6"/>
      <c r="EJ138" s="10"/>
      <c r="EL138" s="6"/>
      <c r="EM138" s="10"/>
      <c r="EO138" s="6"/>
      <c r="EP138" s="10"/>
      <c r="ER138" s="6"/>
      <c r="ES138" s="10"/>
      <c r="EU138" s="6"/>
      <c r="EV138" s="10"/>
      <c r="EX138" s="6"/>
      <c r="EY138" s="10"/>
      <c r="FA138" s="6"/>
      <c r="FB138" s="10"/>
      <c r="FD138" s="6"/>
      <c r="FE138" s="10"/>
      <c r="FG138" s="6"/>
      <c r="FH138" s="10"/>
      <c r="FJ138" s="6"/>
      <c r="FK138" s="10"/>
      <c r="FM138" s="6"/>
      <c r="FN138" s="10"/>
      <c r="FP138" s="6"/>
      <c r="FQ138" s="10"/>
      <c r="FS138" s="6"/>
      <c r="FT138" s="10"/>
      <c r="FV138" s="6"/>
      <c r="FW138" s="10"/>
      <c r="FY138" s="6"/>
      <c r="FZ138" s="10"/>
      <c r="GA138" s="9">
        <v>1015000</v>
      </c>
      <c r="GB138" t="s">
        <v>238</v>
      </c>
      <c r="GC138">
        <v>40</v>
      </c>
      <c r="GD138">
        <v>55</v>
      </c>
      <c r="GE138">
        <v>55</v>
      </c>
      <c r="GF138">
        <v>55</v>
      </c>
    </row>
    <row r="139" spans="1:188" x14ac:dyDescent="0.35">
      <c r="A139" t="s">
        <v>3680</v>
      </c>
      <c r="B139" t="s">
        <v>3681</v>
      </c>
      <c r="C139" t="s">
        <v>3682</v>
      </c>
      <c r="D139" t="e">
        <f>VLOOKUP(C139,'HORS EXCEPTION'!$C$2:C157,1,FALSE)</f>
        <v>#N/A</v>
      </c>
      <c r="E139" s="2" t="s">
        <v>3683</v>
      </c>
      <c r="F139" t="s">
        <v>3682</v>
      </c>
      <c r="G139" t="s">
        <v>3683</v>
      </c>
      <c r="H139" t="s">
        <v>203</v>
      </c>
      <c r="I139" t="s">
        <v>3680</v>
      </c>
      <c r="J139" t="s">
        <v>205</v>
      </c>
      <c r="K139" t="s">
        <v>3684</v>
      </c>
      <c r="L139">
        <v>67114</v>
      </c>
      <c r="M139" t="s">
        <v>3685</v>
      </c>
      <c r="N139" t="s">
        <v>298</v>
      </c>
      <c r="O139" t="s">
        <v>12587</v>
      </c>
      <c r="P139" t="s">
        <v>3686</v>
      </c>
      <c r="Q139" t="s">
        <v>2881</v>
      </c>
      <c r="R139" t="s">
        <v>3687</v>
      </c>
      <c r="S139" t="s">
        <v>3688</v>
      </c>
      <c r="T139" t="s">
        <v>3689</v>
      </c>
      <c r="U139" t="s">
        <v>3690</v>
      </c>
      <c r="V139" t="s">
        <v>3691</v>
      </c>
      <c r="W139" t="s">
        <v>3692</v>
      </c>
      <c r="X139" t="s">
        <v>3689</v>
      </c>
      <c r="Y139" t="s">
        <v>3693</v>
      </c>
      <c r="Z139" t="s">
        <v>310</v>
      </c>
      <c r="AD139" t="s">
        <v>311</v>
      </c>
      <c r="AE139" t="s">
        <v>312</v>
      </c>
      <c r="AI139" t="s">
        <v>312</v>
      </c>
      <c r="AJ139" t="s">
        <v>3680</v>
      </c>
      <c r="AK139" t="s">
        <v>12587</v>
      </c>
      <c r="AL139" t="s">
        <v>12588</v>
      </c>
      <c r="AM139" t="s">
        <v>2881</v>
      </c>
      <c r="AN139" t="s">
        <v>3686</v>
      </c>
      <c r="AO139">
        <v>0</v>
      </c>
      <c r="AP139" t="s">
        <v>435</v>
      </c>
      <c r="AQ139" s="6" t="s">
        <v>3694</v>
      </c>
      <c r="AR139" s="10">
        <v>360000</v>
      </c>
      <c r="AS139" t="s">
        <v>393</v>
      </c>
      <c r="AT139" s="6" t="s">
        <v>3695</v>
      </c>
      <c r="AU139" s="10">
        <v>575000</v>
      </c>
      <c r="AV139" t="s">
        <v>506</v>
      </c>
      <c r="AW139" s="6" t="s">
        <v>3696</v>
      </c>
      <c r="AY139" t="s">
        <v>321</v>
      </c>
      <c r="AZ139" s="6" t="s">
        <v>3697</v>
      </c>
      <c r="BA139" s="10">
        <v>375000</v>
      </c>
      <c r="BB139" t="s">
        <v>323</v>
      </c>
      <c r="BC139" s="6" t="s">
        <v>3698</v>
      </c>
      <c r="BD139" s="10">
        <v>100000</v>
      </c>
      <c r="BE139" t="s">
        <v>1451</v>
      </c>
      <c r="BF139" s="6" t="s">
        <v>3699</v>
      </c>
      <c r="BG139" s="10">
        <v>182000</v>
      </c>
      <c r="BH139" t="s">
        <v>1067</v>
      </c>
      <c r="BI139" s="6" t="s">
        <v>3700</v>
      </c>
      <c r="BJ139" s="10">
        <v>3430000</v>
      </c>
      <c r="BL139" s="6"/>
      <c r="BM139" s="10"/>
      <c r="BO139" s="6"/>
      <c r="BP139" s="10"/>
      <c r="BR139" s="6"/>
      <c r="BS139" s="10"/>
      <c r="BU139" s="6"/>
      <c r="BV139" s="10"/>
      <c r="BX139" s="6"/>
      <c r="BY139" s="10"/>
      <c r="CA139" s="6"/>
      <c r="CB139" s="10"/>
      <c r="CD139" s="6"/>
      <c r="CE139" s="10"/>
      <c r="CG139" s="6"/>
      <c r="CH139" s="10"/>
      <c r="CJ139" s="6"/>
      <c r="CK139" s="10"/>
      <c r="CM139" s="6"/>
      <c r="CN139" s="10"/>
      <c r="CP139" s="6"/>
      <c r="CQ139" s="10"/>
      <c r="CS139" s="6"/>
      <c r="CT139" s="10"/>
      <c r="CV139" s="6"/>
      <c r="CW139" s="10"/>
      <c r="CY139" s="6"/>
      <c r="CZ139" s="10"/>
      <c r="DB139" s="6"/>
      <c r="DC139" s="10"/>
      <c r="DE139" s="6"/>
      <c r="DF139" s="10"/>
      <c r="DH139" s="6"/>
      <c r="DI139" s="10"/>
      <c r="DK139" s="6"/>
      <c r="DL139" s="10"/>
      <c r="DN139" s="6"/>
      <c r="DO139" s="10"/>
      <c r="DQ139" s="6"/>
      <c r="DR139" s="10"/>
      <c r="DT139" s="6"/>
      <c r="DU139" s="10"/>
      <c r="DW139" s="6"/>
      <c r="DX139" s="10"/>
      <c r="DZ139" s="6"/>
      <c r="EA139" s="10"/>
      <c r="EC139" s="6"/>
      <c r="ED139" s="10"/>
      <c r="EF139" s="6"/>
      <c r="EG139" s="10"/>
      <c r="EI139" s="6"/>
      <c r="EJ139" s="10"/>
      <c r="EL139" s="6"/>
      <c r="EM139" s="10"/>
      <c r="EO139" s="6"/>
      <c r="EP139" s="10"/>
      <c r="ER139" s="6"/>
      <c r="ES139" s="10"/>
      <c r="EU139" s="6"/>
      <c r="EV139" s="10"/>
      <c r="EX139" s="6"/>
      <c r="EY139" s="10"/>
      <c r="FA139" s="6"/>
      <c r="FB139" s="10"/>
      <c r="FD139" s="6"/>
      <c r="FE139" s="10"/>
      <c r="FG139" s="6"/>
      <c r="FH139" s="10"/>
      <c r="FJ139" s="6"/>
      <c r="FK139" s="10"/>
      <c r="FM139" s="6"/>
      <c r="FN139" s="10"/>
      <c r="FP139" s="6"/>
      <c r="FQ139" s="10"/>
      <c r="FS139" s="6"/>
      <c r="FT139" s="10"/>
      <c r="FV139" s="6"/>
      <c r="FW139" s="10"/>
      <c r="FY139" s="6"/>
      <c r="FZ139" s="10"/>
      <c r="GA139" s="9">
        <v>5022000</v>
      </c>
      <c r="GB139" t="s">
        <v>238</v>
      </c>
      <c r="GC139">
        <v>45</v>
      </c>
      <c r="GD139">
        <v>50</v>
      </c>
      <c r="GE139">
        <v>50</v>
      </c>
      <c r="GF139">
        <v>80</v>
      </c>
    </row>
    <row r="140" spans="1:188" x14ac:dyDescent="0.35">
      <c r="A140" t="s">
        <v>3701</v>
      </c>
      <c r="B140" t="s">
        <v>3702</v>
      </c>
      <c r="C140" t="s">
        <v>3703</v>
      </c>
      <c r="D140" t="e">
        <f>VLOOKUP(C140,'HORS EXCEPTION'!$C$2:C158,1,FALSE)</f>
        <v>#N/A</v>
      </c>
      <c r="E140" s="1" t="s">
        <v>3704</v>
      </c>
      <c r="F140" t="s">
        <v>3703</v>
      </c>
      <c r="G140" t="s">
        <v>3704</v>
      </c>
      <c r="H140" t="s">
        <v>203</v>
      </c>
      <c r="I140" t="s">
        <v>3705</v>
      </c>
      <c r="J140" t="s">
        <v>205</v>
      </c>
      <c r="K140" t="s">
        <v>3706</v>
      </c>
      <c r="L140">
        <v>73400</v>
      </c>
      <c r="M140" t="s">
        <v>3707</v>
      </c>
      <c r="N140" t="s">
        <v>2030</v>
      </c>
      <c r="O140" t="s">
        <v>12589</v>
      </c>
      <c r="P140" t="s">
        <v>3708</v>
      </c>
      <c r="Q140" t="s">
        <v>1354</v>
      </c>
      <c r="R140" t="s">
        <v>3709</v>
      </c>
      <c r="S140" t="s">
        <v>3710</v>
      </c>
      <c r="T140" t="s">
        <v>3712</v>
      </c>
      <c r="U140" t="s">
        <v>3713</v>
      </c>
      <c r="V140" t="s">
        <v>3714</v>
      </c>
      <c r="W140" t="s">
        <v>3715</v>
      </c>
      <c r="X140" t="s">
        <v>3716</v>
      </c>
      <c r="Y140" t="s">
        <v>3717</v>
      </c>
      <c r="Z140" t="s">
        <v>219</v>
      </c>
      <c r="AD140" t="s">
        <v>220</v>
      </c>
      <c r="AE140" t="s">
        <v>221</v>
      </c>
      <c r="AI140" t="s">
        <v>221</v>
      </c>
      <c r="AJ140" t="s">
        <v>3705</v>
      </c>
      <c r="AK140" t="s">
        <v>12589</v>
      </c>
      <c r="AL140" t="s">
        <v>12590</v>
      </c>
      <c r="AM140" t="s">
        <v>1354</v>
      </c>
      <c r="AN140" t="s">
        <v>3708</v>
      </c>
      <c r="AO140">
        <v>0</v>
      </c>
      <c r="AP140" t="s">
        <v>613</v>
      </c>
      <c r="AQ140" s="6" t="s">
        <v>3718</v>
      </c>
      <c r="AR140" s="10">
        <v>950000</v>
      </c>
      <c r="AS140" t="s">
        <v>615</v>
      </c>
      <c r="AT140" s="6" t="s">
        <v>3719</v>
      </c>
      <c r="AU140" s="10">
        <v>750000</v>
      </c>
      <c r="AV140" t="s">
        <v>1291</v>
      </c>
      <c r="AW140" s="6" t="s">
        <v>3720</v>
      </c>
      <c r="BC140" s="6"/>
      <c r="BD140" s="10"/>
      <c r="BF140" s="6"/>
      <c r="BG140" s="10"/>
      <c r="BI140" s="6"/>
      <c r="BJ140" s="10"/>
      <c r="BL140" s="6"/>
      <c r="BM140" s="10"/>
      <c r="BO140" s="6"/>
      <c r="BP140" s="10"/>
      <c r="BR140" s="6"/>
      <c r="BS140" s="10"/>
      <c r="BU140" s="6"/>
      <c r="BV140" s="10"/>
      <c r="BX140" s="6"/>
      <c r="BY140" s="10"/>
      <c r="CA140" s="6"/>
      <c r="CB140" s="10"/>
      <c r="CD140" s="6"/>
      <c r="CE140" s="10"/>
      <c r="CG140" s="6"/>
      <c r="CH140" s="10"/>
      <c r="CJ140" s="6"/>
      <c r="CK140" s="10"/>
      <c r="CM140" s="6"/>
      <c r="CN140" s="10"/>
      <c r="CP140" s="6"/>
      <c r="CQ140" s="10"/>
      <c r="CS140" s="6"/>
      <c r="CT140" s="10"/>
      <c r="CV140" s="6"/>
      <c r="CW140" s="10"/>
      <c r="CY140" s="6"/>
      <c r="CZ140" s="10"/>
      <c r="DB140" s="6"/>
      <c r="DC140" s="10"/>
      <c r="DE140" s="6"/>
      <c r="DF140" s="10"/>
      <c r="DH140" s="6"/>
      <c r="DI140" s="10"/>
      <c r="DK140" s="6"/>
      <c r="DL140" s="10"/>
      <c r="DN140" s="6"/>
      <c r="DO140" s="10"/>
      <c r="DQ140" s="6"/>
      <c r="DR140" s="10"/>
      <c r="DT140" s="6"/>
      <c r="DU140" s="10"/>
      <c r="DW140" s="6"/>
      <c r="DX140" s="10"/>
      <c r="DZ140" s="6"/>
      <c r="EA140" s="10"/>
      <c r="EC140" s="6"/>
      <c r="ED140" s="10"/>
      <c r="EF140" s="6"/>
      <c r="EG140" s="10"/>
      <c r="EI140" s="6"/>
      <c r="EJ140" s="10"/>
      <c r="EL140" s="6"/>
      <c r="EM140" s="10"/>
      <c r="EO140" s="6"/>
      <c r="EP140" s="10"/>
      <c r="ER140" s="6"/>
      <c r="ES140" s="10"/>
      <c r="EU140" s="6"/>
      <c r="EV140" s="10"/>
      <c r="EX140" s="6"/>
      <c r="EY140" s="10"/>
      <c r="FA140" s="6"/>
      <c r="FB140" s="10"/>
      <c r="FD140" s="6"/>
      <c r="FE140" s="10"/>
      <c r="FG140" s="6"/>
      <c r="FH140" s="10"/>
      <c r="FJ140" s="6"/>
      <c r="FK140" s="10"/>
      <c r="FM140" s="6"/>
      <c r="FN140" s="10"/>
      <c r="FP140" s="6"/>
      <c r="FQ140" s="10"/>
      <c r="FS140" s="6"/>
      <c r="FT140" s="10"/>
      <c r="FV140" s="6"/>
      <c r="FW140" s="10"/>
      <c r="FY140" s="6"/>
      <c r="FZ140" s="10"/>
      <c r="GA140" s="9">
        <v>1700000</v>
      </c>
      <c r="GB140" t="s">
        <v>238</v>
      </c>
      <c r="GC140">
        <v>43</v>
      </c>
      <c r="GD140">
        <v>70</v>
      </c>
      <c r="GE140">
        <v>80</v>
      </c>
      <c r="GF140">
        <v>500</v>
      </c>
    </row>
    <row r="141" spans="1:188" x14ac:dyDescent="0.35">
      <c r="A141" t="s">
        <v>3721</v>
      </c>
      <c r="B141" t="s">
        <v>3722</v>
      </c>
      <c r="C141" t="s">
        <v>3723</v>
      </c>
      <c r="D141" t="e">
        <f>VLOOKUP(C141,'HORS EXCEPTION'!$C$2:C159,1,FALSE)</f>
        <v>#N/A</v>
      </c>
      <c r="E141" s="1" t="s">
        <v>3724</v>
      </c>
      <c r="F141" t="s">
        <v>3723</v>
      </c>
      <c r="G141" t="s">
        <v>3724</v>
      </c>
      <c r="H141" t="s">
        <v>203</v>
      </c>
      <c r="I141" t="s">
        <v>3721</v>
      </c>
      <c r="J141" t="s">
        <v>205</v>
      </c>
      <c r="K141" t="s">
        <v>3725</v>
      </c>
      <c r="L141">
        <v>42400</v>
      </c>
      <c r="M141" t="s">
        <v>1798</v>
      </c>
      <c r="N141" t="s">
        <v>3726</v>
      </c>
      <c r="O141" t="s">
        <v>12591</v>
      </c>
      <c r="P141" t="s">
        <v>3727</v>
      </c>
      <c r="Q141" t="s">
        <v>1801</v>
      </c>
      <c r="R141" t="s">
        <v>3728</v>
      </c>
      <c r="S141" t="s">
        <v>3730</v>
      </c>
      <c r="T141" t="s">
        <v>3731</v>
      </c>
      <c r="U141" t="s">
        <v>3732</v>
      </c>
      <c r="V141" t="s">
        <v>3733</v>
      </c>
      <c r="W141" t="s">
        <v>3734</v>
      </c>
      <c r="X141" t="s">
        <v>3731</v>
      </c>
      <c r="Y141" t="s">
        <v>3735</v>
      </c>
      <c r="Z141" t="s">
        <v>310</v>
      </c>
      <c r="AD141" t="s">
        <v>311</v>
      </c>
      <c r="AE141" t="s">
        <v>312</v>
      </c>
      <c r="AI141" t="s">
        <v>312</v>
      </c>
      <c r="AJ141" t="s">
        <v>3721</v>
      </c>
      <c r="AK141" t="s">
        <v>12591</v>
      </c>
      <c r="AL141" t="s">
        <v>12592</v>
      </c>
      <c r="AM141" t="s">
        <v>1801</v>
      </c>
      <c r="AN141" t="s">
        <v>3727</v>
      </c>
      <c r="AO141">
        <v>0</v>
      </c>
      <c r="AP141" t="s">
        <v>427</v>
      </c>
      <c r="AQ141" s="6" t="s">
        <v>3736</v>
      </c>
      <c r="AR141" s="10">
        <v>360000</v>
      </c>
      <c r="AS141" t="s">
        <v>657</v>
      </c>
      <c r="AT141" s="6" t="s">
        <v>3737</v>
      </c>
      <c r="AU141" s="10">
        <v>100000</v>
      </c>
      <c r="AV141" t="s">
        <v>659</v>
      </c>
      <c r="AW141" s="6" t="s">
        <v>3738</v>
      </c>
      <c r="AY141" t="s">
        <v>435</v>
      </c>
      <c r="AZ141" s="6" t="s">
        <v>3739</v>
      </c>
      <c r="BA141" s="10">
        <v>360000</v>
      </c>
      <c r="BB141" t="s">
        <v>661</v>
      </c>
      <c r="BC141" s="6" t="s">
        <v>3740</v>
      </c>
      <c r="BD141" s="10">
        <v>100000</v>
      </c>
      <c r="BE141" t="s">
        <v>663</v>
      </c>
      <c r="BF141" s="6" t="s">
        <v>3741</v>
      </c>
      <c r="BG141" s="10">
        <v>100000</v>
      </c>
      <c r="BH141" t="s">
        <v>443</v>
      </c>
      <c r="BI141" s="6" t="s">
        <v>3742</v>
      </c>
      <c r="BJ141" s="10">
        <v>595000</v>
      </c>
      <c r="BK141" t="s">
        <v>665</v>
      </c>
      <c r="BL141" s="6" t="s">
        <v>3743</v>
      </c>
      <c r="BM141" s="10">
        <v>123000</v>
      </c>
      <c r="BN141" t="s">
        <v>1067</v>
      </c>
      <c r="BO141" s="6" t="s">
        <v>3744</v>
      </c>
      <c r="BP141" s="10">
        <v>3430000</v>
      </c>
      <c r="BR141" s="6"/>
      <c r="BS141" s="10"/>
      <c r="BU141" s="6"/>
      <c r="BV141" s="10"/>
      <c r="BX141" s="6"/>
      <c r="BY141" s="10"/>
      <c r="CA141" s="6"/>
      <c r="CB141" s="10"/>
      <c r="CD141" s="6"/>
      <c r="CE141" s="10"/>
      <c r="CG141" s="6"/>
      <c r="CH141" s="10"/>
      <c r="CJ141" s="6"/>
      <c r="CK141" s="10"/>
      <c r="CM141" s="6"/>
      <c r="CN141" s="10"/>
      <c r="CP141" s="6"/>
      <c r="CQ141" s="10"/>
      <c r="CS141" s="6"/>
      <c r="CT141" s="10"/>
      <c r="CV141" s="6"/>
      <c r="CW141" s="10"/>
      <c r="CY141" s="6"/>
      <c r="CZ141" s="10"/>
      <c r="DB141" s="6"/>
      <c r="DC141" s="10"/>
      <c r="DE141" s="6"/>
      <c r="DF141" s="10"/>
      <c r="DH141" s="6"/>
      <c r="DI141" s="10"/>
      <c r="DK141" s="6"/>
      <c r="DL141" s="10"/>
      <c r="DN141" s="6"/>
      <c r="DO141" s="10"/>
      <c r="DQ141" s="6"/>
      <c r="DR141" s="10"/>
      <c r="DT141" s="6"/>
      <c r="DU141" s="10"/>
      <c r="DW141" s="6"/>
      <c r="DX141" s="10"/>
      <c r="DZ141" s="6"/>
      <c r="EA141" s="10"/>
      <c r="EC141" s="6"/>
      <c r="ED141" s="10"/>
      <c r="EF141" s="6"/>
      <c r="EG141" s="10"/>
      <c r="EI141" s="6"/>
      <c r="EJ141" s="10"/>
      <c r="EL141" s="6"/>
      <c r="EM141" s="10"/>
      <c r="EO141" s="6"/>
      <c r="EP141" s="10"/>
      <c r="ER141" s="6"/>
      <c r="ES141" s="10"/>
      <c r="EU141" s="6"/>
      <c r="EV141" s="10"/>
      <c r="EX141" s="6"/>
      <c r="EY141" s="10"/>
      <c r="FA141" s="6"/>
      <c r="FB141" s="10"/>
      <c r="FD141" s="6"/>
      <c r="FE141" s="10"/>
      <c r="FG141" s="6"/>
      <c r="FH141" s="10"/>
      <c r="FJ141" s="6"/>
      <c r="FK141" s="10"/>
      <c r="FM141" s="6"/>
      <c r="FN141" s="10"/>
      <c r="FP141" s="6"/>
      <c r="FQ141" s="10"/>
      <c r="FS141" s="6"/>
      <c r="FT141" s="10"/>
      <c r="FV141" s="6"/>
      <c r="FW141" s="10"/>
      <c r="FY141" s="6"/>
      <c r="FZ141" s="10"/>
      <c r="GA141" s="9">
        <v>5168000</v>
      </c>
      <c r="GB141" t="s">
        <v>1344</v>
      </c>
    </row>
    <row r="142" spans="1:188" x14ac:dyDescent="0.35">
      <c r="A142" t="s">
        <v>3745</v>
      </c>
      <c r="B142" t="s">
        <v>3746</v>
      </c>
      <c r="C142" t="s">
        <v>3747</v>
      </c>
      <c r="D142" t="str">
        <f>VLOOKUP(C142,'HORS EXCEPTION'!$C$2:C160,1,FALSE)</f>
        <v>SUP006228</v>
      </c>
      <c r="E142" s="1" t="s">
        <v>3748</v>
      </c>
      <c r="F142" t="s">
        <v>3747</v>
      </c>
      <c r="G142" t="s">
        <v>3748</v>
      </c>
      <c r="H142" t="s">
        <v>203</v>
      </c>
      <c r="I142" t="s">
        <v>3745</v>
      </c>
      <c r="J142" t="s">
        <v>205</v>
      </c>
      <c r="K142" t="s">
        <v>3749</v>
      </c>
      <c r="L142">
        <v>87500</v>
      </c>
      <c r="M142" t="s">
        <v>3750</v>
      </c>
      <c r="N142" t="s">
        <v>603</v>
      </c>
      <c r="O142" t="s">
        <v>12593</v>
      </c>
      <c r="P142" t="s">
        <v>3751</v>
      </c>
      <c r="Q142" t="s">
        <v>3752</v>
      </c>
      <c r="R142" t="s">
        <v>3753</v>
      </c>
      <c r="S142" t="s">
        <v>3756</v>
      </c>
      <c r="T142" t="s">
        <v>3757</v>
      </c>
      <c r="U142" t="s">
        <v>3758</v>
      </c>
      <c r="V142" t="s">
        <v>3759</v>
      </c>
      <c r="W142" t="s">
        <v>3760</v>
      </c>
      <c r="X142" t="s">
        <v>3761</v>
      </c>
      <c r="Y142" t="s">
        <v>3762</v>
      </c>
      <c r="Z142" t="s">
        <v>261</v>
      </c>
      <c r="AA142" t="s">
        <v>219</v>
      </c>
      <c r="AD142" t="s">
        <v>13308</v>
      </c>
      <c r="AE142" t="s">
        <v>263</v>
      </c>
      <c r="AF142" t="s">
        <v>774</v>
      </c>
      <c r="AI142" t="s">
        <v>3764</v>
      </c>
      <c r="AJ142" t="s">
        <v>3745</v>
      </c>
      <c r="AK142" t="s">
        <v>12593</v>
      </c>
      <c r="AL142" t="s">
        <v>12594</v>
      </c>
      <c r="AM142" t="s">
        <v>3752</v>
      </c>
      <c r="AN142" t="s">
        <v>3751</v>
      </c>
      <c r="AO142">
        <v>0</v>
      </c>
      <c r="AP142" t="s">
        <v>705</v>
      </c>
      <c r="AQ142" s="6" t="s">
        <v>3765</v>
      </c>
      <c r="AR142" s="10">
        <v>375000</v>
      </c>
      <c r="AS142" t="s">
        <v>361</v>
      </c>
      <c r="AT142" s="6" t="s">
        <v>3766</v>
      </c>
      <c r="AU142" s="10">
        <v>250000</v>
      </c>
      <c r="AV142" t="s">
        <v>363</v>
      </c>
      <c r="AW142" s="6" t="s">
        <v>3767</v>
      </c>
      <c r="AY142" t="s">
        <v>712</v>
      </c>
      <c r="AZ142" s="6" t="s">
        <v>3768</v>
      </c>
      <c r="BA142" s="10">
        <v>495000</v>
      </c>
      <c r="BB142" t="s">
        <v>365</v>
      </c>
      <c r="BC142" s="6" t="s">
        <v>3769</v>
      </c>
      <c r="BD142" s="10">
        <v>330000</v>
      </c>
      <c r="BE142" t="s">
        <v>367</v>
      </c>
      <c r="BF142" s="6" t="s">
        <v>3770</v>
      </c>
      <c r="BG142" s="10">
        <v>330000</v>
      </c>
      <c r="BH142" t="s">
        <v>1732</v>
      </c>
      <c r="BI142" s="6" t="s">
        <v>3771</v>
      </c>
      <c r="BJ142" s="10">
        <v>375000</v>
      </c>
      <c r="BK142" t="s">
        <v>562</v>
      </c>
      <c r="BL142" s="6" t="s">
        <v>3772</v>
      </c>
      <c r="BM142" s="10">
        <v>100000</v>
      </c>
      <c r="BN142" t="s">
        <v>917</v>
      </c>
      <c r="BO142" s="6" t="s">
        <v>3773</v>
      </c>
      <c r="BP142" s="10">
        <v>100000</v>
      </c>
      <c r="BQ142" t="s">
        <v>1016</v>
      </c>
      <c r="BR142" s="6" t="s">
        <v>3774</v>
      </c>
      <c r="BS142" s="10">
        <v>500000</v>
      </c>
      <c r="BU142" s="6"/>
      <c r="BV142" s="10"/>
      <c r="BX142" s="6"/>
      <c r="BY142" s="10"/>
      <c r="CA142" s="6"/>
      <c r="CB142" s="10"/>
      <c r="CD142" s="6"/>
      <c r="CE142" s="10"/>
      <c r="CG142" s="6"/>
      <c r="CH142" s="10"/>
      <c r="CJ142" s="6"/>
      <c r="CK142" s="10"/>
      <c r="CM142" s="6"/>
      <c r="CN142" s="10"/>
      <c r="CP142" s="6"/>
      <c r="CQ142" s="10"/>
      <c r="CS142" s="6"/>
      <c r="CT142" s="10"/>
      <c r="CV142" s="6"/>
      <c r="CW142" s="10"/>
      <c r="CY142" s="6"/>
      <c r="CZ142" s="10"/>
      <c r="DB142" s="6"/>
      <c r="DC142" s="10"/>
      <c r="DE142" s="6"/>
      <c r="DF142" s="10"/>
      <c r="DH142" s="6"/>
      <c r="DI142" s="10"/>
      <c r="DK142" s="6"/>
      <c r="DL142" s="10"/>
      <c r="DN142" s="6"/>
      <c r="DO142" s="10"/>
      <c r="DQ142" s="6"/>
      <c r="DR142" s="10"/>
      <c r="DT142" s="6"/>
      <c r="DU142" s="10"/>
      <c r="DW142" s="6"/>
      <c r="DX142" s="10"/>
      <c r="DZ142" s="6"/>
      <c r="EA142" s="10"/>
      <c r="EC142" s="6"/>
      <c r="ED142" s="10"/>
      <c r="EF142" s="6"/>
      <c r="EG142" s="10"/>
      <c r="EI142" s="6"/>
      <c r="EJ142" s="10"/>
      <c r="EL142" s="6"/>
      <c r="EM142" s="10"/>
      <c r="EO142" s="6"/>
      <c r="EP142" s="10"/>
      <c r="ER142" s="6"/>
      <c r="ES142" s="10"/>
      <c r="EU142" s="6"/>
      <c r="EV142" s="10"/>
      <c r="EX142" s="6"/>
      <c r="EY142" s="10"/>
      <c r="FA142" s="6"/>
      <c r="FB142" s="10"/>
      <c r="FD142" s="6"/>
      <c r="FE142" s="10"/>
      <c r="FG142" s="6"/>
      <c r="FH142" s="10"/>
      <c r="FJ142" s="6"/>
      <c r="FK142" s="10"/>
      <c r="FM142" s="6"/>
      <c r="FN142" s="10"/>
      <c r="FP142" s="6"/>
      <c r="FQ142" s="10"/>
      <c r="FS142" s="6"/>
      <c r="FT142" s="10"/>
      <c r="FV142" s="6"/>
      <c r="FW142" s="10"/>
      <c r="FY142" s="6"/>
      <c r="FZ142" s="10"/>
      <c r="GA142" s="9">
        <v>2855000</v>
      </c>
      <c r="GB142" t="s">
        <v>238</v>
      </c>
      <c r="GC142">
        <v>54</v>
      </c>
      <c r="GD142">
        <v>58</v>
      </c>
      <c r="GE142">
        <v>58</v>
      </c>
      <c r="GF142">
        <v>54</v>
      </c>
    </row>
    <row r="143" spans="1:188" x14ac:dyDescent="0.35">
      <c r="A143" t="s">
        <v>3775</v>
      </c>
      <c r="B143" t="s">
        <v>3776</v>
      </c>
      <c r="C143" t="s">
        <v>3777</v>
      </c>
      <c r="D143" t="str">
        <f>VLOOKUP(C143,'HORS EXCEPTION'!$C$2:C161,1,FALSE)</f>
        <v>SUP006243</v>
      </c>
      <c r="E143" s="1" t="s">
        <v>3778</v>
      </c>
      <c r="F143" t="s">
        <v>3777</v>
      </c>
      <c r="G143" t="s">
        <v>3778</v>
      </c>
      <c r="H143" t="s">
        <v>203</v>
      </c>
      <c r="I143" t="s">
        <v>3775</v>
      </c>
      <c r="J143" t="s">
        <v>205</v>
      </c>
      <c r="K143" t="s">
        <v>3779</v>
      </c>
      <c r="L143">
        <v>12110</v>
      </c>
      <c r="M143" t="s">
        <v>3780</v>
      </c>
      <c r="N143" t="s">
        <v>249</v>
      </c>
      <c r="O143" t="s">
        <v>12330</v>
      </c>
      <c r="P143" t="s">
        <v>3781</v>
      </c>
      <c r="Q143" t="s">
        <v>1722</v>
      </c>
      <c r="R143" t="s">
        <v>3782</v>
      </c>
      <c r="S143" t="s">
        <v>3785</v>
      </c>
      <c r="T143" t="s">
        <v>3786</v>
      </c>
      <c r="U143" t="s">
        <v>3787</v>
      </c>
      <c r="V143" t="s">
        <v>3788</v>
      </c>
      <c r="W143" t="s">
        <v>3789</v>
      </c>
      <c r="X143" t="s">
        <v>3786</v>
      </c>
      <c r="Y143" t="s">
        <v>3787</v>
      </c>
      <c r="Z143" t="s">
        <v>261</v>
      </c>
      <c r="AD143" t="s">
        <v>262</v>
      </c>
      <c r="AE143" t="s">
        <v>263</v>
      </c>
      <c r="AI143" t="s">
        <v>263</v>
      </c>
      <c r="AJ143" t="s">
        <v>3775</v>
      </c>
      <c r="AK143" t="s">
        <v>12330</v>
      </c>
      <c r="AL143" t="s">
        <v>12595</v>
      </c>
      <c r="AM143" t="s">
        <v>1722</v>
      </c>
      <c r="AN143" t="s">
        <v>3781</v>
      </c>
      <c r="AO143">
        <v>0</v>
      </c>
      <c r="AP143" t="s">
        <v>11038</v>
      </c>
      <c r="AQ143" s="6" t="s">
        <v>3790</v>
      </c>
      <c r="AR143" s="10">
        <v>100000</v>
      </c>
      <c r="AS143" t="s">
        <v>421</v>
      </c>
      <c r="AT143" s="6" t="s">
        <v>3791</v>
      </c>
      <c r="AU143" s="10">
        <v>100000</v>
      </c>
      <c r="AV143" t="s">
        <v>363</v>
      </c>
      <c r="AW143" s="6" t="s">
        <v>3792</v>
      </c>
      <c r="AY143" t="s">
        <v>11043</v>
      </c>
      <c r="AZ143" s="6" t="s">
        <v>3793</v>
      </c>
      <c r="BA143" s="10">
        <v>100000</v>
      </c>
      <c r="BB143" t="s">
        <v>714</v>
      </c>
      <c r="BC143" s="6" t="s">
        <v>3794</v>
      </c>
      <c r="BD143" s="10">
        <v>100000</v>
      </c>
      <c r="BE143" t="s">
        <v>367</v>
      </c>
      <c r="BF143" s="6" t="s">
        <v>3795</v>
      </c>
      <c r="BG143" s="10">
        <v>330000</v>
      </c>
      <c r="BI143" s="6"/>
      <c r="BJ143" s="10"/>
      <c r="BL143" s="6"/>
      <c r="BM143" s="10"/>
      <c r="BO143" s="6"/>
      <c r="BP143" s="10"/>
      <c r="BR143" s="6"/>
      <c r="BS143" s="10"/>
      <c r="BU143" s="6"/>
      <c r="BV143" s="10"/>
      <c r="BX143" s="6"/>
      <c r="BY143" s="10"/>
      <c r="CA143" s="6"/>
      <c r="CB143" s="10"/>
      <c r="CD143" s="6"/>
      <c r="CE143" s="10"/>
      <c r="CG143" s="6"/>
      <c r="CH143" s="10"/>
      <c r="CJ143" s="6"/>
      <c r="CK143" s="10"/>
      <c r="CM143" s="6"/>
      <c r="CN143" s="10"/>
      <c r="CP143" s="6"/>
      <c r="CQ143" s="10"/>
      <c r="CS143" s="6"/>
      <c r="CT143" s="10"/>
      <c r="CV143" s="6"/>
      <c r="CW143" s="10"/>
      <c r="CY143" s="6"/>
      <c r="CZ143" s="10"/>
      <c r="DB143" s="6"/>
      <c r="DC143" s="10"/>
      <c r="DE143" s="6"/>
      <c r="DF143" s="10"/>
      <c r="DH143" s="6"/>
      <c r="DI143" s="10"/>
      <c r="DK143" s="6"/>
      <c r="DL143" s="10"/>
      <c r="DN143" s="6"/>
      <c r="DO143" s="10"/>
      <c r="DQ143" s="6"/>
      <c r="DR143" s="10"/>
      <c r="DT143" s="6"/>
      <c r="DU143" s="10"/>
      <c r="DW143" s="6"/>
      <c r="DX143" s="10"/>
      <c r="DZ143" s="6"/>
      <c r="EA143" s="10"/>
      <c r="EC143" s="6"/>
      <c r="ED143" s="10"/>
      <c r="EF143" s="6"/>
      <c r="EG143" s="10"/>
      <c r="EI143" s="6"/>
      <c r="EJ143" s="10"/>
      <c r="EL143" s="6"/>
      <c r="EM143" s="10"/>
      <c r="EO143" s="6"/>
      <c r="EP143" s="10"/>
      <c r="ER143" s="6"/>
      <c r="ES143" s="10"/>
      <c r="EU143" s="6"/>
      <c r="EV143" s="10"/>
      <c r="EX143" s="6"/>
      <c r="EY143" s="10"/>
      <c r="FA143" s="6"/>
      <c r="FB143" s="10"/>
      <c r="FD143" s="6"/>
      <c r="FE143" s="10"/>
      <c r="FG143" s="6"/>
      <c r="FH143" s="10"/>
      <c r="FJ143" s="6"/>
      <c r="FK143" s="10"/>
      <c r="FM143" s="6"/>
      <c r="FN143" s="10"/>
      <c r="FP143" s="6"/>
      <c r="FQ143" s="10"/>
      <c r="FS143" s="6"/>
      <c r="FT143" s="10"/>
      <c r="FV143" s="6"/>
      <c r="FW143" s="10"/>
      <c r="FY143" s="6"/>
      <c r="FZ143" s="10"/>
      <c r="GA143" s="9">
        <v>730000</v>
      </c>
      <c r="GB143" t="s">
        <v>238</v>
      </c>
      <c r="GC143">
        <v>56</v>
      </c>
      <c r="GD143">
        <v>60</v>
      </c>
      <c r="GE143">
        <v>65</v>
      </c>
      <c r="GF143">
        <v>0</v>
      </c>
    </row>
    <row r="144" spans="1:188" x14ac:dyDescent="0.35">
      <c r="A144" t="s">
        <v>3796</v>
      </c>
      <c r="B144" t="s">
        <v>3797</v>
      </c>
      <c r="C144" t="s">
        <v>3798</v>
      </c>
      <c r="D144" t="str">
        <f>VLOOKUP(C144,'HORS EXCEPTION'!$C$2:C162,1,FALSE)</f>
        <v>SUP006265</v>
      </c>
      <c r="E144" s="1" t="s">
        <v>3799</v>
      </c>
      <c r="F144" t="s">
        <v>3798</v>
      </c>
      <c r="G144" t="s">
        <v>3799</v>
      </c>
      <c r="H144" t="s">
        <v>203</v>
      </c>
      <c r="I144" t="s">
        <v>3796</v>
      </c>
      <c r="J144" t="s">
        <v>205</v>
      </c>
      <c r="K144" t="s">
        <v>3800</v>
      </c>
      <c r="L144">
        <v>19200</v>
      </c>
      <c r="M144" t="s">
        <v>3801</v>
      </c>
      <c r="N144" t="s">
        <v>3221</v>
      </c>
      <c r="O144" t="s">
        <v>12596</v>
      </c>
      <c r="P144" t="s">
        <v>3802</v>
      </c>
      <c r="Q144" t="s">
        <v>3803</v>
      </c>
      <c r="R144" t="s">
        <v>3804</v>
      </c>
      <c r="S144" t="s">
        <v>3805</v>
      </c>
      <c r="T144" t="s">
        <v>3807</v>
      </c>
      <c r="U144" t="s">
        <v>3808</v>
      </c>
      <c r="V144" t="s">
        <v>3809</v>
      </c>
      <c r="W144" t="s">
        <v>3810</v>
      </c>
      <c r="X144" t="s">
        <v>3811</v>
      </c>
      <c r="Y144" t="s">
        <v>3808</v>
      </c>
      <c r="Z144" t="s">
        <v>219</v>
      </c>
      <c r="AD144" t="s">
        <v>220</v>
      </c>
      <c r="AE144" t="s">
        <v>221</v>
      </c>
      <c r="AI144" t="s">
        <v>221</v>
      </c>
      <c r="AJ144" t="s">
        <v>3796</v>
      </c>
      <c r="AK144" t="s">
        <v>12596</v>
      </c>
      <c r="AL144" t="s">
        <v>3809</v>
      </c>
      <c r="AM144" t="s">
        <v>3803</v>
      </c>
      <c r="AN144" t="s">
        <v>3802</v>
      </c>
      <c r="AO144">
        <v>0</v>
      </c>
      <c r="AP144" t="s">
        <v>1142</v>
      </c>
      <c r="AQ144" s="6" t="s">
        <v>3812</v>
      </c>
      <c r="AR144" s="10">
        <v>395000</v>
      </c>
      <c r="AS144" t="s">
        <v>555</v>
      </c>
      <c r="AT144" s="6" t="s">
        <v>3813</v>
      </c>
      <c r="AU144" s="10">
        <v>120000</v>
      </c>
      <c r="BC144" s="6"/>
      <c r="BD144" s="10"/>
      <c r="BF144" s="6"/>
      <c r="BG144" s="10"/>
      <c r="BI144" s="6"/>
      <c r="BJ144" s="10"/>
      <c r="BL144" s="6"/>
      <c r="BM144" s="10"/>
      <c r="BO144" s="6"/>
      <c r="BP144" s="10"/>
      <c r="BR144" s="6"/>
      <c r="BS144" s="10"/>
      <c r="BU144" s="6"/>
      <c r="BV144" s="10"/>
      <c r="BX144" s="6"/>
      <c r="BY144" s="10"/>
      <c r="CA144" s="6"/>
      <c r="CB144" s="10"/>
      <c r="CD144" s="6"/>
      <c r="CE144" s="10"/>
      <c r="CG144" s="6"/>
      <c r="CH144" s="10"/>
      <c r="CJ144" s="6"/>
      <c r="CK144" s="10"/>
      <c r="CM144" s="6"/>
      <c r="CN144" s="10"/>
      <c r="CP144" s="6"/>
      <c r="CQ144" s="10"/>
      <c r="CS144" s="6"/>
      <c r="CT144" s="10"/>
      <c r="CV144" s="6"/>
      <c r="CW144" s="10"/>
      <c r="CY144" s="6"/>
      <c r="CZ144" s="10"/>
      <c r="DB144" s="6"/>
      <c r="DC144" s="10"/>
      <c r="DE144" s="6"/>
      <c r="DF144" s="10"/>
      <c r="DH144" s="6"/>
      <c r="DI144" s="10"/>
      <c r="DK144" s="6"/>
      <c r="DL144" s="10"/>
      <c r="DN144" s="6"/>
      <c r="DO144" s="10"/>
      <c r="DQ144" s="6"/>
      <c r="DR144" s="10"/>
      <c r="DT144" s="6"/>
      <c r="DU144" s="10"/>
      <c r="DW144" s="6"/>
      <c r="DX144" s="10"/>
      <c r="DZ144" s="6"/>
      <c r="EA144" s="10"/>
      <c r="EC144" s="6"/>
      <c r="ED144" s="10"/>
      <c r="EF144" s="6"/>
      <c r="EG144" s="10"/>
      <c r="EI144" s="6"/>
      <c r="EJ144" s="10"/>
      <c r="EL144" s="6"/>
      <c r="EM144" s="10"/>
      <c r="EO144" s="6"/>
      <c r="EP144" s="10"/>
      <c r="ER144" s="6"/>
      <c r="ES144" s="10"/>
      <c r="EU144" s="6"/>
      <c r="EV144" s="10"/>
      <c r="EX144" s="6"/>
      <c r="EY144" s="10"/>
      <c r="FA144" s="6"/>
      <c r="FB144" s="10"/>
      <c r="FD144" s="6"/>
      <c r="FE144" s="10"/>
      <c r="FG144" s="6"/>
      <c r="FH144" s="10"/>
      <c r="FJ144" s="6"/>
      <c r="FK144" s="10"/>
      <c r="FM144" s="6"/>
      <c r="FN144" s="10"/>
      <c r="FP144" s="6"/>
      <c r="FQ144" s="10"/>
      <c r="FS144" s="6"/>
      <c r="FT144" s="10"/>
      <c r="FV144" s="6"/>
      <c r="FW144" s="10"/>
      <c r="FY144" s="6"/>
      <c r="FZ144" s="10"/>
      <c r="GA144" s="9">
        <v>515000</v>
      </c>
      <c r="GB144" t="s">
        <v>238</v>
      </c>
      <c r="GC144">
        <v>60</v>
      </c>
      <c r="GD144">
        <v>66</v>
      </c>
      <c r="GE144">
        <v>66</v>
      </c>
      <c r="GF144">
        <v>50</v>
      </c>
    </row>
    <row r="145" spans="1:188" x14ac:dyDescent="0.35">
      <c r="A145" t="s">
        <v>3814</v>
      </c>
      <c r="B145" t="s">
        <v>3815</v>
      </c>
      <c r="C145" t="s">
        <v>3816</v>
      </c>
      <c r="D145" t="str">
        <f>VLOOKUP(C145,'HORS EXCEPTION'!$C$2:C163,1,FALSE)</f>
        <v>SUP006338</v>
      </c>
      <c r="E145" s="1" t="s">
        <v>3817</v>
      </c>
      <c r="F145" t="s">
        <v>3816</v>
      </c>
      <c r="G145" t="s">
        <v>3818</v>
      </c>
      <c r="H145" t="s">
        <v>203</v>
      </c>
      <c r="I145" t="s">
        <v>3814</v>
      </c>
      <c r="J145" t="s">
        <v>205</v>
      </c>
      <c r="K145" t="s">
        <v>3819</v>
      </c>
      <c r="L145">
        <v>81800</v>
      </c>
      <c r="M145" t="s">
        <v>3820</v>
      </c>
      <c r="N145" t="s">
        <v>1516</v>
      </c>
      <c r="O145" t="s">
        <v>12597</v>
      </c>
      <c r="P145" t="s">
        <v>3821</v>
      </c>
      <c r="Q145" t="s">
        <v>2185</v>
      </c>
      <c r="R145" t="s">
        <v>12599</v>
      </c>
      <c r="S145" t="s">
        <v>3822</v>
      </c>
      <c r="T145" t="s">
        <v>3824</v>
      </c>
      <c r="U145" t="s">
        <v>3825</v>
      </c>
      <c r="V145" t="s">
        <v>3826</v>
      </c>
      <c r="W145" t="s">
        <v>3822</v>
      </c>
      <c r="X145" t="s">
        <v>3824</v>
      </c>
      <c r="Y145" t="s">
        <v>3825</v>
      </c>
      <c r="Z145" t="s">
        <v>219</v>
      </c>
      <c r="AD145" t="s">
        <v>220</v>
      </c>
      <c r="AE145" t="s">
        <v>221</v>
      </c>
      <c r="AI145" t="s">
        <v>221</v>
      </c>
      <c r="AJ145" t="s">
        <v>3814</v>
      </c>
      <c r="AK145" t="s">
        <v>12597</v>
      </c>
      <c r="AL145" t="s">
        <v>12598</v>
      </c>
      <c r="AM145" t="s">
        <v>2185</v>
      </c>
      <c r="AN145" t="s">
        <v>3821</v>
      </c>
      <c r="AO145">
        <v>0</v>
      </c>
      <c r="AP145" t="s">
        <v>236</v>
      </c>
      <c r="AQ145" s="6" t="s">
        <v>3827</v>
      </c>
      <c r="AR145" s="10">
        <v>630000</v>
      </c>
      <c r="BC145" s="6"/>
      <c r="BD145" s="10"/>
      <c r="BF145" s="6"/>
      <c r="BG145" s="10"/>
      <c r="BI145" s="6"/>
      <c r="BJ145" s="10"/>
      <c r="BL145" s="6"/>
      <c r="BM145" s="10"/>
      <c r="BO145" s="6"/>
      <c r="BP145" s="10"/>
      <c r="BR145" s="6"/>
      <c r="BS145" s="10"/>
      <c r="BU145" s="6"/>
      <c r="BV145" s="10"/>
      <c r="BX145" s="6"/>
      <c r="BY145" s="10"/>
      <c r="CA145" s="6"/>
      <c r="CB145" s="10"/>
      <c r="CD145" s="6"/>
      <c r="CE145" s="10"/>
      <c r="CG145" s="6"/>
      <c r="CH145" s="10"/>
      <c r="CJ145" s="6"/>
      <c r="CK145" s="10"/>
      <c r="CM145" s="6"/>
      <c r="CN145" s="10"/>
      <c r="CP145" s="6"/>
      <c r="CQ145" s="10"/>
      <c r="CS145" s="6"/>
      <c r="CT145" s="10"/>
      <c r="CV145" s="6"/>
      <c r="CW145" s="10"/>
      <c r="CY145" s="6"/>
      <c r="CZ145" s="10"/>
      <c r="DB145" s="6"/>
      <c r="DC145" s="10"/>
      <c r="DE145" s="6"/>
      <c r="DF145" s="10"/>
      <c r="DH145" s="6"/>
      <c r="DI145" s="10"/>
      <c r="DK145" s="6"/>
      <c r="DL145" s="10"/>
      <c r="DN145" s="6"/>
      <c r="DO145" s="10"/>
      <c r="DQ145" s="6"/>
      <c r="DR145" s="10"/>
      <c r="DT145" s="6"/>
      <c r="DU145" s="10"/>
      <c r="DW145" s="6"/>
      <c r="DX145" s="10"/>
      <c r="DZ145" s="6"/>
      <c r="EA145" s="10"/>
      <c r="EC145" s="6"/>
      <c r="ED145" s="10"/>
      <c r="EF145" s="6"/>
      <c r="EG145" s="10"/>
      <c r="EI145" s="6"/>
      <c r="EJ145" s="10"/>
      <c r="EL145" s="6"/>
      <c r="EM145" s="10"/>
      <c r="EO145" s="6"/>
      <c r="EP145" s="10"/>
      <c r="ER145" s="6"/>
      <c r="ES145" s="10"/>
      <c r="EU145" s="6"/>
      <c r="EV145" s="10"/>
      <c r="EX145" s="6"/>
      <c r="EY145" s="10"/>
      <c r="FA145" s="6"/>
      <c r="FB145" s="10"/>
      <c r="FD145" s="6"/>
      <c r="FE145" s="10"/>
      <c r="FG145" s="6"/>
      <c r="FH145" s="10"/>
      <c r="FJ145" s="6"/>
      <c r="FK145" s="10"/>
      <c r="FM145" s="6"/>
      <c r="FN145" s="10"/>
      <c r="FP145" s="6"/>
      <c r="FQ145" s="10"/>
      <c r="FS145" s="6"/>
      <c r="FT145" s="10"/>
      <c r="FV145" s="6"/>
      <c r="FW145" s="10"/>
      <c r="FY145" s="6"/>
      <c r="FZ145" s="10"/>
      <c r="GA145" s="9">
        <v>630000</v>
      </c>
      <c r="GB145" t="s">
        <v>238</v>
      </c>
      <c r="GC145">
        <v>13</v>
      </c>
      <c r="GD145">
        <v>15</v>
      </c>
      <c r="GE145">
        <v>15</v>
      </c>
      <c r="GF145">
        <v>15</v>
      </c>
    </row>
    <row r="146" spans="1:188" x14ac:dyDescent="0.35">
      <c r="A146" t="s">
        <v>3828</v>
      </c>
      <c r="B146" t="s">
        <v>3829</v>
      </c>
      <c r="C146" t="s">
        <v>3830</v>
      </c>
      <c r="D146" t="e">
        <f>VLOOKUP(C146,'HORS EXCEPTION'!$C$2:C164,1,FALSE)</f>
        <v>#N/A</v>
      </c>
      <c r="E146" s="1" t="s">
        <v>3831</v>
      </c>
      <c r="F146" t="s">
        <v>3830</v>
      </c>
      <c r="G146" t="s">
        <v>3831</v>
      </c>
      <c r="H146" t="s">
        <v>203</v>
      </c>
      <c r="I146" t="s">
        <v>3828</v>
      </c>
      <c r="J146" t="s">
        <v>838</v>
      </c>
      <c r="K146" t="s">
        <v>3832</v>
      </c>
      <c r="L146">
        <v>40250</v>
      </c>
      <c r="M146" t="s">
        <v>3833</v>
      </c>
      <c r="N146" t="s">
        <v>3834</v>
      </c>
      <c r="O146" t="s">
        <v>12601</v>
      </c>
      <c r="P146" t="s">
        <v>3835</v>
      </c>
      <c r="Q146" t="s">
        <v>3836</v>
      </c>
      <c r="R146" t="s">
        <v>12603</v>
      </c>
      <c r="S146" t="s">
        <v>3840</v>
      </c>
      <c r="T146" t="s">
        <v>3841</v>
      </c>
      <c r="U146" t="s">
        <v>3842</v>
      </c>
      <c r="V146" t="s">
        <v>3843</v>
      </c>
      <c r="W146" t="s">
        <v>3840</v>
      </c>
      <c r="X146" t="s">
        <v>3841</v>
      </c>
      <c r="Y146" t="s">
        <v>3842</v>
      </c>
      <c r="Z146" t="s">
        <v>261</v>
      </c>
      <c r="AA146" t="s">
        <v>219</v>
      </c>
      <c r="AD146" t="s">
        <v>13308</v>
      </c>
      <c r="AE146" t="s">
        <v>263</v>
      </c>
      <c r="AF146" t="s">
        <v>774</v>
      </c>
      <c r="AI146" t="s">
        <v>3764</v>
      </c>
      <c r="AJ146" t="s">
        <v>3828</v>
      </c>
      <c r="AK146" t="s">
        <v>12601</v>
      </c>
      <c r="AL146" t="s">
        <v>12602</v>
      </c>
      <c r="AM146" t="s">
        <v>3836</v>
      </c>
      <c r="AN146" t="s">
        <v>3835</v>
      </c>
      <c r="AO146">
        <v>0</v>
      </c>
      <c r="AP146" t="s">
        <v>11131</v>
      </c>
      <c r="AQ146" s="6" t="s">
        <v>3844</v>
      </c>
      <c r="AR146" s="10">
        <v>125000</v>
      </c>
      <c r="AS146" t="s">
        <v>270</v>
      </c>
      <c r="AT146" s="6" t="s">
        <v>3845</v>
      </c>
      <c r="AU146" s="10">
        <v>125000</v>
      </c>
      <c r="AV146" t="s">
        <v>274</v>
      </c>
      <c r="AW146" s="6" t="s">
        <v>3846</v>
      </c>
      <c r="AY146" t="s">
        <v>11607</v>
      </c>
      <c r="AZ146" s="6" t="s">
        <v>3847</v>
      </c>
      <c r="BA146" s="10">
        <v>100000</v>
      </c>
      <c r="BB146" t="s">
        <v>284</v>
      </c>
      <c r="BC146" s="6" t="s">
        <v>3848</v>
      </c>
      <c r="BD146" s="10">
        <v>100000</v>
      </c>
      <c r="BE146" t="s">
        <v>288</v>
      </c>
      <c r="BF146" s="6" t="s">
        <v>3849</v>
      </c>
      <c r="BG146" s="10">
        <v>200000</v>
      </c>
      <c r="BH146" t="s">
        <v>11038</v>
      </c>
      <c r="BI146" s="6" t="s">
        <v>3850</v>
      </c>
      <c r="BJ146" s="10">
        <v>100000</v>
      </c>
      <c r="BK146" t="s">
        <v>421</v>
      </c>
      <c r="BL146" s="6" t="s">
        <v>3851</v>
      </c>
      <c r="BM146" s="10">
        <v>100000</v>
      </c>
      <c r="BN146" t="s">
        <v>363</v>
      </c>
      <c r="BO146" s="6" t="s">
        <v>3852</v>
      </c>
      <c r="BP146" s="10">
        <v>250000</v>
      </c>
      <c r="BQ146" t="s">
        <v>11043</v>
      </c>
      <c r="BR146" s="6" t="s">
        <v>3853</v>
      </c>
      <c r="BS146" s="10">
        <v>100000</v>
      </c>
      <c r="BT146" t="s">
        <v>714</v>
      </c>
      <c r="BU146" s="6" t="s">
        <v>3854</v>
      </c>
      <c r="BV146" s="10">
        <v>100000</v>
      </c>
      <c r="BW146" t="s">
        <v>367</v>
      </c>
      <c r="BX146" s="6" t="s">
        <v>3855</v>
      </c>
      <c r="BY146" s="10">
        <v>330000</v>
      </c>
      <c r="BZ146" t="s">
        <v>545</v>
      </c>
      <c r="CA146" s="6" t="s">
        <v>3856</v>
      </c>
      <c r="CB146" s="10">
        <v>235000</v>
      </c>
      <c r="CC146" t="s">
        <v>547</v>
      </c>
      <c r="CD146" s="6" t="s">
        <v>3857</v>
      </c>
      <c r="CE146" s="10">
        <v>100000</v>
      </c>
      <c r="CF146" t="s">
        <v>778</v>
      </c>
      <c r="CG146" s="6" t="s">
        <v>3858</v>
      </c>
      <c r="CH146" s="10">
        <v>230000</v>
      </c>
      <c r="CI146" t="s">
        <v>557</v>
      </c>
      <c r="CJ146" s="6" t="s">
        <v>3859</v>
      </c>
      <c r="CK146" s="10">
        <v>120000</v>
      </c>
      <c r="CL146" t="s">
        <v>224</v>
      </c>
      <c r="CM146" s="6" t="s">
        <v>3860</v>
      </c>
      <c r="CN146" s="10">
        <v>100000</v>
      </c>
      <c r="CO146" t="s">
        <v>226</v>
      </c>
      <c r="CP146" s="6" t="s">
        <v>3861</v>
      </c>
      <c r="CQ146" s="10">
        <v>115000</v>
      </c>
      <c r="CR146" t="s">
        <v>568</v>
      </c>
      <c r="CS146" s="6" t="s">
        <v>3862</v>
      </c>
      <c r="CT146" s="10">
        <v>100000</v>
      </c>
      <c r="CU146" t="s">
        <v>570</v>
      </c>
      <c r="CV146" s="6" t="s">
        <v>3863</v>
      </c>
      <c r="CW146" s="10">
        <v>100000</v>
      </c>
      <c r="CX146" t="s">
        <v>909</v>
      </c>
      <c r="CY146" s="6" t="s">
        <v>3864</v>
      </c>
      <c r="CZ146" s="10">
        <v>100000</v>
      </c>
      <c r="DA146" t="s">
        <v>230</v>
      </c>
      <c r="DB146" s="6" t="s">
        <v>3865</v>
      </c>
      <c r="DC146" s="10">
        <v>100000</v>
      </c>
      <c r="DD146" t="s">
        <v>232</v>
      </c>
      <c r="DE146" s="6" t="s">
        <v>3866</v>
      </c>
      <c r="DF146" s="10">
        <v>160000</v>
      </c>
      <c r="DG146" t="s">
        <v>1162</v>
      </c>
      <c r="DH146" s="6" t="s">
        <v>3867</v>
      </c>
      <c r="DI146" s="10">
        <v>160000</v>
      </c>
      <c r="DK146" s="6"/>
      <c r="DL146" s="10"/>
      <c r="DN146" s="6"/>
      <c r="DO146" s="10"/>
      <c r="DQ146" s="6"/>
      <c r="DR146" s="10"/>
      <c r="DT146" s="6"/>
      <c r="DU146" s="10"/>
      <c r="DW146" s="6"/>
      <c r="DX146" s="10"/>
      <c r="DZ146" s="6"/>
      <c r="EA146" s="10"/>
      <c r="EC146" s="6"/>
      <c r="ED146" s="10"/>
      <c r="EF146" s="6"/>
      <c r="EG146" s="10"/>
      <c r="EI146" s="6"/>
      <c r="EJ146" s="10"/>
      <c r="EL146" s="6"/>
      <c r="EM146" s="10"/>
      <c r="EO146" s="6"/>
      <c r="EP146" s="10"/>
      <c r="ER146" s="6"/>
      <c r="ES146" s="10"/>
      <c r="EU146" s="6"/>
      <c r="EV146" s="10"/>
      <c r="EX146" s="6"/>
      <c r="EY146" s="10"/>
      <c r="FA146" s="6"/>
      <c r="FB146" s="10"/>
      <c r="FD146" s="6"/>
      <c r="FE146" s="10"/>
      <c r="FG146" s="6"/>
      <c r="FH146" s="10"/>
      <c r="FJ146" s="6"/>
      <c r="FK146" s="10"/>
      <c r="FM146" s="6"/>
      <c r="FN146" s="10"/>
      <c r="FP146" s="6"/>
      <c r="FQ146" s="10"/>
      <c r="FS146" s="6"/>
      <c r="FT146" s="10"/>
      <c r="FV146" s="6"/>
      <c r="FW146" s="10"/>
      <c r="FY146" s="6"/>
      <c r="FZ146" s="10"/>
      <c r="GA146" s="9">
        <v>3250000</v>
      </c>
      <c r="GB146" t="s">
        <v>238</v>
      </c>
      <c r="GC146">
        <v>80</v>
      </c>
      <c r="GD146">
        <v>80</v>
      </c>
      <c r="GE146">
        <v>80</v>
      </c>
      <c r="GF146">
        <v>80</v>
      </c>
    </row>
    <row r="147" spans="1:188" x14ac:dyDescent="0.35">
      <c r="A147" t="s">
        <v>3868</v>
      </c>
      <c r="B147" t="s">
        <v>3869</v>
      </c>
      <c r="C147" t="s">
        <v>3870</v>
      </c>
      <c r="D147" t="s">
        <v>15</v>
      </c>
      <c r="E147" s="2" t="s">
        <v>12078</v>
      </c>
      <c r="F147" t="s">
        <v>3870</v>
      </c>
      <c r="G147" t="s">
        <v>12078</v>
      </c>
      <c r="H147" t="s">
        <v>11955</v>
      </c>
      <c r="I147" t="s">
        <v>3868</v>
      </c>
      <c r="J147" t="s">
        <v>205</v>
      </c>
      <c r="K147" t="s">
        <v>12079</v>
      </c>
      <c r="L147">
        <v>73290</v>
      </c>
      <c r="M147" t="s">
        <v>4095</v>
      </c>
      <c r="N147" t="s">
        <v>603</v>
      </c>
      <c r="O147" t="s">
        <v>12080</v>
      </c>
      <c r="P147" t="s">
        <v>12081</v>
      </c>
      <c r="Q147" t="s">
        <v>1354</v>
      </c>
      <c r="R147" t="s">
        <v>12082</v>
      </c>
      <c r="S147" t="s">
        <v>12088</v>
      </c>
      <c r="T147" t="s">
        <v>12089</v>
      </c>
      <c r="U147" t="s">
        <v>12090</v>
      </c>
      <c r="V147" t="s">
        <v>12091</v>
      </c>
      <c r="W147" t="s">
        <v>12088</v>
      </c>
      <c r="X147" t="s">
        <v>12089</v>
      </c>
      <c r="Y147" t="s">
        <v>12090</v>
      </c>
      <c r="Z147" t="s">
        <v>261</v>
      </c>
      <c r="AD147" t="s">
        <v>262</v>
      </c>
      <c r="AE147" t="s">
        <v>263</v>
      </c>
      <c r="AI147" t="s">
        <v>263</v>
      </c>
      <c r="AJ147" t="s">
        <v>3868</v>
      </c>
      <c r="AK147" t="s">
        <v>12080</v>
      </c>
      <c r="AL147" t="s">
        <v>12092</v>
      </c>
      <c r="AM147" t="s">
        <v>1354</v>
      </c>
      <c r="AN147" t="s">
        <v>12081</v>
      </c>
      <c r="AO147">
        <v>0</v>
      </c>
      <c r="AP147" t="s">
        <v>266</v>
      </c>
      <c r="AQ147" s="6" t="s">
        <v>3871</v>
      </c>
      <c r="AR147" s="10">
        <v>745000</v>
      </c>
      <c r="AS147" t="s">
        <v>270</v>
      </c>
      <c r="AT147" s="6" t="s">
        <v>3872</v>
      </c>
      <c r="AU147" s="10">
        <v>125000</v>
      </c>
      <c r="AV147" t="s">
        <v>274</v>
      </c>
      <c r="AW147" s="6" t="s">
        <v>3873</v>
      </c>
      <c r="BC147" s="6"/>
      <c r="BD147" s="10"/>
      <c r="BF147" s="6"/>
      <c r="BG147" s="10"/>
      <c r="BI147" s="6"/>
      <c r="BJ147" s="10"/>
      <c r="BL147" s="6"/>
      <c r="BM147" s="10"/>
      <c r="BO147" s="6"/>
      <c r="BP147" s="10"/>
      <c r="BR147" s="6"/>
      <c r="BS147" s="10"/>
      <c r="BU147" s="6"/>
      <c r="BV147" s="10"/>
      <c r="BX147" s="6"/>
      <c r="BY147" s="10"/>
      <c r="CA147" s="6"/>
      <c r="CB147" s="10"/>
      <c r="CD147" s="6"/>
      <c r="CE147" s="10"/>
      <c r="CG147" s="6"/>
      <c r="CH147" s="10"/>
      <c r="CJ147" s="6"/>
      <c r="CK147" s="10"/>
      <c r="CM147" s="6"/>
      <c r="CN147" s="10"/>
      <c r="CP147" s="6"/>
      <c r="CQ147" s="10"/>
      <c r="CS147" s="6"/>
      <c r="CT147" s="10"/>
      <c r="CV147" s="6"/>
      <c r="CW147" s="10"/>
      <c r="CY147" s="6"/>
      <c r="CZ147" s="10"/>
      <c r="DB147" s="6"/>
      <c r="DC147" s="10"/>
      <c r="DE147" s="6"/>
      <c r="DF147" s="10"/>
      <c r="DH147" s="6"/>
      <c r="DI147" s="10"/>
      <c r="DK147" s="6"/>
      <c r="DL147" s="10"/>
      <c r="DN147" s="6"/>
      <c r="DO147" s="10"/>
      <c r="DQ147" s="6"/>
      <c r="DR147" s="10"/>
      <c r="DT147" s="6"/>
      <c r="DU147" s="10"/>
      <c r="DW147" s="6"/>
      <c r="DX147" s="10"/>
      <c r="DZ147" s="6"/>
      <c r="EA147" s="10"/>
      <c r="EC147" s="6"/>
      <c r="ED147" s="10"/>
      <c r="EF147" s="6"/>
      <c r="EG147" s="10"/>
      <c r="EI147" s="6"/>
      <c r="EJ147" s="10"/>
      <c r="EL147" s="6"/>
      <c r="EM147" s="10"/>
      <c r="EO147" s="6"/>
      <c r="EP147" s="10"/>
      <c r="ER147" s="6"/>
      <c r="ES147" s="10"/>
      <c r="EU147" s="6"/>
      <c r="EV147" s="10"/>
      <c r="EX147" s="6"/>
      <c r="EY147" s="10"/>
      <c r="FA147" s="6"/>
      <c r="FB147" s="10"/>
      <c r="FD147" s="6"/>
      <c r="FE147" s="10"/>
      <c r="FG147" s="6"/>
      <c r="FH147" s="10"/>
      <c r="FJ147" s="6"/>
      <c r="FK147" s="10"/>
      <c r="FM147" s="6"/>
      <c r="FN147" s="10"/>
      <c r="FP147" s="6"/>
      <c r="FQ147" s="10"/>
      <c r="FS147" s="6"/>
      <c r="FT147" s="10"/>
      <c r="FV147" s="6"/>
      <c r="FW147" s="10"/>
      <c r="FY147" s="6"/>
      <c r="FZ147" s="10"/>
      <c r="GA147" s="9">
        <v>870000</v>
      </c>
      <c r="GB147" t="s">
        <v>238</v>
      </c>
      <c r="GC147">
        <v>55</v>
      </c>
      <c r="GD147">
        <v>62</v>
      </c>
      <c r="GE147">
        <v>66</v>
      </c>
      <c r="GF147">
        <v>68</v>
      </c>
    </row>
    <row r="148" spans="1:188" x14ac:dyDescent="0.35">
      <c r="A148" t="s">
        <v>3874</v>
      </c>
      <c r="B148" t="s">
        <v>3875</v>
      </c>
      <c r="C148" t="s">
        <v>3876</v>
      </c>
      <c r="D148" t="str">
        <f>VLOOKUP(C148,'HORS EXCEPTION'!$C$2:C166,1,FALSE)</f>
        <v>SUP006596</v>
      </c>
      <c r="E148" s="2" t="s">
        <v>3877</v>
      </c>
      <c r="F148" t="s">
        <v>3876</v>
      </c>
      <c r="G148" t="s">
        <v>3877</v>
      </c>
      <c r="H148" t="s">
        <v>203</v>
      </c>
      <c r="I148" t="s">
        <v>3878</v>
      </c>
      <c r="J148" t="s">
        <v>205</v>
      </c>
      <c r="K148" t="s">
        <v>3879</v>
      </c>
      <c r="L148">
        <v>13590</v>
      </c>
      <c r="M148" t="s">
        <v>3880</v>
      </c>
      <c r="N148" t="s">
        <v>3881</v>
      </c>
      <c r="O148" t="s">
        <v>12604</v>
      </c>
      <c r="P148" t="s">
        <v>3882</v>
      </c>
      <c r="Q148" t="s">
        <v>3883</v>
      </c>
      <c r="R148" t="s">
        <v>3884</v>
      </c>
      <c r="S148" t="s">
        <v>3885</v>
      </c>
      <c r="T148" t="s">
        <v>3887</v>
      </c>
      <c r="U148" t="s">
        <v>3888</v>
      </c>
      <c r="V148" t="s">
        <v>3889</v>
      </c>
      <c r="W148" t="s">
        <v>3885</v>
      </c>
      <c r="X148" t="s">
        <v>3887</v>
      </c>
      <c r="Y148" t="s">
        <v>3888</v>
      </c>
      <c r="Z148" t="s">
        <v>219</v>
      </c>
      <c r="AD148" t="s">
        <v>220</v>
      </c>
      <c r="AE148" t="s">
        <v>221</v>
      </c>
      <c r="AI148" t="s">
        <v>221</v>
      </c>
      <c r="AJ148" t="s">
        <v>3878</v>
      </c>
      <c r="AK148" t="s">
        <v>12604</v>
      </c>
      <c r="AL148" t="s">
        <v>3889</v>
      </c>
      <c r="AM148" t="s">
        <v>3883</v>
      </c>
      <c r="AN148" t="s">
        <v>3882</v>
      </c>
      <c r="AO148">
        <v>0</v>
      </c>
      <c r="AP148" t="s">
        <v>3890</v>
      </c>
      <c r="AQ148" s="6" t="s">
        <v>3891</v>
      </c>
      <c r="AR148" s="10">
        <v>100000</v>
      </c>
      <c r="BC148" s="6"/>
      <c r="BD148" s="10"/>
      <c r="BF148" s="6"/>
      <c r="BG148" s="10"/>
      <c r="BI148" s="6"/>
      <c r="BJ148" s="10"/>
      <c r="BL148" s="6"/>
      <c r="BM148" s="10"/>
      <c r="BO148" s="6"/>
      <c r="BP148" s="10"/>
      <c r="BR148" s="6"/>
      <c r="BS148" s="10"/>
      <c r="BU148" s="6"/>
      <c r="BV148" s="10"/>
      <c r="BX148" s="6"/>
      <c r="BY148" s="10"/>
      <c r="CA148" s="6"/>
      <c r="CB148" s="10"/>
      <c r="CD148" s="6"/>
      <c r="CE148" s="10"/>
      <c r="CG148" s="6"/>
      <c r="CH148" s="10"/>
      <c r="CJ148" s="6"/>
      <c r="CK148" s="10"/>
      <c r="CM148" s="6"/>
      <c r="CN148" s="10"/>
      <c r="CP148" s="6"/>
      <c r="CQ148" s="10"/>
      <c r="CS148" s="6"/>
      <c r="CT148" s="10"/>
      <c r="CV148" s="6"/>
      <c r="CW148" s="10"/>
      <c r="CY148" s="6"/>
      <c r="CZ148" s="10"/>
      <c r="DB148" s="6"/>
      <c r="DC148" s="10"/>
      <c r="DE148" s="6"/>
      <c r="DF148" s="10"/>
      <c r="DH148" s="6"/>
      <c r="DI148" s="10"/>
      <c r="DK148" s="6"/>
      <c r="DL148" s="10"/>
      <c r="DN148" s="6"/>
      <c r="DO148" s="10"/>
      <c r="DQ148" s="6"/>
      <c r="DR148" s="10"/>
      <c r="DT148" s="6"/>
      <c r="DU148" s="10"/>
      <c r="DW148" s="6"/>
      <c r="DX148" s="10"/>
      <c r="DZ148" s="6"/>
      <c r="EA148" s="10"/>
      <c r="EC148" s="6"/>
      <c r="ED148" s="10"/>
      <c r="EF148" s="6"/>
      <c r="EG148" s="10"/>
      <c r="EI148" s="6"/>
      <c r="EJ148" s="10"/>
      <c r="EL148" s="6"/>
      <c r="EM148" s="10"/>
      <c r="EO148" s="6"/>
      <c r="EP148" s="10"/>
      <c r="ER148" s="6"/>
      <c r="ES148" s="10"/>
      <c r="EU148" s="6"/>
      <c r="EV148" s="10"/>
      <c r="EX148" s="6"/>
      <c r="EY148" s="10"/>
      <c r="FA148" s="6"/>
      <c r="FB148" s="10"/>
      <c r="FD148" s="6"/>
      <c r="FE148" s="10"/>
      <c r="FG148" s="6"/>
      <c r="FH148" s="10"/>
      <c r="FJ148" s="6"/>
      <c r="FK148" s="10"/>
      <c r="FM148" s="6"/>
      <c r="FN148" s="10"/>
      <c r="FP148" s="6"/>
      <c r="FQ148" s="10"/>
      <c r="FS148" s="6"/>
      <c r="FT148" s="10"/>
      <c r="FV148" s="6"/>
      <c r="FW148" s="10"/>
      <c r="FY148" s="6"/>
      <c r="FZ148" s="10"/>
      <c r="GA148" s="9">
        <v>100000</v>
      </c>
      <c r="GB148" t="s">
        <v>238</v>
      </c>
      <c r="GC148">
        <v>26</v>
      </c>
      <c r="GD148">
        <v>30</v>
      </c>
      <c r="GE148">
        <v>42</v>
      </c>
      <c r="GF148">
        <v>26</v>
      </c>
    </row>
    <row r="149" spans="1:188" x14ac:dyDescent="0.35">
      <c r="A149" t="s">
        <v>3892</v>
      </c>
      <c r="B149" t="s">
        <v>3893</v>
      </c>
      <c r="C149" t="s">
        <v>3894</v>
      </c>
      <c r="D149" t="e">
        <f>VLOOKUP(C149,'HORS EXCEPTION'!$C$2:C167,1,FALSE)</f>
        <v>#N/A</v>
      </c>
      <c r="E149" s="2" t="s">
        <v>3895</v>
      </c>
      <c r="F149" t="s">
        <v>3894</v>
      </c>
      <c r="G149" t="s">
        <v>3896</v>
      </c>
      <c r="H149" t="s">
        <v>203</v>
      </c>
      <c r="I149" t="s">
        <v>3892</v>
      </c>
      <c r="J149" t="s">
        <v>3897</v>
      </c>
      <c r="K149" t="s">
        <v>3898</v>
      </c>
      <c r="L149">
        <v>44300</v>
      </c>
      <c r="M149" t="s">
        <v>2444</v>
      </c>
      <c r="N149" t="s">
        <v>3506</v>
      </c>
      <c r="O149" t="s">
        <v>12605</v>
      </c>
      <c r="P149" t="s">
        <v>3899</v>
      </c>
      <c r="Q149" t="s">
        <v>3900</v>
      </c>
      <c r="R149" t="s">
        <v>3901</v>
      </c>
      <c r="S149" t="s">
        <v>3904</v>
      </c>
      <c r="T149" t="s">
        <v>3905</v>
      </c>
      <c r="U149" t="s">
        <v>3906</v>
      </c>
      <c r="V149" t="s">
        <v>3907</v>
      </c>
      <c r="W149" t="s">
        <v>3904</v>
      </c>
      <c r="X149" t="s">
        <v>3905</v>
      </c>
      <c r="Y149" t="s">
        <v>3906</v>
      </c>
      <c r="Z149" t="s">
        <v>854</v>
      </c>
      <c r="AD149" t="s">
        <v>855</v>
      </c>
      <c r="AE149" t="s">
        <v>738</v>
      </c>
      <c r="AI149" t="s">
        <v>738</v>
      </c>
      <c r="AJ149" t="s">
        <v>3892</v>
      </c>
      <c r="AK149" t="s">
        <v>12605</v>
      </c>
      <c r="AL149" t="s">
        <v>12606</v>
      </c>
      <c r="AM149" t="s">
        <v>3900</v>
      </c>
      <c r="AN149" t="s">
        <v>3899</v>
      </c>
      <c r="AO149">
        <v>0</v>
      </c>
      <c r="AP149" t="s">
        <v>937</v>
      </c>
      <c r="AQ149" s="6" t="s">
        <v>3908</v>
      </c>
      <c r="AR149" s="10">
        <v>100000</v>
      </c>
      <c r="AS149" t="s">
        <v>941</v>
      </c>
      <c r="AT149" s="6" t="s">
        <v>3909</v>
      </c>
      <c r="AU149" s="10">
        <v>250000</v>
      </c>
      <c r="AV149" t="s">
        <v>945</v>
      </c>
      <c r="AW149" s="6" t="s">
        <v>3910</v>
      </c>
      <c r="AY149" t="s">
        <v>879</v>
      </c>
      <c r="AZ149" s="6" t="s">
        <v>3911</v>
      </c>
      <c r="BA149" s="10">
        <v>125000</v>
      </c>
      <c r="BB149" t="s">
        <v>952</v>
      </c>
      <c r="BC149" s="6" t="s">
        <v>3912</v>
      </c>
      <c r="BD149" s="10">
        <v>165000</v>
      </c>
      <c r="BF149" s="6"/>
      <c r="BG149" s="10"/>
      <c r="BI149" s="6"/>
      <c r="BJ149" s="10"/>
      <c r="BL149" s="6"/>
      <c r="BM149" s="10"/>
      <c r="BO149" s="6"/>
      <c r="BP149" s="10"/>
      <c r="BR149" s="6"/>
      <c r="BS149" s="10"/>
      <c r="BU149" s="6"/>
      <c r="BV149" s="10"/>
      <c r="BX149" s="6"/>
      <c r="BY149" s="10"/>
      <c r="CA149" s="6"/>
      <c r="CB149" s="10"/>
      <c r="CD149" s="6"/>
      <c r="CE149" s="10"/>
      <c r="CG149" s="6"/>
      <c r="CH149" s="10"/>
      <c r="CJ149" s="6"/>
      <c r="CK149" s="10"/>
      <c r="CM149" s="6"/>
      <c r="CN149" s="10"/>
      <c r="CP149" s="6"/>
      <c r="CQ149" s="10"/>
      <c r="CS149" s="6"/>
      <c r="CT149" s="10"/>
      <c r="CV149" s="6"/>
      <c r="CW149" s="10"/>
      <c r="CY149" s="6"/>
      <c r="CZ149" s="10"/>
      <c r="DB149" s="6"/>
      <c r="DC149" s="10"/>
      <c r="DE149" s="6"/>
      <c r="DF149" s="10"/>
      <c r="DH149" s="6"/>
      <c r="DI149" s="10"/>
      <c r="DK149" s="6"/>
      <c r="DL149" s="10"/>
      <c r="DN149" s="6"/>
      <c r="DO149" s="10"/>
      <c r="DQ149" s="6"/>
      <c r="DR149" s="10"/>
      <c r="DT149" s="6"/>
      <c r="DU149" s="10"/>
      <c r="DW149" s="6"/>
      <c r="DX149" s="10"/>
      <c r="DZ149" s="6"/>
      <c r="EA149" s="10"/>
      <c r="EC149" s="6"/>
      <c r="ED149" s="10"/>
      <c r="EF149" s="6"/>
      <c r="EG149" s="10"/>
      <c r="EI149" s="6"/>
      <c r="EJ149" s="10"/>
      <c r="EL149" s="6"/>
      <c r="EM149" s="10"/>
      <c r="EO149" s="6"/>
      <c r="EP149" s="10"/>
      <c r="ER149" s="6"/>
      <c r="ES149" s="10"/>
      <c r="EU149" s="6"/>
      <c r="EV149" s="10"/>
      <c r="EX149" s="6"/>
      <c r="EY149" s="10"/>
      <c r="FA149" s="6"/>
      <c r="FB149" s="10"/>
      <c r="FD149" s="6"/>
      <c r="FE149" s="10"/>
      <c r="FG149" s="6"/>
      <c r="FH149" s="10"/>
      <c r="FJ149" s="6"/>
      <c r="FK149" s="10"/>
      <c r="FM149" s="6"/>
      <c r="FN149" s="10"/>
      <c r="FP149" s="6"/>
      <c r="FQ149" s="10"/>
      <c r="FS149" s="6"/>
      <c r="FT149" s="10"/>
      <c r="FV149" s="6"/>
      <c r="FW149" s="10"/>
      <c r="FY149" s="6"/>
      <c r="FZ149" s="10"/>
      <c r="GA149" s="9">
        <v>640000</v>
      </c>
      <c r="GB149" t="s">
        <v>238</v>
      </c>
      <c r="GC149">
        <v>45</v>
      </c>
      <c r="GD149">
        <v>80</v>
      </c>
      <c r="GE149">
        <v>80</v>
      </c>
      <c r="GF149">
        <v>105</v>
      </c>
    </row>
    <row r="150" spans="1:188" x14ac:dyDescent="0.35">
      <c r="A150" t="s">
        <v>3913</v>
      </c>
      <c r="B150" t="s">
        <v>3914</v>
      </c>
      <c r="C150" t="s">
        <v>3915</v>
      </c>
      <c r="D150" t="e">
        <f>VLOOKUP(C150,'HORS EXCEPTION'!$C$2:C168,1,FALSE)</f>
        <v>#N/A</v>
      </c>
      <c r="E150" s="1" t="s">
        <v>3916</v>
      </c>
      <c r="F150" t="s">
        <v>3915</v>
      </c>
      <c r="G150" t="s">
        <v>3916</v>
      </c>
      <c r="H150" t="s">
        <v>203</v>
      </c>
      <c r="I150" t="s">
        <v>3917</v>
      </c>
      <c r="J150" t="s">
        <v>205</v>
      </c>
      <c r="K150" t="s">
        <v>3918</v>
      </c>
      <c r="L150">
        <v>13270</v>
      </c>
      <c r="M150" t="s">
        <v>3919</v>
      </c>
      <c r="N150" t="s">
        <v>208</v>
      </c>
      <c r="O150" t="s">
        <v>12607</v>
      </c>
      <c r="P150" t="s">
        <v>3920</v>
      </c>
      <c r="Q150" t="s">
        <v>3921</v>
      </c>
      <c r="R150" t="s">
        <v>3922</v>
      </c>
      <c r="S150" t="s">
        <v>3923</v>
      </c>
      <c r="T150" t="s">
        <v>3925</v>
      </c>
      <c r="U150" t="s">
        <v>3926</v>
      </c>
      <c r="V150" t="s">
        <v>3927</v>
      </c>
      <c r="W150" t="s">
        <v>3923</v>
      </c>
      <c r="X150" t="s">
        <v>3925</v>
      </c>
      <c r="Y150" t="s">
        <v>3926</v>
      </c>
      <c r="Z150" t="s">
        <v>219</v>
      </c>
      <c r="AD150" t="s">
        <v>220</v>
      </c>
      <c r="AE150" t="s">
        <v>221</v>
      </c>
      <c r="AI150" t="s">
        <v>221</v>
      </c>
      <c r="AJ150" t="s">
        <v>3917</v>
      </c>
      <c r="AK150" t="s">
        <v>12607</v>
      </c>
      <c r="AL150" t="s">
        <v>12608</v>
      </c>
      <c r="AM150" t="s">
        <v>3921</v>
      </c>
      <c r="AN150" t="s">
        <v>3920</v>
      </c>
      <c r="AO150">
        <v>0</v>
      </c>
      <c r="AP150" t="s">
        <v>547</v>
      </c>
      <c r="AQ150" s="6" t="s">
        <v>3928</v>
      </c>
      <c r="AR150" s="10">
        <v>100000</v>
      </c>
      <c r="AS150" t="s">
        <v>778</v>
      </c>
      <c r="AT150" s="6" t="s">
        <v>3929</v>
      </c>
      <c r="AU150" s="10">
        <v>230000</v>
      </c>
      <c r="AV150" t="s">
        <v>1291</v>
      </c>
      <c r="AW150" s="6" t="s">
        <v>3930</v>
      </c>
      <c r="AY150" t="s">
        <v>570</v>
      </c>
      <c r="AZ150" s="6" t="s">
        <v>3931</v>
      </c>
      <c r="BA150" s="10">
        <v>100000</v>
      </c>
      <c r="BB150" t="s">
        <v>909</v>
      </c>
      <c r="BC150" s="6" t="s">
        <v>3932</v>
      </c>
      <c r="BD150" s="10">
        <v>100000</v>
      </c>
      <c r="BE150" t="s">
        <v>467</v>
      </c>
      <c r="BF150" s="6" t="s">
        <v>3933</v>
      </c>
      <c r="BG150" s="10">
        <v>100000</v>
      </c>
      <c r="BH150" t="s">
        <v>806</v>
      </c>
      <c r="BI150" s="6" t="s">
        <v>3934</v>
      </c>
      <c r="BJ150" s="10">
        <v>100000</v>
      </c>
      <c r="BK150" t="s">
        <v>781</v>
      </c>
      <c r="BL150" s="6" t="s">
        <v>3935</v>
      </c>
      <c r="BM150" s="10">
        <v>100000</v>
      </c>
      <c r="BO150" s="6"/>
      <c r="BP150" s="10"/>
      <c r="BR150" s="6"/>
      <c r="BS150" s="10"/>
      <c r="BU150" s="6"/>
      <c r="BV150" s="10"/>
      <c r="BX150" s="6"/>
      <c r="BY150" s="10"/>
      <c r="CA150" s="6"/>
      <c r="CB150" s="10"/>
      <c r="CD150" s="6"/>
      <c r="CE150" s="10"/>
      <c r="CG150" s="6"/>
      <c r="CH150" s="10"/>
      <c r="CJ150" s="6"/>
      <c r="CK150" s="10"/>
      <c r="CM150" s="6"/>
      <c r="CN150" s="10"/>
      <c r="CP150" s="6"/>
      <c r="CQ150" s="10"/>
      <c r="CS150" s="6"/>
      <c r="CT150" s="10"/>
      <c r="CV150" s="6"/>
      <c r="CW150" s="10"/>
      <c r="CY150" s="6"/>
      <c r="CZ150" s="10"/>
      <c r="DB150" s="6"/>
      <c r="DC150" s="10"/>
      <c r="DE150" s="6"/>
      <c r="DF150" s="10"/>
      <c r="DH150" s="6"/>
      <c r="DI150" s="10"/>
      <c r="DK150" s="6"/>
      <c r="DL150" s="10"/>
      <c r="DN150" s="6"/>
      <c r="DO150" s="10"/>
      <c r="DQ150" s="6"/>
      <c r="DR150" s="10"/>
      <c r="DT150" s="6"/>
      <c r="DU150" s="10"/>
      <c r="DW150" s="6"/>
      <c r="DX150" s="10"/>
      <c r="DZ150" s="6"/>
      <c r="EA150" s="10"/>
      <c r="EC150" s="6"/>
      <c r="ED150" s="10"/>
      <c r="EF150" s="6"/>
      <c r="EG150" s="10"/>
      <c r="EI150" s="6"/>
      <c r="EJ150" s="10"/>
      <c r="EL150" s="6"/>
      <c r="EM150" s="10"/>
      <c r="EO150" s="6"/>
      <c r="EP150" s="10"/>
      <c r="ER150" s="6"/>
      <c r="ES150" s="10"/>
      <c r="EU150" s="6"/>
      <c r="EV150" s="10"/>
      <c r="EX150" s="6"/>
      <c r="EY150" s="10"/>
      <c r="FA150" s="6"/>
      <c r="FB150" s="10"/>
      <c r="FD150" s="6"/>
      <c r="FE150" s="10"/>
      <c r="FG150" s="6"/>
      <c r="FH150" s="10"/>
      <c r="FJ150" s="6"/>
      <c r="FK150" s="10"/>
      <c r="FM150" s="6"/>
      <c r="FN150" s="10"/>
      <c r="FP150" s="6"/>
      <c r="FQ150" s="10"/>
      <c r="FS150" s="6"/>
      <c r="FT150" s="10"/>
      <c r="FV150" s="6"/>
      <c r="FW150" s="10"/>
      <c r="FY150" s="6"/>
      <c r="FZ150" s="10"/>
      <c r="GA150" s="9">
        <v>830000</v>
      </c>
      <c r="GB150" t="s">
        <v>238</v>
      </c>
      <c r="GC150">
        <v>65</v>
      </c>
      <c r="GD150">
        <v>75</v>
      </c>
      <c r="GE150">
        <v>105</v>
      </c>
      <c r="GF150">
        <v>75</v>
      </c>
    </row>
    <row r="151" spans="1:188" x14ac:dyDescent="0.35">
      <c r="A151" t="s">
        <v>3936</v>
      </c>
      <c r="B151" t="s">
        <v>3937</v>
      </c>
      <c r="C151" t="s">
        <v>3938</v>
      </c>
      <c r="D151" t="e">
        <f>VLOOKUP(C151,'HORS EXCEPTION'!$C$2:C169,1,FALSE)</f>
        <v>#N/A</v>
      </c>
      <c r="E151" s="1" t="s">
        <v>3939</v>
      </c>
      <c r="F151" t="s">
        <v>3938</v>
      </c>
      <c r="G151" t="s">
        <v>3939</v>
      </c>
      <c r="H151" t="s">
        <v>203</v>
      </c>
      <c r="I151" t="s">
        <v>3936</v>
      </c>
      <c r="J151" t="s">
        <v>205</v>
      </c>
      <c r="K151" t="s">
        <v>3940</v>
      </c>
      <c r="L151">
        <v>74190</v>
      </c>
      <c r="M151" t="s">
        <v>3941</v>
      </c>
      <c r="N151" t="s">
        <v>603</v>
      </c>
      <c r="O151" t="s">
        <v>12609</v>
      </c>
      <c r="P151" t="s">
        <v>3942</v>
      </c>
      <c r="Q151" t="s">
        <v>3943</v>
      </c>
      <c r="R151" t="s">
        <v>3944</v>
      </c>
      <c r="S151" t="s">
        <v>3945</v>
      </c>
      <c r="T151" t="s">
        <v>3947</v>
      </c>
      <c r="U151" t="s">
        <v>3948</v>
      </c>
      <c r="V151" t="s">
        <v>3949</v>
      </c>
      <c r="W151" t="s">
        <v>3945</v>
      </c>
      <c r="X151" t="s">
        <v>3947</v>
      </c>
      <c r="Y151" t="s">
        <v>3948</v>
      </c>
      <c r="Z151" t="s">
        <v>261</v>
      </c>
      <c r="AD151" t="s">
        <v>262</v>
      </c>
      <c r="AE151" t="s">
        <v>263</v>
      </c>
      <c r="AI151" t="s">
        <v>263</v>
      </c>
      <c r="AJ151" t="s">
        <v>3936</v>
      </c>
      <c r="AK151" t="s">
        <v>12609</v>
      </c>
      <c r="AL151" t="s">
        <v>12610</v>
      </c>
      <c r="AM151" t="s">
        <v>3943</v>
      </c>
      <c r="AN151" t="s">
        <v>3942</v>
      </c>
      <c r="AO151">
        <v>0</v>
      </c>
      <c r="AP151" t="s">
        <v>266</v>
      </c>
      <c r="AQ151" s="6" t="s">
        <v>3950</v>
      </c>
      <c r="AR151" s="10">
        <v>745000</v>
      </c>
      <c r="AS151" t="s">
        <v>274</v>
      </c>
      <c r="AT151" s="6" t="s">
        <v>3951</v>
      </c>
      <c r="AU151" s="10">
        <v>495000</v>
      </c>
      <c r="BC151" s="6"/>
      <c r="BD151" s="10"/>
      <c r="BF151" s="6"/>
      <c r="BG151" s="10"/>
      <c r="BI151" s="6"/>
      <c r="BJ151" s="10"/>
      <c r="BL151" s="6"/>
      <c r="BM151" s="10"/>
      <c r="BO151" s="6"/>
      <c r="BP151" s="10"/>
      <c r="BR151" s="6"/>
      <c r="BS151" s="10"/>
      <c r="BU151" s="6"/>
      <c r="BV151" s="10"/>
      <c r="BX151" s="6"/>
      <c r="BY151" s="10"/>
      <c r="CA151" s="6"/>
      <c r="CB151" s="10"/>
      <c r="CD151" s="6"/>
      <c r="CE151" s="10"/>
      <c r="CG151" s="6"/>
      <c r="CH151" s="10"/>
      <c r="CJ151" s="6"/>
      <c r="CK151" s="10"/>
      <c r="CM151" s="6"/>
      <c r="CN151" s="10"/>
      <c r="CP151" s="6"/>
      <c r="CQ151" s="10"/>
      <c r="CS151" s="6"/>
      <c r="CT151" s="10"/>
      <c r="CV151" s="6"/>
      <c r="CW151" s="10"/>
      <c r="CY151" s="6"/>
      <c r="CZ151" s="10"/>
      <c r="DB151" s="6"/>
      <c r="DC151" s="10"/>
      <c r="DE151" s="6"/>
      <c r="DF151" s="10"/>
      <c r="DH151" s="6"/>
      <c r="DI151" s="10"/>
      <c r="DK151" s="6"/>
      <c r="DL151" s="10"/>
      <c r="DN151" s="6"/>
      <c r="DO151" s="10"/>
      <c r="DQ151" s="6"/>
      <c r="DR151" s="10"/>
      <c r="DT151" s="6"/>
      <c r="DU151" s="10"/>
      <c r="DW151" s="6"/>
      <c r="DX151" s="10"/>
      <c r="DZ151" s="6"/>
      <c r="EA151" s="10"/>
      <c r="EC151" s="6"/>
      <c r="ED151" s="10"/>
      <c r="EF151" s="6"/>
      <c r="EG151" s="10"/>
      <c r="EI151" s="6"/>
      <c r="EJ151" s="10"/>
      <c r="EL151" s="6"/>
      <c r="EM151" s="10"/>
      <c r="EO151" s="6"/>
      <c r="EP151" s="10"/>
      <c r="ER151" s="6"/>
      <c r="ES151" s="10"/>
      <c r="EU151" s="6"/>
      <c r="EV151" s="10"/>
      <c r="EX151" s="6"/>
      <c r="EY151" s="10"/>
      <c r="FA151" s="6"/>
      <c r="FB151" s="10"/>
      <c r="FD151" s="6"/>
      <c r="FE151" s="10"/>
      <c r="FG151" s="6"/>
      <c r="FH151" s="10"/>
      <c r="FJ151" s="6"/>
      <c r="FK151" s="10"/>
      <c r="FM151" s="6"/>
      <c r="FN151" s="10"/>
      <c r="FP151" s="6"/>
      <c r="FQ151" s="10"/>
      <c r="FS151" s="6"/>
      <c r="FT151" s="10"/>
      <c r="FV151" s="6"/>
      <c r="FW151" s="10"/>
      <c r="FY151" s="6"/>
      <c r="FZ151" s="10"/>
      <c r="GA151" s="9">
        <v>1240000</v>
      </c>
      <c r="GB151" t="s">
        <v>238</v>
      </c>
      <c r="GC151">
        <v>98</v>
      </c>
      <c r="GD151">
        <v>72</v>
      </c>
      <c r="GE151">
        <v>78.5</v>
      </c>
      <c r="GF151">
        <v>92.2</v>
      </c>
    </row>
    <row r="152" spans="1:188" x14ac:dyDescent="0.35">
      <c r="A152" t="s">
        <v>3952</v>
      </c>
      <c r="B152" t="s">
        <v>3953</v>
      </c>
      <c r="C152" t="s">
        <v>3954</v>
      </c>
      <c r="D152" t="str">
        <f>VLOOKUP(C152,'HORS EXCEPTION'!$C$2:C170,1,FALSE)</f>
        <v>SUP006900</v>
      </c>
      <c r="E152" s="1" t="s">
        <v>3955</v>
      </c>
      <c r="F152" t="s">
        <v>3954</v>
      </c>
      <c r="G152" t="s">
        <v>3955</v>
      </c>
      <c r="H152" t="s">
        <v>203</v>
      </c>
      <c r="I152" t="s">
        <v>3952</v>
      </c>
      <c r="J152" t="s">
        <v>246</v>
      </c>
      <c r="K152" t="s">
        <v>3956</v>
      </c>
      <c r="L152">
        <v>63800</v>
      </c>
      <c r="M152" t="s">
        <v>3957</v>
      </c>
      <c r="N152" t="s">
        <v>3958</v>
      </c>
      <c r="O152" t="s">
        <v>12611</v>
      </c>
      <c r="P152" t="s">
        <v>3959</v>
      </c>
      <c r="Q152" t="s">
        <v>3960</v>
      </c>
      <c r="R152" t="s">
        <v>3961</v>
      </c>
      <c r="S152" t="s">
        <v>3964</v>
      </c>
      <c r="T152" t="s">
        <v>3965</v>
      </c>
      <c r="U152" t="s">
        <v>3966</v>
      </c>
      <c r="V152" t="s">
        <v>3967</v>
      </c>
      <c r="W152" t="s">
        <v>3968</v>
      </c>
      <c r="X152" t="s">
        <v>3969</v>
      </c>
      <c r="Y152" t="s">
        <v>3970</v>
      </c>
      <c r="Z152" t="s">
        <v>261</v>
      </c>
      <c r="AA152" t="s">
        <v>854</v>
      </c>
      <c r="AD152" t="s">
        <v>13296</v>
      </c>
      <c r="AE152" t="s">
        <v>263</v>
      </c>
      <c r="AF152" t="s">
        <v>1184</v>
      </c>
      <c r="AI152" t="s">
        <v>1185</v>
      </c>
      <c r="AJ152" t="s">
        <v>3952</v>
      </c>
      <c r="AK152" t="s">
        <v>12611</v>
      </c>
      <c r="AL152" t="s">
        <v>12612</v>
      </c>
      <c r="AM152" t="s">
        <v>3960</v>
      </c>
      <c r="AN152" t="s">
        <v>3959</v>
      </c>
      <c r="AO152">
        <v>0</v>
      </c>
      <c r="AP152" t="s">
        <v>3398</v>
      </c>
      <c r="AQ152" s="6" t="s">
        <v>3971</v>
      </c>
      <c r="AR152" s="10">
        <v>100000</v>
      </c>
      <c r="AS152" t="s">
        <v>974</v>
      </c>
      <c r="AT152" s="6" t="s">
        <v>3972</v>
      </c>
      <c r="AU152" s="10">
        <v>100000</v>
      </c>
      <c r="AV152" t="s">
        <v>414</v>
      </c>
      <c r="AW152" s="6" t="s">
        <v>3973</v>
      </c>
      <c r="AY152" t="s">
        <v>353</v>
      </c>
      <c r="AZ152" s="6" t="s">
        <v>3974</v>
      </c>
      <c r="BA152" s="10">
        <v>200000</v>
      </c>
      <c r="BB152" t="s">
        <v>355</v>
      </c>
      <c r="BC152" s="6" t="s">
        <v>3975</v>
      </c>
      <c r="BD152" s="10">
        <v>200000</v>
      </c>
      <c r="BE152" t="s">
        <v>979</v>
      </c>
      <c r="BF152" s="6" t="s">
        <v>3976</v>
      </c>
      <c r="BG152" s="10">
        <v>100000</v>
      </c>
      <c r="BH152" t="s">
        <v>11131</v>
      </c>
      <c r="BI152" s="6" t="s">
        <v>3977</v>
      </c>
      <c r="BJ152" s="10">
        <v>125000</v>
      </c>
      <c r="BK152" t="s">
        <v>266</v>
      </c>
      <c r="BL152" s="6" t="s">
        <v>3978</v>
      </c>
      <c r="BM152" s="10">
        <v>745000</v>
      </c>
      <c r="BN152" t="s">
        <v>268</v>
      </c>
      <c r="BO152" s="6" t="s">
        <v>3979</v>
      </c>
      <c r="BP152" s="10">
        <v>125000</v>
      </c>
      <c r="BQ152" t="s">
        <v>270</v>
      </c>
      <c r="BR152" s="6" t="s">
        <v>3980</v>
      </c>
      <c r="BS152" s="10">
        <v>125000</v>
      </c>
      <c r="BT152" t="s">
        <v>272</v>
      </c>
      <c r="BU152" s="6" t="s">
        <v>3981</v>
      </c>
      <c r="BV152" s="10">
        <v>495000</v>
      </c>
      <c r="BW152" t="s">
        <v>274</v>
      </c>
      <c r="BX152" s="6" t="s">
        <v>3982</v>
      </c>
      <c r="BY152" s="10">
        <v>495000</v>
      </c>
      <c r="BZ152" t="s">
        <v>276</v>
      </c>
      <c r="CA152" s="6" t="s">
        <v>3983</v>
      </c>
      <c r="CB152" s="10">
        <v>125000</v>
      </c>
      <c r="CC152" t="s">
        <v>11038</v>
      </c>
      <c r="CD152" s="6" t="s">
        <v>3984</v>
      </c>
      <c r="CE152" s="10">
        <v>100000</v>
      </c>
      <c r="CF152" t="s">
        <v>705</v>
      </c>
      <c r="CG152" s="6" t="s">
        <v>3985</v>
      </c>
      <c r="CH152" s="10">
        <v>375000</v>
      </c>
      <c r="CI152" t="s">
        <v>1111</v>
      </c>
      <c r="CJ152" s="6" t="s">
        <v>3986</v>
      </c>
      <c r="CK152" s="10">
        <v>100000</v>
      </c>
      <c r="CL152" t="s">
        <v>421</v>
      </c>
      <c r="CM152" s="6" t="s">
        <v>3987</v>
      </c>
      <c r="CN152" s="10">
        <v>100000</v>
      </c>
      <c r="CO152" t="s">
        <v>361</v>
      </c>
      <c r="CP152" s="6" t="s">
        <v>3988</v>
      </c>
      <c r="CQ152" s="10">
        <v>250000</v>
      </c>
      <c r="CR152" t="s">
        <v>363</v>
      </c>
      <c r="CS152" s="6" t="s">
        <v>3989</v>
      </c>
      <c r="CT152" s="10">
        <v>250000</v>
      </c>
      <c r="CU152" t="s">
        <v>1116</v>
      </c>
      <c r="CV152" s="6" t="s">
        <v>3990</v>
      </c>
      <c r="CW152" s="10">
        <v>100000</v>
      </c>
      <c r="CX152" t="s">
        <v>937</v>
      </c>
      <c r="CY152" s="6" t="s">
        <v>3991</v>
      </c>
      <c r="CZ152" s="10">
        <v>100000</v>
      </c>
      <c r="DA152" t="s">
        <v>941</v>
      </c>
      <c r="DB152" s="6" t="s">
        <v>3992</v>
      </c>
      <c r="DC152" s="10">
        <v>250000</v>
      </c>
      <c r="DD152" t="s">
        <v>879</v>
      </c>
      <c r="DE152" s="6" t="s">
        <v>3993</v>
      </c>
      <c r="DF152" s="10">
        <v>125000</v>
      </c>
      <c r="DH152" s="6"/>
      <c r="DI152" s="10"/>
      <c r="DK152" s="6"/>
      <c r="DL152" s="10"/>
      <c r="DN152" s="6"/>
      <c r="DO152" s="10"/>
      <c r="DQ152" s="6"/>
      <c r="DR152" s="10"/>
      <c r="DT152" s="6"/>
      <c r="DU152" s="10"/>
      <c r="DW152" s="6"/>
      <c r="DX152" s="10"/>
      <c r="DZ152" s="6"/>
      <c r="EA152" s="10"/>
      <c r="EC152" s="6"/>
      <c r="ED152" s="10"/>
      <c r="EF152" s="6"/>
      <c r="EG152" s="10"/>
      <c r="EI152" s="6"/>
      <c r="EJ152" s="10"/>
      <c r="EL152" s="6"/>
      <c r="EM152" s="10"/>
      <c r="EO152" s="6"/>
      <c r="EP152" s="10"/>
      <c r="ER152" s="6"/>
      <c r="ES152" s="10"/>
      <c r="EU152" s="6"/>
      <c r="EV152" s="10"/>
      <c r="EX152" s="6"/>
      <c r="EY152" s="10"/>
      <c r="FA152" s="6"/>
      <c r="FB152" s="10"/>
      <c r="FD152" s="6"/>
      <c r="FE152" s="10"/>
      <c r="FG152" s="6"/>
      <c r="FH152" s="10"/>
      <c r="FJ152" s="6"/>
      <c r="FK152" s="10"/>
      <c r="FM152" s="6"/>
      <c r="FN152" s="10"/>
      <c r="FP152" s="6"/>
      <c r="FQ152" s="10"/>
      <c r="FS152" s="6"/>
      <c r="FT152" s="10"/>
      <c r="FV152" s="6"/>
      <c r="FW152" s="10"/>
      <c r="FY152" s="6"/>
      <c r="FZ152" s="10"/>
      <c r="GA152" s="9">
        <v>4685000</v>
      </c>
      <c r="GB152" t="s">
        <v>238</v>
      </c>
      <c r="GC152">
        <v>31.08</v>
      </c>
      <c r="GD152">
        <v>33.200000000000003</v>
      </c>
      <c r="GE152">
        <v>37.25</v>
      </c>
      <c r="GF152">
        <v>69.5</v>
      </c>
    </row>
    <row r="153" spans="1:188" x14ac:dyDescent="0.35">
      <c r="A153" t="s">
        <v>3995</v>
      </c>
      <c r="B153" t="s">
        <v>3996</v>
      </c>
      <c r="C153" t="s">
        <v>3997</v>
      </c>
      <c r="D153" t="s">
        <v>15</v>
      </c>
      <c r="E153" s="2" t="s">
        <v>11935</v>
      </c>
      <c r="F153" t="s">
        <v>3997</v>
      </c>
      <c r="G153" t="s">
        <v>11936</v>
      </c>
      <c r="H153" t="s">
        <v>11878</v>
      </c>
      <c r="I153" t="s">
        <v>3995</v>
      </c>
      <c r="J153" t="s">
        <v>205</v>
      </c>
      <c r="K153" t="s">
        <v>11937</v>
      </c>
      <c r="L153">
        <v>38570</v>
      </c>
      <c r="M153" t="s">
        <v>11938</v>
      </c>
      <c r="N153" t="s">
        <v>2030</v>
      </c>
      <c r="O153" t="s">
        <v>11939</v>
      </c>
      <c r="P153" t="s">
        <v>11940</v>
      </c>
      <c r="Q153" t="s">
        <v>764</v>
      </c>
      <c r="R153" t="s">
        <v>11941</v>
      </c>
      <c r="S153" t="s">
        <v>11949</v>
      </c>
      <c r="T153" t="s">
        <v>11950</v>
      </c>
      <c r="U153" t="s">
        <v>11951</v>
      </c>
      <c r="V153" t="s">
        <v>11952</v>
      </c>
      <c r="W153" t="s">
        <v>11949</v>
      </c>
      <c r="X153" t="s">
        <v>11950</v>
      </c>
      <c r="Y153" t="s">
        <v>11951</v>
      </c>
      <c r="Z153" t="s">
        <v>219</v>
      </c>
      <c r="AD153" t="s">
        <v>220</v>
      </c>
      <c r="AE153" t="s">
        <v>221</v>
      </c>
      <c r="AI153" t="s">
        <v>221</v>
      </c>
      <c r="AJ153" t="s">
        <v>3995</v>
      </c>
      <c r="AK153" t="s">
        <v>11939</v>
      </c>
      <c r="AL153" t="s">
        <v>11953</v>
      </c>
      <c r="AM153" t="s">
        <v>764</v>
      </c>
      <c r="AN153" t="s">
        <v>11940</v>
      </c>
      <c r="AO153">
        <v>0</v>
      </c>
      <c r="AP153" t="s">
        <v>613</v>
      </c>
      <c r="AQ153" s="6" t="s">
        <v>3998</v>
      </c>
      <c r="AR153" s="10">
        <v>950000</v>
      </c>
      <c r="AS153" t="s">
        <v>615</v>
      </c>
      <c r="AT153" s="6" t="s">
        <v>3999</v>
      </c>
      <c r="AU153" s="10">
        <v>750000</v>
      </c>
      <c r="AV153" t="s">
        <v>1291</v>
      </c>
      <c r="AW153" s="6" t="s">
        <v>4000</v>
      </c>
      <c r="BC153" s="6"/>
      <c r="BD153" s="10"/>
      <c r="BF153" s="6"/>
      <c r="BG153" s="10"/>
      <c r="BI153" s="6"/>
      <c r="BJ153" s="10"/>
      <c r="BL153" s="6"/>
      <c r="BM153" s="10"/>
      <c r="BO153" s="6"/>
      <c r="BP153" s="10"/>
      <c r="BR153" s="6"/>
      <c r="BS153" s="10"/>
      <c r="BU153" s="6"/>
      <c r="BV153" s="10"/>
      <c r="BX153" s="6"/>
      <c r="BY153" s="10"/>
      <c r="CA153" s="6"/>
      <c r="CB153" s="10"/>
      <c r="CD153" s="6"/>
      <c r="CE153" s="10"/>
      <c r="CG153" s="6"/>
      <c r="CH153" s="10"/>
      <c r="CJ153" s="6"/>
      <c r="CK153" s="10"/>
      <c r="CM153" s="6"/>
      <c r="CN153" s="10"/>
      <c r="CP153" s="6"/>
      <c r="CQ153" s="10"/>
      <c r="CS153" s="6"/>
      <c r="CT153" s="10"/>
      <c r="CV153" s="6"/>
      <c r="CW153" s="10"/>
      <c r="CY153" s="6"/>
      <c r="CZ153" s="10"/>
      <c r="DB153" s="6"/>
      <c r="DC153" s="10"/>
      <c r="DE153" s="6"/>
      <c r="DF153" s="10"/>
      <c r="DH153" s="6"/>
      <c r="DI153" s="10"/>
      <c r="DK153" s="6"/>
      <c r="DL153" s="10"/>
      <c r="DN153" s="6"/>
      <c r="DO153" s="10"/>
      <c r="DQ153" s="6"/>
      <c r="DR153" s="10"/>
      <c r="DT153" s="6"/>
      <c r="DU153" s="10"/>
      <c r="DW153" s="6"/>
      <c r="DX153" s="10"/>
      <c r="DZ153" s="6"/>
      <c r="EA153" s="10"/>
      <c r="EC153" s="6"/>
      <c r="ED153" s="10"/>
      <c r="EF153" s="6"/>
      <c r="EG153" s="10"/>
      <c r="EI153" s="6"/>
      <c r="EJ153" s="10"/>
      <c r="EL153" s="6"/>
      <c r="EM153" s="10"/>
      <c r="EO153" s="6"/>
      <c r="EP153" s="10"/>
      <c r="ER153" s="6"/>
      <c r="ES153" s="10"/>
      <c r="EU153" s="6"/>
      <c r="EV153" s="10"/>
      <c r="EX153" s="6"/>
      <c r="EY153" s="10"/>
      <c r="FA153" s="6"/>
      <c r="FB153" s="10"/>
      <c r="FD153" s="6"/>
      <c r="FE153" s="10"/>
      <c r="FG153" s="6"/>
      <c r="FH153" s="10"/>
      <c r="FJ153" s="6"/>
      <c r="FK153" s="10"/>
      <c r="FM153" s="6"/>
      <c r="FN153" s="10"/>
      <c r="FP153" s="6"/>
      <c r="FQ153" s="10"/>
      <c r="FS153" s="6"/>
      <c r="FT153" s="10"/>
      <c r="FV153" s="6"/>
      <c r="FW153" s="10"/>
      <c r="FY153" s="6"/>
      <c r="FZ153" s="10"/>
      <c r="GA153" s="9">
        <v>1700000</v>
      </c>
      <c r="GB153" t="s">
        <v>238</v>
      </c>
      <c r="GC153">
        <v>59.5</v>
      </c>
      <c r="GD153">
        <v>62.5</v>
      </c>
      <c r="GE153">
        <v>69</v>
      </c>
      <c r="GF153">
        <v>55</v>
      </c>
    </row>
    <row r="154" spans="1:188" s="3" customFormat="1" x14ac:dyDescent="0.35">
      <c r="A154" s="3" t="s">
        <v>4001</v>
      </c>
      <c r="B154" s="3" t="s">
        <v>4002</v>
      </c>
      <c r="C154" s="3" t="s">
        <v>4003</v>
      </c>
      <c r="D154" t="s">
        <v>13292</v>
      </c>
      <c r="E154" s="7" t="s">
        <v>12613</v>
      </c>
      <c r="F154" s="3" t="s">
        <v>4003</v>
      </c>
      <c r="G154" s="3" t="s">
        <v>11794</v>
      </c>
      <c r="H154" s="3" t="s">
        <v>203</v>
      </c>
      <c r="I154" s="3" t="s">
        <v>11796</v>
      </c>
      <c r="J154" s="3" t="s">
        <v>1022</v>
      </c>
      <c r="K154" s="3" t="s">
        <v>11797</v>
      </c>
      <c r="L154" s="3">
        <v>20124</v>
      </c>
      <c r="M154" s="3" t="s">
        <v>11798</v>
      </c>
      <c r="N154" s="3">
        <v>0</v>
      </c>
      <c r="O154" t="s">
        <v>11799</v>
      </c>
      <c r="P154" t="s">
        <v>11795</v>
      </c>
      <c r="Q154" t="s">
        <v>11800</v>
      </c>
      <c r="R154" t="s">
        <v>4393</v>
      </c>
      <c r="S154" s="3" t="s">
        <v>11801</v>
      </c>
      <c r="T154" s="3" t="s">
        <v>11802</v>
      </c>
      <c r="U154" s="3" t="s">
        <v>11803</v>
      </c>
      <c r="V154" s="3" t="s">
        <v>11804</v>
      </c>
      <c r="W154" s="3" t="s">
        <v>11805</v>
      </c>
      <c r="X154" s="3" t="s">
        <v>11806</v>
      </c>
      <c r="Y154" s="3" t="s">
        <v>11807</v>
      </c>
      <c r="Z154" s="3" t="s">
        <v>310</v>
      </c>
      <c r="AD154" s="3" t="s">
        <v>311</v>
      </c>
      <c r="AE154" s="3" t="s">
        <v>312</v>
      </c>
      <c r="AI154" s="3" t="s">
        <v>312</v>
      </c>
      <c r="AJ154" s="3" t="s">
        <v>11796</v>
      </c>
      <c r="AK154" s="3" t="s">
        <v>11799</v>
      </c>
      <c r="AL154" s="3" t="s">
        <v>11808</v>
      </c>
      <c r="AM154" s="3" t="s">
        <v>11800</v>
      </c>
      <c r="AN154" s="3" t="s">
        <v>11795</v>
      </c>
      <c r="AO154" s="3">
        <v>0</v>
      </c>
      <c r="AP154" s="3" t="s">
        <v>433</v>
      </c>
      <c r="AQ154" s="3" t="s">
        <v>4004</v>
      </c>
      <c r="AR154" s="10">
        <v>190000</v>
      </c>
      <c r="AU154" s="10"/>
      <c r="AX154" s="8"/>
      <c r="BA154" s="8"/>
      <c r="BD154" s="8"/>
      <c r="BG154" s="8"/>
      <c r="BJ154" s="8"/>
      <c r="BM154" s="8"/>
      <c r="BP154" s="8"/>
      <c r="BS154" s="8"/>
      <c r="BV154" s="8"/>
      <c r="BY154" s="8"/>
      <c r="CB154" s="8"/>
      <c r="CE154" s="8"/>
      <c r="CH154" s="8"/>
      <c r="CK154" s="8"/>
      <c r="CN154" s="8"/>
      <c r="CQ154" s="8"/>
      <c r="CT154" s="8"/>
      <c r="CW154" s="8"/>
      <c r="CZ154" s="8"/>
      <c r="DC154" s="8"/>
      <c r="DF154" s="8"/>
      <c r="DI154" s="8"/>
      <c r="DL154" s="8"/>
      <c r="DO154" s="8"/>
      <c r="DR154" s="8"/>
      <c r="DU154" s="8"/>
      <c r="DX154" s="8"/>
      <c r="EA154" s="8"/>
      <c r="ED154" s="8"/>
      <c r="EG154" s="8"/>
      <c r="EJ154" s="8"/>
      <c r="EM154" s="8"/>
      <c r="EP154" s="8"/>
      <c r="ES154" s="8"/>
      <c r="EV154" s="8"/>
      <c r="EY154" s="8"/>
      <c r="FB154" s="8"/>
      <c r="FE154" s="8"/>
      <c r="FH154" s="8"/>
      <c r="FK154" s="8"/>
      <c r="FN154" s="8"/>
      <c r="FQ154" s="8"/>
      <c r="FT154" s="8"/>
      <c r="FW154" s="8"/>
      <c r="FZ154" s="8"/>
      <c r="GA154" s="9">
        <v>190000</v>
      </c>
      <c r="GB154" t="s">
        <v>238</v>
      </c>
      <c r="GC154">
        <v>55</v>
      </c>
      <c r="GD154">
        <v>80</v>
      </c>
      <c r="GE154">
        <v>100</v>
      </c>
      <c r="GF154">
        <v>0</v>
      </c>
    </row>
    <row r="155" spans="1:188" x14ac:dyDescent="0.35">
      <c r="A155" t="s">
        <v>4005</v>
      </c>
      <c r="B155" t="s">
        <v>4006</v>
      </c>
      <c r="C155" t="s">
        <v>4007</v>
      </c>
      <c r="D155" t="e">
        <f>VLOOKUP(C155,'HORS EXCEPTION'!$C$2:C173,1,FALSE)</f>
        <v>#N/A</v>
      </c>
      <c r="E155" s="1" t="s">
        <v>4008</v>
      </c>
      <c r="F155" t="s">
        <v>4007</v>
      </c>
      <c r="G155" t="s">
        <v>4009</v>
      </c>
      <c r="H155" t="s">
        <v>203</v>
      </c>
      <c r="I155" t="s">
        <v>4005</v>
      </c>
      <c r="J155" t="s">
        <v>4010</v>
      </c>
      <c r="K155" t="s">
        <v>4011</v>
      </c>
      <c r="L155">
        <v>38240</v>
      </c>
      <c r="M155" t="s">
        <v>4012</v>
      </c>
      <c r="N155" t="s">
        <v>3506</v>
      </c>
      <c r="O155" t="s">
        <v>12615</v>
      </c>
      <c r="P155" t="s">
        <v>4013</v>
      </c>
      <c r="Q155" t="s">
        <v>764</v>
      </c>
      <c r="R155" t="s">
        <v>4014</v>
      </c>
      <c r="S155" t="s">
        <v>4017</v>
      </c>
      <c r="T155" t="s">
        <v>4018</v>
      </c>
      <c r="U155" t="s">
        <v>4019</v>
      </c>
      <c r="V155" t="s">
        <v>4020</v>
      </c>
      <c r="W155" t="s">
        <v>4017</v>
      </c>
      <c r="X155" t="s">
        <v>4018</v>
      </c>
      <c r="Y155" t="s">
        <v>4019</v>
      </c>
      <c r="Z155" t="s">
        <v>854</v>
      </c>
      <c r="AD155" t="s">
        <v>855</v>
      </c>
      <c r="AE155" t="s">
        <v>738</v>
      </c>
      <c r="AI155" t="s">
        <v>738</v>
      </c>
      <c r="AJ155" t="s">
        <v>4005</v>
      </c>
      <c r="AK155" t="s">
        <v>12615</v>
      </c>
      <c r="AL155" t="s">
        <v>12616</v>
      </c>
      <c r="AM155" t="s">
        <v>764</v>
      </c>
      <c r="AN155" t="s">
        <v>4013</v>
      </c>
      <c r="AO155">
        <v>0</v>
      </c>
      <c r="AP155" t="s">
        <v>937</v>
      </c>
      <c r="AQ155" s="6" t="s">
        <v>4021</v>
      </c>
      <c r="AR155" s="10">
        <v>100000</v>
      </c>
      <c r="AS155" t="s">
        <v>746</v>
      </c>
      <c r="AT155" s="6" t="s">
        <v>4022</v>
      </c>
      <c r="AU155" s="10">
        <v>150000</v>
      </c>
      <c r="AV155" t="s">
        <v>857</v>
      </c>
      <c r="AW155" s="6" t="s">
        <v>4023</v>
      </c>
      <c r="AY155" t="s">
        <v>941</v>
      </c>
      <c r="AZ155" s="6" t="s">
        <v>4024</v>
      </c>
      <c r="BA155" s="10">
        <v>250000</v>
      </c>
      <c r="BB155" t="s">
        <v>748</v>
      </c>
      <c r="BC155" s="6" t="s">
        <v>4025</v>
      </c>
      <c r="BD155" s="10">
        <v>380000</v>
      </c>
      <c r="BE155" t="s">
        <v>860</v>
      </c>
      <c r="BF155" s="6" t="s">
        <v>4026</v>
      </c>
      <c r="BG155" s="10">
        <v>365000</v>
      </c>
      <c r="BH155" t="s">
        <v>945</v>
      </c>
      <c r="BI155" s="6" t="s">
        <v>4027</v>
      </c>
      <c r="BJ155" s="10">
        <v>100000</v>
      </c>
      <c r="BK155" t="s">
        <v>750</v>
      </c>
      <c r="BL155" s="6" t="s">
        <v>4028</v>
      </c>
      <c r="BM155" s="10">
        <v>150000</v>
      </c>
      <c r="BN155" t="s">
        <v>863</v>
      </c>
      <c r="BO155" s="6" t="s">
        <v>4029</v>
      </c>
      <c r="BP155" s="10">
        <v>145000</v>
      </c>
      <c r="BQ155" t="s">
        <v>879</v>
      </c>
      <c r="BR155" s="6" t="s">
        <v>4030</v>
      </c>
      <c r="BS155" s="10">
        <v>125000</v>
      </c>
      <c r="BT155" t="s">
        <v>752</v>
      </c>
      <c r="BU155" s="6" t="s">
        <v>4031</v>
      </c>
      <c r="BV155" s="10">
        <v>190000</v>
      </c>
      <c r="BW155" t="s">
        <v>866</v>
      </c>
      <c r="BX155" s="6" t="s">
        <v>4032</v>
      </c>
      <c r="BY155" s="10">
        <v>180000</v>
      </c>
      <c r="BZ155" t="s">
        <v>952</v>
      </c>
      <c r="CA155" s="6" t="s">
        <v>4033</v>
      </c>
      <c r="CB155" s="10">
        <v>165000</v>
      </c>
      <c r="CC155" t="s">
        <v>754</v>
      </c>
      <c r="CD155" s="6" t="s">
        <v>4034</v>
      </c>
      <c r="CE155" s="10">
        <v>250000</v>
      </c>
      <c r="CF155" t="s">
        <v>869</v>
      </c>
      <c r="CG155" s="6" t="s">
        <v>4035</v>
      </c>
      <c r="CH155" s="10">
        <v>245000</v>
      </c>
      <c r="CJ155" s="6"/>
      <c r="CK155" s="10"/>
      <c r="CM155" s="6"/>
      <c r="CN155" s="10"/>
      <c r="CP155" s="6"/>
      <c r="CQ155" s="10"/>
      <c r="CS155" s="6"/>
      <c r="CT155" s="10"/>
      <c r="CV155" s="6"/>
      <c r="CW155" s="10"/>
      <c r="CY155" s="6"/>
      <c r="CZ155" s="10"/>
      <c r="DB155" s="6"/>
      <c r="DC155" s="10"/>
      <c r="DE155" s="6"/>
      <c r="DF155" s="10"/>
      <c r="DH155" s="6"/>
      <c r="DI155" s="10"/>
      <c r="DK155" s="6"/>
      <c r="DL155" s="10"/>
      <c r="DN155" s="6"/>
      <c r="DO155" s="10"/>
      <c r="DQ155" s="6"/>
      <c r="DR155" s="10"/>
      <c r="DT155" s="6"/>
      <c r="DU155" s="10"/>
      <c r="DW155" s="6"/>
      <c r="DX155" s="10"/>
      <c r="DZ155" s="6"/>
      <c r="EA155" s="10"/>
      <c r="EC155" s="6"/>
      <c r="ED155" s="10"/>
      <c r="EF155" s="6"/>
      <c r="EG155" s="10"/>
      <c r="EI155" s="6"/>
      <c r="EJ155" s="10"/>
      <c r="EL155" s="6"/>
      <c r="EM155" s="10"/>
      <c r="EO155" s="6"/>
      <c r="EP155" s="10"/>
      <c r="ER155" s="6"/>
      <c r="ES155" s="10"/>
      <c r="EU155" s="6"/>
      <c r="EV155" s="10"/>
      <c r="EX155" s="6"/>
      <c r="EY155" s="10"/>
      <c r="FA155" s="6"/>
      <c r="FB155" s="10"/>
      <c r="FD155" s="6"/>
      <c r="FE155" s="10"/>
      <c r="FG155" s="6"/>
      <c r="FH155" s="10"/>
      <c r="FJ155" s="6"/>
      <c r="FK155" s="10"/>
      <c r="FM155" s="6"/>
      <c r="FN155" s="10"/>
      <c r="FP155" s="6"/>
      <c r="FQ155" s="10"/>
      <c r="FS155" s="6"/>
      <c r="FT155" s="10"/>
      <c r="FV155" s="6"/>
      <c r="FW155" s="10"/>
      <c r="FY155" s="6"/>
      <c r="FZ155" s="10"/>
      <c r="GA155" s="9">
        <v>2795000</v>
      </c>
      <c r="GB155" t="s">
        <v>238</v>
      </c>
      <c r="GC155">
        <v>40</v>
      </c>
      <c r="GD155">
        <v>60</v>
      </c>
      <c r="GE155">
        <v>55</v>
      </c>
      <c r="GF155">
        <v>50</v>
      </c>
    </row>
    <row r="156" spans="1:188" x14ac:dyDescent="0.35">
      <c r="A156" t="s">
        <v>4036</v>
      </c>
      <c r="B156" t="s">
        <v>4037</v>
      </c>
      <c r="C156" t="s">
        <v>4038</v>
      </c>
      <c r="D156" t="e">
        <f>VLOOKUP(C156,'HORS EXCEPTION'!$C$2:C174,1,FALSE)</f>
        <v>#N/A</v>
      </c>
      <c r="E156" s="1" t="s">
        <v>4039</v>
      </c>
      <c r="F156" t="s">
        <v>4038</v>
      </c>
      <c r="G156" t="s">
        <v>4039</v>
      </c>
      <c r="H156" t="s">
        <v>203</v>
      </c>
      <c r="I156" t="s">
        <v>4040</v>
      </c>
      <c r="J156" t="s">
        <v>205</v>
      </c>
      <c r="K156" t="s">
        <v>4041</v>
      </c>
      <c r="L156" t="s">
        <v>4042</v>
      </c>
      <c r="M156" t="s">
        <v>4043</v>
      </c>
      <c r="N156" t="s">
        <v>2030</v>
      </c>
      <c r="O156" t="s">
        <v>12617</v>
      </c>
      <c r="P156" t="s">
        <v>4044</v>
      </c>
      <c r="Q156" t="s">
        <v>4045</v>
      </c>
      <c r="R156" t="s">
        <v>4046</v>
      </c>
      <c r="S156" t="s">
        <v>4047</v>
      </c>
      <c r="T156" t="s">
        <v>4049</v>
      </c>
      <c r="U156" t="s">
        <v>4050</v>
      </c>
      <c r="V156" t="s">
        <v>4051</v>
      </c>
      <c r="W156" t="s">
        <v>4052</v>
      </c>
      <c r="X156" t="s">
        <v>4053</v>
      </c>
      <c r="Y156" t="s">
        <v>4054</v>
      </c>
      <c r="Z156" t="s">
        <v>219</v>
      </c>
      <c r="AD156" t="s">
        <v>220</v>
      </c>
      <c r="AE156" t="s">
        <v>221</v>
      </c>
      <c r="AI156" t="s">
        <v>221</v>
      </c>
      <c r="AJ156" t="s">
        <v>4040</v>
      </c>
      <c r="AK156" t="s">
        <v>12617</v>
      </c>
      <c r="AL156" t="s">
        <v>12618</v>
      </c>
      <c r="AM156" t="s">
        <v>4045</v>
      </c>
      <c r="AN156" t="s">
        <v>4044</v>
      </c>
      <c r="AO156">
        <v>0</v>
      </c>
      <c r="AP156" t="s">
        <v>545</v>
      </c>
      <c r="AQ156" s="6" t="s">
        <v>4055</v>
      </c>
      <c r="AR156" s="10">
        <v>235000</v>
      </c>
      <c r="AS156" t="s">
        <v>557</v>
      </c>
      <c r="AT156" s="6" t="s">
        <v>4056</v>
      </c>
      <c r="AU156" s="10">
        <v>120000</v>
      </c>
      <c r="AV156" t="s">
        <v>568</v>
      </c>
      <c r="AW156" s="6" t="s">
        <v>4057</v>
      </c>
      <c r="BC156" s="6"/>
      <c r="BD156" s="10"/>
      <c r="BF156" s="6"/>
      <c r="BG156" s="10"/>
      <c r="BI156" s="6"/>
      <c r="BJ156" s="10"/>
      <c r="BL156" s="6"/>
      <c r="BM156" s="10"/>
      <c r="BO156" s="6"/>
      <c r="BP156" s="10"/>
      <c r="BR156" s="6"/>
      <c r="BS156" s="10"/>
      <c r="BU156" s="6"/>
      <c r="BV156" s="10"/>
      <c r="BX156" s="6"/>
      <c r="BY156" s="10"/>
      <c r="CA156" s="6"/>
      <c r="CB156" s="10"/>
      <c r="CD156" s="6"/>
      <c r="CE156" s="10"/>
      <c r="CG156" s="6"/>
      <c r="CH156" s="10"/>
      <c r="CJ156" s="6"/>
      <c r="CK156" s="10"/>
      <c r="CM156" s="6"/>
      <c r="CN156" s="10"/>
      <c r="CP156" s="6"/>
      <c r="CQ156" s="10"/>
      <c r="CS156" s="6"/>
      <c r="CT156" s="10"/>
      <c r="CV156" s="6"/>
      <c r="CW156" s="10"/>
      <c r="CY156" s="6"/>
      <c r="CZ156" s="10"/>
      <c r="DB156" s="6"/>
      <c r="DC156" s="10"/>
      <c r="DE156" s="6"/>
      <c r="DF156" s="10"/>
      <c r="DH156" s="6"/>
      <c r="DI156" s="10"/>
      <c r="DK156" s="6"/>
      <c r="DL156" s="10"/>
      <c r="DN156" s="6"/>
      <c r="DO156" s="10"/>
      <c r="DQ156" s="6"/>
      <c r="DR156" s="10"/>
      <c r="DT156" s="6"/>
      <c r="DU156" s="10"/>
      <c r="DW156" s="6"/>
      <c r="DX156" s="10"/>
      <c r="DZ156" s="6"/>
      <c r="EA156" s="10"/>
      <c r="EC156" s="6"/>
      <c r="ED156" s="10"/>
      <c r="EF156" s="6"/>
      <c r="EG156" s="10"/>
      <c r="EI156" s="6"/>
      <c r="EJ156" s="10"/>
      <c r="EL156" s="6"/>
      <c r="EM156" s="10"/>
      <c r="EO156" s="6"/>
      <c r="EP156" s="10"/>
      <c r="ER156" s="6"/>
      <c r="ES156" s="10"/>
      <c r="EU156" s="6"/>
      <c r="EV156" s="10"/>
      <c r="EX156" s="6"/>
      <c r="EY156" s="10"/>
      <c r="FA156" s="6"/>
      <c r="FB156" s="10"/>
      <c r="FD156" s="6"/>
      <c r="FE156" s="10"/>
      <c r="FG156" s="6"/>
      <c r="FH156" s="10"/>
      <c r="FJ156" s="6"/>
      <c r="FK156" s="10"/>
      <c r="FM156" s="6"/>
      <c r="FN156" s="10"/>
      <c r="FP156" s="6"/>
      <c r="FQ156" s="10"/>
      <c r="FS156" s="6"/>
      <c r="FT156" s="10"/>
      <c r="FV156" s="6"/>
      <c r="FW156" s="10"/>
      <c r="FY156" s="6"/>
      <c r="FZ156" s="10"/>
      <c r="GA156" s="9">
        <v>355000</v>
      </c>
      <c r="GB156" t="s">
        <v>238</v>
      </c>
      <c r="GC156">
        <v>48</v>
      </c>
      <c r="GD156">
        <v>64</v>
      </c>
      <c r="GE156">
        <v>78</v>
      </c>
      <c r="GF156">
        <v>58</v>
      </c>
    </row>
    <row r="157" spans="1:188" x14ac:dyDescent="0.35">
      <c r="A157" t="s">
        <v>4058</v>
      </c>
      <c r="B157" t="s">
        <v>4059</v>
      </c>
      <c r="C157" t="s">
        <v>4060</v>
      </c>
      <c r="D157" t="e">
        <f>VLOOKUP(C157,'HORS EXCEPTION'!$C$2:C175,1,FALSE)</f>
        <v>#N/A</v>
      </c>
      <c r="E157" s="1" t="s">
        <v>4061</v>
      </c>
      <c r="F157" t="s">
        <v>4060</v>
      </c>
      <c r="G157" t="s">
        <v>4062</v>
      </c>
      <c r="H157" t="s">
        <v>203</v>
      </c>
      <c r="I157" t="s">
        <v>4058</v>
      </c>
      <c r="J157" t="s">
        <v>205</v>
      </c>
      <c r="K157" t="s">
        <v>4063</v>
      </c>
      <c r="L157">
        <v>92000</v>
      </c>
      <c r="M157" t="s">
        <v>726</v>
      </c>
      <c r="N157" t="s">
        <v>2030</v>
      </c>
      <c r="O157" t="s">
        <v>12619</v>
      </c>
      <c r="P157" t="s">
        <v>4064</v>
      </c>
      <c r="Q157" t="s">
        <v>726</v>
      </c>
      <c r="R157" t="s">
        <v>4065</v>
      </c>
      <c r="S157" t="s">
        <v>4068</v>
      </c>
      <c r="T157" t="s">
        <v>4069</v>
      </c>
      <c r="U157" t="s">
        <v>4070</v>
      </c>
      <c r="V157" t="s">
        <v>4071</v>
      </c>
      <c r="W157" t="s">
        <v>4072</v>
      </c>
      <c r="X157" t="s">
        <v>4073</v>
      </c>
      <c r="Y157" t="s">
        <v>4074</v>
      </c>
      <c r="Z157" t="s">
        <v>219</v>
      </c>
      <c r="AD157" t="s">
        <v>220</v>
      </c>
      <c r="AE157" t="s">
        <v>221</v>
      </c>
      <c r="AI157" t="s">
        <v>221</v>
      </c>
      <c r="AJ157" t="s">
        <v>4058</v>
      </c>
      <c r="AK157" t="s">
        <v>12619</v>
      </c>
      <c r="AL157" t="s">
        <v>12620</v>
      </c>
      <c r="AM157" t="s">
        <v>726</v>
      </c>
      <c r="AN157" t="s">
        <v>4064</v>
      </c>
      <c r="AO157">
        <v>0</v>
      </c>
      <c r="AP157" t="s">
        <v>1016</v>
      </c>
      <c r="AQ157" s="6" t="s">
        <v>4075</v>
      </c>
      <c r="AR157" s="10">
        <v>500000</v>
      </c>
      <c r="BC157" s="6"/>
      <c r="BD157" s="10"/>
      <c r="BF157" s="6"/>
      <c r="BG157" s="10"/>
      <c r="BI157" s="6"/>
      <c r="BJ157" s="10"/>
      <c r="BL157" s="6"/>
      <c r="BM157" s="10"/>
      <c r="BO157" s="6"/>
      <c r="BP157" s="10"/>
      <c r="BR157" s="6"/>
      <c r="BS157" s="10"/>
      <c r="BU157" s="6"/>
      <c r="BV157" s="10"/>
      <c r="BX157" s="6"/>
      <c r="BY157" s="10"/>
      <c r="CA157" s="6"/>
      <c r="CB157" s="10"/>
      <c r="CD157" s="6"/>
      <c r="CE157" s="10"/>
      <c r="CG157" s="6"/>
      <c r="CH157" s="10"/>
      <c r="CJ157" s="6"/>
      <c r="CK157" s="10"/>
      <c r="CM157" s="6"/>
      <c r="CN157" s="10"/>
      <c r="CP157" s="6"/>
      <c r="CQ157" s="10"/>
      <c r="CS157" s="6"/>
      <c r="CT157" s="10"/>
      <c r="CV157" s="6"/>
      <c r="CW157" s="10"/>
      <c r="CY157" s="6"/>
      <c r="CZ157" s="10"/>
      <c r="DB157" s="6"/>
      <c r="DC157" s="10"/>
      <c r="DE157" s="6"/>
      <c r="DF157" s="10"/>
      <c r="DH157" s="6"/>
      <c r="DI157" s="10"/>
      <c r="DK157" s="6"/>
      <c r="DL157" s="10"/>
      <c r="DN157" s="6"/>
      <c r="DO157" s="10"/>
      <c r="DQ157" s="6"/>
      <c r="DR157" s="10"/>
      <c r="DT157" s="6"/>
      <c r="DU157" s="10"/>
      <c r="DW157" s="6"/>
      <c r="DX157" s="10"/>
      <c r="DZ157" s="6"/>
      <c r="EA157" s="10"/>
      <c r="EC157" s="6"/>
      <c r="ED157" s="10"/>
      <c r="EF157" s="6"/>
      <c r="EG157" s="10"/>
      <c r="EI157" s="6"/>
      <c r="EJ157" s="10"/>
      <c r="EL157" s="6"/>
      <c r="EM157" s="10"/>
      <c r="EO157" s="6"/>
      <c r="EP157" s="10"/>
      <c r="ER157" s="6"/>
      <c r="ES157" s="10"/>
      <c r="EU157" s="6"/>
      <c r="EV157" s="10"/>
      <c r="EX157" s="6"/>
      <c r="EY157" s="10"/>
      <c r="FA157" s="6"/>
      <c r="FB157" s="10"/>
      <c r="FD157" s="6"/>
      <c r="FE157" s="10"/>
      <c r="FG157" s="6"/>
      <c r="FH157" s="10"/>
      <c r="FJ157" s="6"/>
      <c r="FK157" s="10"/>
      <c r="FM157" s="6"/>
      <c r="FN157" s="10"/>
      <c r="FP157" s="6"/>
      <c r="FQ157" s="10"/>
      <c r="FS157" s="6"/>
      <c r="FT157" s="10"/>
      <c r="FV157" s="6"/>
      <c r="FW157" s="10"/>
      <c r="FY157" s="6"/>
      <c r="FZ157" s="10"/>
      <c r="GA157" s="9">
        <v>500000</v>
      </c>
      <c r="GB157" t="s">
        <v>238</v>
      </c>
      <c r="GC157">
        <v>52</v>
      </c>
      <c r="GD157">
        <v>75</v>
      </c>
      <c r="GE157">
        <v>82</v>
      </c>
      <c r="GF157">
        <v>75</v>
      </c>
    </row>
    <row r="158" spans="1:188" x14ac:dyDescent="0.35">
      <c r="A158" t="s">
        <v>4076</v>
      </c>
      <c r="B158" t="s">
        <v>4077</v>
      </c>
      <c r="C158" t="s">
        <v>4078</v>
      </c>
      <c r="D158" t="e">
        <f>VLOOKUP(C158,'HORS EXCEPTION'!$C$2:C176,1,FALSE)</f>
        <v>#N/A</v>
      </c>
      <c r="E158" s="2" t="s">
        <v>4079</v>
      </c>
      <c r="F158" t="s">
        <v>4078</v>
      </c>
      <c r="G158" t="s">
        <v>4079</v>
      </c>
      <c r="H158" t="s">
        <v>203</v>
      </c>
      <c r="I158" t="s">
        <v>4076</v>
      </c>
      <c r="J158" t="s">
        <v>246</v>
      </c>
      <c r="K158" t="s">
        <v>4080</v>
      </c>
      <c r="L158">
        <v>87280</v>
      </c>
      <c r="M158" t="s">
        <v>3752</v>
      </c>
      <c r="N158" t="s">
        <v>1412</v>
      </c>
      <c r="O158" t="s">
        <v>12621</v>
      </c>
      <c r="P158" t="s">
        <v>4081</v>
      </c>
      <c r="Q158" t="s">
        <v>3752</v>
      </c>
      <c r="R158" t="s">
        <v>4082</v>
      </c>
      <c r="S158" t="s">
        <v>1418</v>
      </c>
      <c r="T158" t="s">
        <v>1419</v>
      </c>
      <c r="U158" t="s">
        <v>1420</v>
      </c>
      <c r="V158" t="s">
        <v>4085</v>
      </c>
      <c r="W158" t="s">
        <v>1418</v>
      </c>
      <c r="X158" t="s">
        <v>1419</v>
      </c>
      <c r="Y158" t="s">
        <v>1420</v>
      </c>
      <c r="Z158" t="s">
        <v>854</v>
      </c>
      <c r="AA158" t="s">
        <v>219</v>
      </c>
      <c r="AD158" t="s">
        <v>13295</v>
      </c>
      <c r="AE158" t="s">
        <v>738</v>
      </c>
      <c r="AF158" t="s">
        <v>774</v>
      </c>
      <c r="AI158" t="s">
        <v>1035</v>
      </c>
      <c r="AJ158" t="s">
        <v>4076</v>
      </c>
      <c r="AK158" t="s">
        <v>12621</v>
      </c>
      <c r="AL158" t="s">
        <v>12622</v>
      </c>
      <c r="AM158" t="s">
        <v>3752</v>
      </c>
      <c r="AN158" t="s">
        <v>4081</v>
      </c>
      <c r="AO158">
        <v>0</v>
      </c>
      <c r="AP158" t="s">
        <v>866</v>
      </c>
      <c r="AQ158" s="6" t="s">
        <v>4086</v>
      </c>
      <c r="AR158" s="10">
        <v>180000</v>
      </c>
      <c r="AS158" t="s">
        <v>553</v>
      </c>
      <c r="AT158" s="6" t="s">
        <v>4087</v>
      </c>
      <c r="AU158" s="10">
        <v>315000</v>
      </c>
      <c r="AV158" t="s">
        <v>228</v>
      </c>
      <c r="AW158" s="6" t="s">
        <v>4088</v>
      </c>
      <c r="BC158" s="6"/>
      <c r="BD158" s="10"/>
      <c r="BF158" s="6"/>
      <c r="BG158" s="10"/>
      <c r="BI158" s="6"/>
      <c r="BJ158" s="10"/>
      <c r="BL158" s="6"/>
      <c r="BM158" s="10"/>
      <c r="BO158" s="6"/>
      <c r="BP158" s="10"/>
      <c r="BR158" s="6"/>
      <c r="BS158" s="10"/>
      <c r="BU158" s="6"/>
      <c r="BV158" s="10"/>
      <c r="BX158" s="6"/>
      <c r="BY158" s="10"/>
      <c r="CA158" s="6"/>
      <c r="CB158" s="10"/>
      <c r="CD158" s="6"/>
      <c r="CE158" s="10"/>
      <c r="CG158" s="6"/>
      <c r="CH158" s="10"/>
      <c r="CJ158" s="6"/>
      <c r="CK158" s="10"/>
      <c r="CM158" s="6"/>
      <c r="CN158" s="10"/>
      <c r="CP158" s="6"/>
      <c r="CQ158" s="10"/>
      <c r="CS158" s="6"/>
      <c r="CT158" s="10"/>
      <c r="CV158" s="6"/>
      <c r="CW158" s="10"/>
      <c r="CY158" s="6"/>
      <c r="CZ158" s="10"/>
      <c r="DB158" s="6"/>
      <c r="DC158" s="10"/>
      <c r="DE158" s="6"/>
      <c r="DF158" s="10"/>
      <c r="DH158" s="6"/>
      <c r="DI158" s="10"/>
      <c r="DK158" s="6"/>
      <c r="DL158" s="10"/>
      <c r="DN158" s="6"/>
      <c r="DO158" s="10"/>
      <c r="DQ158" s="6"/>
      <c r="DR158" s="10"/>
      <c r="DT158" s="6"/>
      <c r="DU158" s="10"/>
      <c r="DW158" s="6"/>
      <c r="DX158" s="10"/>
      <c r="DZ158" s="6"/>
      <c r="EA158" s="10"/>
      <c r="EC158" s="6"/>
      <c r="ED158" s="10"/>
      <c r="EF158" s="6"/>
      <c r="EG158" s="10"/>
      <c r="EI158" s="6"/>
      <c r="EJ158" s="10"/>
      <c r="EL158" s="6"/>
      <c r="EM158" s="10"/>
      <c r="EO158" s="6"/>
      <c r="EP158" s="10"/>
      <c r="ER158" s="6"/>
      <c r="ES158" s="10"/>
      <c r="EU158" s="6"/>
      <c r="EV158" s="10"/>
      <c r="EX158" s="6"/>
      <c r="EY158" s="10"/>
      <c r="FA158" s="6"/>
      <c r="FB158" s="10"/>
      <c r="FD158" s="6"/>
      <c r="FE158" s="10"/>
      <c r="FG158" s="6"/>
      <c r="FH158" s="10"/>
      <c r="FJ158" s="6"/>
      <c r="FK158" s="10"/>
      <c r="FM158" s="6"/>
      <c r="FN158" s="10"/>
      <c r="FP158" s="6"/>
      <c r="FQ158" s="10"/>
      <c r="FS158" s="6"/>
      <c r="FT158" s="10"/>
      <c r="FV158" s="6"/>
      <c r="FW158" s="10"/>
      <c r="FY158" s="6"/>
      <c r="FZ158" s="10"/>
      <c r="GA158" s="9">
        <v>495000</v>
      </c>
      <c r="GB158" t="s">
        <v>238</v>
      </c>
      <c r="GC158">
        <v>40</v>
      </c>
      <c r="GD158">
        <v>55</v>
      </c>
      <c r="GE158">
        <v>55</v>
      </c>
      <c r="GF158">
        <v>55</v>
      </c>
    </row>
    <row r="159" spans="1:188" x14ac:dyDescent="0.35">
      <c r="A159" t="s">
        <v>4089</v>
      </c>
      <c r="B159" t="s">
        <v>4090</v>
      </c>
      <c r="C159" t="s">
        <v>4091</v>
      </c>
      <c r="D159" t="e">
        <f>VLOOKUP(C159,'HORS EXCEPTION'!$C$2:C177,1,FALSE)</f>
        <v>#N/A</v>
      </c>
      <c r="E159" s="1" t="s">
        <v>4092</v>
      </c>
      <c r="F159" t="s">
        <v>4091</v>
      </c>
      <c r="G159" t="s">
        <v>4093</v>
      </c>
      <c r="H159" t="s">
        <v>203</v>
      </c>
      <c r="I159" t="s">
        <v>4089</v>
      </c>
      <c r="J159" t="s">
        <v>205</v>
      </c>
      <c r="K159" t="s">
        <v>4094</v>
      </c>
      <c r="L159">
        <v>73290</v>
      </c>
      <c r="M159" t="s">
        <v>4095</v>
      </c>
      <c r="N159" t="s">
        <v>4096</v>
      </c>
      <c r="O159" t="s">
        <v>12623</v>
      </c>
      <c r="P159" t="s">
        <v>4097</v>
      </c>
      <c r="Q159" t="s">
        <v>1354</v>
      </c>
      <c r="R159" t="s">
        <v>4098</v>
      </c>
      <c r="S159" t="s">
        <v>4099</v>
      </c>
      <c r="T159" t="s">
        <v>4100</v>
      </c>
      <c r="U159" t="s">
        <v>4101</v>
      </c>
      <c r="V159" t="s">
        <v>4102</v>
      </c>
      <c r="W159" t="s">
        <v>4099</v>
      </c>
      <c r="X159" t="s">
        <v>4100</v>
      </c>
      <c r="Y159" t="s">
        <v>4101</v>
      </c>
      <c r="Z159" t="s">
        <v>310</v>
      </c>
      <c r="AD159" t="s">
        <v>311</v>
      </c>
      <c r="AE159" t="s">
        <v>312</v>
      </c>
      <c r="AI159" t="s">
        <v>312</v>
      </c>
      <c r="AJ159" t="s">
        <v>4089</v>
      </c>
      <c r="AK159" t="s">
        <v>12623</v>
      </c>
      <c r="AL159" t="s">
        <v>12624</v>
      </c>
      <c r="AM159" t="s">
        <v>1354</v>
      </c>
      <c r="AN159" t="s">
        <v>4097</v>
      </c>
      <c r="AO159">
        <v>0</v>
      </c>
      <c r="AP159" t="s">
        <v>315</v>
      </c>
      <c r="AQ159" s="6" t="s">
        <v>4103</v>
      </c>
      <c r="AR159" s="10">
        <v>100000</v>
      </c>
      <c r="AS159" t="s">
        <v>319</v>
      </c>
      <c r="AT159" s="6" t="s">
        <v>4104</v>
      </c>
      <c r="AU159" s="10">
        <v>185000</v>
      </c>
      <c r="AV159" t="s">
        <v>323</v>
      </c>
      <c r="AW159" s="6" t="s">
        <v>4105</v>
      </c>
      <c r="AY159" t="s">
        <v>327</v>
      </c>
      <c r="AZ159" s="6" t="s">
        <v>4106</v>
      </c>
      <c r="BA159" s="10">
        <v>100000</v>
      </c>
      <c r="BB159" t="s">
        <v>331</v>
      </c>
      <c r="BC159" s="6" t="s">
        <v>4107</v>
      </c>
      <c r="BD159" s="10">
        <v>123000</v>
      </c>
      <c r="BE159" t="s">
        <v>1067</v>
      </c>
      <c r="BF159" s="6" t="s">
        <v>4108</v>
      </c>
      <c r="BG159" s="10">
        <v>3430000</v>
      </c>
      <c r="BH159" t="s">
        <v>523</v>
      </c>
      <c r="BI159" s="6" t="s">
        <v>4109</v>
      </c>
      <c r="BJ159" s="10">
        <v>100000</v>
      </c>
      <c r="BL159" s="6"/>
      <c r="BM159" s="10"/>
      <c r="BO159" s="6"/>
      <c r="BP159" s="10"/>
      <c r="BR159" s="6"/>
      <c r="BS159" s="10"/>
      <c r="BU159" s="6"/>
      <c r="BV159" s="10"/>
      <c r="BX159" s="6"/>
      <c r="BY159" s="10"/>
      <c r="CA159" s="6"/>
      <c r="CB159" s="10"/>
      <c r="CD159" s="6"/>
      <c r="CE159" s="10"/>
      <c r="CG159" s="6"/>
      <c r="CH159" s="10"/>
      <c r="CJ159" s="6"/>
      <c r="CK159" s="10"/>
      <c r="CM159" s="6"/>
      <c r="CN159" s="10"/>
      <c r="CP159" s="6"/>
      <c r="CQ159" s="10"/>
      <c r="CS159" s="6"/>
      <c r="CT159" s="10"/>
      <c r="CV159" s="6"/>
      <c r="CW159" s="10"/>
      <c r="CY159" s="6"/>
      <c r="CZ159" s="10"/>
      <c r="DB159" s="6"/>
      <c r="DC159" s="10"/>
      <c r="DE159" s="6"/>
      <c r="DF159" s="10"/>
      <c r="DH159" s="6"/>
      <c r="DI159" s="10"/>
      <c r="DK159" s="6"/>
      <c r="DL159" s="10"/>
      <c r="DN159" s="6"/>
      <c r="DO159" s="10"/>
      <c r="DQ159" s="6"/>
      <c r="DR159" s="10"/>
      <c r="DT159" s="6"/>
      <c r="DU159" s="10"/>
      <c r="DW159" s="6"/>
      <c r="DX159" s="10"/>
      <c r="DZ159" s="6"/>
      <c r="EA159" s="10"/>
      <c r="EC159" s="6"/>
      <c r="ED159" s="10"/>
      <c r="EF159" s="6"/>
      <c r="EG159" s="10"/>
      <c r="EI159" s="6"/>
      <c r="EJ159" s="10"/>
      <c r="EL159" s="6"/>
      <c r="EM159" s="10"/>
      <c r="EO159" s="6"/>
      <c r="EP159" s="10"/>
      <c r="ER159" s="6"/>
      <c r="ES159" s="10"/>
      <c r="EU159" s="6"/>
      <c r="EV159" s="10"/>
      <c r="EX159" s="6"/>
      <c r="EY159" s="10"/>
      <c r="FA159" s="6"/>
      <c r="FB159" s="10"/>
      <c r="FD159" s="6"/>
      <c r="FE159" s="10"/>
      <c r="FG159" s="6"/>
      <c r="FH159" s="10"/>
      <c r="FJ159" s="6"/>
      <c r="FK159" s="10"/>
      <c r="FM159" s="6"/>
      <c r="FN159" s="10"/>
      <c r="FP159" s="6"/>
      <c r="FQ159" s="10"/>
      <c r="FS159" s="6"/>
      <c r="FT159" s="10"/>
      <c r="FV159" s="6"/>
      <c r="FW159" s="10"/>
      <c r="FY159" s="6"/>
      <c r="FZ159" s="10"/>
      <c r="GA159" s="9">
        <v>4038000</v>
      </c>
      <c r="GB159" t="s">
        <v>1344</v>
      </c>
    </row>
    <row r="160" spans="1:188" x14ac:dyDescent="0.35">
      <c r="A160" t="s">
        <v>4110</v>
      </c>
      <c r="B160" t="s">
        <v>4111</v>
      </c>
      <c r="C160" t="s">
        <v>4112</v>
      </c>
      <c r="D160" t="e">
        <f>VLOOKUP(C160,'HORS EXCEPTION'!$C$2:C178,1,FALSE)</f>
        <v>#N/A</v>
      </c>
      <c r="E160" s="1">
        <v>335230975</v>
      </c>
      <c r="F160" t="s">
        <v>4112</v>
      </c>
      <c r="G160" t="s">
        <v>4113</v>
      </c>
      <c r="H160" t="s">
        <v>203</v>
      </c>
      <c r="I160" t="s">
        <v>4110</v>
      </c>
      <c r="J160" t="s">
        <v>205</v>
      </c>
      <c r="K160" t="s">
        <v>4114</v>
      </c>
      <c r="L160">
        <v>42350</v>
      </c>
      <c r="M160" t="s">
        <v>4115</v>
      </c>
      <c r="N160" t="s">
        <v>4116</v>
      </c>
      <c r="O160" t="s">
        <v>12625</v>
      </c>
      <c r="P160" t="s">
        <v>4117</v>
      </c>
      <c r="Q160" t="s">
        <v>1206</v>
      </c>
      <c r="R160" t="s">
        <v>4118</v>
      </c>
      <c r="S160" t="s">
        <v>4119</v>
      </c>
      <c r="T160" t="s">
        <v>4121</v>
      </c>
      <c r="U160" t="s">
        <v>4122</v>
      </c>
      <c r="V160" t="s">
        <v>4123</v>
      </c>
      <c r="W160" t="s">
        <v>4119</v>
      </c>
      <c r="X160" t="s">
        <v>4121</v>
      </c>
      <c r="Y160" t="s">
        <v>4122</v>
      </c>
      <c r="Z160" t="s">
        <v>310</v>
      </c>
      <c r="AD160" t="s">
        <v>311</v>
      </c>
      <c r="AE160" t="s">
        <v>312</v>
      </c>
      <c r="AI160" t="s">
        <v>312</v>
      </c>
      <c r="AJ160" t="s">
        <v>4110</v>
      </c>
      <c r="AK160" t="s">
        <v>12625</v>
      </c>
      <c r="AL160" t="s">
        <v>12626</v>
      </c>
      <c r="AM160" t="s">
        <v>1206</v>
      </c>
      <c r="AN160" t="s">
        <v>4117</v>
      </c>
      <c r="AO160">
        <v>0</v>
      </c>
      <c r="AP160" t="s">
        <v>327</v>
      </c>
      <c r="AQ160" s="6" t="s">
        <v>4124</v>
      </c>
      <c r="AR160" s="10">
        <v>100000</v>
      </c>
      <c r="AS160" t="s">
        <v>331</v>
      </c>
      <c r="AT160" s="6" t="s">
        <v>2989</v>
      </c>
      <c r="AU160" s="10">
        <v>123000</v>
      </c>
      <c r="BC160" s="6"/>
      <c r="BD160" s="10"/>
      <c r="BF160" s="6"/>
      <c r="BG160" s="10"/>
      <c r="BI160" s="6"/>
      <c r="BJ160" s="10"/>
      <c r="BL160" s="6"/>
      <c r="BM160" s="10"/>
      <c r="BO160" s="6"/>
      <c r="BP160" s="10"/>
      <c r="BR160" s="6"/>
      <c r="BS160" s="10"/>
      <c r="BU160" s="6"/>
      <c r="BV160" s="10"/>
      <c r="BX160" s="6"/>
      <c r="BY160" s="10"/>
      <c r="CA160" s="6"/>
      <c r="CB160" s="10"/>
      <c r="CD160" s="6"/>
      <c r="CE160" s="10"/>
      <c r="CG160" s="6"/>
      <c r="CH160" s="10"/>
      <c r="CJ160" s="6"/>
      <c r="CK160" s="10"/>
      <c r="CM160" s="6"/>
      <c r="CN160" s="10"/>
      <c r="CP160" s="6"/>
      <c r="CQ160" s="10"/>
      <c r="CS160" s="6"/>
      <c r="CT160" s="10"/>
      <c r="CV160" s="6"/>
      <c r="CW160" s="10"/>
      <c r="CY160" s="6"/>
      <c r="CZ160" s="10"/>
      <c r="DB160" s="6"/>
      <c r="DC160" s="10"/>
      <c r="DE160" s="6"/>
      <c r="DF160" s="10"/>
      <c r="DH160" s="6"/>
      <c r="DI160" s="10"/>
      <c r="DK160" s="6"/>
      <c r="DL160" s="10"/>
      <c r="DN160" s="6"/>
      <c r="DO160" s="10"/>
      <c r="DQ160" s="6"/>
      <c r="DR160" s="10"/>
      <c r="DT160" s="6"/>
      <c r="DU160" s="10"/>
      <c r="DW160" s="6"/>
      <c r="DX160" s="10"/>
      <c r="DZ160" s="6"/>
      <c r="EA160" s="10"/>
      <c r="EC160" s="6"/>
      <c r="ED160" s="10"/>
      <c r="EF160" s="6"/>
      <c r="EG160" s="10"/>
      <c r="EI160" s="6"/>
      <c r="EJ160" s="10"/>
      <c r="EL160" s="6"/>
      <c r="EM160" s="10"/>
      <c r="EO160" s="6"/>
      <c r="EP160" s="10"/>
      <c r="ER160" s="6"/>
      <c r="ES160" s="10"/>
      <c r="EU160" s="6"/>
      <c r="EV160" s="10"/>
      <c r="EX160" s="6"/>
      <c r="EY160" s="10"/>
      <c r="FA160" s="6"/>
      <c r="FB160" s="10"/>
      <c r="FD160" s="6"/>
      <c r="FE160" s="10"/>
      <c r="FG160" s="6"/>
      <c r="FH160" s="10"/>
      <c r="FJ160" s="6"/>
      <c r="FK160" s="10"/>
      <c r="FM160" s="6"/>
      <c r="FN160" s="10"/>
      <c r="FP160" s="6"/>
      <c r="FQ160" s="10"/>
      <c r="FS160" s="6"/>
      <c r="FT160" s="10"/>
      <c r="FV160" s="6"/>
      <c r="FW160" s="10"/>
      <c r="FY160" s="6"/>
      <c r="FZ160" s="10"/>
      <c r="GA160" s="9">
        <v>223000</v>
      </c>
      <c r="GB160" t="s">
        <v>1344</v>
      </c>
    </row>
    <row r="161" spans="1:188" x14ac:dyDescent="0.35">
      <c r="A161" t="s">
        <v>4127</v>
      </c>
      <c r="B161" t="s">
        <v>4128</v>
      </c>
      <c r="C161" t="s">
        <v>4129</v>
      </c>
      <c r="D161" t="str">
        <f>VLOOKUP(C161,'HORS EXCEPTION'!$C$2:C179,1,FALSE)</f>
        <v>SUP007624</v>
      </c>
      <c r="E161" s="1" t="s">
        <v>4130</v>
      </c>
      <c r="F161" t="s">
        <v>4129</v>
      </c>
      <c r="G161" t="s">
        <v>4130</v>
      </c>
      <c r="H161" t="s">
        <v>203</v>
      </c>
      <c r="I161" t="s">
        <v>4127</v>
      </c>
      <c r="J161" t="s">
        <v>1022</v>
      </c>
      <c r="K161" t="s">
        <v>4131</v>
      </c>
      <c r="L161">
        <v>73300</v>
      </c>
      <c r="M161" t="s">
        <v>3026</v>
      </c>
      <c r="N161" t="s">
        <v>531</v>
      </c>
      <c r="O161" t="s">
        <v>12627</v>
      </c>
      <c r="P161" t="s">
        <v>4132</v>
      </c>
      <c r="Q161" t="s">
        <v>1354</v>
      </c>
      <c r="R161" t="s">
        <v>4133</v>
      </c>
      <c r="S161" t="s">
        <v>4134</v>
      </c>
      <c r="T161" t="s">
        <v>4136</v>
      </c>
      <c r="U161" t="s">
        <v>4137</v>
      </c>
      <c r="V161" t="s">
        <v>4138</v>
      </c>
      <c r="W161" t="s">
        <v>4139</v>
      </c>
      <c r="X161" t="s">
        <v>4140</v>
      </c>
      <c r="Y161" t="s">
        <v>4137</v>
      </c>
      <c r="Z161" t="s">
        <v>219</v>
      </c>
      <c r="AD161" t="s">
        <v>220</v>
      </c>
      <c r="AE161" t="s">
        <v>221</v>
      </c>
      <c r="AI161" t="s">
        <v>221</v>
      </c>
      <c r="AJ161" t="s">
        <v>4127</v>
      </c>
      <c r="AK161" t="s">
        <v>12627</v>
      </c>
      <c r="AL161" t="s">
        <v>12628</v>
      </c>
      <c r="AM161" t="s">
        <v>1354</v>
      </c>
      <c r="AN161" t="s">
        <v>4132</v>
      </c>
      <c r="AO161">
        <v>0</v>
      </c>
      <c r="AP161" t="s">
        <v>549</v>
      </c>
      <c r="AQ161" s="6" t="s">
        <v>4141</v>
      </c>
      <c r="AR161" s="10">
        <v>100000</v>
      </c>
      <c r="BC161" s="6"/>
      <c r="BD161" s="10"/>
      <c r="BF161" s="6"/>
      <c r="BG161" s="10"/>
      <c r="BI161" s="6"/>
      <c r="BJ161" s="10"/>
      <c r="BL161" s="6"/>
      <c r="BM161" s="10"/>
      <c r="BO161" s="6"/>
      <c r="BP161" s="10"/>
      <c r="BR161" s="6"/>
      <c r="BS161" s="10"/>
      <c r="BU161" s="6"/>
      <c r="BV161" s="10"/>
      <c r="BX161" s="6"/>
      <c r="BY161" s="10"/>
      <c r="CA161" s="6"/>
      <c r="CB161" s="10"/>
      <c r="CD161" s="6"/>
      <c r="CE161" s="10"/>
      <c r="CG161" s="6"/>
      <c r="CH161" s="10"/>
      <c r="CJ161" s="6"/>
      <c r="CK161" s="10"/>
      <c r="CM161" s="6"/>
      <c r="CN161" s="10"/>
      <c r="CP161" s="6"/>
      <c r="CQ161" s="10"/>
      <c r="CS161" s="6"/>
      <c r="CT161" s="10"/>
      <c r="CV161" s="6"/>
      <c r="CW161" s="10"/>
      <c r="CY161" s="6"/>
      <c r="CZ161" s="10"/>
      <c r="DB161" s="6"/>
      <c r="DC161" s="10"/>
      <c r="DE161" s="6"/>
      <c r="DF161" s="10"/>
      <c r="DH161" s="6"/>
      <c r="DI161" s="10"/>
      <c r="DK161" s="6"/>
      <c r="DL161" s="10"/>
      <c r="DN161" s="6"/>
      <c r="DO161" s="10"/>
      <c r="DQ161" s="6"/>
      <c r="DR161" s="10"/>
      <c r="DT161" s="6"/>
      <c r="DU161" s="10"/>
      <c r="DW161" s="6"/>
      <c r="DX161" s="10"/>
      <c r="DZ161" s="6"/>
      <c r="EA161" s="10"/>
      <c r="EC161" s="6"/>
      <c r="ED161" s="10"/>
      <c r="EF161" s="6"/>
      <c r="EG161" s="10"/>
      <c r="EI161" s="6"/>
      <c r="EJ161" s="10"/>
      <c r="EL161" s="6"/>
      <c r="EM161" s="10"/>
      <c r="EO161" s="6"/>
      <c r="EP161" s="10"/>
      <c r="ER161" s="6"/>
      <c r="ES161" s="10"/>
      <c r="EU161" s="6"/>
      <c r="EV161" s="10"/>
      <c r="EX161" s="6"/>
      <c r="EY161" s="10"/>
      <c r="FA161" s="6"/>
      <c r="FB161" s="10"/>
      <c r="FD161" s="6"/>
      <c r="FE161" s="10"/>
      <c r="FG161" s="6"/>
      <c r="FH161" s="10"/>
      <c r="FJ161" s="6"/>
      <c r="FK161" s="10"/>
      <c r="FM161" s="6"/>
      <c r="FN161" s="10"/>
      <c r="FP161" s="6"/>
      <c r="FQ161" s="10"/>
      <c r="FS161" s="6"/>
      <c r="FT161" s="10"/>
      <c r="FV161" s="6"/>
      <c r="FW161" s="10"/>
      <c r="FY161" s="6"/>
      <c r="FZ161" s="10"/>
      <c r="GA161" s="9">
        <v>100000</v>
      </c>
      <c r="GB161" t="s">
        <v>238</v>
      </c>
      <c r="GC161">
        <v>46</v>
      </c>
      <c r="GD161">
        <v>47</v>
      </c>
      <c r="GE161">
        <v>49</v>
      </c>
      <c r="GF161">
        <v>46</v>
      </c>
    </row>
    <row r="162" spans="1:188" x14ac:dyDescent="0.35">
      <c r="A162" t="s">
        <v>4142</v>
      </c>
      <c r="B162" t="s">
        <v>4143</v>
      </c>
      <c r="C162" t="s">
        <v>4144</v>
      </c>
      <c r="D162" t="e">
        <f>VLOOKUP(C162,'HORS EXCEPTION'!$C$2:C180,1,FALSE)</f>
        <v>#N/A</v>
      </c>
      <c r="E162" s="1" t="s">
        <v>4145</v>
      </c>
      <c r="F162" t="s">
        <v>4144</v>
      </c>
      <c r="G162" t="s">
        <v>4145</v>
      </c>
      <c r="H162" t="s">
        <v>203</v>
      </c>
      <c r="I162" t="s">
        <v>4142</v>
      </c>
      <c r="J162" t="s">
        <v>246</v>
      </c>
      <c r="K162" t="s">
        <v>4146</v>
      </c>
      <c r="L162" t="s">
        <v>4147</v>
      </c>
      <c r="M162" t="s">
        <v>4148</v>
      </c>
      <c r="N162" t="s">
        <v>1431</v>
      </c>
      <c r="O162" t="s">
        <v>12629</v>
      </c>
      <c r="P162" t="s">
        <v>4149</v>
      </c>
      <c r="Q162" t="s">
        <v>4150</v>
      </c>
      <c r="R162" t="s">
        <v>4151</v>
      </c>
      <c r="S162" t="s">
        <v>4152</v>
      </c>
      <c r="T162" t="s">
        <v>4153</v>
      </c>
      <c r="U162" t="s">
        <v>4154</v>
      </c>
      <c r="V162" t="s">
        <v>4155</v>
      </c>
      <c r="W162" t="s">
        <v>4156</v>
      </c>
      <c r="X162" t="s">
        <v>4153</v>
      </c>
      <c r="Y162" t="s">
        <v>4157</v>
      </c>
      <c r="Z162" t="s">
        <v>310</v>
      </c>
      <c r="AD162" t="s">
        <v>311</v>
      </c>
      <c r="AE162" t="s">
        <v>312</v>
      </c>
      <c r="AI162" t="s">
        <v>312</v>
      </c>
      <c r="AJ162" t="s">
        <v>4142</v>
      </c>
      <c r="AK162" t="s">
        <v>12629</v>
      </c>
      <c r="AL162" t="s">
        <v>12630</v>
      </c>
      <c r="AM162" t="s">
        <v>4150</v>
      </c>
      <c r="AN162" t="s">
        <v>4149</v>
      </c>
      <c r="AO162">
        <v>0</v>
      </c>
      <c r="AP162" t="s">
        <v>427</v>
      </c>
      <c r="AQ162" s="6" t="s">
        <v>4158</v>
      </c>
      <c r="AR162" s="10">
        <v>360000</v>
      </c>
      <c r="AS162" t="s">
        <v>431</v>
      </c>
      <c r="AT162" s="6" t="s">
        <v>4159</v>
      </c>
      <c r="AU162" s="10">
        <v>895000</v>
      </c>
      <c r="AV162" t="s">
        <v>435</v>
      </c>
      <c r="AW162" s="6" t="s">
        <v>4160</v>
      </c>
      <c r="AY162" t="s">
        <v>439</v>
      </c>
      <c r="AZ162" s="6" t="s">
        <v>4161</v>
      </c>
      <c r="BA162" s="10">
        <v>445000</v>
      </c>
      <c r="BB162" t="s">
        <v>443</v>
      </c>
      <c r="BC162" s="6" t="s">
        <v>4162</v>
      </c>
      <c r="BD162" s="10">
        <v>595000</v>
      </c>
      <c r="BF162" s="6"/>
      <c r="BG162" s="10"/>
      <c r="BI162" s="6"/>
      <c r="BJ162" s="10"/>
      <c r="BL162" s="6"/>
      <c r="BM162" s="10"/>
      <c r="BO162" s="6"/>
      <c r="BP162" s="10"/>
      <c r="BR162" s="6"/>
      <c r="BS162" s="10"/>
      <c r="BU162" s="6"/>
      <c r="BV162" s="10"/>
      <c r="BX162" s="6"/>
      <c r="BY162" s="10"/>
      <c r="CA162" s="6"/>
      <c r="CB162" s="10"/>
      <c r="CD162" s="6"/>
      <c r="CE162" s="10"/>
      <c r="CG162" s="6"/>
      <c r="CH162" s="10"/>
      <c r="CJ162" s="6"/>
      <c r="CK162" s="10"/>
      <c r="CM162" s="6"/>
      <c r="CN162" s="10"/>
      <c r="CP162" s="6"/>
      <c r="CQ162" s="10"/>
      <c r="CS162" s="6"/>
      <c r="CT162" s="10"/>
      <c r="CV162" s="6"/>
      <c r="CW162" s="10"/>
      <c r="CY162" s="6"/>
      <c r="CZ162" s="10"/>
      <c r="DB162" s="6"/>
      <c r="DC162" s="10"/>
      <c r="DE162" s="6"/>
      <c r="DF162" s="10"/>
      <c r="DH162" s="6"/>
      <c r="DI162" s="10"/>
      <c r="DK162" s="6"/>
      <c r="DL162" s="10"/>
      <c r="DN162" s="6"/>
      <c r="DO162" s="10"/>
      <c r="DQ162" s="6"/>
      <c r="DR162" s="10"/>
      <c r="DT162" s="6"/>
      <c r="DU162" s="10"/>
      <c r="DW162" s="6"/>
      <c r="DX162" s="10"/>
      <c r="DZ162" s="6"/>
      <c r="EA162" s="10"/>
      <c r="EC162" s="6"/>
      <c r="ED162" s="10"/>
      <c r="EF162" s="6"/>
      <c r="EG162" s="10"/>
      <c r="EI162" s="6"/>
      <c r="EJ162" s="10"/>
      <c r="EL162" s="6"/>
      <c r="EM162" s="10"/>
      <c r="EO162" s="6"/>
      <c r="EP162" s="10"/>
      <c r="ER162" s="6"/>
      <c r="ES162" s="10"/>
      <c r="EU162" s="6"/>
      <c r="EV162" s="10"/>
      <c r="EX162" s="6"/>
      <c r="EY162" s="10"/>
      <c r="FA162" s="6"/>
      <c r="FB162" s="10"/>
      <c r="FD162" s="6"/>
      <c r="FE162" s="10"/>
      <c r="FG162" s="6"/>
      <c r="FH162" s="10"/>
      <c r="FJ162" s="6"/>
      <c r="FK162" s="10"/>
      <c r="FM162" s="6"/>
      <c r="FN162" s="10"/>
      <c r="FP162" s="6"/>
      <c r="FQ162" s="10"/>
      <c r="FS162" s="6"/>
      <c r="FT162" s="10"/>
      <c r="FV162" s="6"/>
      <c r="FW162" s="10"/>
      <c r="FY162" s="6"/>
      <c r="FZ162" s="10"/>
      <c r="GA162" s="9">
        <v>2295000</v>
      </c>
      <c r="GB162" t="s">
        <v>1344</v>
      </c>
    </row>
    <row r="163" spans="1:188" x14ac:dyDescent="0.35">
      <c r="A163" t="s">
        <v>4163</v>
      </c>
      <c r="B163" t="s">
        <v>4164</v>
      </c>
      <c r="C163" t="s">
        <v>4165</v>
      </c>
      <c r="D163" t="str">
        <f>VLOOKUP(C163,'HORS EXCEPTION'!$C$2:C181,1,FALSE)</f>
        <v>SUP007826</v>
      </c>
      <c r="E163" s="1" t="s">
        <v>4166</v>
      </c>
      <c r="F163" t="s">
        <v>4165</v>
      </c>
      <c r="G163" t="s">
        <v>4166</v>
      </c>
      <c r="H163" t="s">
        <v>203</v>
      </c>
      <c r="I163" t="s">
        <v>4163</v>
      </c>
      <c r="J163" t="s">
        <v>1022</v>
      </c>
      <c r="K163" t="s">
        <v>4167</v>
      </c>
      <c r="L163">
        <v>38220</v>
      </c>
      <c r="M163" t="s">
        <v>4168</v>
      </c>
      <c r="N163" t="s">
        <v>3221</v>
      </c>
      <c r="O163" t="s">
        <v>12631</v>
      </c>
      <c r="P163" t="s">
        <v>4169</v>
      </c>
      <c r="Q163" t="s">
        <v>625</v>
      </c>
      <c r="R163" t="s">
        <v>4170</v>
      </c>
      <c r="S163" t="s">
        <v>4173</v>
      </c>
      <c r="T163" t="s">
        <v>4174</v>
      </c>
      <c r="U163" t="s">
        <v>4175</v>
      </c>
      <c r="V163" t="s">
        <v>4176</v>
      </c>
      <c r="W163" t="s">
        <v>4173</v>
      </c>
      <c r="X163" t="s">
        <v>4174</v>
      </c>
      <c r="Y163" t="s">
        <v>4175</v>
      </c>
      <c r="Z163" t="s">
        <v>219</v>
      </c>
      <c r="AD163" t="s">
        <v>220</v>
      </c>
      <c r="AE163" t="s">
        <v>221</v>
      </c>
      <c r="AI163" t="s">
        <v>221</v>
      </c>
      <c r="AJ163" t="s">
        <v>4163</v>
      </c>
      <c r="AK163" t="s">
        <v>12631</v>
      </c>
      <c r="AL163" t="s">
        <v>12632</v>
      </c>
      <c r="AM163" t="s">
        <v>625</v>
      </c>
      <c r="AN163" t="s">
        <v>4169</v>
      </c>
      <c r="AO163">
        <v>0</v>
      </c>
      <c r="AP163" t="s">
        <v>543</v>
      </c>
      <c r="AQ163" s="6" t="s">
        <v>4177</v>
      </c>
      <c r="AR163" s="10">
        <v>240000</v>
      </c>
      <c r="BC163" s="6"/>
      <c r="BD163" s="10"/>
      <c r="BF163" s="6"/>
      <c r="BG163" s="10"/>
      <c r="BI163" s="6"/>
      <c r="BJ163" s="10"/>
      <c r="BL163" s="6"/>
      <c r="BM163" s="10"/>
      <c r="BO163" s="6"/>
      <c r="BP163" s="10"/>
      <c r="BR163" s="6"/>
      <c r="BS163" s="10"/>
      <c r="BU163" s="6"/>
      <c r="BV163" s="10"/>
      <c r="BX163" s="6"/>
      <c r="BY163" s="10"/>
      <c r="CA163" s="6"/>
      <c r="CB163" s="10"/>
      <c r="CD163" s="6"/>
      <c r="CE163" s="10"/>
      <c r="CG163" s="6"/>
      <c r="CH163" s="10"/>
      <c r="CJ163" s="6"/>
      <c r="CK163" s="10"/>
      <c r="CM163" s="6"/>
      <c r="CN163" s="10"/>
      <c r="CP163" s="6"/>
      <c r="CQ163" s="10"/>
      <c r="CS163" s="6"/>
      <c r="CT163" s="10"/>
      <c r="CV163" s="6"/>
      <c r="CW163" s="10"/>
      <c r="CY163" s="6"/>
      <c r="CZ163" s="10"/>
      <c r="DB163" s="6"/>
      <c r="DC163" s="10"/>
      <c r="DE163" s="6"/>
      <c r="DF163" s="10"/>
      <c r="DH163" s="6"/>
      <c r="DI163" s="10"/>
      <c r="DK163" s="6"/>
      <c r="DL163" s="10"/>
      <c r="DN163" s="6"/>
      <c r="DO163" s="10"/>
      <c r="DQ163" s="6"/>
      <c r="DR163" s="10"/>
      <c r="DT163" s="6"/>
      <c r="DU163" s="10"/>
      <c r="DW163" s="6"/>
      <c r="DX163" s="10"/>
      <c r="DZ163" s="6"/>
      <c r="EA163" s="10"/>
      <c r="EC163" s="6"/>
      <c r="ED163" s="10"/>
      <c r="EF163" s="6"/>
      <c r="EG163" s="10"/>
      <c r="EI163" s="6"/>
      <c r="EJ163" s="10"/>
      <c r="EL163" s="6"/>
      <c r="EM163" s="10"/>
      <c r="EO163" s="6"/>
      <c r="EP163" s="10"/>
      <c r="ER163" s="6"/>
      <c r="ES163" s="10"/>
      <c r="EU163" s="6"/>
      <c r="EV163" s="10"/>
      <c r="EX163" s="6"/>
      <c r="EY163" s="10"/>
      <c r="FA163" s="6"/>
      <c r="FB163" s="10"/>
      <c r="FD163" s="6"/>
      <c r="FE163" s="10"/>
      <c r="FG163" s="6"/>
      <c r="FH163" s="10"/>
      <c r="FJ163" s="6"/>
      <c r="FK163" s="10"/>
      <c r="FM163" s="6"/>
      <c r="FN163" s="10"/>
      <c r="FP163" s="6"/>
      <c r="FQ163" s="10"/>
      <c r="FS163" s="6"/>
      <c r="FT163" s="10"/>
      <c r="FV163" s="6"/>
      <c r="FW163" s="10"/>
      <c r="FY163" s="6"/>
      <c r="FZ163" s="10"/>
      <c r="GA163" s="9">
        <v>240000</v>
      </c>
      <c r="GB163" t="s">
        <v>238</v>
      </c>
      <c r="GC163">
        <v>60</v>
      </c>
      <c r="GD163">
        <v>60</v>
      </c>
      <c r="GE163">
        <v>60</v>
      </c>
      <c r="GF163">
        <v>60</v>
      </c>
    </row>
    <row r="164" spans="1:188" x14ac:dyDescent="0.35">
      <c r="A164" t="s">
        <v>4178</v>
      </c>
      <c r="B164" t="s">
        <v>4179</v>
      </c>
      <c r="C164" t="s">
        <v>4180</v>
      </c>
      <c r="D164" t="str">
        <f>VLOOKUP(C164,'HORS EXCEPTION'!$C$2:C182,1,FALSE)</f>
        <v>SUP007856</v>
      </c>
      <c r="E164" s="2" t="s">
        <v>4181</v>
      </c>
      <c r="F164" t="s">
        <v>4180</v>
      </c>
      <c r="G164" t="s">
        <v>4181</v>
      </c>
      <c r="H164" t="s">
        <v>203</v>
      </c>
      <c r="I164" t="s">
        <v>4178</v>
      </c>
      <c r="J164" t="s">
        <v>205</v>
      </c>
      <c r="K164" t="s">
        <v>4182</v>
      </c>
      <c r="L164">
        <v>75001</v>
      </c>
      <c r="M164" t="s">
        <v>1171</v>
      </c>
      <c r="N164" t="s">
        <v>249</v>
      </c>
      <c r="O164" t="s">
        <v>12634</v>
      </c>
      <c r="P164" t="s">
        <v>4183</v>
      </c>
      <c r="Q164" t="s">
        <v>2328</v>
      </c>
      <c r="R164" t="s">
        <v>4184</v>
      </c>
      <c r="S164" t="s">
        <v>4187</v>
      </c>
      <c r="T164" t="s">
        <v>4188</v>
      </c>
      <c r="U164" t="s">
        <v>4189</v>
      </c>
      <c r="V164" t="s">
        <v>4190</v>
      </c>
      <c r="W164" t="s">
        <v>4191</v>
      </c>
      <c r="X164" t="s">
        <v>4192</v>
      </c>
      <c r="Y164" t="s">
        <v>4193</v>
      </c>
      <c r="Z164" t="s">
        <v>261</v>
      </c>
      <c r="AD164" t="s">
        <v>262</v>
      </c>
      <c r="AE164" t="s">
        <v>263</v>
      </c>
      <c r="AI164" t="s">
        <v>263</v>
      </c>
      <c r="AJ164" t="s">
        <v>4178</v>
      </c>
      <c r="AK164" t="s">
        <v>12634</v>
      </c>
      <c r="AL164" t="s">
        <v>12635</v>
      </c>
      <c r="AM164" t="s">
        <v>2328</v>
      </c>
      <c r="AN164" t="s">
        <v>4183</v>
      </c>
      <c r="AO164">
        <v>0</v>
      </c>
      <c r="AP164" t="s">
        <v>11038</v>
      </c>
      <c r="AQ164" s="6" t="s">
        <v>4194</v>
      </c>
      <c r="AR164" s="10">
        <v>100000</v>
      </c>
      <c r="AS164" t="s">
        <v>705</v>
      </c>
      <c r="AT164" s="6" t="s">
        <v>4195</v>
      </c>
      <c r="AU164" s="10">
        <v>375000</v>
      </c>
      <c r="AV164" t="s">
        <v>421</v>
      </c>
      <c r="AW164" s="6" t="s">
        <v>4196</v>
      </c>
      <c r="AY164" t="s">
        <v>361</v>
      </c>
      <c r="AZ164" s="6" t="s">
        <v>4197</v>
      </c>
      <c r="BA164" s="10">
        <v>250000</v>
      </c>
      <c r="BB164" t="s">
        <v>363</v>
      </c>
      <c r="BC164" s="6" t="s">
        <v>4198</v>
      </c>
      <c r="BD164" s="10">
        <v>250000</v>
      </c>
      <c r="BF164" s="6"/>
      <c r="BG164" s="10"/>
      <c r="BI164" s="6"/>
      <c r="BJ164" s="10"/>
      <c r="BL164" s="6"/>
      <c r="BM164" s="10"/>
      <c r="BO164" s="6"/>
      <c r="BP164" s="10"/>
      <c r="BR164" s="6"/>
      <c r="BS164" s="10"/>
      <c r="BU164" s="6"/>
      <c r="BV164" s="10"/>
      <c r="BX164" s="6"/>
      <c r="BY164" s="10"/>
      <c r="CA164" s="6"/>
      <c r="CB164" s="10"/>
      <c r="CD164" s="6"/>
      <c r="CE164" s="10"/>
      <c r="CG164" s="6"/>
      <c r="CH164" s="10"/>
      <c r="CJ164" s="6"/>
      <c r="CK164" s="10"/>
      <c r="CM164" s="6"/>
      <c r="CN164" s="10"/>
      <c r="CP164" s="6"/>
      <c r="CQ164" s="10"/>
      <c r="CS164" s="6"/>
      <c r="CT164" s="10"/>
      <c r="CV164" s="6"/>
      <c r="CW164" s="10"/>
      <c r="CY164" s="6"/>
      <c r="CZ164" s="10"/>
      <c r="DB164" s="6"/>
      <c r="DC164" s="10"/>
      <c r="DE164" s="6"/>
      <c r="DF164" s="10"/>
      <c r="DH164" s="6"/>
      <c r="DI164" s="10"/>
      <c r="DK164" s="6"/>
      <c r="DL164" s="10"/>
      <c r="DN164" s="6"/>
      <c r="DO164" s="10"/>
      <c r="DQ164" s="6"/>
      <c r="DR164" s="10"/>
      <c r="DT164" s="6"/>
      <c r="DU164" s="10"/>
      <c r="DW164" s="6"/>
      <c r="DX164" s="10"/>
      <c r="DZ164" s="6"/>
      <c r="EA164" s="10"/>
      <c r="EC164" s="6"/>
      <c r="ED164" s="10"/>
      <c r="EF164" s="6"/>
      <c r="EG164" s="10"/>
      <c r="EI164" s="6"/>
      <c r="EJ164" s="10"/>
      <c r="EL164" s="6"/>
      <c r="EM164" s="10"/>
      <c r="EO164" s="6"/>
      <c r="EP164" s="10"/>
      <c r="ER164" s="6"/>
      <c r="ES164" s="10"/>
      <c r="EU164" s="6"/>
      <c r="EV164" s="10"/>
      <c r="EX164" s="6"/>
      <c r="EY164" s="10"/>
      <c r="FA164" s="6"/>
      <c r="FB164" s="10"/>
      <c r="FD164" s="6"/>
      <c r="FE164" s="10"/>
      <c r="FG164" s="6"/>
      <c r="FH164" s="10"/>
      <c r="FJ164" s="6"/>
      <c r="FK164" s="10"/>
      <c r="FM164" s="6"/>
      <c r="FN164" s="10"/>
      <c r="FP164" s="6"/>
      <c r="FQ164" s="10"/>
      <c r="FS164" s="6"/>
      <c r="FT164" s="10"/>
      <c r="FV164" s="6"/>
      <c r="FW164" s="10"/>
      <c r="FY164" s="6"/>
      <c r="FZ164" s="10"/>
      <c r="GA164" s="9">
        <v>975000</v>
      </c>
      <c r="GB164" t="s">
        <v>238</v>
      </c>
      <c r="GC164">
        <v>50</v>
      </c>
      <c r="GD164">
        <v>55</v>
      </c>
      <c r="GE164">
        <v>55</v>
      </c>
      <c r="GF164">
        <v>0</v>
      </c>
    </row>
    <row r="165" spans="1:188" x14ac:dyDescent="0.35">
      <c r="A165" t="s">
        <v>4199</v>
      </c>
      <c r="B165" t="s">
        <v>4200</v>
      </c>
      <c r="C165" t="s">
        <v>4201</v>
      </c>
      <c r="D165" t="e">
        <f>VLOOKUP(C165,'HORS EXCEPTION'!$C$2:C183,1,FALSE)</f>
        <v>#N/A</v>
      </c>
      <c r="E165" s="1" t="s">
        <v>4202</v>
      </c>
      <c r="F165" t="s">
        <v>4201</v>
      </c>
      <c r="G165" t="s">
        <v>4202</v>
      </c>
      <c r="H165" t="s">
        <v>203</v>
      </c>
      <c r="I165" t="s">
        <v>4199</v>
      </c>
      <c r="J165" t="s">
        <v>1022</v>
      </c>
      <c r="K165" t="s">
        <v>4203</v>
      </c>
      <c r="L165">
        <v>73420</v>
      </c>
      <c r="M165" t="s">
        <v>4204</v>
      </c>
      <c r="N165" t="s">
        <v>4205</v>
      </c>
      <c r="O165" t="s">
        <v>12636</v>
      </c>
      <c r="P165" t="s">
        <v>4206</v>
      </c>
      <c r="Q165" t="s">
        <v>4207</v>
      </c>
      <c r="R165" t="s">
        <v>4208</v>
      </c>
      <c r="S165" t="s">
        <v>4209</v>
      </c>
      <c r="T165" t="s">
        <v>4211</v>
      </c>
      <c r="U165" t="s">
        <v>4212</v>
      </c>
      <c r="V165" t="s">
        <v>4213</v>
      </c>
      <c r="W165" t="s">
        <v>4214</v>
      </c>
      <c r="X165" t="s">
        <v>4215</v>
      </c>
      <c r="Y165" t="s">
        <v>4216</v>
      </c>
      <c r="Z165" t="s">
        <v>310</v>
      </c>
      <c r="AD165" t="s">
        <v>311</v>
      </c>
      <c r="AE165" t="s">
        <v>312</v>
      </c>
      <c r="AI165" t="s">
        <v>312</v>
      </c>
      <c r="AJ165" t="s">
        <v>4199</v>
      </c>
      <c r="AK165" t="s">
        <v>12636</v>
      </c>
      <c r="AL165" t="s">
        <v>12637</v>
      </c>
      <c r="AM165" t="s">
        <v>4207</v>
      </c>
      <c r="AN165" t="s">
        <v>4206</v>
      </c>
      <c r="AO165">
        <v>0</v>
      </c>
      <c r="AP165" t="s">
        <v>488</v>
      </c>
      <c r="AQ165" s="6" t="s">
        <v>4217</v>
      </c>
      <c r="AR165" s="10">
        <v>100000</v>
      </c>
      <c r="AS165" t="s">
        <v>490</v>
      </c>
      <c r="AT165" s="6" t="s">
        <v>4218</v>
      </c>
      <c r="AU165" s="10">
        <v>100000</v>
      </c>
      <c r="AV165" t="s">
        <v>315</v>
      </c>
      <c r="AW165" s="6" t="s">
        <v>4219</v>
      </c>
      <c r="AY165" t="s">
        <v>495</v>
      </c>
      <c r="AZ165" s="6" t="s">
        <v>4220</v>
      </c>
      <c r="BA165" s="10">
        <v>180000</v>
      </c>
      <c r="BB165" t="s">
        <v>497</v>
      </c>
      <c r="BC165" s="6" t="s">
        <v>4221</v>
      </c>
      <c r="BD165" s="10">
        <v>125000</v>
      </c>
      <c r="BE165" t="s">
        <v>319</v>
      </c>
      <c r="BF165" s="6" t="s">
        <v>4222</v>
      </c>
      <c r="BG165" s="10">
        <v>185000</v>
      </c>
      <c r="BH165" t="s">
        <v>502</v>
      </c>
      <c r="BI165" s="6" t="s">
        <v>4223</v>
      </c>
      <c r="BJ165" s="10">
        <v>100000</v>
      </c>
      <c r="BK165" t="s">
        <v>504</v>
      </c>
      <c r="BL165" s="6" t="s">
        <v>4224</v>
      </c>
      <c r="BM165" s="10">
        <v>100000</v>
      </c>
      <c r="BN165" t="s">
        <v>323</v>
      </c>
      <c r="BO165" s="6" t="s">
        <v>4225</v>
      </c>
      <c r="BP165" s="10">
        <v>100000</v>
      </c>
      <c r="BQ165" t="s">
        <v>509</v>
      </c>
      <c r="BR165" s="6" t="s">
        <v>4226</v>
      </c>
      <c r="BS165" s="10">
        <v>100000</v>
      </c>
      <c r="BT165" t="s">
        <v>511</v>
      </c>
      <c r="BU165" s="6" t="s">
        <v>4227</v>
      </c>
      <c r="BV165" s="10">
        <v>100000</v>
      </c>
      <c r="BW165" t="s">
        <v>327</v>
      </c>
      <c r="BX165" s="6" t="s">
        <v>4228</v>
      </c>
      <c r="BY165" s="10">
        <v>100000</v>
      </c>
      <c r="BZ165" t="s">
        <v>516</v>
      </c>
      <c r="CA165" s="6" t="s">
        <v>4229</v>
      </c>
      <c r="CB165" s="10">
        <v>120000</v>
      </c>
      <c r="CC165" t="s">
        <v>518</v>
      </c>
      <c r="CD165" s="6" t="s">
        <v>4230</v>
      </c>
      <c r="CE165" s="10">
        <v>100000</v>
      </c>
      <c r="CF165" t="s">
        <v>331</v>
      </c>
      <c r="CG165" s="6" t="s">
        <v>4231</v>
      </c>
      <c r="CH165" s="10">
        <v>123000</v>
      </c>
      <c r="CI165" t="s">
        <v>1067</v>
      </c>
      <c r="CJ165" s="6" t="s">
        <v>4232</v>
      </c>
      <c r="CK165" s="10">
        <v>3430000</v>
      </c>
      <c r="CL165" t="s">
        <v>523</v>
      </c>
      <c r="CM165" s="6" t="s">
        <v>4233</v>
      </c>
      <c r="CN165" s="10">
        <v>100000</v>
      </c>
      <c r="CP165" s="6"/>
      <c r="CQ165" s="10"/>
      <c r="CS165" s="6"/>
      <c r="CT165" s="10"/>
      <c r="CV165" s="6"/>
      <c r="CW165" s="10"/>
      <c r="CY165" s="6"/>
      <c r="CZ165" s="10"/>
      <c r="DB165" s="6"/>
      <c r="DC165" s="10"/>
      <c r="DE165" s="6"/>
      <c r="DF165" s="10"/>
      <c r="DH165" s="6"/>
      <c r="DI165" s="10"/>
      <c r="DK165" s="6"/>
      <c r="DL165" s="10"/>
      <c r="DN165" s="6"/>
      <c r="DO165" s="10"/>
      <c r="DQ165" s="6"/>
      <c r="DR165" s="10"/>
      <c r="DT165" s="6"/>
      <c r="DU165" s="10"/>
      <c r="DW165" s="6"/>
      <c r="DX165" s="10"/>
      <c r="DZ165" s="6"/>
      <c r="EA165" s="10"/>
      <c r="EC165" s="6"/>
      <c r="ED165" s="10"/>
      <c r="EF165" s="6"/>
      <c r="EG165" s="10"/>
      <c r="EI165" s="6"/>
      <c r="EJ165" s="10"/>
      <c r="EL165" s="6"/>
      <c r="EM165" s="10"/>
      <c r="EO165" s="6"/>
      <c r="EP165" s="10"/>
      <c r="ER165" s="6"/>
      <c r="ES165" s="10"/>
      <c r="EU165" s="6"/>
      <c r="EV165" s="10"/>
      <c r="EX165" s="6"/>
      <c r="EY165" s="10"/>
      <c r="FA165" s="6"/>
      <c r="FB165" s="10"/>
      <c r="FD165" s="6"/>
      <c r="FE165" s="10"/>
      <c r="FG165" s="6"/>
      <c r="FH165" s="10"/>
      <c r="FJ165" s="6"/>
      <c r="FK165" s="10"/>
      <c r="FM165" s="6"/>
      <c r="FN165" s="10"/>
      <c r="FP165" s="6"/>
      <c r="FQ165" s="10"/>
      <c r="FS165" s="6"/>
      <c r="FT165" s="10"/>
      <c r="FV165" s="6"/>
      <c r="FW165" s="10"/>
      <c r="FY165" s="6"/>
      <c r="FZ165" s="10"/>
      <c r="GA165" s="9">
        <v>5163000</v>
      </c>
      <c r="GB165" t="s">
        <v>238</v>
      </c>
      <c r="GC165">
        <v>50</v>
      </c>
      <c r="GD165">
        <v>60</v>
      </c>
      <c r="GE165">
        <v>70</v>
      </c>
      <c r="GF165">
        <v>60</v>
      </c>
    </row>
    <row r="166" spans="1:188" x14ac:dyDescent="0.35">
      <c r="A166" t="s">
        <v>4234</v>
      </c>
      <c r="B166" t="s">
        <v>4235</v>
      </c>
      <c r="C166" t="s">
        <v>4236</v>
      </c>
      <c r="D166" t="str">
        <f>VLOOKUP(C166,'HORS EXCEPTION'!$C$2:C184,1,FALSE)</f>
        <v>SUP007887</v>
      </c>
      <c r="E166" s="1" t="s">
        <v>4237</v>
      </c>
      <c r="F166" t="s">
        <v>4236</v>
      </c>
      <c r="G166" t="s">
        <v>4238</v>
      </c>
      <c r="H166" t="s">
        <v>203</v>
      </c>
      <c r="I166" t="s">
        <v>4234</v>
      </c>
      <c r="J166" t="s">
        <v>205</v>
      </c>
      <c r="K166" t="s">
        <v>4239</v>
      </c>
      <c r="L166">
        <v>47000</v>
      </c>
      <c r="M166" t="s">
        <v>4240</v>
      </c>
      <c r="N166" t="s">
        <v>249</v>
      </c>
      <c r="O166" t="s">
        <v>12638</v>
      </c>
      <c r="P166" t="s">
        <v>4241</v>
      </c>
      <c r="Q166" t="s">
        <v>4240</v>
      </c>
      <c r="R166" t="s">
        <v>4242</v>
      </c>
      <c r="S166" t="s">
        <v>4245</v>
      </c>
      <c r="T166" t="s">
        <v>4246</v>
      </c>
      <c r="U166" t="s">
        <v>4247</v>
      </c>
      <c r="V166" t="s">
        <v>4248</v>
      </c>
      <c r="W166" t="s">
        <v>4249</v>
      </c>
      <c r="X166" t="s">
        <v>4250</v>
      </c>
      <c r="Y166" t="s">
        <v>4251</v>
      </c>
      <c r="Z166" t="s">
        <v>261</v>
      </c>
      <c r="AD166" t="s">
        <v>262</v>
      </c>
      <c r="AE166" t="s">
        <v>263</v>
      </c>
      <c r="AI166" t="s">
        <v>263</v>
      </c>
      <c r="AJ166" t="s">
        <v>4234</v>
      </c>
      <c r="AK166" t="s">
        <v>12638</v>
      </c>
      <c r="AL166" t="s">
        <v>12639</v>
      </c>
      <c r="AM166" t="s">
        <v>4240</v>
      </c>
      <c r="AN166" t="s">
        <v>4241</v>
      </c>
      <c r="AO166">
        <v>0</v>
      </c>
      <c r="AP166" t="s">
        <v>11038</v>
      </c>
      <c r="AQ166" s="6" t="s">
        <v>4252</v>
      </c>
      <c r="AR166" s="10">
        <v>100000</v>
      </c>
      <c r="AS166" t="s">
        <v>705</v>
      </c>
      <c r="AT166" s="6" t="s">
        <v>4253</v>
      </c>
      <c r="AU166" s="10">
        <v>375000</v>
      </c>
      <c r="AV166" t="s">
        <v>1111</v>
      </c>
      <c r="AW166" s="6" t="s">
        <v>4254</v>
      </c>
      <c r="AY166" t="s">
        <v>421</v>
      </c>
      <c r="AZ166" s="6" t="s">
        <v>4255</v>
      </c>
      <c r="BA166" s="10">
        <v>100000</v>
      </c>
      <c r="BB166" t="s">
        <v>361</v>
      </c>
      <c r="BC166" s="6" t="s">
        <v>4256</v>
      </c>
      <c r="BD166" s="10">
        <v>250000</v>
      </c>
      <c r="BE166" t="s">
        <v>363</v>
      </c>
      <c r="BF166" s="6" t="s">
        <v>4257</v>
      </c>
      <c r="BG166" s="10">
        <v>250000</v>
      </c>
      <c r="BH166" t="s">
        <v>1116</v>
      </c>
      <c r="BI166" s="6" t="s">
        <v>4258</v>
      </c>
      <c r="BJ166" s="10">
        <v>100000</v>
      </c>
      <c r="BK166" t="s">
        <v>11043</v>
      </c>
      <c r="BL166" s="6" t="s">
        <v>4259</v>
      </c>
      <c r="BM166" s="10">
        <v>100000</v>
      </c>
      <c r="BN166" t="s">
        <v>712</v>
      </c>
      <c r="BO166" s="6" t="s">
        <v>4260</v>
      </c>
      <c r="BP166" s="10">
        <v>495000</v>
      </c>
      <c r="BQ166" t="s">
        <v>2620</v>
      </c>
      <c r="BR166" s="6" t="s">
        <v>4261</v>
      </c>
      <c r="BS166" s="10">
        <v>100000</v>
      </c>
      <c r="BT166" t="s">
        <v>714</v>
      </c>
      <c r="BU166" s="6" t="s">
        <v>4262</v>
      </c>
      <c r="BV166" s="10">
        <v>100000</v>
      </c>
      <c r="BW166" t="s">
        <v>365</v>
      </c>
      <c r="BX166" s="6" t="s">
        <v>4263</v>
      </c>
      <c r="BY166" s="10">
        <v>330000</v>
      </c>
      <c r="BZ166" t="s">
        <v>367</v>
      </c>
      <c r="CA166" s="6" t="s">
        <v>4264</v>
      </c>
      <c r="CB166" s="10">
        <v>330000</v>
      </c>
      <c r="CC166" t="s">
        <v>1190</v>
      </c>
      <c r="CD166" s="6" t="s">
        <v>4265</v>
      </c>
      <c r="CE166" s="10">
        <v>100000</v>
      </c>
      <c r="CG166" s="6"/>
      <c r="CH166" s="10"/>
      <c r="CJ166" s="6"/>
      <c r="CK166" s="10"/>
      <c r="CM166" s="6"/>
      <c r="CN166" s="10"/>
      <c r="CP166" s="6"/>
      <c r="CQ166" s="10"/>
      <c r="CS166" s="6"/>
      <c r="CT166" s="10"/>
      <c r="CV166" s="6"/>
      <c r="CW166" s="10"/>
      <c r="CY166" s="6"/>
      <c r="CZ166" s="10"/>
      <c r="DB166" s="6"/>
      <c r="DC166" s="10"/>
      <c r="DE166" s="6"/>
      <c r="DF166" s="10"/>
      <c r="DH166" s="6"/>
      <c r="DI166" s="10"/>
      <c r="DK166" s="6"/>
      <c r="DL166" s="10"/>
      <c r="DN166" s="6"/>
      <c r="DO166" s="10"/>
      <c r="DQ166" s="6"/>
      <c r="DR166" s="10"/>
      <c r="DT166" s="6"/>
      <c r="DU166" s="10"/>
      <c r="DW166" s="6"/>
      <c r="DX166" s="10"/>
      <c r="DZ166" s="6"/>
      <c r="EA166" s="10"/>
      <c r="EC166" s="6"/>
      <c r="ED166" s="10"/>
      <c r="EF166" s="6"/>
      <c r="EG166" s="10"/>
      <c r="EI166" s="6"/>
      <c r="EJ166" s="10"/>
      <c r="EL166" s="6"/>
      <c r="EM166" s="10"/>
      <c r="EO166" s="6"/>
      <c r="EP166" s="10"/>
      <c r="ER166" s="6"/>
      <c r="ES166" s="10"/>
      <c r="EU166" s="6"/>
      <c r="EV166" s="10"/>
      <c r="EX166" s="6"/>
      <c r="EY166" s="10"/>
      <c r="FA166" s="6"/>
      <c r="FB166" s="10"/>
      <c r="FD166" s="6"/>
      <c r="FE166" s="10"/>
      <c r="FG166" s="6"/>
      <c r="FH166" s="10"/>
      <c r="FJ166" s="6"/>
      <c r="FK166" s="10"/>
      <c r="FM166" s="6"/>
      <c r="FN166" s="10"/>
      <c r="FP166" s="6"/>
      <c r="FQ166" s="10"/>
      <c r="FS166" s="6"/>
      <c r="FT166" s="10"/>
      <c r="FV166" s="6"/>
      <c r="FW166" s="10"/>
      <c r="FY166" s="6"/>
      <c r="FZ166" s="10"/>
      <c r="GA166" s="9">
        <v>2730000</v>
      </c>
      <c r="GB166" t="s">
        <v>238</v>
      </c>
      <c r="GC166">
        <v>57</v>
      </c>
      <c r="GD166">
        <v>57</v>
      </c>
      <c r="GE166">
        <v>57</v>
      </c>
      <c r="GF166">
        <v>57</v>
      </c>
    </row>
    <row r="167" spans="1:188" x14ac:dyDescent="0.35">
      <c r="A167" t="s">
        <v>4266</v>
      </c>
      <c r="B167" t="s">
        <v>4267</v>
      </c>
      <c r="C167" t="s">
        <v>4268</v>
      </c>
      <c r="D167" t="str">
        <f>VLOOKUP(C167,'HORS EXCEPTION'!$C$2:C185,1,FALSE)</f>
        <v>SUP008042</v>
      </c>
      <c r="E167" s="2" t="s">
        <v>4269</v>
      </c>
      <c r="F167" t="s">
        <v>4268</v>
      </c>
      <c r="G167" t="s">
        <v>4269</v>
      </c>
      <c r="H167" t="s">
        <v>203</v>
      </c>
      <c r="I167" t="s">
        <v>4270</v>
      </c>
      <c r="J167" t="s">
        <v>1022</v>
      </c>
      <c r="K167" t="s">
        <v>4271</v>
      </c>
      <c r="L167">
        <v>68200</v>
      </c>
      <c r="M167" t="s">
        <v>4272</v>
      </c>
      <c r="N167" t="s">
        <v>3506</v>
      </c>
      <c r="O167" t="s">
        <v>12640</v>
      </c>
      <c r="P167" t="s">
        <v>4273</v>
      </c>
      <c r="Q167" t="s">
        <v>4272</v>
      </c>
      <c r="R167" t="s">
        <v>4274</v>
      </c>
      <c r="S167" t="s">
        <v>4275</v>
      </c>
      <c r="T167" t="s">
        <v>4277</v>
      </c>
      <c r="U167" t="s">
        <v>4278</v>
      </c>
      <c r="V167" t="s">
        <v>4279</v>
      </c>
      <c r="W167" t="s">
        <v>4280</v>
      </c>
      <c r="X167" t="s">
        <v>4281</v>
      </c>
      <c r="Y167" t="s">
        <v>4282</v>
      </c>
      <c r="Z167" t="s">
        <v>854</v>
      </c>
      <c r="AD167" t="s">
        <v>855</v>
      </c>
      <c r="AE167" t="s">
        <v>738</v>
      </c>
      <c r="AI167" t="s">
        <v>738</v>
      </c>
      <c r="AJ167" t="s">
        <v>4270</v>
      </c>
      <c r="AK167" t="s">
        <v>12640</v>
      </c>
      <c r="AL167" t="s">
        <v>12641</v>
      </c>
      <c r="AM167" t="s">
        <v>4272</v>
      </c>
      <c r="AN167" t="s">
        <v>4273</v>
      </c>
      <c r="AO167">
        <v>0</v>
      </c>
      <c r="AP167" t="s">
        <v>941</v>
      </c>
      <c r="AQ167" s="6" t="s">
        <v>4283</v>
      </c>
      <c r="AR167" s="10">
        <v>250000</v>
      </c>
      <c r="AS167" t="s">
        <v>945</v>
      </c>
      <c r="AT167" s="6" t="s">
        <v>4284</v>
      </c>
      <c r="AU167" s="10">
        <v>100000</v>
      </c>
      <c r="BC167" s="6"/>
      <c r="BD167" s="10"/>
      <c r="BF167" s="6"/>
      <c r="BG167" s="10"/>
      <c r="BI167" s="6"/>
      <c r="BJ167" s="10"/>
      <c r="BL167" s="6"/>
      <c r="BM167" s="10"/>
      <c r="BO167" s="6"/>
      <c r="BP167" s="10"/>
      <c r="BR167" s="6"/>
      <c r="BS167" s="10"/>
      <c r="BU167" s="6"/>
      <c r="BV167" s="10"/>
      <c r="BX167" s="6"/>
      <c r="BY167" s="10"/>
      <c r="CA167" s="6"/>
      <c r="CB167" s="10"/>
      <c r="CD167" s="6"/>
      <c r="CE167" s="10"/>
      <c r="CG167" s="6"/>
      <c r="CH167" s="10"/>
      <c r="CJ167" s="6"/>
      <c r="CK167" s="10"/>
      <c r="CM167" s="6"/>
      <c r="CN167" s="10"/>
      <c r="CP167" s="6"/>
      <c r="CQ167" s="10"/>
      <c r="CS167" s="6"/>
      <c r="CT167" s="10"/>
      <c r="CV167" s="6"/>
      <c r="CW167" s="10"/>
      <c r="CY167" s="6"/>
      <c r="CZ167" s="10"/>
      <c r="DB167" s="6"/>
      <c r="DC167" s="10"/>
      <c r="DE167" s="6"/>
      <c r="DF167" s="10"/>
      <c r="DH167" s="6"/>
      <c r="DI167" s="10"/>
      <c r="DK167" s="6"/>
      <c r="DL167" s="10"/>
      <c r="DN167" s="6"/>
      <c r="DO167" s="10"/>
      <c r="DQ167" s="6"/>
      <c r="DR167" s="10"/>
      <c r="DT167" s="6"/>
      <c r="DU167" s="10"/>
      <c r="DW167" s="6"/>
      <c r="DX167" s="10"/>
      <c r="DZ167" s="6"/>
      <c r="EA167" s="10"/>
      <c r="EC167" s="6"/>
      <c r="ED167" s="10"/>
      <c r="EF167" s="6"/>
      <c r="EG167" s="10"/>
      <c r="EI167" s="6"/>
      <c r="EJ167" s="10"/>
      <c r="EL167" s="6"/>
      <c r="EM167" s="10"/>
      <c r="EO167" s="6"/>
      <c r="EP167" s="10"/>
      <c r="ER167" s="6"/>
      <c r="ES167" s="10"/>
      <c r="EU167" s="6"/>
      <c r="EV167" s="10"/>
      <c r="EX167" s="6"/>
      <c r="EY167" s="10"/>
      <c r="FA167" s="6"/>
      <c r="FB167" s="10"/>
      <c r="FD167" s="6"/>
      <c r="FE167" s="10"/>
      <c r="FG167" s="6"/>
      <c r="FH167" s="10"/>
      <c r="FJ167" s="6"/>
      <c r="FK167" s="10"/>
      <c r="FM167" s="6"/>
      <c r="FN167" s="10"/>
      <c r="FP167" s="6"/>
      <c r="FQ167" s="10"/>
      <c r="FS167" s="6"/>
      <c r="FT167" s="10"/>
      <c r="FV167" s="6"/>
      <c r="FW167" s="10"/>
      <c r="FY167" s="6"/>
      <c r="FZ167" s="10"/>
      <c r="GA167" s="9">
        <v>350000</v>
      </c>
      <c r="GB167" t="s">
        <v>238</v>
      </c>
      <c r="GC167">
        <v>70</v>
      </c>
      <c r="GD167">
        <v>85</v>
      </c>
      <c r="GE167">
        <v>100</v>
      </c>
      <c r="GF167">
        <v>95</v>
      </c>
    </row>
    <row r="168" spans="1:188" x14ac:dyDescent="0.35">
      <c r="A168" t="s">
        <v>4285</v>
      </c>
      <c r="B168" t="s">
        <v>4286</v>
      </c>
      <c r="C168" t="s">
        <v>4287</v>
      </c>
      <c r="D168" t="str">
        <f>VLOOKUP(C168,'HORS EXCEPTION'!$C$2:C186,1,FALSE)</f>
        <v>SUP008043</v>
      </c>
      <c r="E168" s="1" t="s">
        <v>4288</v>
      </c>
      <c r="F168" t="s">
        <v>4287</v>
      </c>
      <c r="G168" t="s">
        <v>4289</v>
      </c>
      <c r="H168" t="s">
        <v>203</v>
      </c>
      <c r="I168" t="s">
        <v>4285</v>
      </c>
      <c r="J168" t="s">
        <v>4290</v>
      </c>
      <c r="K168" t="s">
        <v>4291</v>
      </c>
      <c r="L168">
        <v>60300</v>
      </c>
      <c r="M168" t="s">
        <v>4292</v>
      </c>
      <c r="N168" t="s">
        <v>4293</v>
      </c>
      <c r="O168" t="s">
        <v>4294</v>
      </c>
      <c r="P168" t="s">
        <v>4295</v>
      </c>
      <c r="Q168" t="s">
        <v>4294</v>
      </c>
      <c r="R168" t="s">
        <v>4294</v>
      </c>
      <c r="S168" t="s">
        <v>4298</v>
      </c>
      <c r="T168" t="s">
        <v>4299</v>
      </c>
      <c r="U168" t="s">
        <v>4300</v>
      </c>
      <c r="V168" t="s">
        <v>4301</v>
      </c>
      <c r="W168" t="s">
        <v>4302</v>
      </c>
      <c r="X168" t="s">
        <v>4303</v>
      </c>
      <c r="Y168" t="s">
        <v>4304</v>
      </c>
      <c r="Z168" t="s">
        <v>310</v>
      </c>
      <c r="AD168" t="s">
        <v>311</v>
      </c>
      <c r="AE168" t="s">
        <v>312</v>
      </c>
      <c r="AI168" t="s">
        <v>312</v>
      </c>
      <c r="AJ168" t="s">
        <v>4285</v>
      </c>
      <c r="AK168" t="s">
        <v>4294</v>
      </c>
      <c r="AL168" t="s">
        <v>12642</v>
      </c>
      <c r="AM168" t="s">
        <v>4294</v>
      </c>
      <c r="AN168" t="s">
        <v>4295</v>
      </c>
      <c r="AO168">
        <v>0</v>
      </c>
      <c r="AP168" t="s">
        <v>657</v>
      </c>
      <c r="AQ168" s="6" t="s">
        <v>4305</v>
      </c>
      <c r="AR168" s="10">
        <v>100000</v>
      </c>
      <c r="AS168" t="s">
        <v>659</v>
      </c>
      <c r="AT168" s="6" t="s">
        <v>4306</v>
      </c>
      <c r="AU168" s="10">
        <v>185000</v>
      </c>
      <c r="AV168" t="s">
        <v>661</v>
      </c>
      <c r="AW168" s="6" t="s">
        <v>4307</v>
      </c>
      <c r="AY168" t="s">
        <v>663</v>
      </c>
      <c r="AZ168" s="6" t="s">
        <v>4308</v>
      </c>
      <c r="BA168" s="10">
        <v>100000</v>
      </c>
      <c r="BB168" t="s">
        <v>665</v>
      </c>
      <c r="BC168" s="6" t="s">
        <v>4309</v>
      </c>
      <c r="BD168" s="10">
        <v>123000</v>
      </c>
      <c r="BF168" s="6"/>
      <c r="BG168" s="10"/>
      <c r="BI168" s="6"/>
      <c r="BJ168" s="10"/>
      <c r="BL168" s="6"/>
      <c r="BM168" s="10"/>
      <c r="BO168" s="6"/>
      <c r="BP168" s="10"/>
      <c r="BR168" s="6"/>
      <c r="BS168" s="10"/>
      <c r="BU168" s="6"/>
      <c r="BV168" s="10"/>
      <c r="BX168" s="6"/>
      <c r="BY168" s="10"/>
      <c r="CA168" s="6"/>
      <c r="CB168" s="10"/>
      <c r="CD168" s="6"/>
      <c r="CE168" s="10"/>
      <c r="CG168" s="6"/>
      <c r="CH168" s="10"/>
      <c r="CJ168" s="6"/>
      <c r="CK168" s="10"/>
      <c r="CM168" s="6"/>
      <c r="CN168" s="10"/>
      <c r="CP168" s="6"/>
      <c r="CQ168" s="10"/>
      <c r="CS168" s="6"/>
      <c r="CT168" s="10"/>
      <c r="CV168" s="6"/>
      <c r="CW168" s="10"/>
      <c r="CY168" s="6"/>
      <c r="CZ168" s="10"/>
      <c r="DB168" s="6"/>
      <c r="DC168" s="10"/>
      <c r="DE168" s="6"/>
      <c r="DF168" s="10"/>
      <c r="DH168" s="6"/>
      <c r="DI168" s="10"/>
      <c r="DK168" s="6"/>
      <c r="DL168" s="10"/>
      <c r="DN168" s="6"/>
      <c r="DO168" s="10"/>
      <c r="DQ168" s="6"/>
      <c r="DR168" s="10"/>
      <c r="DT168" s="6"/>
      <c r="DU168" s="10"/>
      <c r="DW168" s="6"/>
      <c r="DX168" s="10"/>
      <c r="DZ168" s="6"/>
      <c r="EA168" s="10"/>
      <c r="EC168" s="6"/>
      <c r="ED168" s="10"/>
      <c r="EF168" s="6"/>
      <c r="EG168" s="10"/>
      <c r="EI168" s="6"/>
      <c r="EJ168" s="10"/>
      <c r="EL168" s="6"/>
      <c r="EM168" s="10"/>
      <c r="EO168" s="6"/>
      <c r="EP168" s="10"/>
      <c r="ER168" s="6"/>
      <c r="ES168" s="10"/>
      <c r="EU168" s="6"/>
      <c r="EV168" s="10"/>
      <c r="EX168" s="6"/>
      <c r="EY168" s="10"/>
      <c r="FA168" s="6"/>
      <c r="FB168" s="10"/>
      <c r="FD168" s="6"/>
      <c r="FE168" s="10"/>
      <c r="FG168" s="6"/>
      <c r="FH168" s="10"/>
      <c r="FJ168" s="6"/>
      <c r="FK168" s="10"/>
      <c r="FM168" s="6"/>
      <c r="FN168" s="10"/>
      <c r="FP168" s="6"/>
      <c r="FQ168" s="10"/>
      <c r="FS168" s="6"/>
      <c r="FT168" s="10"/>
      <c r="FV168" s="6"/>
      <c r="FW168" s="10"/>
      <c r="FY168" s="6"/>
      <c r="FZ168" s="10"/>
      <c r="GA168" s="9">
        <v>508000</v>
      </c>
      <c r="GB168" t="s">
        <v>238</v>
      </c>
      <c r="GC168">
        <v>75</v>
      </c>
      <c r="GD168">
        <v>81</v>
      </c>
      <c r="GE168">
        <v>81</v>
      </c>
      <c r="GF168">
        <v>75</v>
      </c>
    </row>
    <row r="169" spans="1:188" x14ac:dyDescent="0.35">
      <c r="A169" t="s">
        <v>4310</v>
      </c>
      <c r="B169" t="s">
        <v>4311</v>
      </c>
      <c r="C169" t="s">
        <v>4312</v>
      </c>
      <c r="D169" t="e">
        <f>VLOOKUP(C169,'HORS EXCEPTION'!$C$2:C187,1,FALSE)</f>
        <v>#N/A</v>
      </c>
      <c r="E169" s="2" t="s">
        <v>4313</v>
      </c>
      <c r="F169" t="s">
        <v>4312</v>
      </c>
      <c r="G169" t="s">
        <v>4313</v>
      </c>
      <c r="H169" t="s">
        <v>203</v>
      </c>
      <c r="I169" t="s">
        <v>4310</v>
      </c>
      <c r="J169" t="s">
        <v>205</v>
      </c>
      <c r="K169" t="s">
        <v>4314</v>
      </c>
      <c r="L169">
        <v>84320</v>
      </c>
      <c r="M169" t="s">
        <v>4315</v>
      </c>
      <c r="N169" t="s">
        <v>1392</v>
      </c>
      <c r="O169" t="s">
        <v>12643</v>
      </c>
      <c r="P169" t="s">
        <v>4316</v>
      </c>
      <c r="Q169" t="s">
        <v>1248</v>
      </c>
      <c r="R169" t="s">
        <v>4317</v>
      </c>
      <c r="S169" t="s">
        <v>4318</v>
      </c>
      <c r="T169" t="s">
        <v>4320</v>
      </c>
      <c r="U169" t="s">
        <v>4321</v>
      </c>
      <c r="V169" t="s">
        <v>4322</v>
      </c>
      <c r="W169" t="s">
        <v>4323</v>
      </c>
      <c r="X169" t="s">
        <v>4324</v>
      </c>
      <c r="Y169" t="s">
        <v>4325</v>
      </c>
      <c r="Z169" t="s">
        <v>310</v>
      </c>
      <c r="AD169" t="s">
        <v>311</v>
      </c>
      <c r="AE169" t="s">
        <v>312</v>
      </c>
      <c r="AI169" t="s">
        <v>312</v>
      </c>
      <c r="AJ169" t="s">
        <v>4310</v>
      </c>
      <c r="AK169" t="s">
        <v>12643</v>
      </c>
      <c r="AL169" t="s">
        <v>12644</v>
      </c>
      <c r="AM169" t="s">
        <v>1248</v>
      </c>
      <c r="AN169" t="s">
        <v>4316</v>
      </c>
      <c r="AO169">
        <v>0</v>
      </c>
      <c r="AP169" t="s">
        <v>389</v>
      </c>
      <c r="AQ169" s="6" t="s">
        <v>4326</v>
      </c>
      <c r="AR169" s="10">
        <v>575000</v>
      </c>
      <c r="AS169" t="s">
        <v>313</v>
      </c>
      <c r="AT169" s="6" t="s">
        <v>4327</v>
      </c>
      <c r="AU169" s="10">
        <v>375000</v>
      </c>
      <c r="AV169" t="s">
        <v>315</v>
      </c>
      <c r="AW169" s="6" t="s">
        <v>4328</v>
      </c>
      <c r="AY169" t="s">
        <v>1443</v>
      </c>
      <c r="AZ169" s="6" t="s">
        <v>4329</v>
      </c>
      <c r="BA169" s="10">
        <v>185000</v>
      </c>
      <c r="BB169" t="s">
        <v>657</v>
      </c>
      <c r="BC169" s="6" t="s">
        <v>4330</v>
      </c>
      <c r="BD169" s="10">
        <v>100000</v>
      </c>
      <c r="BE169" t="s">
        <v>391</v>
      </c>
      <c r="BF169" s="6" t="s">
        <v>4331</v>
      </c>
      <c r="BG169" s="10">
        <v>1430000</v>
      </c>
      <c r="BH169" t="s">
        <v>317</v>
      </c>
      <c r="BI169" s="6" t="s">
        <v>4332</v>
      </c>
      <c r="BJ169" s="10">
        <v>935000</v>
      </c>
      <c r="BK169" t="s">
        <v>319</v>
      </c>
      <c r="BL169" s="6" t="s">
        <v>4333</v>
      </c>
      <c r="BM169" s="10">
        <v>185000</v>
      </c>
      <c r="BN169" t="s">
        <v>1447</v>
      </c>
      <c r="BO169" s="6" t="s">
        <v>4334</v>
      </c>
      <c r="BP169" s="10">
        <v>455000</v>
      </c>
      <c r="BQ169" t="s">
        <v>659</v>
      </c>
      <c r="BR169" s="6" t="s">
        <v>4335</v>
      </c>
      <c r="BS169" s="10">
        <v>185000</v>
      </c>
      <c r="BT169" t="s">
        <v>393</v>
      </c>
      <c r="BU169" s="6" t="s">
        <v>4336</v>
      </c>
      <c r="BV169" s="10">
        <v>575000</v>
      </c>
      <c r="BW169" t="s">
        <v>321</v>
      </c>
      <c r="BX169" s="6" t="s">
        <v>4337</v>
      </c>
      <c r="BY169" s="10">
        <v>375000</v>
      </c>
      <c r="BZ169" t="s">
        <v>323</v>
      </c>
      <c r="CA169" s="6" t="s">
        <v>4338</v>
      </c>
      <c r="CB169" s="10">
        <v>100000</v>
      </c>
      <c r="CC169" t="s">
        <v>1451</v>
      </c>
      <c r="CD169" s="6" t="s">
        <v>4339</v>
      </c>
      <c r="CE169" s="10">
        <v>182000</v>
      </c>
      <c r="CF169" t="s">
        <v>661</v>
      </c>
      <c r="CG169" s="6" t="s">
        <v>4340</v>
      </c>
      <c r="CH169" s="10">
        <v>100000</v>
      </c>
      <c r="CI169" t="s">
        <v>395</v>
      </c>
      <c r="CJ169" s="6" t="s">
        <v>4341</v>
      </c>
      <c r="CK169" s="10">
        <v>715000</v>
      </c>
      <c r="CL169" t="s">
        <v>325</v>
      </c>
      <c r="CM169" s="6" t="s">
        <v>4342</v>
      </c>
      <c r="CN169" s="10">
        <v>470000</v>
      </c>
      <c r="CO169" t="s">
        <v>327</v>
      </c>
      <c r="CP169" s="6" t="s">
        <v>4343</v>
      </c>
      <c r="CQ169" s="10">
        <v>100000</v>
      </c>
      <c r="CR169" t="s">
        <v>1455</v>
      </c>
      <c r="CS169" s="6" t="s">
        <v>4344</v>
      </c>
      <c r="CT169" s="10">
        <v>230000</v>
      </c>
      <c r="CU169" t="s">
        <v>663</v>
      </c>
      <c r="CV169" s="6" t="s">
        <v>4345</v>
      </c>
      <c r="CW169" s="10">
        <v>100000</v>
      </c>
      <c r="CX169" t="s">
        <v>1065</v>
      </c>
      <c r="CY169" s="6" t="s">
        <v>4346</v>
      </c>
      <c r="CZ169" s="10">
        <v>960000</v>
      </c>
      <c r="DA169" t="s">
        <v>329</v>
      </c>
      <c r="DB169" s="6" t="s">
        <v>4347</v>
      </c>
      <c r="DC169" s="10">
        <v>625000</v>
      </c>
      <c r="DD169" t="s">
        <v>331</v>
      </c>
      <c r="DE169" s="6" t="s">
        <v>4348</v>
      </c>
      <c r="DF169" s="10">
        <v>123000</v>
      </c>
      <c r="DG169" t="s">
        <v>1459</v>
      </c>
      <c r="DH169" s="6" t="s">
        <v>4349</v>
      </c>
      <c r="DI169" s="10">
        <v>300000</v>
      </c>
      <c r="DJ169" t="s">
        <v>665</v>
      </c>
      <c r="DK169" s="6" t="s">
        <v>4350</v>
      </c>
      <c r="DL169" s="10">
        <v>123000</v>
      </c>
      <c r="DM169" t="s">
        <v>523</v>
      </c>
      <c r="DN169" s="6" t="s">
        <v>4351</v>
      </c>
      <c r="DO169" s="10">
        <v>100000</v>
      </c>
      <c r="DQ169" s="6"/>
      <c r="DR169" s="10"/>
      <c r="DT169" s="6"/>
      <c r="DU169" s="10"/>
      <c r="DW169" s="6"/>
      <c r="DX169" s="10"/>
      <c r="DZ169" s="6"/>
      <c r="EA169" s="10"/>
      <c r="EC169" s="6"/>
      <c r="ED169" s="10"/>
      <c r="EF169" s="6"/>
      <c r="EG169" s="10"/>
      <c r="EI169" s="6"/>
      <c r="EJ169" s="10"/>
      <c r="EL169" s="6"/>
      <c r="EM169" s="10"/>
      <c r="EO169" s="6"/>
      <c r="EP169" s="10"/>
      <c r="ER169" s="6"/>
      <c r="ES169" s="10"/>
      <c r="EU169" s="6"/>
      <c r="EV169" s="10"/>
      <c r="EX169" s="6"/>
      <c r="EY169" s="10"/>
      <c r="FA169" s="6"/>
      <c r="FB169" s="10"/>
      <c r="FD169" s="6"/>
      <c r="FE169" s="10"/>
      <c r="FG169" s="6"/>
      <c r="FH169" s="10"/>
      <c r="FJ169" s="6"/>
      <c r="FK169" s="10"/>
      <c r="FM169" s="6"/>
      <c r="FN169" s="10"/>
      <c r="FP169" s="6"/>
      <c r="FQ169" s="10"/>
      <c r="FS169" s="6"/>
      <c r="FT169" s="10"/>
      <c r="FV169" s="6"/>
      <c r="FW169" s="10"/>
      <c r="FY169" s="6"/>
      <c r="FZ169" s="10"/>
      <c r="GA169" s="9">
        <v>9603000</v>
      </c>
      <c r="GB169" t="s">
        <v>238</v>
      </c>
      <c r="GC169">
        <v>60</v>
      </c>
      <c r="GD169">
        <v>60</v>
      </c>
      <c r="GE169">
        <v>60</v>
      </c>
      <c r="GF169">
        <v>70</v>
      </c>
    </row>
    <row r="170" spans="1:188" x14ac:dyDescent="0.35">
      <c r="A170" t="s">
        <v>4352</v>
      </c>
      <c r="B170" t="s">
        <v>4353</v>
      </c>
      <c r="C170" t="s">
        <v>4354</v>
      </c>
      <c r="D170" t="e">
        <f>VLOOKUP(C170,'HORS EXCEPTION'!$C$2:C188,1,FALSE)</f>
        <v>#N/A</v>
      </c>
      <c r="E170" s="2" t="s">
        <v>4355</v>
      </c>
      <c r="F170" t="s">
        <v>4354</v>
      </c>
      <c r="G170" t="s">
        <v>4355</v>
      </c>
      <c r="H170" t="s">
        <v>203</v>
      </c>
      <c r="I170" t="s">
        <v>4352</v>
      </c>
      <c r="J170" t="s">
        <v>1022</v>
      </c>
      <c r="K170" t="s">
        <v>4356</v>
      </c>
      <c r="L170">
        <v>54230</v>
      </c>
      <c r="M170" t="s">
        <v>4357</v>
      </c>
      <c r="N170" t="s">
        <v>2793</v>
      </c>
      <c r="O170" t="s">
        <v>12645</v>
      </c>
      <c r="P170" t="s">
        <v>4358</v>
      </c>
      <c r="Q170" t="s">
        <v>4359</v>
      </c>
      <c r="R170" t="s">
        <v>4360</v>
      </c>
      <c r="S170" t="s">
        <v>4361</v>
      </c>
      <c r="T170" t="s">
        <v>4363</v>
      </c>
      <c r="U170" t="s">
        <v>4364</v>
      </c>
      <c r="V170" t="s">
        <v>4365</v>
      </c>
      <c r="W170" t="s">
        <v>4361</v>
      </c>
      <c r="X170" t="s">
        <v>4363</v>
      </c>
      <c r="Y170" t="s">
        <v>4364</v>
      </c>
      <c r="Z170" t="s">
        <v>310</v>
      </c>
      <c r="AD170" t="s">
        <v>311</v>
      </c>
      <c r="AE170" t="s">
        <v>312</v>
      </c>
      <c r="AI170" t="s">
        <v>312</v>
      </c>
      <c r="AJ170" t="s">
        <v>4352</v>
      </c>
      <c r="AK170" t="s">
        <v>12645</v>
      </c>
      <c r="AL170" t="s">
        <v>12646</v>
      </c>
      <c r="AM170" t="s">
        <v>4359</v>
      </c>
      <c r="AN170" t="s">
        <v>4358</v>
      </c>
      <c r="AO170">
        <v>0</v>
      </c>
      <c r="AP170" t="s">
        <v>437</v>
      </c>
      <c r="AQ170" s="6" t="s">
        <v>4366</v>
      </c>
      <c r="AR170" s="10">
        <v>100000</v>
      </c>
      <c r="BC170" s="6"/>
      <c r="BD170" s="10"/>
      <c r="BF170" s="6"/>
      <c r="BG170" s="10"/>
      <c r="BI170" s="6"/>
      <c r="BJ170" s="10"/>
      <c r="BL170" s="6"/>
      <c r="BM170" s="10"/>
      <c r="BO170" s="6"/>
      <c r="BP170" s="10"/>
      <c r="BR170" s="6"/>
      <c r="BS170" s="10"/>
      <c r="BU170" s="6"/>
      <c r="BV170" s="10"/>
      <c r="BX170" s="6"/>
      <c r="BY170" s="10"/>
      <c r="CA170" s="6"/>
      <c r="CB170" s="10"/>
      <c r="CD170" s="6"/>
      <c r="CE170" s="10"/>
      <c r="CG170" s="6"/>
      <c r="CH170" s="10"/>
      <c r="CJ170" s="6"/>
      <c r="CK170" s="10"/>
      <c r="CM170" s="6"/>
      <c r="CN170" s="10"/>
      <c r="CP170" s="6"/>
      <c r="CQ170" s="10"/>
      <c r="CS170" s="6"/>
      <c r="CT170" s="10"/>
      <c r="CV170" s="6"/>
      <c r="CW170" s="10"/>
      <c r="CY170" s="6"/>
      <c r="CZ170" s="10"/>
      <c r="DB170" s="6"/>
      <c r="DC170" s="10"/>
      <c r="DE170" s="6"/>
      <c r="DF170" s="10"/>
      <c r="DH170" s="6"/>
      <c r="DI170" s="10"/>
      <c r="DK170" s="6"/>
      <c r="DL170" s="10"/>
      <c r="DN170" s="6"/>
      <c r="DO170" s="10"/>
      <c r="DQ170" s="6"/>
      <c r="DR170" s="10"/>
      <c r="DT170" s="6"/>
      <c r="DU170" s="10"/>
      <c r="DW170" s="6"/>
      <c r="DX170" s="10"/>
      <c r="DZ170" s="6"/>
      <c r="EA170" s="10"/>
      <c r="EC170" s="6"/>
      <c r="ED170" s="10"/>
      <c r="EF170" s="6"/>
      <c r="EG170" s="10"/>
      <c r="EI170" s="6"/>
      <c r="EJ170" s="10"/>
      <c r="EL170" s="6"/>
      <c r="EM170" s="10"/>
      <c r="EO170" s="6"/>
      <c r="EP170" s="10"/>
      <c r="ER170" s="6"/>
      <c r="ES170" s="10"/>
      <c r="EU170" s="6"/>
      <c r="EV170" s="10"/>
      <c r="EX170" s="6"/>
      <c r="EY170" s="10"/>
      <c r="FA170" s="6"/>
      <c r="FB170" s="10"/>
      <c r="FD170" s="6"/>
      <c r="FE170" s="10"/>
      <c r="FG170" s="6"/>
      <c r="FH170" s="10"/>
      <c r="FJ170" s="6"/>
      <c r="FK170" s="10"/>
      <c r="FM170" s="6"/>
      <c r="FN170" s="10"/>
      <c r="FP170" s="6"/>
      <c r="FQ170" s="10"/>
      <c r="FS170" s="6"/>
      <c r="FT170" s="10"/>
      <c r="FV170" s="6"/>
      <c r="FW170" s="10"/>
      <c r="FY170" s="6"/>
      <c r="FZ170" s="10"/>
      <c r="GA170" s="9">
        <v>100000</v>
      </c>
      <c r="GB170" t="s">
        <v>238</v>
      </c>
      <c r="GC170">
        <v>70</v>
      </c>
      <c r="GD170">
        <v>85</v>
      </c>
      <c r="GE170">
        <v>105</v>
      </c>
      <c r="GF170">
        <v>0</v>
      </c>
    </row>
    <row r="171" spans="1:188" x14ac:dyDescent="0.35">
      <c r="A171" t="s">
        <v>4367</v>
      </c>
      <c r="B171" t="s">
        <v>4368</v>
      </c>
      <c r="C171" t="s">
        <v>4369</v>
      </c>
      <c r="D171" t="e">
        <f>VLOOKUP(C171,'HORS EXCEPTION'!$C$2:C189,1,FALSE)</f>
        <v>#N/A</v>
      </c>
      <c r="E171" s="2" t="s">
        <v>4370</v>
      </c>
      <c r="F171" t="s">
        <v>4369</v>
      </c>
      <c r="G171" t="s">
        <v>4370</v>
      </c>
      <c r="H171" t="s">
        <v>203</v>
      </c>
      <c r="I171" t="s">
        <v>4371</v>
      </c>
      <c r="J171" t="s">
        <v>205</v>
      </c>
      <c r="K171" t="s">
        <v>4372</v>
      </c>
      <c r="L171">
        <v>80320</v>
      </c>
      <c r="M171" t="s">
        <v>4373</v>
      </c>
      <c r="N171" t="s">
        <v>2465</v>
      </c>
      <c r="O171" t="s">
        <v>12647</v>
      </c>
      <c r="P171" t="s">
        <v>4374</v>
      </c>
      <c r="Q171" t="s">
        <v>3082</v>
      </c>
      <c r="R171" t="s">
        <v>4375</v>
      </c>
      <c r="S171" t="s">
        <v>4376</v>
      </c>
      <c r="T171" t="s">
        <v>4378</v>
      </c>
      <c r="U171" t="s">
        <v>4379</v>
      </c>
      <c r="V171" t="s">
        <v>4380</v>
      </c>
      <c r="W171" t="s">
        <v>4381</v>
      </c>
      <c r="X171" t="s">
        <v>4382</v>
      </c>
      <c r="Y171" t="s">
        <v>4383</v>
      </c>
      <c r="Z171" t="s">
        <v>310</v>
      </c>
      <c r="AD171" t="s">
        <v>311</v>
      </c>
      <c r="AE171" t="s">
        <v>312</v>
      </c>
      <c r="AI171" t="s">
        <v>312</v>
      </c>
      <c r="AJ171" t="s">
        <v>4371</v>
      </c>
      <c r="AK171" t="s">
        <v>12647</v>
      </c>
      <c r="AL171" t="s">
        <v>12648</v>
      </c>
      <c r="AM171" t="s">
        <v>3082</v>
      </c>
      <c r="AN171" t="s">
        <v>4374</v>
      </c>
      <c r="AO171">
        <v>0</v>
      </c>
      <c r="AP171" t="s">
        <v>492</v>
      </c>
      <c r="AQ171" s="6" t="s">
        <v>4384</v>
      </c>
      <c r="AR171" s="10">
        <v>100000</v>
      </c>
      <c r="AS171" t="s">
        <v>499</v>
      </c>
      <c r="AT171" s="6" t="s">
        <v>4385</v>
      </c>
      <c r="AU171" s="10">
        <v>190000</v>
      </c>
      <c r="AV171" t="s">
        <v>506</v>
      </c>
      <c r="AW171" s="6" t="s">
        <v>4386</v>
      </c>
      <c r="AY171" t="s">
        <v>513</v>
      </c>
      <c r="AZ171" s="6" t="s">
        <v>4387</v>
      </c>
      <c r="BA171" s="10">
        <v>100000</v>
      </c>
      <c r="BB171" t="s">
        <v>520</v>
      </c>
      <c r="BC171" s="6" t="s">
        <v>4388</v>
      </c>
      <c r="BD171" s="10">
        <v>130000</v>
      </c>
      <c r="BF171" s="6"/>
      <c r="BG171" s="10"/>
      <c r="BI171" s="6"/>
      <c r="BJ171" s="10"/>
      <c r="BL171" s="6"/>
      <c r="BM171" s="10"/>
      <c r="BO171" s="6"/>
      <c r="BP171" s="10"/>
      <c r="BR171" s="6"/>
      <c r="BS171" s="10"/>
      <c r="BU171" s="6"/>
      <c r="BV171" s="10"/>
      <c r="BX171" s="6"/>
      <c r="BY171" s="10"/>
      <c r="CA171" s="6"/>
      <c r="CB171" s="10"/>
      <c r="CD171" s="6"/>
      <c r="CE171" s="10"/>
      <c r="CG171" s="6"/>
      <c r="CH171" s="10"/>
      <c r="CJ171" s="6"/>
      <c r="CK171" s="10"/>
      <c r="CM171" s="6"/>
      <c r="CN171" s="10"/>
      <c r="CP171" s="6"/>
      <c r="CQ171" s="10"/>
      <c r="CS171" s="6"/>
      <c r="CT171" s="10"/>
      <c r="CV171" s="6"/>
      <c r="CW171" s="10"/>
      <c r="CY171" s="6"/>
      <c r="CZ171" s="10"/>
      <c r="DB171" s="6"/>
      <c r="DC171" s="10"/>
      <c r="DE171" s="6"/>
      <c r="DF171" s="10"/>
      <c r="DH171" s="6"/>
      <c r="DI171" s="10"/>
      <c r="DK171" s="6"/>
      <c r="DL171" s="10"/>
      <c r="DN171" s="6"/>
      <c r="DO171" s="10"/>
      <c r="DQ171" s="6"/>
      <c r="DR171" s="10"/>
      <c r="DT171" s="6"/>
      <c r="DU171" s="10"/>
      <c r="DW171" s="6"/>
      <c r="DX171" s="10"/>
      <c r="DZ171" s="6"/>
      <c r="EA171" s="10"/>
      <c r="EC171" s="6"/>
      <c r="ED171" s="10"/>
      <c r="EF171" s="6"/>
      <c r="EG171" s="10"/>
      <c r="EI171" s="6"/>
      <c r="EJ171" s="10"/>
      <c r="EL171" s="6"/>
      <c r="EM171" s="10"/>
      <c r="EO171" s="6"/>
      <c r="EP171" s="10"/>
      <c r="ER171" s="6"/>
      <c r="ES171" s="10"/>
      <c r="EU171" s="6"/>
      <c r="EV171" s="10"/>
      <c r="EX171" s="6"/>
      <c r="EY171" s="10"/>
      <c r="FA171" s="6"/>
      <c r="FB171" s="10"/>
      <c r="FD171" s="6"/>
      <c r="FE171" s="10"/>
      <c r="FG171" s="6"/>
      <c r="FH171" s="10"/>
      <c r="FJ171" s="6"/>
      <c r="FK171" s="10"/>
      <c r="FM171" s="6"/>
      <c r="FN171" s="10"/>
      <c r="FP171" s="6"/>
      <c r="FQ171" s="10"/>
      <c r="FS171" s="6"/>
      <c r="FT171" s="10"/>
      <c r="FV171" s="6"/>
      <c r="FW171" s="10"/>
      <c r="FY171" s="6"/>
      <c r="FZ171" s="10"/>
      <c r="GA171" s="9">
        <v>520000</v>
      </c>
      <c r="GB171" t="s">
        <v>1344</v>
      </c>
    </row>
    <row r="172" spans="1:188" x14ac:dyDescent="0.35">
      <c r="A172" t="s">
        <v>4389</v>
      </c>
      <c r="B172" t="s">
        <v>4390</v>
      </c>
      <c r="C172" t="s">
        <v>4391</v>
      </c>
      <c r="D172" t="e">
        <f>VLOOKUP(C172,'HORS EXCEPTION'!$C$2:C190,1,FALSE)</f>
        <v>#N/A</v>
      </c>
      <c r="E172" s="1" t="s">
        <v>4392</v>
      </c>
      <c r="F172" t="s">
        <v>4391</v>
      </c>
      <c r="G172" t="s">
        <v>4393</v>
      </c>
      <c r="H172" t="s">
        <v>203</v>
      </c>
      <c r="I172" t="s">
        <v>4394</v>
      </c>
      <c r="J172" t="s">
        <v>205</v>
      </c>
      <c r="K172" t="s">
        <v>4395</v>
      </c>
      <c r="L172">
        <v>78920</v>
      </c>
      <c r="M172" t="s">
        <v>4396</v>
      </c>
      <c r="N172" t="s">
        <v>1204</v>
      </c>
      <c r="O172" t="s">
        <v>12651</v>
      </c>
      <c r="P172" t="s">
        <v>4397</v>
      </c>
      <c r="Q172" t="s">
        <v>2495</v>
      </c>
      <c r="R172" t="s">
        <v>4398</v>
      </c>
      <c r="S172" t="s">
        <v>12650</v>
      </c>
      <c r="T172" t="s">
        <v>4401</v>
      </c>
      <c r="U172" t="s">
        <v>4402</v>
      </c>
      <c r="V172" t="s">
        <v>4403</v>
      </c>
      <c r="W172" t="s">
        <v>4404</v>
      </c>
      <c r="X172" t="s">
        <v>4405</v>
      </c>
      <c r="Y172" t="s">
        <v>4406</v>
      </c>
      <c r="Z172" t="s">
        <v>219</v>
      </c>
      <c r="AD172" t="s">
        <v>220</v>
      </c>
      <c r="AE172" t="s">
        <v>221</v>
      </c>
      <c r="AI172" t="s">
        <v>221</v>
      </c>
      <c r="AJ172" t="s">
        <v>4394</v>
      </c>
      <c r="AK172" t="s">
        <v>12651</v>
      </c>
      <c r="AL172" t="s">
        <v>12652</v>
      </c>
      <c r="AM172" t="s">
        <v>2495</v>
      </c>
      <c r="AN172" t="s">
        <v>4397</v>
      </c>
      <c r="AO172">
        <v>0</v>
      </c>
      <c r="AP172" t="s">
        <v>613</v>
      </c>
      <c r="AQ172" s="6" t="s">
        <v>4407</v>
      </c>
      <c r="AR172" s="10">
        <v>950000</v>
      </c>
      <c r="AS172" t="s">
        <v>222</v>
      </c>
      <c r="AT172" s="6" t="s">
        <v>4408</v>
      </c>
      <c r="AU172" s="10">
        <v>400000</v>
      </c>
      <c r="AV172" t="s">
        <v>463</v>
      </c>
      <c r="AW172" s="6" t="s">
        <v>4409</v>
      </c>
      <c r="AY172" t="s">
        <v>236</v>
      </c>
      <c r="AZ172" s="6" t="s">
        <v>4410</v>
      </c>
      <c r="BA172" s="10">
        <v>630000</v>
      </c>
      <c r="BC172" s="6"/>
      <c r="BD172" s="10"/>
      <c r="BF172" s="6"/>
      <c r="BG172" s="10"/>
      <c r="BI172" s="6"/>
      <c r="BJ172" s="10"/>
      <c r="BL172" s="6"/>
      <c r="BM172" s="10"/>
      <c r="BO172" s="6"/>
      <c r="BP172" s="10"/>
      <c r="BR172" s="6"/>
      <c r="BS172" s="10"/>
      <c r="BU172" s="6"/>
      <c r="BV172" s="10"/>
      <c r="BX172" s="6"/>
      <c r="BY172" s="10"/>
      <c r="CA172" s="6"/>
      <c r="CB172" s="10"/>
      <c r="CD172" s="6"/>
      <c r="CE172" s="10"/>
      <c r="CG172" s="6"/>
      <c r="CH172" s="10"/>
      <c r="CJ172" s="6"/>
      <c r="CK172" s="10"/>
      <c r="CM172" s="6"/>
      <c r="CN172" s="10"/>
      <c r="CP172" s="6"/>
      <c r="CQ172" s="10"/>
      <c r="CS172" s="6"/>
      <c r="CT172" s="10"/>
      <c r="CV172" s="6"/>
      <c r="CW172" s="10"/>
      <c r="CY172" s="6"/>
      <c r="CZ172" s="10"/>
      <c r="DB172" s="6"/>
      <c r="DC172" s="10"/>
      <c r="DE172" s="6"/>
      <c r="DF172" s="10"/>
      <c r="DH172" s="6"/>
      <c r="DI172" s="10"/>
      <c r="DK172" s="6"/>
      <c r="DL172" s="10"/>
      <c r="DN172" s="6"/>
      <c r="DO172" s="10"/>
      <c r="DQ172" s="6"/>
      <c r="DR172" s="10"/>
      <c r="DT172" s="6"/>
      <c r="DU172" s="10"/>
      <c r="DW172" s="6"/>
      <c r="DX172" s="10"/>
      <c r="DZ172" s="6"/>
      <c r="EA172" s="10"/>
      <c r="EC172" s="6"/>
      <c r="ED172" s="10"/>
      <c r="EF172" s="6"/>
      <c r="EG172" s="10"/>
      <c r="EI172" s="6"/>
      <c r="EJ172" s="10"/>
      <c r="EL172" s="6"/>
      <c r="EM172" s="10"/>
      <c r="EO172" s="6"/>
      <c r="EP172" s="10"/>
      <c r="ER172" s="6"/>
      <c r="ES172" s="10"/>
      <c r="EU172" s="6"/>
      <c r="EV172" s="10"/>
      <c r="EX172" s="6"/>
      <c r="EY172" s="10"/>
      <c r="FA172" s="6"/>
      <c r="FB172" s="10"/>
      <c r="FD172" s="6"/>
      <c r="FE172" s="10"/>
      <c r="FG172" s="6"/>
      <c r="FH172" s="10"/>
      <c r="FJ172" s="6"/>
      <c r="FK172" s="10"/>
      <c r="FM172" s="6"/>
      <c r="FN172" s="10"/>
      <c r="FP172" s="6"/>
      <c r="FQ172" s="10"/>
      <c r="FS172" s="6"/>
      <c r="FT172" s="10"/>
      <c r="FV172" s="6"/>
      <c r="FW172" s="10"/>
      <c r="FY172" s="6"/>
      <c r="FZ172" s="10"/>
      <c r="GA172" s="9">
        <v>1980000</v>
      </c>
      <c r="GB172" t="s">
        <v>238</v>
      </c>
      <c r="GC172">
        <v>53</v>
      </c>
      <c r="GD172">
        <v>60</v>
      </c>
      <c r="GE172">
        <v>75</v>
      </c>
      <c r="GF172">
        <v>55</v>
      </c>
    </row>
    <row r="173" spans="1:188" x14ac:dyDescent="0.35">
      <c r="A173" t="s">
        <v>4413</v>
      </c>
      <c r="B173" t="s">
        <v>4414</v>
      </c>
      <c r="C173" t="s">
        <v>4415</v>
      </c>
      <c r="D173" t="e">
        <f>VLOOKUP(C173,'HORS EXCEPTION'!$C$2:C191,1,FALSE)</f>
        <v>#N/A</v>
      </c>
      <c r="E173" s="1" t="s">
        <v>4416</v>
      </c>
      <c r="F173" t="s">
        <v>4415</v>
      </c>
      <c r="G173" t="s">
        <v>4417</v>
      </c>
      <c r="H173" t="s">
        <v>203</v>
      </c>
      <c r="I173" t="s">
        <v>4413</v>
      </c>
      <c r="J173" t="s">
        <v>205</v>
      </c>
      <c r="K173" t="s">
        <v>4418</v>
      </c>
      <c r="L173">
        <v>35540</v>
      </c>
      <c r="M173" t="s">
        <v>4419</v>
      </c>
      <c r="N173" t="s">
        <v>1799</v>
      </c>
      <c r="O173" t="s">
        <v>12653</v>
      </c>
      <c r="P173" t="s">
        <v>4420</v>
      </c>
      <c r="Q173" t="s">
        <v>3147</v>
      </c>
      <c r="R173" t="s">
        <v>4421</v>
      </c>
      <c r="S173" t="s">
        <v>4422</v>
      </c>
      <c r="T173" t="s">
        <v>4424</v>
      </c>
      <c r="U173" t="s">
        <v>4425</v>
      </c>
      <c r="V173" t="s">
        <v>4426</v>
      </c>
      <c r="W173" t="s">
        <v>4422</v>
      </c>
      <c r="X173" t="s">
        <v>4424</v>
      </c>
      <c r="Y173" t="s">
        <v>4425</v>
      </c>
      <c r="Z173" t="s">
        <v>219</v>
      </c>
      <c r="AD173" t="s">
        <v>220</v>
      </c>
      <c r="AE173" t="s">
        <v>221</v>
      </c>
      <c r="AI173" t="s">
        <v>221</v>
      </c>
      <c r="AJ173" t="s">
        <v>4413</v>
      </c>
      <c r="AK173" t="s">
        <v>12653</v>
      </c>
      <c r="AL173" t="s">
        <v>12654</v>
      </c>
      <c r="AM173" t="s">
        <v>3147</v>
      </c>
      <c r="AN173" t="s">
        <v>4420</v>
      </c>
      <c r="AO173">
        <v>0</v>
      </c>
      <c r="AP173" t="s">
        <v>553</v>
      </c>
      <c r="AQ173" s="6" t="s">
        <v>4427</v>
      </c>
      <c r="AR173" s="10">
        <v>315000</v>
      </c>
      <c r="BC173" s="6"/>
      <c r="BD173" s="10"/>
      <c r="BF173" s="6"/>
      <c r="BG173" s="10"/>
      <c r="BI173" s="6"/>
      <c r="BJ173" s="10"/>
      <c r="BL173" s="6"/>
      <c r="BM173" s="10"/>
      <c r="BO173" s="6"/>
      <c r="BP173" s="10"/>
      <c r="BR173" s="6"/>
      <c r="BS173" s="10"/>
      <c r="BU173" s="6"/>
      <c r="BV173" s="10"/>
      <c r="BX173" s="6"/>
      <c r="BY173" s="10"/>
      <c r="CA173" s="6"/>
      <c r="CB173" s="10"/>
      <c r="CD173" s="6"/>
      <c r="CE173" s="10"/>
      <c r="CG173" s="6"/>
      <c r="CH173" s="10"/>
      <c r="CJ173" s="6"/>
      <c r="CK173" s="10"/>
      <c r="CM173" s="6"/>
      <c r="CN173" s="10"/>
      <c r="CP173" s="6"/>
      <c r="CQ173" s="10"/>
      <c r="CS173" s="6"/>
      <c r="CT173" s="10"/>
      <c r="CV173" s="6"/>
      <c r="CW173" s="10"/>
      <c r="CY173" s="6"/>
      <c r="CZ173" s="10"/>
      <c r="DB173" s="6"/>
      <c r="DC173" s="10"/>
      <c r="DE173" s="6"/>
      <c r="DF173" s="10"/>
      <c r="DH173" s="6"/>
      <c r="DI173" s="10"/>
      <c r="DK173" s="6"/>
      <c r="DL173" s="10"/>
      <c r="DN173" s="6"/>
      <c r="DO173" s="10"/>
      <c r="DQ173" s="6"/>
      <c r="DR173" s="10"/>
      <c r="DT173" s="6"/>
      <c r="DU173" s="10"/>
      <c r="DW173" s="6"/>
      <c r="DX173" s="10"/>
      <c r="DZ173" s="6"/>
      <c r="EA173" s="10"/>
      <c r="EC173" s="6"/>
      <c r="ED173" s="10"/>
      <c r="EF173" s="6"/>
      <c r="EG173" s="10"/>
      <c r="EI173" s="6"/>
      <c r="EJ173" s="10"/>
      <c r="EL173" s="6"/>
      <c r="EM173" s="10"/>
      <c r="EO173" s="6"/>
      <c r="EP173" s="10"/>
      <c r="ER173" s="6"/>
      <c r="ES173" s="10"/>
      <c r="EU173" s="6"/>
      <c r="EV173" s="10"/>
      <c r="EX173" s="6"/>
      <c r="EY173" s="10"/>
      <c r="FA173" s="6"/>
      <c r="FB173" s="10"/>
      <c r="FD173" s="6"/>
      <c r="FE173" s="10"/>
      <c r="FG173" s="6"/>
      <c r="FH173" s="10"/>
      <c r="FJ173" s="6"/>
      <c r="FK173" s="10"/>
      <c r="FM173" s="6"/>
      <c r="FN173" s="10"/>
      <c r="FP173" s="6"/>
      <c r="FQ173" s="10"/>
      <c r="FS173" s="6"/>
      <c r="FT173" s="10"/>
      <c r="FV173" s="6"/>
      <c r="FW173" s="10"/>
      <c r="FY173" s="6"/>
      <c r="FZ173" s="10"/>
      <c r="GA173" s="9">
        <v>315000</v>
      </c>
      <c r="GB173" t="s">
        <v>238</v>
      </c>
      <c r="GC173">
        <v>60</v>
      </c>
      <c r="GD173">
        <v>65</v>
      </c>
      <c r="GE173">
        <v>65</v>
      </c>
      <c r="GF173">
        <v>65</v>
      </c>
    </row>
    <row r="174" spans="1:188" x14ac:dyDescent="0.35">
      <c r="A174" t="s">
        <v>4428</v>
      </c>
      <c r="B174" t="s">
        <v>4429</v>
      </c>
      <c r="C174" t="s">
        <v>4430</v>
      </c>
      <c r="D174" t="e">
        <f>VLOOKUP(C174,'HORS EXCEPTION'!$C$2:C192,1,FALSE)</f>
        <v>#N/A</v>
      </c>
      <c r="E174" s="2" t="s">
        <v>4431</v>
      </c>
      <c r="F174" t="s">
        <v>4430</v>
      </c>
      <c r="G174" t="s">
        <v>4432</v>
      </c>
      <c r="H174" t="s">
        <v>203</v>
      </c>
      <c r="I174" t="s">
        <v>4433</v>
      </c>
      <c r="J174" t="s">
        <v>205</v>
      </c>
      <c r="K174" t="s">
        <v>4434</v>
      </c>
      <c r="L174">
        <v>93500</v>
      </c>
      <c r="M174" t="s">
        <v>4435</v>
      </c>
      <c r="N174" t="s">
        <v>646</v>
      </c>
      <c r="O174" t="s">
        <v>12655</v>
      </c>
      <c r="P174" t="s">
        <v>4436</v>
      </c>
      <c r="Q174" t="s">
        <v>4437</v>
      </c>
      <c r="R174" t="s">
        <v>4438</v>
      </c>
      <c r="S174" t="s">
        <v>4441</v>
      </c>
      <c r="T174" t="s">
        <v>4442</v>
      </c>
      <c r="U174" t="s">
        <v>4443</v>
      </c>
      <c r="V174" t="s">
        <v>4444</v>
      </c>
      <c r="W174" t="s">
        <v>4445</v>
      </c>
      <c r="X174" t="s">
        <v>4446</v>
      </c>
      <c r="Y174" t="s">
        <v>4447</v>
      </c>
      <c r="Z174" t="s">
        <v>854</v>
      </c>
      <c r="AD174" t="s">
        <v>855</v>
      </c>
      <c r="AE174" t="s">
        <v>738</v>
      </c>
      <c r="AI174" t="s">
        <v>738</v>
      </c>
      <c r="AJ174" t="s">
        <v>4433</v>
      </c>
      <c r="AK174" t="s">
        <v>12655</v>
      </c>
      <c r="AL174" t="s">
        <v>12656</v>
      </c>
      <c r="AM174" t="s">
        <v>4437</v>
      </c>
      <c r="AN174" t="s">
        <v>4436</v>
      </c>
      <c r="AO174">
        <v>0</v>
      </c>
      <c r="AP174" t="s">
        <v>746</v>
      </c>
      <c r="AQ174" s="6" t="s">
        <v>4448</v>
      </c>
      <c r="AR174" s="10">
        <v>150000</v>
      </c>
      <c r="AS174" t="s">
        <v>857</v>
      </c>
      <c r="AT174" s="6" t="s">
        <v>4449</v>
      </c>
      <c r="AU174" s="10">
        <v>145000</v>
      </c>
      <c r="AV174" t="s">
        <v>748</v>
      </c>
      <c r="AW174" s="6" t="s">
        <v>4450</v>
      </c>
      <c r="AY174" t="s">
        <v>860</v>
      </c>
      <c r="AZ174" s="6" t="s">
        <v>4451</v>
      </c>
      <c r="BA174" s="10">
        <v>365000</v>
      </c>
      <c r="BB174" t="s">
        <v>750</v>
      </c>
      <c r="BC174" s="6" t="s">
        <v>4452</v>
      </c>
      <c r="BD174" s="10">
        <v>150000</v>
      </c>
      <c r="BE174" t="s">
        <v>863</v>
      </c>
      <c r="BF174" s="6" t="s">
        <v>4453</v>
      </c>
      <c r="BG174" s="10">
        <v>145000</v>
      </c>
      <c r="BH174" t="s">
        <v>752</v>
      </c>
      <c r="BI174" s="6" t="s">
        <v>4454</v>
      </c>
      <c r="BJ174" s="10">
        <v>190000</v>
      </c>
      <c r="BK174" t="s">
        <v>866</v>
      </c>
      <c r="BL174" s="6" t="s">
        <v>4455</v>
      </c>
      <c r="BM174" s="10">
        <v>180000</v>
      </c>
      <c r="BN174" t="s">
        <v>754</v>
      </c>
      <c r="BO174" s="6" t="s">
        <v>4456</v>
      </c>
      <c r="BP174" s="10">
        <v>250000</v>
      </c>
      <c r="BQ174" t="s">
        <v>869</v>
      </c>
      <c r="BR174" s="6" t="s">
        <v>4457</v>
      </c>
      <c r="BS174" s="10">
        <v>245000</v>
      </c>
      <c r="BU174" s="6"/>
      <c r="BV174" s="10"/>
      <c r="BX174" s="6"/>
      <c r="BY174" s="10"/>
      <c r="CA174" s="6"/>
      <c r="CB174" s="10"/>
      <c r="CD174" s="6"/>
      <c r="CE174" s="10"/>
      <c r="CG174" s="6"/>
      <c r="CH174" s="10"/>
      <c r="CJ174" s="6"/>
      <c r="CK174" s="10"/>
      <c r="CM174" s="6"/>
      <c r="CN174" s="10"/>
      <c r="CP174" s="6"/>
      <c r="CQ174" s="10"/>
      <c r="CS174" s="6"/>
      <c r="CT174" s="10"/>
      <c r="CV174" s="6"/>
      <c r="CW174" s="10"/>
      <c r="CY174" s="6"/>
      <c r="CZ174" s="10"/>
      <c r="DB174" s="6"/>
      <c r="DC174" s="10"/>
      <c r="DE174" s="6"/>
      <c r="DF174" s="10"/>
      <c r="DH174" s="6"/>
      <c r="DI174" s="10"/>
      <c r="DK174" s="6"/>
      <c r="DL174" s="10"/>
      <c r="DN174" s="6"/>
      <c r="DO174" s="10"/>
      <c r="DQ174" s="6"/>
      <c r="DR174" s="10"/>
      <c r="DT174" s="6"/>
      <c r="DU174" s="10"/>
      <c r="DW174" s="6"/>
      <c r="DX174" s="10"/>
      <c r="DZ174" s="6"/>
      <c r="EA174" s="10"/>
      <c r="EC174" s="6"/>
      <c r="ED174" s="10"/>
      <c r="EF174" s="6"/>
      <c r="EG174" s="10"/>
      <c r="EI174" s="6"/>
      <c r="EJ174" s="10"/>
      <c r="EL174" s="6"/>
      <c r="EM174" s="10"/>
      <c r="EO174" s="6"/>
      <c r="EP174" s="10"/>
      <c r="ER174" s="6"/>
      <c r="ES174" s="10"/>
      <c r="EU174" s="6"/>
      <c r="EV174" s="10"/>
      <c r="EX174" s="6"/>
      <c r="EY174" s="10"/>
      <c r="FA174" s="6"/>
      <c r="FB174" s="10"/>
      <c r="FD174" s="6"/>
      <c r="FE174" s="10"/>
      <c r="FG174" s="6"/>
      <c r="FH174" s="10"/>
      <c r="FJ174" s="6"/>
      <c r="FK174" s="10"/>
      <c r="FM174" s="6"/>
      <c r="FN174" s="10"/>
      <c r="FP174" s="6"/>
      <c r="FQ174" s="10"/>
      <c r="FS174" s="6"/>
      <c r="FT174" s="10"/>
      <c r="FV174" s="6"/>
      <c r="FW174" s="10"/>
      <c r="FY174" s="6"/>
      <c r="FZ174" s="10"/>
      <c r="GA174" s="9">
        <v>1820000</v>
      </c>
      <c r="GB174" t="s">
        <v>238</v>
      </c>
      <c r="GC174">
        <v>50</v>
      </c>
      <c r="GD174">
        <v>82</v>
      </c>
      <c r="GE174">
        <v>82</v>
      </c>
      <c r="GF174">
        <v>110</v>
      </c>
    </row>
    <row r="175" spans="1:188" x14ac:dyDescent="0.35">
      <c r="A175" t="s">
        <v>4458</v>
      </c>
      <c r="B175" t="s">
        <v>4459</v>
      </c>
      <c r="C175" t="s">
        <v>4460</v>
      </c>
      <c r="D175" t="e">
        <f>VLOOKUP(C175,'HORS EXCEPTION'!$C$2:C193,1,FALSE)</f>
        <v>#N/A</v>
      </c>
      <c r="E175" s="1" t="s">
        <v>4461</v>
      </c>
      <c r="F175" t="s">
        <v>4460</v>
      </c>
      <c r="G175" t="s">
        <v>4462</v>
      </c>
      <c r="H175" t="s">
        <v>203</v>
      </c>
      <c r="I175" t="s">
        <v>4463</v>
      </c>
      <c r="J175" t="s">
        <v>246</v>
      </c>
      <c r="K175" t="s">
        <v>4464</v>
      </c>
      <c r="L175">
        <v>84700</v>
      </c>
      <c r="M175" t="s">
        <v>4465</v>
      </c>
      <c r="N175" t="s">
        <v>1700</v>
      </c>
      <c r="O175" t="s">
        <v>12657</v>
      </c>
      <c r="P175" t="s">
        <v>4466</v>
      </c>
      <c r="Q175" t="s">
        <v>1250</v>
      </c>
      <c r="R175" t="s">
        <v>4467</v>
      </c>
      <c r="S175" t="s">
        <v>4470</v>
      </c>
      <c r="T175" t="s">
        <v>4471</v>
      </c>
      <c r="U175" t="s">
        <v>4472</v>
      </c>
      <c r="V175" t="s">
        <v>4473</v>
      </c>
      <c r="W175" t="s">
        <v>4474</v>
      </c>
      <c r="X175" t="s">
        <v>4471</v>
      </c>
      <c r="Y175" t="s">
        <v>4472</v>
      </c>
      <c r="Z175" t="s">
        <v>219</v>
      </c>
      <c r="AD175" t="s">
        <v>220</v>
      </c>
      <c r="AE175" t="s">
        <v>221</v>
      </c>
      <c r="AI175" t="s">
        <v>221</v>
      </c>
      <c r="AJ175" t="s">
        <v>4463</v>
      </c>
      <c r="AK175" t="s">
        <v>12657</v>
      </c>
      <c r="AL175" t="s">
        <v>12658</v>
      </c>
      <c r="AM175" t="s">
        <v>1250</v>
      </c>
      <c r="AN175" t="s">
        <v>4466</v>
      </c>
      <c r="AO175">
        <v>0</v>
      </c>
      <c r="AP175" t="s">
        <v>613</v>
      </c>
      <c r="AQ175" s="6" t="s">
        <v>4475</v>
      </c>
      <c r="AR175" s="10">
        <v>950000</v>
      </c>
      <c r="AS175" t="s">
        <v>615</v>
      </c>
      <c r="AT175" s="6" t="s">
        <v>4476</v>
      </c>
      <c r="AU175" s="10">
        <v>750000</v>
      </c>
      <c r="AV175" t="s">
        <v>778</v>
      </c>
      <c r="AW175" s="6" t="s">
        <v>4477</v>
      </c>
      <c r="AY175" t="s">
        <v>1291</v>
      </c>
      <c r="AZ175" s="6" t="s">
        <v>4478</v>
      </c>
      <c r="BA175" s="10">
        <v>100000</v>
      </c>
      <c r="BB175" t="s">
        <v>222</v>
      </c>
      <c r="BC175" s="6" t="s">
        <v>4479</v>
      </c>
      <c r="BD175" s="10">
        <v>400000</v>
      </c>
      <c r="BE175" t="s">
        <v>1732</v>
      </c>
      <c r="BF175" s="6" t="s">
        <v>4480</v>
      </c>
      <c r="BG175" s="10">
        <v>375000</v>
      </c>
      <c r="BH175" t="s">
        <v>226</v>
      </c>
      <c r="BI175" s="6" t="s">
        <v>4481</v>
      </c>
      <c r="BJ175" s="10">
        <v>115000</v>
      </c>
      <c r="BK175" t="s">
        <v>228</v>
      </c>
      <c r="BL175" s="6" t="s">
        <v>4482</v>
      </c>
      <c r="BM175" s="10">
        <v>100000</v>
      </c>
      <c r="BO175" s="6"/>
      <c r="BP175" s="10"/>
      <c r="BR175" s="6"/>
      <c r="BS175" s="10"/>
      <c r="BU175" s="6"/>
      <c r="BV175" s="10"/>
      <c r="BX175" s="6"/>
      <c r="BY175" s="10"/>
      <c r="CA175" s="6"/>
      <c r="CB175" s="10"/>
      <c r="CD175" s="6"/>
      <c r="CE175" s="10"/>
      <c r="CG175" s="6"/>
      <c r="CH175" s="10"/>
      <c r="CJ175" s="6"/>
      <c r="CK175" s="10"/>
      <c r="CM175" s="6"/>
      <c r="CN175" s="10"/>
      <c r="CP175" s="6"/>
      <c r="CQ175" s="10"/>
      <c r="CS175" s="6"/>
      <c r="CT175" s="10"/>
      <c r="CV175" s="6"/>
      <c r="CW175" s="10"/>
      <c r="CY175" s="6"/>
      <c r="CZ175" s="10"/>
      <c r="DB175" s="6"/>
      <c r="DC175" s="10"/>
      <c r="DE175" s="6"/>
      <c r="DF175" s="10"/>
      <c r="DH175" s="6"/>
      <c r="DI175" s="10"/>
      <c r="DK175" s="6"/>
      <c r="DL175" s="10"/>
      <c r="DN175" s="6"/>
      <c r="DO175" s="10"/>
      <c r="DQ175" s="6"/>
      <c r="DR175" s="10"/>
      <c r="DT175" s="6"/>
      <c r="DU175" s="10"/>
      <c r="DW175" s="6"/>
      <c r="DX175" s="10"/>
      <c r="DZ175" s="6"/>
      <c r="EA175" s="10"/>
      <c r="EC175" s="6"/>
      <c r="ED175" s="10"/>
      <c r="EF175" s="6"/>
      <c r="EG175" s="10"/>
      <c r="EI175" s="6"/>
      <c r="EJ175" s="10"/>
      <c r="EL175" s="6"/>
      <c r="EM175" s="10"/>
      <c r="EO175" s="6"/>
      <c r="EP175" s="10"/>
      <c r="ER175" s="6"/>
      <c r="ES175" s="10"/>
      <c r="EU175" s="6"/>
      <c r="EV175" s="10"/>
      <c r="EX175" s="6"/>
      <c r="EY175" s="10"/>
      <c r="FA175" s="6"/>
      <c r="FB175" s="10"/>
      <c r="FD175" s="6"/>
      <c r="FE175" s="10"/>
      <c r="FG175" s="6"/>
      <c r="FH175" s="10"/>
      <c r="FJ175" s="6"/>
      <c r="FK175" s="10"/>
      <c r="FM175" s="6"/>
      <c r="FN175" s="10"/>
      <c r="FP175" s="6"/>
      <c r="FQ175" s="10"/>
      <c r="FS175" s="6"/>
      <c r="FT175" s="10"/>
      <c r="FV175" s="6"/>
      <c r="FW175" s="10"/>
      <c r="FY175" s="6"/>
      <c r="FZ175" s="10"/>
      <c r="GA175" s="9">
        <v>2790000</v>
      </c>
      <c r="GB175" t="s">
        <v>238</v>
      </c>
      <c r="GC175">
        <v>60</v>
      </c>
      <c r="GD175">
        <v>70</v>
      </c>
      <c r="GE175">
        <v>80</v>
      </c>
      <c r="GF175">
        <v>60</v>
      </c>
    </row>
    <row r="176" spans="1:188" x14ac:dyDescent="0.35">
      <c r="A176" t="s">
        <v>4483</v>
      </c>
      <c r="B176" t="s">
        <v>4484</v>
      </c>
      <c r="C176" t="s">
        <v>4485</v>
      </c>
      <c r="D176" t="e">
        <f>VLOOKUP(C176,'HORS EXCEPTION'!$C$2:C194,1,FALSE)</f>
        <v>#N/A</v>
      </c>
      <c r="E176" s="2" t="s">
        <v>4486</v>
      </c>
      <c r="F176" t="s">
        <v>4485</v>
      </c>
      <c r="G176" t="s">
        <v>4486</v>
      </c>
      <c r="H176" t="s">
        <v>203</v>
      </c>
      <c r="I176" t="s">
        <v>4483</v>
      </c>
      <c r="J176" t="s">
        <v>1022</v>
      </c>
      <c r="K176" t="s">
        <v>4487</v>
      </c>
      <c r="L176">
        <v>26120</v>
      </c>
      <c r="M176" t="s">
        <v>4488</v>
      </c>
      <c r="N176" t="s">
        <v>1310</v>
      </c>
      <c r="O176" t="s">
        <v>12660</v>
      </c>
      <c r="P176" t="s">
        <v>4489</v>
      </c>
      <c r="Q176" t="s">
        <v>4490</v>
      </c>
      <c r="R176" t="s">
        <v>4491</v>
      </c>
      <c r="S176" t="s">
        <v>4492</v>
      </c>
      <c r="T176" t="s">
        <v>4494</v>
      </c>
      <c r="U176" t="s">
        <v>4495</v>
      </c>
      <c r="V176" t="s">
        <v>4496</v>
      </c>
      <c r="W176" t="s">
        <v>4492</v>
      </c>
      <c r="X176" t="s">
        <v>4494</v>
      </c>
      <c r="Y176" t="s">
        <v>4495</v>
      </c>
      <c r="Z176" t="s">
        <v>310</v>
      </c>
      <c r="AD176" t="s">
        <v>311</v>
      </c>
      <c r="AE176" t="s">
        <v>312</v>
      </c>
      <c r="AI176" t="s">
        <v>312</v>
      </c>
      <c r="AJ176" t="s">
        <v>4483</v>
      </c>
      <c r="AK176" t="s">
        <v>12660</v>
      </c>
      <c r="AL176" t="s">
        <v>12661</v>
      </c>
      <c r="AM176" t="s">
        <v>4490</v>
      </c>
      <c r="AN176" t="s">
        <v>4489</v>
      </c>
      <c r="AO176">
        <v>0</v>
      </c>
      <c r="AP176" t="s">
        <v>1443</v>
      </c>
      <c r="AQ176" s="6" t="s">
        <v>4497</v>
      </c>
      <c r="AR176" s="10">
        <v>185000</v>
      </c>
      <c r="AS176" t="s">
        <v>1447</v>
      </c>
      <c r="AT176" s="6" t="s">
        <v>4498</v>
      </c>
      <c r="AU176" s="10">
        <v>455000</v>
      </c>
      <c r="AV176" t="s">
        <v>1451</v>
      </c>
      <c r="AW176" s="6" t="s">
        <v>4499</v>
      </c>
      <c r="AY176" t="s">
        <v>1455</v>
      </c>
      <c r="AZ176" s="6" t="s">
        <v>4500</v>
      </c>
      <c r="BA176" s="10">
        <v>230000</v>
      </c>
      <c r="BB176" t="s">
        <v>1459</v>
      </c>
      <c r="BC176" s="6" t="s">
        <v>4501</v>
      </c>
      <c r="BD176" s="10">
        <v>300000</v>
      </c>
      <c r="BF176" s="6"/>
      <c r="BG176" s="10"/>
      <c r="BI176" s="6"/>
      <c r="BJ176" s="10"/>
      <c r="BL176" s="6"/>
      <c r="BM176" s="10"/>
      <c r="BO176" s="6"/>
      <c r="BP176" s="10"/>
      <c r="BR176" s="6"/>
      <c r="BS176" s="10"/>
      <c r="BU176" s="6"/>
      <c r="BV176" s="10"/>
      <c r="BX176" s="6"/>
      <c r="BY176" s="10"/>
      <c r="CA176" s="6"/>
      <c r="CB176" s="10"/>
      <c r="CD176" s="6"/>
      <c r="CE176" s="10"/>
      <c r="CG176" s="6"/>
      <c r="CH176" s="10"/>
      <c r="CJ176" s="6"/>
      <c r="CK176" s="10"/>
      <c r="CM176" s="6"/>
      <c r="CN176" s="10"/>
      <c r="CP176" s="6"/>
      <c r="CQ176" s="10"/>
      <c r="CS176" s="6"/>
      <c r="CT176" s="10"/>
      <c r="CV176" s="6"/>
      <c r="CW176" s="10"/>
      <c r="CY176" s="6"/>
      <c r="CZ176" s="10"/>
      <c r="DB176" s="6"/>
      <c r="DC176" s="10"/>
      <c r="DE176" s="6"/>
      <c r="DF176" s="10"/>
      <c r="DH176" s="6"/>
      <c r="DI176" s="10"/>
      <c r="DK176" s="6"/>
      <c r="DL176" s="10"/>
      <c r="DN176" s="6"/>
      <c r="DO176" s="10"/>
      <c r="DQ176" s="6"/>
      <c r="DR176" s="10"/>
      <c r="DT176" s="6"/>
      <c r="DU176" s="10"/>
      <c r="DW176" s="6"/>
      <c r="DX176" s="10"/>
      <c r="DZ176" s="6"/>
      <c r="EA176" s="10"/>
      <c r="EC176" s="6"/>
      <c r="ED176" s="10"/>
      <c r="EF176" s="6"/>
      <c r="EG176" s="10"/>
      <c r="EI176" s="6"/>
      <c r="EJ176" s="10"/>
      <c r="EL176" s="6"/>
      <c r="EM176" s="10"/>
      <c r="EO176" s="6"/>
      <c r="EP176" s="10"/>
      <c r="ER176" s="6"/>
      <c r="ES176" s="10"/>
      <c r="EU176" s="6"/>
      <c r="EV176" s="10"/>
      <c r="EX176" s="6"/>
      <c r="EY176" s="10"/>
      <c r="FA176" s="6"/>
      <c r="FB176" s="10"/>
      <c r="FD176" s="6"/>
      <c r="FE176" s="10"/>
      <c r="FG176" s="6"/>
      <c r="FH176" s="10"/>
      <c r="FJ176" s="6"/>
      <c r="FK176" s="10"/>
      <c r="FM176" s="6"/>
      <c r="FN176" s="10"/>
      <c r="FP176" s="6"/>
      <c r="FQ176" s="10"/>
      <c r="FS176" s="6"/>
      <c r="FT176" s="10"/>
      <c r="FV176" s="6"/>
      <c r="FW176" s="10"/>
      <c r="FY176" s="6"/>
      <c r="FZ176" s="10"/>
      <c r="GA176" s="9">
        <v>1170000</v>
      </c>
      <c r="GB176" t="s">
        <v>238</v>
      </c>
      <c r="GC176">
        <v>75</v>
      </c>
      <c r="GD176">
        <v>75</v>
      </c>
      <c r="GE176">
        <v>75</v>
      </c>
      <c r="GF176">
        <v>75</v>
      </c>
    </row>
    <row r="177" spans="1:188" x14ac:dyDescent="0.35">
      <c r="A177" t="s">
        <v>4502</v>
      </c>
      <c r="B177" t="s">
        <v>4503</v>
      </c>
      <c r="C177" t="s">
        <v>4504</v>
      </c>
      <c r="D177" t="e">
        <f>VLOOKUP(C177,'HORS EXCEPTION'!$C$2:C195,1,FALSE)</f>
        <v>#N/A</v>
      </c>
      <c r="E177" s="1" t="s">
        <v>4505</v>
      </c>
      <c r="F177" t="s">
        <v>4504</v>
      </c>
      <c r="G177" t="s">
        <v>4505</v>
      </c>
      <c r="H177" t="s">
        <v>203</v>
      </c>
      <c r="I177" t="s">
        <v>4502</v>
      </c>
      <c r="J177" t="s">
        <v>205</v>
      </c>
      <c r="K177" t="s">
        <v>4506</v>
      </c>
      <c r="L177">
        <v>87280</v>
      </c>
      <c r="M177" t="s">
        <v>3752</v>
      </c>
      <c r="N177" t="s">
        <v>1310</v>
      </c>
      <c r="O177" t="s">
        <v>12662</v>
      </c>
      <c r="P177" t="s">
        <v>4507</v>
      </c>
      <c r="Q177" t="s">
        <v>3752</v>
      </c>
      <c r="R177" t="s">
        <v>4508</v>
      </c>
      <c r="S177" t="s">
        <v>4509</v>
      </c>
      <c r="T177" t="s">
        <v>4510</v>
      </c>
      <c r="U177" t="s">
        <v>4511</v>
      </c>
      <c r="V177" t="s">
        <v>4512</v>
      </c>
      <c r="W177" t="s">
        <v>4509</v>
      </c>
      <c r="X177" t="s">
        <v>4510</v>
      </c>
      <c r="Y177" t="s">
        <v>4511</v>
      </c>
      <c r="Z177" t="s">
        <v>310</v>
      </c>
      <c r="AD177" t="s">
        <v>311</v>
      </c>
      <c r="AE177" t="s">
        <v>312</v>
      </c>
      <c r="AI177" t="s">
        <v>312</v>
      </c>
      <c r="AJ177" t="s">
        <v>4502</v>
      </c>
      <c r="AK177" t="s">
        <v>12662</v>
      </c>
      <c r="AL177" t="s">
        <v>12663</v>
      </c>
      <c r="AM177" t="s">
        <v>3752</v>
      </c>
      <c r="AN177" t="s">
        <v>4507</v>
      </c>
      <c r="AO177">
        <v>0</v>
      </c>
      <c r="AP177" t="s">
        <v>490</v>
      </c>
      <c r="AQ177" s="6" t="s">
        <v>4513</v>
      </c>
      <c r="AR177" s="10">
        <v>100000</v>
      </c>
      <c r="AS177" t="s">
        <v>492</v>
      </c>
      <c r="AT177" s="6" t="s">
        <v>4514</v>
      </c>
      <c r="AU177" s="10">
        <v>100000</v>
      </c>
      <c r="AV177" t="s">
        <v>497</v>
      </c>
      <c r="AW177" s="6" t="s">
        <v>4515</v>
      </c>
      <c r="AY177" t="s">
        <v>499</v>
      </c>
      <c r="AZ177" s="6" t="s">
        <v>4516</v>
      </c>
      <c r="BA177" s="10">
        <v>190000</v>
      </c>
      <c r="BB177" t="s">
        <v>504</v>
      </c>
      <c r="BC177" s="6" t="s">
        <v>4517</v>
      </c>
      <c r="BD177" s="10">
        <v>100000</v>
      </c>
      <c r="BE177" t="s">
        <v>506</v>
      </c>
      <c r="BF177" s="6" t="s">
        <v>4518</v>
      </c>
      <c r="BG177" s="10">
        <v>100000</v>
      </c>
      <c r="BH177" t="s">
        <v>511</v>
      </c>
      <c r="BI177" s="6" t="s">
        <v>4519</v>
      </c>
      <c r="BJ177" s="10">
        <v>100000</v>
      </c>
      <c r="BK177" t="s">
        <v>513</v>
      </c>
      <c r="BL177" s="6" t="s">
        <v>4520</v>
      </c>
      <c r="BM177" s="10">
        <v>100000</v>
      </c>
      <c r="BN177" t="s">
        <v>518</v>
      </c>
      <c r="BO177" s="6" t="s">
        <v>4521</v>
      </c>
      <c r="BP177" s="10">
        <v>100000</v>
      </c>
      <c r="BQ177" t="s">
        <v>520</v>
      </c>
      <c r="BR177" s="6" t="s">
        <v>4522</v>
      </c>
      <c r="BS177" s="10">
        <v>130000</v>
      </c>
      <c r="BT177" t="s">
        <v>1067</v>
      </c>
      <c r="BU177" s="6" t="s">
        <v>4523</v>
      </c>
      <c r="BV177" s="10">
        <v>3430000</v>
      </c>
      <c r="BX177" s="6"/>
      <c r="BY177" s="10"/>
      <c r="CA177" s="6"/>
      <c r="CB177" s="10"/>
      <c r="CD177" s="6"/>
      <c r="CE177" s="10"/>
      <c r="CG177" s="6"/>
      <c r="CH177" s="10"/>
      <c r="CJ177" s="6"/>
      <c r="CK177" s="10"/>
      <c r="CM177" s="6"/>
      <c r="CN177" s="10"/>
      <c r="CP177" s="6"/>
      <c r="CQ177" s="10"/>
      <c r="CS177" s="6"/>
      <c r="CT177" s="10"/>
      <c r="CV177" s="6"/>
      <c r="CW177" s="10"/>
      <c r="CY177" s="6"/>
      <c r="CZ177" s="10"/>
      <c r="DB177" s="6"/>
      <c r="DC177" s="10"/>
      <c r="DE177" s="6"/>
      <c r="DF177" s="10"/>
      <c r="DH177" s="6"/>
      <c r="DI177" s="10"/>
      <c r="DK177" s="6"/>
      <c r="DL177" s="10"/>
      <c r="DN177" s="6"/>
      <c r="DO177" s="10"/>
      <c r="DQ177" s="6"/>
      <c r="DR177" s="10"/>
      <c r="DT177" s="6"/>
      <c r="DU177" s="10"/>
      <c r="DW177" s="6"/>
      <c r="DX177" s="10"/>
      <c r="DZ177" s="6"/>
      <c r="EA177" s="10"/>
      <c r="EC177" s="6"/>
      <c r="ED177" s="10"/>
      <c r="EF177" s="6"/>
      <c r="EG177" s="10"/>
      <c r="EI177" s="6"/>
      <c r="EJ177" s="10"/>
      <c r="EL177" s="6"/>
      <c r="EM177" s="10"/>
      <c r="EO177" s="6"/>
      <c r="EP177" s="10"/>
      <c r="ER177" s="6"/>
      <c r="ES177" s="10"/>
      <c r="EU177" s="6"/>
      <c r="EV177" s="10"/>
      <c r="EX177" s="6"/>
      <c r="EY177" s="10"/>
      <c r="FA177" s="6"/>
      <c r="FB177" s="10"/>
      <c r="FD177" s="6"/>
      <c r="FE177" s="10"/>
      <c r="FG177" s="6"/>
      <c r="FH177" s="10"/>
      <c r="FJ177" s="6"/>
      <c r="FK177" s="10"/>
      <c r="FM177" s="6"/>
      <c r="FN177" s="10"/>
      <c r="FP177" s="6"/>
      <c r="FQ177" s="10"/>
      <c r="FS177" s="6"/>
      <c r="FT177" s="10"/>
      <c r="FV177" s="6"/>
      <c r="FW177" s="10"/>
      <c r="FY177" s="6"/>
      <c r="FZ177" s="10"/>
      <c r="GA177" s="9">
        <v>4450000</v>
      </c>
      <c r="GB177" t="s">
        <v>238</v>
      </c>
      <c r="GC177">
        <v>70</v>
      </c>
      <c r="GD177">
        <v>75</v>
      </c>
      <c r="GE177">
        <v>75</v>
      </c>
      <c r="GF177">
        <v>75</v>
      </c>
    </row>
    <row r="178" spans="1:188" x14ac:dyDescent="0.35">
      <c r="A178" t="s">
        <v>4524</v>
      </c>
      <c r="B178" t="s">
        <v>4525</v>
      </c>
      <c r="C178" t="s">
        <v>4526</v>
      </c>
      <c r="D178" t="str">
        <f>VLOOKUP(C178,'HORS EXCEPTION'!$C$2:C196,1,FALSE)</f>
        <v>SUP008969</v>
      </c>
      <c r="E178" s="2" t="s">
        <v>4527</v>
      </c>
      <c r="F178" t="s">
        <v>4526</v>
      </c>
      <c r="G178" t="s">
        <v>4527</v>
      </c>
      <c r="H178" t="s">
        <v>203</v>
      </c>
      <c r="I178" t="s">
        <v>4528</v>
      </c>
      <c r="J178" t="s">
        <v>205</v>
      </c>
      <c r="K178" t="s">
        <v>4529</v>
      </c>
      <c r="L178">
        <v>57100</v>
      </c>
      <c r="M178" t="s">
        <v>4530</v>
      </c>
      <c r="N178" t="s">
        <v>1392</v>
      </c>
      <c r="O178" t="s">
        <v>12664</v>
      </c>
      <c r="P178" t="s">
        <v>4531</v>
      </c>
      <c r="Q178" t="s">
        <v>4530</v>
      </c>
      <c r="R178" t="s">
        <v>4532</v>
      </c>
      <c r="S178" t="s">
        <v>4535</v>
      </c>
      <c r="T178" t="s">
        <v>4536</v>
      </c>
      <c r="U178" t="s">
        <v>4537</v>
      </c>
      <c r="V178" t="s">
        <v>4538</v>
      </c>
      <c r="W178" t="s">
        <v>4539</v>
      </c>
      <c r="X178" t="s">
        <v>4540</v>
      </c>
      <c r="Y178" t="s">
        <v>4541</v>
      </c>
      <c r="Z178" t="s">
        <v>310</v>
      </c>
      <c r="AD178" t="s">
        <v>311</v>
      </c>
      <c r="AE178" t="s">
        <v>312</v>
      </c>
      <c r="AI178" t="s">
        <v>312</v>
      </c>
      <c r="AJ178" t="s">
        <v>4528</v>
      </c>
      <c r="AK178" t="s">
        <v>12664</v>
      </c>
      <c r="AL178" t="s">
        <v>12665</v>
      </c>
      <c r="AM178" t="s">
        <v>4530</v>
      </c>
      <c r="AN178" t="s">
        <v>4531</v>
      </c>
      <c r="AO178">
        <v>0</v>
      </c>
      <c r="AP178" t="s">
        <v>427</v>
      </c>
      <c r="AQ178" s="6" t="s">
        <v>4542</v>
      </c>
      <c r="AR178" s="10">
        <v>360000</v>
      </c>
      <c r="AS178" t="s">
        <v>389</v>
      </c>
      <c r="AT178" s="6" t="s">
        <v>4543</v>
      </c>
      <c r="AU178" s="10">
        <v>575000</v>
      </c>
      <c r="AV178" t="s">
        <v>315</v>
      </c>
      <c r="AW178" s="6" t="s">
        <v>4544</v>
      </c>
      <c r="AY178" t="s">
        <v>1443</v>
      </c>
      <c r="AZ178" s="6" t="s">
        <v>4545</v>
      </c>
      <c r="BA178" s="10">
        <v>185000</v>
      </c>
      <c r="BB178" t="s">
        <v>431</v>
      </c>
      <c r="BC178" s="6" t="s">
        <v>4546</v>
      </c>
      <c r="BD178" s="10">
        <v>895000</v>
      </c>
      <c r="BE178" t="s">
        <v>319</v>
      </c>
      <c r="BF178" s="6" t="s">
        <v>4547</v>
      </c>
      <c r="BG178" s="10">
        <v>185000</v>
      </c>
      <c r="BH178" t="s">
        <v>439</v>
      </c>
      <c r="BI178" s="6" t="s">
        <v>4548</v>
      </c>
      <c r="BJ178" s="10">
        <v>445000</v>
      </c>
      <c r="BK178" t="s">
        <v>395</v>
      </c>
      <c r="BL178" s="6" t="s">
        <v>4549</v>
      </c>
      <c r="BM178" s="10">
        <v>715000</v>
      </c>
      <c r="BN178" t="s">
        <v>327</v>
      </c>
      <c r="BO178" s="6" t="s">
        <v>4550</v>
      </c>
      <c r="BP178" s="10">
        <v>100000</v>
      </c>
      <c r="BQ178" t="s">
        <v>331</v>
      </c>
      <c r="BR178" s="6" t="s">
        <v>8927</v>
      </c>
      <c r="BS178" s="10">
        <v>123000</v>
      </c>
      <c r="BT178" t="s">
        <v>1459</v>
      </c>
      <c r="BU178" s="6" t="s">
        <v>4551</v>
      </c>
      <c r="BV178" s="10">
        <v>300000</v>
      </c>
      <c r="BX178" s="6"/>
      <c r="BY178" s="10"/>
      <c r="CA178" s="6"/>
      <c r="CB178" s="10"/>
      <c r="CD178" s="6"/>
      <c r="CE178" s="10"/>
      <c r="CG178" s="6"/>
      <c r="CH178" s="10"/>
      <c r="CJ178" s="6"/>
      <c r="CK178" s="10"/>
      <c r="CM178" s="6"/>
      <c r="CN178" s="10"/>
      <c r="CP178" s="6"/>
      <c r="CQ178" s="10"/>
      <c r="CS178" s="6"/>
      <c r="CT178" s="10"/>
      <c r="CV178" s="6"/>
      <c r="CW178" s="10"/>
      <c r="CY178" s="6"/>
      <c r="CZ178" s="10"/>
      <c r="DB178" s="6"/>
      <c r="DC178" s="10"/>
      <c r="DE178" s="6"/>
      <c r="DF178" s="10"/>
      <c r="DH178" s="6"/>
      <c r="DI178" s="10"/>
      <c r="DK178" s="6"/>
      <c r="DL178" s="10"/>
      <c r="DN178" s="6"/>
      <c r="DO178" s="10"/>
      <c r="DQ178" s="6"/>
      <c r="DR178" s="10"/>
      <c r="DT178" s="6"/>
      <c r="DU178" s="10"/>
      <c r="DW178" s="6"/>
      <c r="DX178" s="10"/>
      <c r="DZ178" s="6"/>
      <c r="EA178" s="10"/>
      <c r="EC178" s="6"/>
      <c r="ED178" s="10"/>
      <c r="EF178" s="6"/>
      <c r="EG178" s="10"/>
      <c r="EI178" s="6"/>
      <c r="EJ178" s="10"/>
      <c r="EL178" s="6"/>
      <c r="EM178" s="10"/>
      <c r="EO178" s="6"/>
      <c r="EP178" s="10"/>
      <c r="ER178" s="6"/>
      <c r="ES178" s="10"/>
      <c r="EU178" s="6"/>
      <c r="EV178" s="10"/>
      <c r="EX178" s="6"/>
      <c r="EY178" s="10"/>
      <c r="FA178" s="6"/>
      <c r="FB178" s="10"/>
      <c r="FD178" s="6"/>
      <c r="FE178" s="10"/>
      <c r="FG178" s="6"/>
      <c r="FH178" s="10"/>
      <c r="FJ178" s="6"/>
      <c r="FK178" s="10"/>
      <c r="FM178" s="6"/>
      <c r="FN178" s="10"/>
      <c r="FP178" s="6"/>
      <c r="FQ178" s="10"/>
      <c r="FS178" s="6"/>
      <c r="FT178" s="10"/>
      <c r="FV178" s="6"/>
      <c r="FW178" s="10"/>
      <c r="FY178" s="6"/>
      <c r="FZ178" s="10"/>
      <c r="GA178" s="9">
        <v>3883000</v>
      </c>
      <c r="GB178" t="s">
        <v>238</v>
      </c>
      <c r="GC178">
        <v>58</v>
      </c>
      <c r="GD178">
        <v>63</v>
      </c>
      <c r="GE178">
        <v>67</v>
      </c>
      <c r="GF178">
        <v>75</v>
      </c>
    </row>
    <row r="179" spans="1:188" x14ac:dyDescent="0.35">
      <c r="A179" t="s">
        <v>4552</v>
      </c>
      <c r="B179" t="s">
        <v>4553</v>
      </c>
      <c r="C179" t="s">
        <v>4554</v>
      </c>
      <c r="D179" t="e">
        <f>VLOOKUP(C179,'HORS EXCEPTION'!$C$2:C197,1,FALSE)</f>
        <v>#N/A</v>
      </c>
      <c r="E179" s="1" t="s">
        <v>4555</v>
      </c>
      <c r="F179" t="s">
        <v>4554</v>
      </c>
      <c r="G179" t="s">
        <v>4555</v>
      </c>
      <c r="H179" t="s">
        <v>203</v>
      </c>
      <c r="I179" t="s">
        <v>4552</v>
      </c>
      <c r="J179" t="s">
        <v>4556</v>
      </c>
      <c r="K179" t="s">
        <v>4557</v>
      </c>
      <c r="L179">
        <v>26000</v>
      </c>
      <c r="M179" t="s">
        <v>4558</v>
      </c>
      <c r="N179" t="s">
        <v>1226</v>
      </c>
      <c r="O179" t="s">
        <v>12666</v>
      </c>
      <c r="P179" t="s">
        <v>4559</v>
      </c>
      <c r="Q179" t="s">
        <v>816</v>
      </c>
      <c r="R179" t="s">
        <v>4560</v>
      </c>
      <c r="S179" t="s">
        <v>4561</v>
      </c>
      <c r="T179" t="s">
        <v>4562</v>
      </c>
      <c r="U179" t="s">
        <v>4563</v>
      </c>
      <c r="V179" t="s">
        <v>4564</v>
      </c>
      <c r="W179" t="s">
        <v>4561</v>
      </c>
      <c r="X179" t="s">
        <v>4562</v>
      </c>
      <c r="Y179" t="s">
        <v>4563</v>
      </c>
      <c r="Z179" t="s">
        <v>310</v>
      </c>
      <c r="AD179" t="s">
        <v>311</v>
      </c>
      <c r="AE179" t="s">
        <v>312</v>
      </c>
      <c r="AI179" t="s">
        <v>312</v>
      </c>
      <c r="AJ179" t="s">
        <v>4552</v>
      </c>
      <c r="AK179" t="s">
        <v>12666</v>
      </c>
      <c r="AL179" t="s">
        <v>12667</v>
      </c>
      <c r="AM179" t="s">
        <v>816</v>
      </c>
      <c r="AN179" t="s">
        <v>4559</v>
      </c>
      <c r="AO179">
        <v>0</v>
      </c>
      <c r="AP179" t="s">
        <v>488</v>
      </c>
      <c r="AQ179" s="6" t="s">
        <v>4565</v>
      </c>
      <c r="AR179" s="10">
        <v>100000</v>
      </c>
      <c r="AS179" t="s">
        <v>490</v>
      </c>
      <c r="AT179" s="6" t="s">
        <v>4566</v>
      </c>
      <c r="AU179" s="10">
        <v>100000</v>
      </c>
      <c r="AV179" t="s">
        <v>492</v>
      </c>
      <c r="AW179" s="6" t="s">
        <v>4567</v>
      </c>
      <c r="AY179" t="s">
        <v>495</v>
      </c>
      <c r="AZ179" s="6" t="s">
        <v>4568</v>
      </c>
      <c r="BA179" s="10">
        <v>180000</v>
      </c>
      <c r="BB179" t="s">
        <v>497</v>
      </c>
      <c r="BC179" s="6" t="s">
        <v>4569</v>
      </c>
      <c r="BD179" s="10">
        <v>125000</v>
      </c>
      <c r="BE179" t="s">
        <v>499</v>
      </c>
      <c r="BF179" s="6" t="s">
        <v>4570</v>
      </c>
      <c r="BG179" s="10">
        <v>190000</v>
      </c>
      <c r="BI179" s="6"/>
      <c r="BJ179" s="10"/>
      <c r="BL179" s="6"/>
      <c r="BM179" s="10"/>
      <c r="BO179" s="6"/>
      <c r="BP179" s="10"/>
      <c r="BR179" s="6"/>
      <c r="BS179" s="10"/>
      <c r="BU179" s="6"/>
      <c r="BV179" s="10"/>
      <c r="BX179" s="6"/>
      <c r="BY179" s="10"/>
      <c r="CA179" s="6"/>
      <c r="CB179" s="10"/>
      <c r="CD179" s="6"/>
      <c r="CE179" s="10"/>
      <c r="CG179" s="6"/>
      <c r="CH179" s="10"/>
      <c r="CJ179" s="6"/>
      <c r="CK179" s="10"/>
      <c r="CM179" s="6"/>
      <c r="CN179" s="10"/>
      <c r="CP179" s="6"/>
      <c r="CQ179" s="10"/>
      <c r="CS179" s="6"/>
      <c r="CT179" s="10"/>
      <c r="CV179" s="6"/>
      <c r="CW179" s="10"/>
      <c r="CY179" s="6"/>
      <c r="CZ179" s="10"/>
      <c r="DB179" s="6"/>
      <c r="DC179" s="10"/>
      <c r="DE179" s="6"/>
      <c r="DF179" s="10"/>
      <c r="DH179" s="6"/>
      <c r="DI179" s="10"/>
      <c r="DK179" s="6"/>
      <c r="DL179" s="10"/>
      <c r="DN179" s="6"/>
      <c r="DO179" s="10"/>
      <c r="DQ179" s="6"/>
      <c r="DR179" s="10"/>
      <c r="DT179" s="6"/>
      <c r="DU179" s="10"/>
      <c r="DW179" s="6"/>
      <c r="DX179" s="10"/>
      <c r="DZ179" s="6"/>
      <c r="EA179" s="10"/>
      <c r="EC179" s="6"/>
      <c r="ED179" s="10"/>
      <c r="EF179" s="6"/>
      <c r="EG179" s="10"/>
      <c r="EI179" s="6"/>
      <c r="EJ179" s="10"/>
      <c r="EL179" s="6"/>
      <c r="EM179" s="10"/>
      <c r="EO179" s="6"/>
      <c r="EP179" s="10"/>
      <c r="ER179" s="6"/>
      <c r="ES179" s="10"/>
      <c r="EU179" s="6"/>
      <c r="EV179" s="10"/>
      <c r="EX179" s="6"/>
      <c r="EY179" s="10"/>
      <c r="FA179" s="6"/>
      <c r="FB179" s="10"/>
      <c r="FD179" s="6"/>
      <c r="FE179" s="10"/>
      <c r="FG179" s="6"/>
      <c r="FH179" s="10"/>
      <c r="FJ179" s="6"/>
      <c r="FK179" s="10"/>
      <c r="FM179" s="6"/>
      <c r="FN179" s="10"/>
      <c r="FP179" s="6"/>
      <c r="FQ179" s="10"/>
      <c r="FS179" s="6"/>
      <c r="FT179" s="10"/>
      <c r="FV179" s="6"/>
      <c r="FW179" s="10"/>
      <c r="FY179" s="6"/>
      <c r="FZ179" s="10"/>
      <c r="GA179" s="9">
        <v>695000</v>
      </c>
      <c r="GB179" t="s">
        <v>238</v>
      </c>
      <c r="GC179">
        <v>80</v>
      </c>
      <c r="GD179">
        <v>92</v>
      </c>
      <c r="GE179">
        <v>92</v>
      </c>
      <c r="GF179">
        <v>80</v>
      </c>
    </row>
    <row r="180" spans="1:188" x14ac:dyDescent="0.35">
      <c r="A180" t="s">
        <v>4571</v>
      </c>
      <c r="B180" t="s">
        <v>4572</v>
      </c>
      <c r="C180" t="s">
        <v>4573</v>
      </c>
      <c r="D180" t="str">
        <f>VLOOKUP(C180,'HORS EXCEPTION'!$C$2:C198,1,FALSE)</f>
        <v>SUP009081</v>
      </c>
      <c r="E180" s="1" t="s">
        <v>4574</v>
      </c>
      <c r="F180" t="s">
        <v>4573</v>
      </c>
      <c r="G180" t="s">
        <v>4575</v>
      </c>
      <c r="H180" t="s">
        <v>203</v>
      </c>
      <c r="I180" t="s">
        <v>4576</v>
      </c>
      <c r="J180" t="s">
        <v>205</v>
      </c>
      <c r="K180" t="s">
        <v>4577</v>
      </c>
      <c r="L180">
        <v>92500</v>
      </c>
      <c r="M180" t="s">
        <v>1070</v>
      </c>
      <c r="N180" t="s">
        <v>4578</v>
      </c>
      <c r="O180" t="s">
        <v>12668</v>
      </c>
      <c r="P180" t="s">
        <v>4579</v>
      </c>
      <c r="Q180" t="s">
        <v>726</v>
      </c>
      <c r="R180" t="s">
        <v>4580</v>
      </c>
      <c r="S180" t="s">
        <v>4583</v>
      </c>
      <c r="T180" t="s">
        <v>4584</v>
      </c>
      <c r="U180" t="s">
        <v>4585</v>
      </c>
      <c r="V180" t="s">
        <v>4586</v>
      </c>
      <c r="W180" t="s">
        <v>4581</v>
      </c>
      <c r="X180" t="s">
        <v>4584</v>
      </c>
      <c r="Y180" t="s">
        <v>4585</v>
      </c>
      <c r="Z180" t="s">
        <v>261</v>
      </c>
      <c r="AD180" t="s">
        <v>262</v>
      </c>
      <c r="AE180" t="s">
        <v>263</v>
      </c>
      <c r="AI180" t="s">
        <v>263</v>
      </c>
      <c r="AJ180" t="s">
        <v>4576</v>
      </c>
      <c r="AK180" t="s">
        <v>12668</v>
      </c>
      <c r="AL180" t="s">
        <v>4577</v>
      </c>
      <c r="AM180" t="s">
        <v>726</v>
      </c>
      <c r="AN180" t="s">
        <v>4579</v>
      </c>
      <c r="AO180">
        <v>0</v>
      </c>
      <c r="AP180" t="s">
        <v>3398</v>
      </c>
      <c r="AQ180" s="6" t="s">
        <v>4587</v>
      </c>
      <c r="AR180" s="10">
        <v>100000</v>
      </c>
      <c r="AS180" t="s">
        <v>414</v>
      </c>
      <c r="AT180" s="6" t="s">
        <v>4588</v>
      </c>
      <c r="AU180" s="10">
        <v>100000</v>
      </c>
      <c r="AV180" t="s">
        <v>353</v>
      </c>
      <c r="AW180" s="6" t="s">
        <v>4589</v>
      </c>
      <c r="AY180" t="s">
        <v>355</v>
      </c>
      <c r="AZ180" s="6" t="s">
        <v>4590</v>
      </c>
      <c r="BA180" s="10">
        <v>200000</v>
      </c>
      <c r="BB180" t="s">
        <v>11131</v>
      </c>
      <c r="BC180" s="6" t="s">
        <v>4591</v>
      </c>
      <c r="BD180" s="10">
        <v>125000</v>
      </c>
      <c r="BE180" t="s">
        <v>270</v>
      </c>
      <c r="BF180" s="6" t="s">
        <v>4592</v>
      </c>
      <c r="BG180" s="10">
        <v>125000</v>
      </c>
      <c r="BH180" t="s">
        <v>272</v>
      </c>
      <c r="BI180" s="6" t="s">
        <v>4593</v>
      </c>
      <c r="BJ180" s="10">
        <v>495000</v>
      </c>
      <c r="BK180" t="s">
        <v>274</v>
      </c>
      <c r="BL180" s="6" t="s">
        <v>4594</v>
      </c>
      <c r="BM180" s="10">
        <v>495000</v>
      </c>
      <c r="BN180" t="s">
        <v>11607</v>
      </c>
      <c r="BO180" s="6" t="s">
        <v>4595</v>
      </c>
      <c r="BP180" s="10">
        <v>100000</v>
      </c>
      <c r="BQ180" t="s">
        <v>284</v>
      </c>
      <c r="BR180" s="6" t="s">
        <v>4596</v>
      </c>
      <c r="BS180" s="10">
        <v>100000</v>
      </c>
      <c r="BT180" t="s">
        <v>286</v>
      </c>
      <c r="BU180" s="6" t="s">
        <v>4597</v>
      </c>
      <c r="BV180" s="10">
        <v>200000</v>
      </c>
      <c r="BW180" t="s">
        <v>288</v>
      </c>
      <c r="BX180" s="6" t="s">
        <v>4598</v>
      </c>
      <c r="BY180" s="10">
        <v>200000</v>
      </c>
      <c r="BZ180" t="s">
        <v>11038</v>
      </c>
      <c r="CA180" s="6" t="s">
        <v>4600</v>
      </c>
      <c r="CB180" s="10">
        <v>100000</v>
      </c>
      <c r="CC180" t="s">
        <v>421</v>
      </c>
      <c r="CD180" s="6" t="s">
        <v>4601</v>
      </c>
      <c r="CE180" s="10">
        <v>100000</v>
      </c>
      <c r="CF180" t="s">
        <v>361</v>
      </c>
      <c r="CG180" s="6" t="s">
        <v>4602</v>
      </c>
      <c r="CH180" s="10">
        <v>250000</v>
      </c>
      <c r="CI180" t="s">
        <v>363</v>
      </c>
      <c r="CJ180" s="6" t="s">
        <v>4603</v>
      </c>
      <c r="CK180" s="10">
        <v>250000</v>
      </c>
      <c r="CL180" t="s">
        <v>11043</v>
      </c>
      <c r="CM180" s="6" t="s">
        <v>4604</v>
      </c>
      <c r="CN180" s="10">
        <v>100000</v>
      </c>
      <c r="CO180" t="s">
        <v>714</v>
      </c>
      <c r="CP180" s="6" t="s">
        <v>4605</v>
      </c>
      <c r="CQ180" s="10">
        <v>100000</v>
      </c>
      <c r="CR180" t="s">
        <v>365</v>
      </c>
      <c r="CS180" s="6" t="s">
        <v>4606</v>
      </c>
      <c r="CT180" s="10">
        <v>330000</v>
      </c>
      <c r="CU180" t="s">
        <v>367</v>
      </c>
      <c r="CV180" s="6" t="s">
        <v>4607</v>
      </c>
      <c r="CW180" s="10">
        <v>330000</v>
      </c>
      <c r="CY180" s="6"/>
      <c r="CZ180" s="10"/>
      <c r="DB180" s="6"/>
      <c r="DC180" s="10"/>
      <c r="DE180" s="6"/>
      <c r="DF180" s="10"/>
      <c r="DH180" s="6"/>
      <c r="DI180" s="10"/>
      <c r="DK180" s="6"/>
      <c r="DL180" s="10"/>
      <c r="DN180" s="6"/>
      <c r="DO180" s="10"/>
      <c r="DQ180" s="6"/>
      <c r="DR180" s="10"/>
      <c r="DT180" s="6"/>
      <c r="DU180" s="10"/>
      <c r="DW180" s="6"/>
      <c r="DX180" s="10"/>
      <c r="DZ180" s="6"/>
      <c r="EA180" s="10"/>
      <c r="EC180" s="6"/>
      <c r="ED180" s="10"/>
      <c r="EF180" s="6"/>
      <c r="EG180" s="10"/>
      <c r="EI180" s="6"/>
      <c r="EJ180" s="10"/>
      <c r="EL180" s="6"/>
      <c r="EM180" s="10"/>
      <c r="EO180" s="6"/>
      <c r="EP180" s="10"/>
      <c r="ER180" s="6"/>
      <c r="ES180" s="10"/>
      <c r="EU180" s="6"/>
      <c r="EV180" s="10"/>
      <c r="EX180" s="6"/>
      <c r="EY180" s="10"/>
      <c r="FA180" s="6"/>
      <c r="FB180" s="10"/>
      <c r="FD180" s="6"/>
      <c r="FE180" s="10"/>
      <c r="FG180" s="6"/>
      <c r="FH180" s="10"/>
      <c r="FJ180" s="6"/>
      <c r="FK180" s="10"/>
      <c r="FM180" s="6"/>
      <c r="FN180" s="10"/>
      <c r="FP180" s="6"/>
      <c r="FQ180" s="10"/>
      <c r="FS180" s="6"/>
      <c r="FT180" s="10"/>
      <c r="FV180" s="6"/>
      <c r="FW180" s="10"/>
      <c r="FY180" s="6"/>
      <c r="FZ180" s="10"/>
      <c r="GA180" s="9">
        <v>3800000</v>
      </c>
      <c r="GB180" t="s">
        <v>238</v>
      </c>
      <c r="GC180">
        <v>146</v>
      </c>
      <c r="GD180">
        <v>146</v>
      </c>
      <c r="GE180">
        <v>146</v>
      </c>
      <c r="GF180">
        <v>146</v>
      </c>
    </row>
    <row r="181" spans="1:188" x14ac:dyDescent="0.35">
      <c r="A181" t="s">
        <v>4608</v>
      </c>
      <c r="B181" t="s">
        <v>4609</v>
      </c>
      <c r="C181" t="s">
        <v>4610</v>
      </c>
      <c r="D181" t="e">
        <f>VLOOKUP(C181,'HORS EXCEPTION'!$C$2:C199,1,FALSE)</f>
        <v>#N/A</v>
      </c>
      <c r="E181" s="2" t="s">
        <v>4611</v>
      </c>
      <c r="F181" t="s">
        <v>4610</v>
      </c>
      <c r="G181" t="s">
        <v>4611</v>
      </c>
      <c r="H181" t="s">
        <v>203</v>
      </c>
      <c r="I181" t="s">
        <v>4608</v>
      </c>
      <c r="J181" t="s">
        <v>205</v>
      </c>
      <c r="K181" t="s">
        <v>4612</v>
      </c>
      <c r="L181">
        <v>67000</v>
      </c>
      <c r="M181" t="s">
        <v>2881</v>
      </c>
      <c r="N181" t="s">
        <v>208</v>
      </c>
      <c r="O181" t="s">
        <v>12669</v>
      </c>
      <c r="P181" t="s">
        <v>4613</v>
      </c>
      <c r="Q181" t="s">
        <v>2881</v>
      </c>
      <c r="R181" t="s">
        <v>4614</v>
      </c>
      <c r="S181" t="s">
        <v>4615</v>
      </c>
      <c r="T181" t="s">
        <v>4617</v>
      </c>
      <c r="U181" t="s">
        <v>4618</v>
      </c>
      <c r="V181" t="s">
        <v>4619</v>
      </c>
      <c r="W181" t="s">
        <v>4615</v>
      </c>
      <c r="X181" t="s">
        <v>4617</v>
      </c>
      <c r="Y181" t="s">
        <v>4618</v>
      </c>
      <c r="Z181" t="s">
        <v>219</v>
      </c>
      <c r="AD181" t="s">
        <v>220</v>
      </c>
      <c r="AE181" t="s">
        <v>221</v>
      </c>
      <c r="AI181" t="s">
        <v>221</v>
      </c>
      <c r="AJ181" t="s">
        <v>4608</v>
      </c>
      <c r="AK181" t="s">
        <v>12669</v>
      </c>
      <c r="AL181" t="s">
        <v>4619</v>
      </c>
      <c r="AM181" t="s">
        <v>2881</v>
      </c>
      <c r="AN181" t="s">
        <v>4613</v>
      </c>
      <c r="AO181">
        <v>0</v>
      </c>
      <c r="AP181" t="s">
        <v>909</v>
      </c>
      <c r="AQ181" s="6" t="s">
        <v>4620</v>
      </c>
      <c r="AR181" s="10">
        <v>100000</v>
      </c>
      <c r="BC181" s="6"/>
      <c r="BD181" s="10"/>
      <c r="BF181" s="6"/>
      <c r="BG181" s="10"/>
      <c r="BI181" s="6"/>
      <c r="BJ181" s="10"/>
      <c r="BL181" s="6"/>
      <c r="BM181" s="10"/>
      <c r="BO181" s="6"/>
      <c r="BP181" s="10"/>
      <c r="BR181" s="6"/>
      <c r="BS181" s="10"/>
      <c r="BU181" s="6"/>
      <c r="BV181" s="10"/>
      <c r="BX181" s="6"/>
      <c r="BY181" s="10"/>
      <c r="CA181" s="6"/>
      <c r="CB181" s="10"/>
      <c r="CD181" s="6"/>
      <c r="CE181" s="10"/>
      <c r="CG181" s="6"/>
      <c r="CH181" s="10"/>
      <c r="CJ181" s="6"/>
      <c r="CK181" s="10"/>
      <c r="CM181" s="6"/>
      <c r="CN181" s="10"/>
      <c r="CP181" s="6"/>
      <c r="CQ181" s="10"/>
      <c r="CS181" s="6"/>
      <c r="CT181" s="10"/>
      <c r="CV181" s="6"/>
      <c r="CW181" s="10"/>
      <c r="CY181" s="6"/>
      <c r="CZ181" s="10"/>
      <c r="DB181" s="6"/>
      <c r="DC181" s="10"/>
      <c r="DE181" s="6"/>
      <c r="DF181" s="10"/>
      <c r="DH181" s="6"/>
      <c r="DI181" s="10"/>
      <c r="DK181" s="6"/>
      <c r="DL181" s="10"/>
      <c r="DN181" s="6"/>
      <c r="DO181" s="10"/>
      <c r="DQ181" s="6"/>
      <c r="DR181" s="10"/>
      <c r="DT181" s="6"/>
      <c r="DU181" s="10"/>
      <c r="DW181" s="6"/>
      <c r="DX181" s="10"/>
      <c r="DZ181" s="6"/>
      <c r="EA181" s="10"/>
      <c r="EC181" s="6"/>
      <c r="ED181" s="10"/>
      <c r="EF181" s="6"/>
      <c r="EG181" s="10"/>
      <c r="EI181" s="6"/>
      <c r="EJ181" s="10"/>
      <c r="EL181" s="6"/>
      <c r="EM181" s="10"/>
      <c r="EO181" s="6"/>
      <c r="EP181" s="10"/>
      <c r="ER181" s="6"/>
      <c r="ES181" s="10"/>
      <c r="EU181" s="6"/>
      <c r="EV181" s="10"/>
      <c r="EX181" s="6"/>
      <c r="EY181" s="10"/>
      <c r="FA181" s="6"/>
      <c r="FB181" s="10"/>
      <c r="FD181" s="6"/>
      <c r="FE181" s="10"/>
      <c r="FG181" s="6"/>
      <c r="FH181" s="10"/>
      <c r="FJ181" s="6"/>
      <c r="FK181" s="10"/>
      <c r="FM181" s="6"/>
      <c r="FN181" s="10"/>
      <c r="FP181" s="6"/>
      <c r="FQ181" s="10"/>
      <c r="FS181" s="6"/>
      <c r="FT181" s="10"/>
      <c r="FV181" s="6"/>
      <c r="FW181" s="10"/>
      <c r="FY181" s="6"/>
      <c r="FZ181" s="10"/>
      <c r="GA181" s="9">
        <v>100000</v>
      </c>
      <c r="GB181" t="s">
        <v>238</v>
      </c>
      <c r="GC181">
        <v>42</v>
      </c>
      <c r="GD181">
        <v>58</v>
      </c>
      <c r="GE181">
        <v>71</v>
      </c>
      <c r="GF181">
        <v>250</v>
      </c>
    </row>
    <row r="182" spans="1:188" x14ac:dyDescent="0.35">
      <c r="A182" t="s">
        <v>4621</v>
      </c>
      <c r="B182" t="s">
        <v>4622</v>
      </c>
      <c r="C182" t="s">
        <v>4623</v>
      </c>
      <c r="D182" t="str">
        <f>VLOOKUP(C182,'HORS EXCEPTION'!$C$2:C200,1,FALSE)</f>
        <v>SUP009201</v>
      </c>
      <c r="E182" s="1" t="s">
        <v>4624</v>
      </c>
      <c r="F182" t="s">
        <v>4623</v>
      </c>
      <c r="G182" t="s">
        <v>4624</v>
      </c>
      <c r="H182" t="s">
        <v>203</v>
      </c>
      <c r="I182" t="s">
        <v>4621</v>
      </c>
      <c r="J182" t="s">
        <v>205</v>
      </c>
      <c r="K182" t="s">
        <v>4625</v>
      </c>
      <c r="L182">
        <v>31670</v>
      </c>
      <c r="M182" t="s">
        <v>4626</v>
      </c>
      <c r="N182" t="s">
        <v>646</v>
      </c>
      <c r="O182" t="s">
        <v>12670</v>
      </c>
      <c r="P182" t="s">
        <v>4627</v>
      </c>
      <c r="Q182" t="s">
        <v>2272</v>
      </c>
      <c r="R182" t="s">
        <v>4628</v>
      </c>
      <c r="S182" t="s">
        <v>4629</v>
      </c>
      <c r="T182" t="s">
        <v>4631</v>
      </c>
      <c r="U182" t="s">
        <v>4632</v>
      </c>
      <c r="V182" t="s">
        <v>4633</v>
      </c>
      <c r="W182" t="s">
        <v>4629</v>
      </c>
      <c r="X182" t="s">
        <v>4631</v>
      </c>
      <c r="Y182" t="s">
        <v>4632</v>
      </c>
      <c r="Z182" t="s">
        <v>261</v>
      </c>
      <c r="AD182" t="s">
        <v>262</v>
      </c>
      <c r="AE182" t="s">
        <v>263</v>
      </c>
      <c r="AI182" t="s">
        <v>263</v>
      </c>
      <c r="AJ182" t="s">
        <v>4621</v>
      </c>
      <c r="AK182" t="s">
        <v>12670</v>
      </c>
      <c r="AL182" t="s">
        <v>12671</v>
      </c>
      <c r="AM182" t="s">
        <v>2272</v>
      </c>
      <c r="AN182" t="s">
        <v>4627</v>
      </c>
      <c r="AO182">
        <v>0</v>
      </c>
      <c r="AP182" t="s">
        <v>353</v>
      </c>
      <c r="AQ182" s="6" t="s">
        <v>4634</v>
      </c>
      <c r="AR182" s="10">
        <v>200000</v>
      </c>
      <c r="AS182" t="s">
        <v>272</v>
      </c>
      <c r="AT182" s="6" t="s">
        <v>4635</v>
      </c>
      <c r="AU182" s="10">
        <v>495000</v>
      </c>
      <c r="AV182" t="s">
        <v>286</v>
      </c>
      <c r="AW182" s="6" t="s">
        <v>4636</v>
      </c>
      <c r="AY182" t="s">
        <v>361</v>
      </c>
      <c r="AZ182" s="6" t="s">
        <v>4637</v>
      </c>
      <c r="BA182" s="10">
        <v>250000</v>
      </c>
      <c r="BB182" t="s">
        <v>365</v>
      </c>
      <c r="BC182" s="6" t="s">
        <v>4638</v>
      </c>
      <c r="BD182" s="10">
        <v>330000</v>
      </c>
      <c r="BF182" s="6"/>
      <c r="BG182" s="10"/>
      <c r="BI182" s="6"/>
      <c r="BJ182" s="10"/>
      <c r="BL182" s="6"/>
      <c r="BM182" s="10"/>
      <c r="BO182" s="6"/>
      <c r="BP182" s="10"/>
      <c r="BR182" s="6"/>
      <c r="BS182" s="10"/>
      <c r="BU182" s="6"/>
      <c r="BV182" s="10"/>
      <c r="BX182" s="6"/>
      <c r="BY182" s="10"/>
      <c r="CA182" s="6"/>
      <c r="CB182" s="10"/>
      <c r="CD182" s="6"/>
      <c r="CE182" s="10"/>
      <c r="CG182" s="6"/>
      <c r="CH182" s="10"/>
      <c r="CJ182" s="6"/>
      <c r="CK182" s="10"/>
      <c r="CM182" s="6"/>
      <c r="CN182" s="10"/>
      <c r="CP182" s="6"/>
      <c r="CQ182" s="10"/>
      <c r="CS182" s="6"/>
      <c r="CT182" s="10"/>
      <c r="CV182" s="6"/>
      <c r="CW182" s="10"/>
      <c r="CY182" s="6"/>
      <c r="CZ182" s="10"/>
      <c r="DB182" s="6"/>
      <c r="DC182" s="10"/>
      <c r="DE182" s="6"/>
      <c r="DF182" s="10"/>
      <c r="DH182" s="6"/>
      <c r="DI182" s="10"/>
      <c r="DK182" s="6"/>
      <c r="DL182" s="10"/>
      <c r="DN182" s="6"/>
      <c r="DO182" s="10"/>
      <c r="DQ182" s="6"/>
      <c r="DR182" s="10"/>
      <c r="DT182" s="6"/>
      <c r="DU182" s="10"/>
      <c r="DW182" s="6"/>
      <c r="DX182" s="10"/>
      <c r="DZ182" s="6"/>
      <c r="EA182" s="10"/>
      <c r="EC182" s="6"/>
      <c r="ED182" s="10"/>
      <c r="EF182" s="6"/>
      <c r="EG182" s="10"/>
      <c r="EI182" s="6"/>
      <c r="EJ182" s="10"/>
      <c r="EL182" s="6"/>
      <c r="EM182" s="10"/>
      <c r="EO182" s="6"/>
      <c r="EP182" s="10"/>
      <c r="ER182" s="6"/>
      <c r="ES182" s="10"/>
      <c r="EU182" s="6"/>
      <c r="EV182" s="10"/>
      <c r="EX182" s="6"/>
      <c r="EY182" s="10"/>
      <c r="FA182" s="6"/>
      <c r="FB182" s="10"/>
      <c r="FD182" s="6"/>
      <c r="FE182" s="10"/>
      <c r="FG182" s="6"/>
      <c r="FH182" s="10"/>
      <c r="FJ182" s="6"/>
      <c r="FK182" s="10"/>
      <c r="FM182" s="6"/>
      <c r="FN182" s="10"/>
      <c r="FP182" s="6"/>
      <c r="FQ182" s="10"/>
      <c r="FS182" s="6"/>
      <c r="FT182" s="10"/>
      <c r="FV182" s="6"/>
      <c r="FW182" s="10"/>
      <c r="FY182" s="6"/>
      <c r="FZ182" s="10"/>
      <c r="GA182" s="9">
        <v>1275000</v>
      </c>
      <c r="GB182" t="s">
        <v>238</v>
      </c>
      <c r="GC182">
        <v>65</v>
      </c>
      <c r="GD182">
        <v>60</v>
      </c>
      <c r="GE182">
        <v>55</v>
      </c>
      <c r="GF182">
        <v>60</v>
      </c>
    </row>
    <row r="183" spans="1:188" x14ac:dyDescent="0.35">
      <c r="A183" t="s">
        <v>4639</v>
      </c>
      <c r="B183" t="s">
        <v>4640</v>
      </c>
      <c r="C183" t="s">
        <v>4641</v>
      </c>
      <c r="D183" t="str">
        <f>VLOOKUP(C183,'HORS EXCEPTION'!$C$2:C201,1,FALSE)</f>
        <v>SUP009259</v>
      </c>
      <c r="E183" s="2" t="s">
        <v>4642</v>
      </c>
      <c r="F183" t="s">
        <v>4641</v>
      </c>
      <c r="G183" t="s">
        <v>4642</v>
      </c>
      <c r="H183" t="s">
        <v>203</v>
      </c>
      <c r="I183" t="s">
        <v>4643</v>
      </c>
      <c r="J183" t="s">
        <v>1022</v>
      </c>
      <c r="K183" t="s">
        <v>4644</v>
      </c>
      <c r="L183">
        <v>54520</v>
      </c>
      <c r="M183" t="s">
        <v>2029</v>
      </c>
      <c r="N183" t="s">
        <v>475</v>
      </c>
      <c r="O183" t="s">
        <v>12672</v>
      </c>
      <c r="P183" t="s">
        <v>4645</v>
      </c>
      <c r="Q183" t="s">
        <v>583</v>
      </c>
      <c r="R183" t="s">
        <v>4646</v>
      </c>
      <c r="S183" t="s">
        <v>4647</v>
      </c>
      <c r="T183" t="s">
        <v>4649</v>
      </c>
      <c r="U183" t="s">
        <v>4650</v>
      </c>
      <c r="V183" t="s">
        <v>4651</v>
      </c>
      <c r="W183" t="s">
        <v>4647</v>
      </c>
      <c r="X183" t="s">
        <v>4649</v>
      </c>
      <c r="Y183" t="s">
        <v>4650</v>
      </c>
      <c r="Z183" t="s">
        <v>261</v>
      </c>
      <c r="AA183" t="s">
        <v>310</v>
      </c>
      <c r="AD183" t="s">
        <v>11030</v>
      </c>
      <c r="AE183" t="s">
        <v>263</v>
      </c>
      <c r="AF183" t="s">
        <v>739</v>
      </c>
      <c r="AI183" t="s">
        <v>1860</v>
      </c>
      <c r="AJ183" t="s">
        <v>4643</v>
      </c>
      <c r="AK183" t="s">
        <v>12672</v>
      </c>
      <c r="AL183" t="s">
        <v>12673</v>
      </c>
      <c r="AM183" t="s">
        <v>583</v>
      </c>
      <c r="AN183" t="s">
        <v>4645</v>
      </c>
      <c r="AO183">
        <v>0</v>
      </c>
      <c r="AP183" t="s">
        <v>284</v>
      </c>
      <c r="AQ183" s="6" t="s">
        <v>4652</v>
      </c>
      <c r="AR183" s="10">
        <v>100000</v>
      </c>
      <c r="AS183" t="s">
        <v>286</v>
      </c>
      <c r="AT183" s="6" t="s">
        <v>4653</v>
      </c>
      <c r="AU183" s="10">
        <v>200000</v>
      </c>
      <c r="AV183" t="s">
        <v>391</v>
      </c>
      <c r="AW183" s="6" t="s">
        <v>4654</v>
      </c>
      <c r="AY183" t="s">
        <v>393</v>
      </c>
      <c r="AZ183" s="6" t="s">
        <v>4655</v>
      </c>
      <c r="BA183" s="10">
        <v>575000</v>
      </c>
      <c r="BB183" t="s">
        <v>395</v>
      </c>
      <c r="BC183" s="6" t="s">
        <v>4656</v>
      </c>
      <c r="BD183" s="10">
        <v>715000</v>
      </c>
      <c r="BF183" s="6"/>
      <c r="BG183" s="10"/>
      <c r="BI183" s="6"/>
      <c r="BJ183" s="10"/>
      <c r="BL183" s="6"/>
      <c r="BM183" s="10"/>
      <c r="BO183" s="6"/>
      <c r="BP183" s="10"/>
      <c r="BR183" s="6"/>
      <c r="BS183" s="10"/>
      <c r="BU183" s="6"/>
      <c r="BV183" s="10"/>
      <c r="BX183" s="6"/>
      <c r="BY183" s="10"/>
      <c r="CA183" s="6"/>
      <c r="CB183" s="10"/>
      <c r="CD183" s="6"/>
      <c r="CE183" s="10"/>
      <c r="CG183" s="6"/>
      <c r="CH183" s="10"/>
      <c r="CJ183" s="6"/>
      <c r="CK183" s="10"/>
      <c r="CM183" s="6"/>
      <c r="CN183" s="10"/>
      <c r="CP183" s="6"/>
      <c r="CQ183" s="10"/>
      <c r="CS183" s="6"/>
      <c r="CT183" s="10"/>
      <c r="CV183" s="6"/>
      <c r="CW183" s="10"/>
      <c r="CY183" s="6"/>
      <c r="CZ183" s="10"/>
      <c r="DB183" s="6"/>
      <c r="DC183" s="10"/>
      <c r="DE183" s="6"/>
      <c r="DF183" s="10"/>
      <c r="DH183" s="6"/>
      <c r="DI183" s="10"/>
      <c r="DK183" s="6"/>
      <c r="DL183" s="10"/>
      <c r="DN183" s="6"/>
      <c r="DO183" s="10"/>
      <c r="DQ183" s="6"/>
      <c r="DR183" s="10"/>
      <c r="DT183" s="6"/>
      <c r="DU183" s="10"/>
      <c r="DW183" s="6"/>
      <c r="DX183" s="10"/>
      <c r="DZ183" s="6"/>
      <c r="EA183" s="10"/>
      <c r="EC183" s="6"/>
      <c r="ED183" s="10"/>
      <c r="EF183" s="6"/>
      <c r="EG183" s="10"/>
      <c r="EI183" s="6"/>
      <c r="EJ183" s="10"/>
      <c r="EL183" s="6"/>
      <c r="EM183" s="10"/>
      <c r="EO183" s="6"/>
      <c r="EP183" s="10"/>
      <c r="ER183" s="6"/>
      <c r="ES183" s="10"/>
      <c r="EU183" s="6"/>
      <c r="EV183" s="10"/>
      <c r="EX183" s="6"/>
      <c r="EY183" s="10"/>
      <c r="FA183" s="6"/>
      <c r="FB183" s="10"/>
      <c r="FD183" s="6"/>
      <c r="FE183" s="10"/>
      <c r="FG183" s="6"/>
      <c r="FH183" s="10"/>
      <c r="FJ183" s="6"/>
      <c r="FK183" s="10"/>
      <c r="FM183" s="6"/>
      <c r="FN183" s="10"/>
      <c r="FP183" s="6"/>
      <c r="FQ183" s="10"/>
      <c r="FS183" s="6"/>
      <c r="FT183" s="10"/>
      <c r="FV183" s="6"/>
      <c r="FW183" s="10"/>
      <c r="FY183" s="6"/>
      <c r="FZ183" s="10"/>
      <c r="GA183" s="9">
        <v>1590000</v>
      </c>
      <c r="GB183" t="s">
        <v>238</v>
      </c>
      <c r="GC183">
        <v>70</v>
      </c>
      <c r="GD183">
        <v>70</v>
      </c>
      <c r="GE183">
        <v>80</v>
      </c>
      <c r="GF183">
        <v>90</v>
      </c>
    </row>
    <row r="184" spans="1:188" x14ac:dyDescent="0.35">
      <c r="A184" t="s">
        <v>4657</v>
      </c>
      <c r="B184" t="s">
        <v>4658</v>
      </c>
      <c r="C184" t="s">
        <v>4659</v>
      </c>
      <c r="D184" t="str">
        <f>VLOOKUP(C184,'HORS EXCEPTION'!$C$2:C202,1,FALSE)</f>
        <v>SUP009410</v>
      </c>
      <c r="E184" s="2" t="s">
        <v>4660</v>
      </c>
      <c r="F184" t="s">
        <v>4659</v>
      </c>
      <c r="G184" t="s">
        <v>4661</v>
      </c>
      <c r="H184" t="s">
        <v>203</v>
      </c>
      <c r="I184" t="s">
        <v>4662</v>
      </c>
      <c r="J184" t="s">
        <v>205</v>
      </c>
      <c r="K184" t="s">
        <v>4663</v>
      </c>
      <c r="L184">
        <v>21067</v>
      </c>
      <c r="M184" t="s">
        <v>4664</v>
      </c>
      <c r="N184" t="s">
        <v>475</v>
      </c>
      <c r="O184" t="s">
        <v>12675</v>
      </c>
      <c r="P184" t="s">
        <v>4665</v>
      </c>
      <c r="Q184" t="s">
        <v>4664</v>
      </c>
      <c r="R184" t="s">
        <v>4666</v>
      </c>
      <c r="S184" t="s">
        <v>4667</v>
      </c>
      <c r="T184" t="s">
        <v>4669</v>
      </c>
      <c r="U184" t="s">
        <v>4670</v>
      </c>
      <c r="V184" t="s">
        <v>4671</v>
      </c>
      <c r="W184" t="s">
        <v>4667</v>
      </c>
      <c r="X184" t="s">
        <v>4669</v>
      </c>
      <c r="Y184" t="s">
        <v>4670</v>
      </c>
      <c r="Z184" t="s">
        <v>261</v>
      </c>
      <c r="AA184" t="s">
        <v>310</v>
      </c>
      <c r="AD184" t="s">
        <v>11030</v>
      </c>
      <c r="AE184" t="s">
        <v>263</v>
      </c>
      <c r="AF184" t="s">
        <v>739</v>
      </c>
      <c r="AI184" t="s">
        <v>1860</v>
      </c>
      <c r="AJ184" t="s">
        <v>4662</v>
      </c>
      <c r="AK184" t="s">
        <v>12675</v>
      </c>
      <c r="AL184" t="s">
        <v>12676</v>
      </c>
      <c r="AM184" t="s">
        <v>4664</v>
      </c>
      <c r="AN184" t="s">
        <v>4665</v>
      </c>
      <c r="AO184">
        <v>0</v>
      </c>
      <c r="AP184" t="s">
        <v>353</v>
      </c>
      <c r="AQ184" s="6" t="s">
        <v>4672</v>
      </c>
      <c r="AR184" s="10">
        <v>200000</v>
      </c>
      <c r="AS184" t="s">
        <v>272</v>
      </c>
      <c r="AT184" s="6" t="s">
        <v>4673</v>
      </c>
      <c r="AU184" s="10">
        <v>495000</v>
      </c>
      <c r="AV184" t="s">
        <v>286</v>
      </c>
      <c r="AW184" s="6" t="s">
        <v>4674</v>
      </c>
      <c r="AY184" t="s">
        <v>361</v>
      </c>
      <c r="AZ184" s="6" t="s">
        <v>4675</v>
      </c>
      <c r="BA184" s="10">
        <v>250000</v>
      </c>
      <c r="BB184" t="s">
        <v>365</v>
      </c>
      <c r="BC184" s="6" t="s">
        <v>4676</v>
      </c>
      <c r="BD184" s="10">
        <v>330000</v>
      </c>
      <c r="BE184" t="s">
        <v>427</v>
      </c>
      <c r="BF184" s="6" t="s">
        <v>4677</v>
      </c>
      <c r="BG184" s="10">
        <v>360000</v>
      </c>
      <c r="BH184" t="s">
        <v>488</v>
      </c>
      <c r="BI184" s="6" t="s">
        <v>4678</v>
      </c>
      <c r="BJ184" s="10">
        <v>100000</v>
      </c>
      <c r="BK184" t="s">
        <v>490</v>
      </c>
      <c r="BL184" s="6" t="s">
        <v>4679</v>
      </c>
      <c r="BM184" s="10">
        <v>100000</v>
      </c>
      <c r="BN184" t="s">
        <v>492</v>
      </c>
      <c r="BO184" s="6" t="s">
        <v>4680</v>
      </c>
      <c r="BP184" s="10">
        <v>100000</v>
      </c>
      <c r="BQ184" t="s">
        <v>315</v>
      </c>
      <c r="BR184" s="6" t="s">
        <v>4681</v>
      </c>
      <c r="BS184" s="10">
        <v>100000</v>
      </c>
      <c r="BT184" t="s">
        <v>657</v>
      </c>
      <c r="BU184" s="6" t="s">
        <v>4682</v>
      </c>
      <c r="BV184" s="10">
        <v>100000</v>
      </c>
      <c r="BW184" t="s">
        <v>431</v>
      </c>
      <c r="BX184" s="6" t="s">
        <v>4683</v>
      </c>
      <c r="BY184" s="10">
        <v>895000</v>
      </c>
      <c r="BZ184" t="s">
        <v>495</v>
      </c>
      <c r="CA184" s="6" t="s">
        <v>4684</v>
      </c>
      <c r="CB184" s="10">
        <v>180000</v>
      </c>
      <c r="CC184" t="s">
        <v>497</v>
      </c>
      <c r="CD184" s="6" t="s">
        <v>4685</v>
      </c>
      <c r="CE184" s="10">
        <v>125000</v>
      </c>
      <c r="CF184" t="s">
        <v>499</v>
      </c>
      <c r="CG184" s="6" t="s">
        <v>4686</v>
      </c>
      <c r="CH184" s="10">
        <v>190000</v>
      </c>
      <c r="CI184" t="s">
        <v>319</v>
      </c>
      <c r="CJ184" s="6" t="s">
        <v>4687</v>
      </c>
      <c r="CK184" s="10">
        <v>185000</v>
      </c>
      <c r="CL184" t="s">
        <v>659</v>
      </c>
      <c r="CM184" s="6" t="s">
        <v>4688</v>
      </c>
      <c r="CN184" s="10">
        <v>185000</v>
      </c>
      <c r="CO184" t="s">
        <v>435</v>
      </c>
      <c r="CP184" s="6" t="s">
        <v>4689</v>
      </c>
      <c r="CQ184" s="10">
        <v>360000</v>
      </c>
      <c r="CR184" t="s">
        <v>502</v>
      </c>
      <c r="CS184" s="6" t="s">
        <v>4690</v>
      </c>
      <c r="CT184" s="10">
        <v>100000</v>
      </c>
      <c r="CU184" t="s">
        <v>504</v>
      </c>
      <c r="CV184" s="6" t="s">
        <v>4691</v>
      </c>
      <c r="CW184" s="10">
        <v>100000</v>
      </c>
      <c r="CX184" t="s">
        <v>506</v>
      </c>
      <c r="CY184" s="6" t="s">
        <v>4692</v>
      </c>
      <c r="CZ184" s="10">
        <v>100000</v>
      </c>
      <c r="DA184" t="s">
        <v>323</v>
      </c>
      <c r="DB184" s="6" t="s">
        <v>4693</v>
      </c>
      <c r="DC184" s="10">
        <v>100000</v>
      </c>
      <c r="DD184" t="s">
        <v>661</v>
      </c>
      <c r="DE184" s="6" t="s">
        <v>4694</v>
      </c>
      <c r="DF184" s="10">
        <v>100000</v>
      </c>
      <c r="DG184" t="s">
        <v>439</v>
      </c>
      <c r="DH184" s="6" t="s">
        <v>4695</v>
      </c>
      <c r="DI184" s="10">
        <v>445000</v>
      </c>
      <c r="DJ184" t="s">
        <v>509</v>
      </c>
      <c r="DK184" s="6" t="s">
        <v>4696</v>
      </c>
      <c r="DL184" s="10">
        <v>100000</v>
      </c>
      <c r="DM184" t="s">
        <v>511</v>
      </c>
      <c r="DN184" s="6" t="s">
        <v>4697</v>
      </c>
      <c r="DO184" s="10">
        <v>100000</v>
      </c>
      <c r="DP184" t="s">
        <v>513</v>
      </c>
      <c r="DQ184" s="6" t="s">
        <v>4698</v>
      </c>
      <c r="DR184" s="10">
        <v>100000</v>
      </c>
      <c r="DS184" t="s">
        <v>327</v>
      </c>
      <c r="DT184" s="6" t="s">
        <v>4699</v>
      </c>
      <c r="DU184" s="10">
        <v>100000</v>
      </c>
      <c r="DV184" t="s">
        <v>663</v>
      </c>
      <c r="DW184" s="6" t="s">
        <v>4700</v>
      </c>
      <c r="DX184" s="10">
        <v>100000</v>
      </c>
      <c r="DY184" t="s">
        <v>443</v>
      </c>
      <c r="DZ184" s="6" t="s">
        <v>4701</v>
      </c>
      <c r="EA184" s="10">
        <v>595000</v>
      </c>
      <c r="EB184" t="s">
        <v>516</v>
      </c>
      <c r="EC184" s="6" t="s">
        <v>4702</v>
      </c>
      <c r="ED184" s="10">
        <v>120000</v>
      </c>
      <c r="EE184" t="s">
        <v>518</v>
      </c>
      <c r="EF184" s="6" t="s">
        <v>4703</v>
      </c>
      <c r="EG184" s="10">
        <v>100000</v>
      </c>
      <c r="EH184" t="s">
        <v>520</v>
      </c>
      <c r="EI184" s="6" t="s">
        <v>4704</v>
      </c>
      <c r="EJ184" s="10">
        <v>130000</v>
      </c>
      <c r="EK184" t="s">
        <v>331</v>
      </c>
      <c r="EL184" s="6" t="s">
        <v>4705</v>
      </c>
      <c r="EM184" s="10">
        <v>123000</v>
      </c>
      <c r="EN184" t="s">
        <v>665</v>
      </c>
      <c r="EO184" s="6" t="s">
        <v>4706</v>
      </c>
      <c r="EP184" s="10">
        <v>123000</v>
      </c>
      <c r="EQ184" t="s">
        <v>1067</v>
      </c>
      <c r="ER184" s="6" t="s">
        <v>4707</v>
      </c>
      <c r="ES184" s="10">
        <v>3430000</v>
      </c>
      <c r="EU184" s="6"/>
      <c r="EV184" s="10"/>
      <c r="EX184" s="6"/>
      <c r="EY184" s="10"/>
      <c r="FA184" s="6"/>
      <c r="FB184" s="10"/>
      <c r="FD184" s="6"/>
      <c r="FE184" s="10"/>
      <c r="FG184" s="6"/>
      <c r="FH184" s="10"/>
      <c r="FJ184" s="6"/>
      <c r="FK184" s="10"/>
      <c r="FM184" s="6"/>
      <c r="FN184" s="10"/>
      <c r="FP184" s="6"/>
      <c r="FQ184" s="10"/>
      <c r="FS184" s="6"/>
      <c r="FT184" s="10"/>
      <c r="FV184" s="6"/>
      <c r="FW184" s="10"/>
      <c r="FY184" s="6"/>
      <c r="FZ184" s="10"/>
      <c r="GA184" s="9">
        <v>10321000</v>
      </c>
      <c r="GB184" t="s">
        <v>238</v>
      </c>
      <c r="GC184">
        <v>52</v>
      </c>
      <c r="GD184">
        <v>58</v>
      </c>
      <c r="GE184">
        <v>72</v>
      </c>
      <c r="GF184">
        <v>0</v>
      </c>
    </row>
    <row r="185" spans="1:188" x14ac:dyDescent="0.35">
      <c r="A185" t="s">
        <v>4708</v>
      </c>
      <c r="B185" t="s">
        <v>4709</v>
      </c>
      <c r="C185" t="s">
        <v>4710</v>
      </c>
      <c r="D185" t="str">
        <f>VLOOKUP(C185,'HORS EXCEPTION'!$C$2:C203,1,FALSE)</f>
        <v>SUP009573</v>
      </c>
      <c r="E185" s="1" t="s">
        <v>4711</v>
      </c>
      <c r="F185" t="s">
        <v>4710</v>
      </c>
      <c r="G185" t="s">
        <v>4711</v>
      </c>
      <c r="H185" t="s">
        <v>203</v>
      </c>
      <c r="I185" t="s">
        <v>4712</v>
      </c>
      <c r="J185" t="s">
        <v>205</v>
      </c>
      <c r="K185" t="s">
        <v>4713</v>
      </c>
      <c r="L185">
        <v>65120</v>
      </c>
      <c r="M185" t="s">
        <v>4714</v>
      </c>
      <c r="N185" t="s">
        <v>1516</v>
      </c>
      <c r="O185" t="s">
        <v>12677</v>
      </c>
      <c r="P185" t="s">
        <v>4715</v>
      </c>
      <c r="Q185" t="s">
        <v>2752</v>
      </c>
      <c r="R185" t="s">
        <v>12679</v>
      </c>
      <c r="S185" t="s">
        <v>4717</v>
      </c>
      <c r="T185" t="s">
        <v>4719</v>
      </c>
      <c r="U185" t="s">
        <v>4720</v>
      </c>
      <c r="V185" t="s">
        <v>4721</v>
      </c>
      <c r="W185" t="s">
        <v>4722</v>
      </c>
      <c r="X185" t="s">
        <v>4719</v>
      </c>
      <c r="Y185" t="s">
        <v>4720</v>
      </c>
      <c r="Z185" t="s">
        <v>219</v>
      </c>
      <c r="AD185" t="s">
        <v>220</v>
      </c>
      <c r="AE185" t="s">
        <v>221</v>
      </c>
      <c r="AI185" t="s">
        <v>221</v>
      </c>
      <c r="AJ185" t="s">
        <v>4712</v>
      </c>
      <c r="AK185" t="s">
        <v>12677</v>
      </c>
      <c r="AL185" t="s">
        <v>12678</v>
      </c>
      <c r="AM185" t="s">
        <v>2752</v>
      </c>
      <c r="AN185" t="s">
        <v>4715</v>
      </c>
      <c r="AO185">
        <v>0</v>
      </c>
      <c r="AP185" t="s">
        <v>236</v>
      </c>
      <c r="AQ185" s="6" t="s">
        <v>4723</v>
      </c>
      <c r="AR185" s="10">
        <v>630000</v>
      </c>
      <c r="AS185" t="s">
        <v>1158</v>
      </c>
      <c r="AT185" s="6" t="s">
        <v>4724</v>
      </c>
      <c r="AU185" s="10">
        <v>520000</v>
      </c>
      <c r="AV185" t="s">
        <v>832</v>
      </c>
      <c r="AW185" s="6" t="s">
        <v>4725</v>
      </c>
      <c r="BC185" s="6"/>
      <c r="BD185" s="10"/>
      <c r="BF185" s="6"/>
      <c r="BG185" s="10"/>
      <c r="BI185" s="6"/>
      <c r="BJ185" s="10"/>
      <c r="BL185" s="6"/>
      <c r="BM185" s="10"/>
      <c r="BO185" s="6"/>
      <c r="BP185" s="10"/>
      <c r="BR185" s="6"/>
      <c r="BS185" s="10"/>
      <c r="BU185" s="6"/>
      <c r="BV185" s="10"/>
      <c r="BX185" s="6"/>
      <c r="BY185" s="10"/>
      <c r="CA185" s="6"/>
      <c r="CB185" s="10"/>
      <c r="CD185" s="6"/>
      <c r="CE185" s="10"/>
      <c r="CG185" s="6"/>
      <c r="CH185" s="10"/>
      <c r="CJ185" s="6"/>
      <c r="CK185" s="10"/>
      <c r="CM185" s="6"/>
      <c r="CN185" s="10"/>
      <c r="CP185" s="6"/>
      <c r="CQ185" s="10"/>
      <c r="CS185" s="6"/>
      <c r="CT185" s="10"/>
      <c r="CV185" s="6"/>
      <c r="CW185" s="10"/>
      <c r="CY185" s="6"/>
      <c r="CZ185" s="10"/>
      <c r="DB185" s="6"/>
      <c r="DC185" s="10"/>
      <c r="DE185" s="6"/>
      <c r="DF185" s="10"/>
      <c r="DH185" s="6"/>
      <c r="DI185" s="10"/>
      <c r="DK185" s="6"/>
      <c r="DL185" s="10"/>
      <c r="DN185" s="6"/>
      <c r="DO185" s="10"/>
      <c r="DQ185" s="6"/>
      <c r="DR185" s="10"/>
      <c r="DT185" s="6"/>
      <c r="DU185" s="10"/>
      <c r="DW185" s="6"/>
      <c r="DX185" s="10"/>
      <c r="DZ185" s="6"/>
      <c r="EA185" s="10"/>
      <c r="EC185" s="6"/>
      <c r="ED185" s="10"/>
      <c r="EF185" s="6"/>
      <c r="EG185" s="10"/>
      <c r="EI185" s="6"/>
      <c r="EJ185" s="10"/>
      <c r="EL185" s="6"/>
      <c r="EM185" s="10"/>
      <c r="EO185" s="6"/>
      <c r="EP185" s="10"/>
      <c r="ER185" s="6"/>
      <c r="ES185" s="10"/>
      <c r="EU185" s="6"/>
      <c r="EV185" s="10"/>
      <c r="EX185" s="6"/>
      <c r="EY185" s="10"/>
      <c r="FA185" s="6"/>
      <c r="FB185" s="10"/>
      <c r="FD185" s="6"/>
      <c r="FE185" s="10"/>
      <c r="FG185" s="6"/>
      <c r="FH185" s="10"/>
      <c r="FJ185" s="6"/>
      <c r="FK185" s="10"/>
      <c r="FM185" s="6"/>
      <c r="FN185" s="10"/>
      <c r="FP185" s="6"/>
      <c r="FQ185" s="10"/>
      <c r="FS185" s="6"/>
      <c r="FT185" s="10"/>
      <c r="FV185" s="6"/>
      <c r="FW185" s="10"/>
      <c r="FY185" s="6"/>
      <c r="FZ185" s="10"/>
      <c r="GA185" s="9">
        <v>1150000</v>
      </c>
      <c r="GB185" t="s">
        <v>238</v>
      </c>
      <c r="GC185">
        <v>58</v>
      </c>
      <c r="GD185">
        <v>58</v>
      </c>
      <c r="GE185">
        <v>58</v>
      </c>
      <c r="GF185">
        <v>58</v>
      </c>
    </row>
    <row r="186" spans="1:188" x14ac:dyDescent="0.35">
      <c r="A186" t="s">
        <v>4726</v>
      </c>
      <c r="B186" t="s">
        <v>4727</v>
      </c>
      <c r="C186" t="s">
        <v>4728</v>
      </c>
      <c r="D186" t="str">
        <f>VLOOKUP(C186,'HORS EXCEPTION'!$C$2:C204,1,FALSE)</f>
        <v>SUP009834</v>
      </c>
      <c r="E186" s="1" t="s">
        <v>4729</v>
      </c>
      <c r="F186" t="s">
        <v>4728</v>
      </c>
      <c r="G186" t="s">
        <v>4729</v>
      </c>
      <c r="H186" t="s">
        <v>203</v>
      </c>
      <c r="I186" t="s">
        <v>4726</v>
      </c>
      <c r="J186" t="s">
        <v>205</v>
      </c>
      <c r="K186" t="s">
        <v>4730</v>
      </c>
      <c r="L186">
        <v>38420</v>
      </c>
      <c r="M186" t="s">
        <v>4731</v>
      </c>
      <c r="N186" t="s">
        <v>531</v>
      </c>
      <c r="O186" t="s">
        <v>12511</v>
      </c>
      <c r="P186" t="s">
        <v>4732</v>
      </c>
      <c r="Q186" t="s">
        <v>625</v>
      </c>
      <c r="R186" t="s">
        <v>4733</v>
      </c>
      <c r="S186" t="s">
        <v>4734</v>
      </c>
      <c r="T186" t="s">
        <v>4736</v>
      </c>
      <c r="U186" t="s">
        <v>4737</v>
      </c>
      <c r="V186" t="s">
        <v>4738</v>
      </c>
      <c r="W186" t="s">
        <v>4739</v>
      </c>
      <c r="X186" t="s">
        <v>4740</v>
      </c>
      <c r="Y186" t="s">
        <v>4741</v>
      </c>
      <c r="Z186" t="s">
        <v>310</v>
      </c>
      <c r="AD186" t="s">
        <v>311</v>
      </c>
      <c r="AE186" t="s">
        <v>312</v>
      </c>
      <c r="AI186" t="s">
        <v>312</v>
      </c>
      <c r="AJ186" t="s">
        <v>4726</v>
      </c>
      <c r="AK186" t="s">
        <v>12511</v>
      </c>
      <c r="AL186" t="s">
        <v>4738</v>
      </c>
      <c r="AM186" t="s">
        <v>625</v>
      </c>
      <c r="AN186" t="s">
        <v>4732</v>
      </c>
      <c r="AO186">
        <v>0</v>
      </c>
      <c r="AP186" t="s">
        <v>391</v>
      </c>
      <c r="AQ186" s="6" t="s">
        <v>4742</v>
      </c>
      <c r="AR186" s="10">
        <v>1430000</v>
      </c>
      <c r="AS186" t="s">
        <v>659</v>
      </c>
      <c r="AT186" s="6" t="s">
        <v>4743</v>
      </c>
      <c r="AU186" s="10">
        <v>185000</v>
      </c>
      <c r="AV186" t="s">
        <v>1065</v>
      </c>
      <c r="AW186" s="6" t="s">
        <v>4744</v>
      </c>
      <c r="AY186" t="s">
        <v>665</v>
      </c>
      <c r="AZ186" s="6" t="s">
        <v>4745</v>
      </c>
      <c r="BA186" s="10">
        <v>123000</v>
      </c>
      <c r="BC186" s="6"/>
      <c r="BD186" s="10"/>
      <c r="BF186" s="6"/>
      <c r="BG186" s="10"/>
      <c r="BI186" s="6"/>
      <c r="BJ186" s="10"/>
      <c r="BL186" s="6"/>
      <c r="BM186" s="10"/>
      <c r="BO186" s="6"/>
      <c r="BP186" s="10"/>
      <c r="BR186" s="6"/>
      <c r="BS186" s="10"/>
      <c r="BU186" s="6"/>
      <c r="BV186" s="10"/>
      <c r="BX186" s="6"/>
      <c r="BY186" s="10"/>
      <c r="CA186" s="6"/>
      <c r="CB186" s="10"/>
      <c r="CD186" s="6"/>
      <c r="CE186" s="10"/>
      <c r="CG186" s="6"/>
      <c r="CH186" s="10"/>
      <c r="CJ186" s="6"/>
      <c r="CK186" s="10"/>
      <c r="CM186" s="6"/>
      <c r="CN186" s="10"/>
      <c r="CP186" s="6"/>
      <c r="CQ186" s="10"/>
      <c r="CS186" s="6"/>
      <c r="CT186" s="10"/>
      <c r="CV186" s="6"/>
      <c r="CW186" s="10"/>
      <c r="CY186" s="6"/>
      <c r="CZ186" s="10"/>
      <c r="DB186" s="6"/>
      <c r="DC186" s="10"/>
      <c r="DE186" s="6"/>
      <c r="DF186" s="10"/>
      <c r="DH186" s="6"/>
      <c r="DI186" s="10"/>
      <c r="DK186" s="6"/>
      <c r="DL186" s="10"/>
      <c r="DN186" s="6"/>
      <c r="DO186" s="10"/>
      <c r="DQ186" s="6"/>
      <c r="DR186" s="10"/>
      <c r="DT186" s="6"/>
      <c r="DU186" s="10"/>
      <c r="DW186" s="6"/>
      <c r="DX186" s="10"/>
      <c r="DZ186" s="6"/>
      <c r="EA186" s="10"/>
      <c r="EC186" s="6"/>
      <c r="ED186" s="10"/>
      <c r="EF186" s="6"/>
      <c r="EG186" s="10"/>
      <c r="EI186" s="6"/>
      <c r="EJ186" s="10"/>
      <c r="EL186" s="6"/>
      <c r="EM186" s="10"/>
      <c r="EO186" s="6"/>
      <c r="EP186" s="10"/>
      <c r="ER186" s="6"/>
      <c r="ES186" s="10"/>
      <c r="EU186" s="6"/>
      <c r="EV186" s="10"/>
      <c r="EX186" s="6"/>
      <c r="EY186" s="10"/>
      <c r="FA186" s="6"/>
      <c r="FB186" s="10"/>
      <c r="FD186" s="6"/>
      <c r="FE186" s="10"/>
      <c r="FG186" s="6"/>
      <c r="FH186" s="10"/>
      <c r="FJ186" s="6"/>
      <c r="FK186" s="10"/>
      <c r="FM186" s="6"/>
      <c r="FN186" s="10"/>
      <c r="FP186" s="6"/>
      <c r="FQ186" s="10"/>
      <c r="FS186" s="6"/>
      <c r="FT186" s="10"/>
      <c r="FV186" s="6"/>
      <c r="FW186" s="10"/>
      <c r="FY186" s="6"/>
      <c r="FZ186" s="10"/>
      <c r="GA186" s="9">
        <v>1738000</v>
      </c>
      <c r="GB186" t="s">
        <v>238</v>
      </c>
      <c r="GC186">
        <v>40</v>
      </c>
      <c r="GD186">
        <v>46</v>
      </c>
      <c r="GE186">
        <v>49</v>
      </c>
      <c r="GF186">
        <v>49</v>
      </c>
    </row>
    <row r="187" spans="1:188" x14ac:dyDescent="0.35">
      <c r="A187" t="s">
        <v>4746</v>
      </c>
      <c r="B187" t="s">
        <v>4747</v>
      </c>
      <c r="C187" t="s">
        <v>4748</v>
      </c>
      <c r="D187" t="str">
        <f>VLOOKUP(C187,'HORS EXCEPTION'!$C$2:C205,1,FALSE)</f>
        <v>SUP010011</v>
      </c>
      <c r="E187" s="1" t="s">
        <v>4749</v>
      </c>
      <c r="F187" t="s">
        <v>4748</v>
      </c>
      <c r="G187" t="s">
        <v>4750</v>
      </c>
      <c r="H187" t="s">
        <v>203</v>
      </c>
      <c r="I187" t="s">
        <v>4746</v>
      </c>
      <c r="J187" t="s">
        <v>205</v>
      </c>
      <c r="K187" t="s">
        <v>4751</v>
      </c>
      <c r="L187">
        <v>13127</v>
      </c>
      <c r="M187" t="s">
        <v>3444</v>
      </c>
      <c r="N187" t="s">
        <v>298</v>
      </c>
      <c r="O187" t="s">
        <v>12680</v>
      </c>
      <c r="P187" t="s">
        <v>4752</v>
      </c>
      <c r="Q187" t="s">
        <v>4753</v>
      </c>
      <c r="R187" t="s">
        <v>4754</v>
      </c>
      <c r="S187" t="s">
        <v>4757</v>
      </c>
      <c r="T187" t="s">
        <v>4758</v>
      </c>
      <c r="U187" t="s">
        <v>4759</v>
      </c>
      <c r="V187" t="s">
        <v>4760</v>
      </c>
      <c r="W187" t="s">
        <v>4757</v>
      </c>
      <c r="X187" t="s">
        <v>4758</v>
      </c>
      <c r="Y187" t="s">
        <v>4759</v>
      </c>
      <c r="Z187" t="s">
        <v>310</v>
      </c>
      <c r="AD187" t="s">
        <v>311</v>
      </c>
      <c r="AE187" t="s">
        <v>312</v>
      </c>
      <c r="AI187" t="s">
        <v>312</v>
      </c>
      <c r="AJ187" t="s">
        <v>4746</v>
      </c>
      <c r="AK187" t="s">
        <v>12680</v>
      </c>
      <c r="AL187" t="s">
        <v>12681</v>
      </c>
      <c r="AM187" t="s">
        <v>4753</v>
      </c>
      <c r="AN187" t="s">
        <v>4752</v>
      </c>
      <c r="AO187">
        <v>0</v>
      </c>
      <c r="AP187" t="s">
        <v>427</v>
      </c>
      <c r="AQ187" s="6" t="s">
        <v>4761</v>
      </c>
      <c r="AR187" s="10">
        <v>360000</v>
      </c>
      <c r="AS187" t="s">
        <v>488</v>
      </c>
      <c r="AT187" s="6" t="s">
        <v>4762</v>
      </c>
      <c r="AU187" s="10">
        <v>100000</v>
      </c>
      <c r="AV187" t="s">
        <v>389</v>
      </c>
      <c r="AW187" s="6" t="s">
        <v>4763</v>
      </c>
      <c r="AY187" t="s">
        <v>490</v>
      </c>
      <c r="AZ187" s="6" t="s">
        <v>4764</v>
      </c>
      <c r="BA187" s="10">
        <v>100000</v>
      </c>
      <c r="BB187" t="s">
        <v>492</v>
      </c>
      <c r="BC187" s="6" t="s">
        <v>4765</v>
      </c>
      <c r="BD187" s="10">
        <v>100000</v>
      </c>
      <c r="BE187" t="s">
        <v>313</v>
      </c>
      <c r="BF187" s="6" t="s">
        <v>4766</v>
      </c>
      <c r="BG187" s="10">
        <v>375000</v>
      </c>
      <c r="BH187" t="s">
        <v>315</v>
      </c>
      <c r="BI187" s="6" t="s">
        <v>4767</v>
      </c>
      <c r="BJ187" s="10">
        <v>100000</v>
      </c>
      <c r="BK187" t="s">
        <v>1443</v>
      </c>
      <c r="BL187" s="6" t="s">
        <v>4768</v>
      </c>
      <c r="BM187" s="10">
        <v>185000</v>
      </c>
      <c r="BN187" t="s">
        <v>657</v>
      </c>
      <c r="BO187" s="6" t="s">
        <v>4769</v>
      </c>
      <c r="BP187" s="10">
        <v>100000</v>
      </c>
      <c r="BQ187" t="s">
        <v>431</v>
      </c>
      <c r="BR187" s="6" t="s">
        <v>4770</v>
      </c>
      <c r="BS187" s="10">
        <v>895000</v>
      </c>
      <c r="BT187" t="s">
        <v>495</v>
      </c>
      <c r="BU187" s="6" t="s">
        <v>4771</v>
      </c>
      <c r="BV187" s="10">
        <v>180000</v>
      </c>
      <c r="BW187" t="s">
        <v>391</v>
      </c>
      <c r="BX187" s="6" t="s">
        <v>4772</v>
      </c>
      <c r="BY187" s="10">
        <v>1430000</v>
      </c>
      <c r="BZ187" t="s">
        <v>497</v>
      </c>
      <c r="CA187" s="6" t="s">
        <v>4773</v>
      </c>
      <c r="CB187" s="10">
        <v>125000</v>
      </c>
      <c r="CC187" t="s">
        <v>499</v>
      </c>
      <c r="CD187" s="6" t="s">
        <v>4774</v>
      </c>
      <c r="CE187" s="10">
        <v>190000</v>
      </c>
      <c r="CF187" t="s">
        <v>317</v>
      </c>
      <c r="CG187" s="6" t="s">
        <v>4775</v>
      </c>
      <c r="CH187" s="10">
        <v>935000</v>
      </c>
      <c r="CI187" t="s">
        <v>319</v>
      </c>
      <c r="CJ187" s="6" t="s">
        <v>4776</v>
      </c>
      <c r="CK187" s="10">
        <v>185000</v>
      </c>
      <c r="CL187" t="s">
        <v>1447</v>
      </c>
      <c r="CM187" s="6" t="s">
        <v>4777</v>
      </c>
      <c r="CN187" s="10">
        <v>455000</v>
      </c>
      <c r="CO187" t="s">
        <v>659</v>
      </c>
      <c r="CP187" s="6" t="s">
        <v>4778</v>
      </c>
      <c r="CQ187" s="10">
        <v>185000</v>
      </c>
      <c r="CR187" t="s">
        <v>435</v>
      </c>
      <c r="CS187" s="6" t="s">
        <v>4779</v>
      </c>
      <c r="CT187" s="10">
        <v>360000</v>
      </c>
      <c r="CU187" t="s">
        <v>502</v>
      </c>
      <c r="CV187" s="6" t="s">
        <v>4780</v>
      </c>
      <c r="CW187" s="10">
        <v>100000</v>
      </c>
      <c r="CX187" t="s">
        <v>393</v>
      </c>
      <c r="CY187" s="6" t="s">
        <v>4781</v>
      </c>
      <c r="CZ187" s="10">
        <v>575000</v>
      </c>
      <c r="DA187" t="s">
        <v>504</v>
      </c>
      <c r="DB187" s="6" t="s">
        <v>4782</v>
      </c>
      <c r="DC187" s="10">
        <v>100000</v>
      </c>
      <c r="DD187" t="s">
        <v>506</v>
      </c>
      <c r="DE187" s="6" t="s">
        <v>4783</v>
      </c>
      <c r="DF187" s="10">
        <v>100000</v>
      </c>
      <c r="DG187" t="s">
        <v>321</v>
      </c>
      <c r="DH187" s="6" t="s">
        <v>4784</v>
      </c>
      <c r="DI187" s="10">
        <v>375000</v>
      </c>
      <c r="DJ187" t="s">
        <v>323</v>
      </c>
      <c r="DK187" s="6" t="s">
        <v>4785</v>
      </c>
      <c r="DL187" s="10">
        <v>100000</v>
      </c>
      <c r="DM187" t="s">
        <v>1451</v>
      </c>
      <c r="DN187" s="6" t="s">
        <v>4786</v>
      </c>
      <c r="DO187" s="10">
        <v>182000</v>
      </c>
      <c r="DP187" t="s">
        <v>661</v>
      </c>
      <c r="DQ187" s="6" t="s">
        <v>4787</v>
      </c>
      <c r="DR187" s="10">
        <v>100000</v>
      </c>
      <c r="DS187" t="s">
        <v>439</v>
      </c>
      <c r="DT187" s="6" t="s">
        <v>4788</v>
      </c>
      <c r="DU187" s="10">
        <v>445000</v>
      </c>
      <c r="DV187" t="s">
        <v>509</v>
      </c>
      <c r="DW187" s="6" t="s">
        <v>4789</v>
      </c>
      <c r="DX187" s="10">
        <v>100000</v>
      </c>
      <c r="DY187" t="s">
        <v>395</v>
      </c>
      <c r="DZ187" s="6" t="s">
        <v>4790</v>
      </c>
      <c r="EA187" s="10">
        <v>715000</v>
      </c>
      <c r="EB187" t="s">
        <v>511</v>
      </c>
      <c r="EC187" s="6" t="s">
        <v>4791</v>
      </c>
      <c r="ED187" s="10">
        <v>100000</v>
      </c>
      <c r="EE187" t="s">
        <v>513</v>
      </c>
      <c r="EF187" s="6" t="s">
        <v>4792</v>
      </c>
      <c r="EG187" s="10">
        <v>100000</v>
      </c>
      <c r="EH187" t="s">
        <v>325</v>
      </c>
      <c r="EI187" s="6" t="s">
        <v>4793</v>
      </c>
      <c r="EJ187" s="10">
        <v>470000</v>
      </c>
      <c r="EK187" t="s">
        <v>327</v>
      </c>
      <c r="EL187" s="6" t="s">
        <v>4794</v>
      </c>
      <c r="EM187" s="10">
        <v>100000</v>
      </c>
      <c r="EN187" t="s">
        <v>1455</v>
      </c>
      <c r="EO187" s="6" t="s">
        <v>4795</v>
      </c>
      <c r="EP187" s="10">
        <v>230000</v>
      </c>
      <c r="EQ187" t="s">
        <v>663</v>
      </c>
      <c r="ER187" s="6" t="s">
        <v>4796</v>
      </c>
      <c r="ES187" s="10">
        <v>100000</v>
      </c>
      <c r="ET187" t="s">
        <v>443</v>
      </c>
      <c r="EU187" s="6" t="s">
        <v>4797</v>
      </c>
      <c r="EV187" s="10">
        <v>595000</v>
      </c>
      <c r="EW187" t="s">
        <v>516</v>
      </c>
      <c r="EX187" s="6" t="s">
        <v>4798</v>
      </c>
      <c r="EY187" s="10">
        <v>120000</v>
      </c>
      <c r="EZ187" t="s">
        <v>1065</v>
      </c>
      <c r="FA187" s="6" t="s">
        <v>4799</v>
      </c>
      <c r="FB187" s="10">
        <v>960000</v>
      </c>
      <c r="FC187" t="s">
        <v>518</v>
      </c>
      <c r="FD187" s="6" t="s">
        <v>4800</v>
      </c>
      <c r="FE187" s="10">
        <v>100000</v>
      </c>
      <c r="FF187" t="s">
        <v>520</v>
      </c>
      <c r="FG187" s="6" t="s">
        <v>4801</v>
      </c>
      <c r="FH187" s="10">
        <v>130000</v>
      </c>
      <c r="FI187" t="s">
        <v>329</v>
      </c>
      <c r="FJ187" s="6" t="s">
        <v>4802</v>
      </c>
      <c r="FK187" s="10">
        <v>625000</v>
      </c>
      <c r="FL187" t="s">
        <v>331</v>
      </c>
      <c r="FM187" s="6" t="s">
        <v>4803</v>
      </c>
      <c r="FN187" s="10">
        <v>123000</v>
      </c>
      <c r="FO187" t="s">
        <v>1459</v>
      </c>
      <c r="FP187" s="6" t="s">
        <v>4804</v>
      </c>
      <c r="FQ187" s="10">
        <v>300000</v>
      </c>
      <c r="FR187" t="s">
        <v>665</v>
      </c>
      <c r="FS187" s="6" t="s">
        <v>4805</v>
      </c>
      <c r="FT187" s="10">
        <v>123000</v>
      </c>
      <c r="FU187" t="s">
        <v>1067</v>
      </c>
      <c r="FV187" s="6" t="s">
        <v>4806</v>
      </c>
      <c r="FW187" s="10">
        <v>3430000</v>
      </c>
      <c r="FX187" t="s">
        <v>523</v>
      </c>
      <c r="FY187" s="6" t="s">
        <v>4807</v>
      </c>
      <c r="FZ187" s="10">
        <v>100000</v>
      </c>
      <c r="GA187" s="9">
        <v>16958000</v>
      </c>
      <c r="GB187" t="s">
        <v>238</v>
      </c>
      <c r="GC187">
        <v>54.41</v>
      </c>
      <c r="GD187">
        <v>62.68</v>
      </c>
      <c r="GE187">
        <v>67.430000000000007</v>
      </c>
      <c r="GF187">
        <v>65.790000000000006</v>
      </c>
    </row>
    <row r="188" spans="1:188" x14ac:dyDescent="0.35">
      <c r="A188" t="s">
        <v>4808</v>
      </c>
      <c r="B188" t="s">
        <v>4809</v>
      </c>
      <c r="C188" t="s">
        <v>4810</v>
      </c>
      <c r="D188" t="e">
        <f>VLOOKUP(C188,'HORS EXCEPTION'!$C$2:C206,1,FALSE)</f>
        <v>#N/A</v>
      </c>
      <c r="E188" s="1" t="s">
        <v>4811</v>
      </c>
      <c r="F188" t="s">
        <v>4810</v>
      </c>
      <c r="G188" t="s">
        <v>4812</v>
      </c>
      <c r="H188" t="s">
        <v>203</v>
      </c>
      <c r="I188" t="s">
        <v>4813</v>
      </c>
      <c r="J188" t="s">
        <v>4814</v>
      </c>
      <c r="K188" t="s">
        <v>4815</v>
      </c>
      <c r="L188">
        <v>31400</v>
      </c>
      <c r="M188" t="s">
        <v>4816</v>
      </c>
      <c r="N188" t="s">
        <v>3506</v>
      </c>
      <c r="O188" t="s">
        <v>12682</v>
      </c>
      <c r="P188" t="s">
        <v>4817</v>
      </c>
      <c r="Q188" t="s">
        <v>1469</v>
      </c>
      <c r="R188" t="s">
        <v>12684</v>
      </c>
      <c r="S188" t="s">
        <v>4818</v>
      </c>
      <c r="T188" t="s">
        <v>4820</v>
      </c>
      <c r="U188" t="s">
        <v>4821</v>
      </c>
      <c r="V188" t="s">
        <v>4822</v>
      </c>
      <c r="W188" t="s">
        <v>4823</v>
      </c>
      <c r="X188" t="s">
        <v>4820</v>
      </c>
      <c r="Y188" t="s">
        <v>4824</v>
      </c>
      <c r="Z188" t="s">
        <v>854</v>
      </c>
      <c r="AD188" t="s">
        <v>855</v>
      </c>
      <c r="AE188" t="s">
        <v>738</v>
      </c>
      <c r="AI188" t="s">
        <v>738</v>
      </c>
      <c r="AJ188" t="s">
        <v>4813</v>
      </c>
      <c r="AK188" t="s">
        <v>12682</v>
      </c>
      <c r="AL188" t="s">
        <v>12683</v>
      </c>
      <c r="AM188" t="s">
        <v>1469</v>
      </c>
      <c r="AN188" t="s">
        <v>4817</v>
      </c>
      <c r="AO188">
        <v>0</v>
      </c>
      <c r="AP188" s="3" t="s">
        <v>952</v>
      </c>
      <c r="AQ188" s="6" t="s">
        <v>4825</v>
      </c>
      <c r="AR188" s="10">
        <v>165000</v>
      </c>
      <c r="BC188" s="6"/>
      <c r="BD188" s="10"/>
      <c r="BF188" s="6"/>
      <c r="BG188" s="10"/>
      <c r="BI188" s="6"/>
      <c r="BJ188" s="10"/>
      <c r="BL188" s="6"/>
      <c r="BM188" s="10"/>
      <c r="BO188" s="6"/>
      <c r="BP188" s="10"/>
      <c r="BR188" s="6"/>
      <c r="BS188" s="10"/>
      <c r="BU188" s="6"/>
      <c r="BV188" s="10"/>
      <c r="BX188" s="6"/>
      <c r="BY188" s="10"/>
      <c r="CA188" s="6"/>
      <c r="CB188" s="10"/>
      <c r="CD188" s="6"/>
      <c r="CE188" s="10"/>
      <c r="CG188" s="6"/>
      <c r="CH188" s="10"/>
      <c r="CJ188" s="6"/>
      <c r="CK188" s="10"/>
      <c r="CM188" s="6"/>
      <c r="CN188" s="10"/>
      <c r="CP188" s="6"/>
      <c r="CQ188" s="10"/>
      <c r="CS188" s="6"/>
      <c r="CT188" s="10"/>
      <c r="CV188" s="6"/>
      <c r="CW188" s="10"/>
      <c r="CY188" s="6"/>
      <c r="CZ188" s="10"/>
      <c r="DB188" s="6"/>
      <c r="DC188" s="10"/>
      <c r="DE188" s="6"/>
      <c r="DF188" s="10"/>
      <c r="DH188" s="6"/>
      <c r="DI188" s="10"/>
      <c r="DK188" s="6"/>
      <c r="DL188" s="10"/>
      <c r="DN188" s="6"/>
      <c r="DO188" s="10"/>
      <c r="DQ188" s="6"/>
      <c r="DR188" s="10"/>
      <c r="DT188" s="6"/>
      <c r="DU188" s="10"/>
      <c r="DW188" s="6"/>
      <c r="DX188" s="10"/>
      <c r="DZ188" s="6"/>
      <c r="EA188" s="10"/>
      <c r="EC188" s="6"/>
      <c r="ED188" s="10"/>
      <c r="EF188" s="6"/>
      <c r="EG188" s="10"/>
      <c r="EI188" s="6"/>
      <c r="EJ188" s="10"/>
      <c r="EL188" s="6"/>
      <c r="EM188" s="10"/>
      <c r="EO188" s="6"/>
      <c r="EP188" s="10"/>
      <c r="ER188" s="6"/>
      <c r="ES188" s="10"/>
      <c r="EU188" s="6"/>
      <c r="EV188" s="10"/>
      <c r="EX188" s="6"/>
      <c r="EY188" s="10"/>
      <c r="FA188" s="6"/>
      <c r="FB188" s="10"/>
      <c r="FD188" s="6"/>
      <c r="FE188" s="10"/>
      <c r="FG188" s="6"/>
      <c r="FH188" s="10"/>
      <c r="FJ188" s="6"/>
      <c r="FK188" s="10"/>
      <c r="FM188" s="6"/>
      <c r="FN188" s="10"/>
      <c r="FP188" s="6"/>
      <c r="FQ188" s="10"/>
      <c r="FS188" s="6"/>
      <c r="FT188" s="10"/>
      <c r="FV188" s="6"/>
      <c r="FW188" s="10"/>
      <c r="FY188" s="6"/>
      <c r="FZ188" s="10"/>
      <c r="GA188" s="9">
        <v>165000</v>
      </c>
      <c r="GB188" t="s">
        <v>238</v>
      </c>
      <c r="GC188">
        <v>45</v>
      </c>
      <c r="GD188">
        <v>55</v>
      </c>
      <c r="GE188">
        <v>65</v>
      </c>
      <c r="GF188">
        <v>30</v>
      </c>
    </row>
    <row r="189" spans="1:188" x14ac:dyDescent="0.35">
      <c r="A189" t="s">
        <v>4826</v>
      </c>
      <c r="B189" t="s">
        <v>4827</v>
      </c>
      <c r="C189" t="s">
        <v>4828</v>
      </c>
      <c r="D189" t="str">
        <f>VLOOKUP(C189,'HORS EXCEPTION'!$C$2:C207,1,FALSE)</f>
        <v>SUP010073</v>
      </c>
      <c r="E189" s="2" t="s">
        <v>4829</v>
      </c>
      <c r="F189" t="s">
        <v>4828</v>
      </c>
      <c r="G189" t="s">
        <v>4829</v>
      </c>
      <c r="H189" t="s">
        <v>203</v>
      </c>
      <c r="I189" t="s">
        <v>4830</v>
      </c>
      <c r="J189" t="s">
        <v>205</v>
      </c>
      <c r="K189" t="s">
        <v>4831</v>
      </c>
      <c r="L189">
        <v>78286</v>
      </c>
      <c r="M189" t="s">
        <v>4832</v>
      </c>
      <c r="N189" t="s">
        <v>646</v>
      </c>
      <c r="O189" t="s">
        <v>12685</v>
      </c>
      <c r="P189" t="s">
        <v>4833</v>
      </c>
      <c r="Q189" t="s">
        <v>2495</v>
      </c>
      <c r="R189" t="s">
        <v>4834</v>
      </c>
      <c r="S189" t="s">
        <v>4837</v>
      </c>
      <c r="T189" t="s">
        <v>4838</v>
      </c>
      <c r="U189" t="s">
        <v>4839</v>
      </c>
      <c r="V189" t="s">
        <v>4840</v>
      </c>
      <c r="W189" t="s">
        <v>4841</v>
      </c>
      <c r="X189" t="s">
        <v>4842</v>
      </c>
      <c r="Y189" t="s">
        <v>4843</v>
      </c>
      <c r="Z189" t="s">
        <v>854</v>
      </c>
      <c r="AD189" t="s">
        <v>855</v>
      </c>
      <c r="AE189" t="s">
        <v>738</v>
      </c>
      <c r="AI189" t="s">
        <v>738</v>
      </c>
      <c r="AJ189" t="s">
        <v>4830</v>
      </c>
      <c r="AK189" t="s">
        <v>12685</v>
      </c>
      <c r="AL189" t="s">
        <v>12686</v>
      </c>
      <c r="AM189" t="s">
        <v>2495</v>
      </c>
      <c r="AN189" t="s">
        <v>4833</v>
      </c>
      <c r="AO189">
        <v>0</v>
      </c>
      <c r="AP189" t="s">
        <v>937</v>
      </c>
      <c r="AQ189" s="6" t="s">
        <v>4844</v>
      </c>
      <c r="AR189" s="10">
        <v>100000</v>
      </c>
      <c r="AS189" t="s">
        <v>746</v>
      </c>
      <c r="AT189" s="6" t="s">
        <v>4845</v>
      </c>
      <c r="AU189" s="10">
        <v>150000</v>
      </c>
      <c r="AV189" t="s">
        <v>857</v>
      </c>
      <c r="AW189" s="6" t="s">
        <v>4846</v>
      </c>
      <c r="AY189" t="s">
        <v>941</v>
      </c>
      <c r="AZ189" s="6" t="s">
        <v>4847</v>
      </c>
      <c r="BA189" s="10">
        <v>250000</v>
      </c>
      <c r="BB189" t="s">
        <v>748</v>
      </c>
      <c r="BC189" s="6" t="s">
        <v>4848</v>
      </c>
      <c r="BD189" s="10">
        <v>380000</v>
      </c>
      <c r="BE189" t="s">
        <v>860</v>
      </c>
      <c r="BF189" s="6" t="s">
        <v>4849</v>
      </c>
      <c r="BG189" s="10">
        <v>365000</v>
      </c>
      <c r="BH189" t="s">
        <v>945</v>
      </c>
      <c r="BI189" s="6" t="s">
        <v>4850</v>
      </c>
      <c r="BJ189" s="10">
        <v>100000</v>
      </c>
      <c r="BK189" t="s">
        <v>750</v>
      </c>
      <c r="BL189" s="6" t="s">
        <v>4851</v>
      </c>
      <c r="BM189" s="10">
        <v>150000</v>
      </c>
      <c r="BN189" t="s">
        <v>863</v>
      </c>
      <c r="BO189" s="6" t="s">
        <v>4852</v>
      </c>
      <c r="BP189" s="10">
        <v>145000</v>
      </c>
      <c r="BQ189" t="s">
        <v>879</v>
      </c>
      <c r="BR189" s="6" t="s">
        <v>4853</v>
      </c>
      <c r="BS189" s="10">
        <v>125000</v>
      </c>
      <c r="BT189" t="s">
        <v>752</v>
      </c>
      <c r="BU189" s="6" t="s">
        <v>4854</v>
      </c>
      <c r="BV189" s="10">
        <v>190000</v>
      </c>
      <c r="BW189" t="s">
        <v>866</v>
      </c>
      <c r="BX189" s="6" t="s">
        <v>4855</v>
      </c>
      <c r="BY189" s="10">
        <v>180000</v>
      </c>
      <c r="BZ189" t="s">
        <v>754</v>
      </c>
      <c r="CA189" s="6" t="s">
        <v>4856</v>
      </c>
      <c r="CB189" s="10">
        <v>250000</v>
      </c>
      <c r="CC189" t="s">
        <v>869</v>
      </c>
      <c r="CD189" s="6" t="s">
        <v>4857</v>
      </c>
      <c r="CE189" s="10">
        <v>245000</v>
      </c>
      <c r="CJ189" s="6"/>
      <c r="CK189" s="10"/>
      <c r="CM189" s="6"/>
      <c r="CN189" s="10"/>
      <c r="CP189" s="6"/>
      <c r="CQ189" s="10"/>
      <c r="CS189" s="6"/>
      <c r="CT189" s="10"/>
      <c r="CV189" s="6"/>
      <c r="CW189" s="10"/>
      <c r="CY189" s="6"/>
      <c r="CZ189" s="10"/>
      <c r="DB189" s="6"/>
      <c r="DC189" s="10"/>
      <c r="DE189" s="6"/>
      <c r="DF189" s="10"/>
      <c r="DH189" s="6"/>
      <c r="DI189" s="10"/>
      <c r="DK189" s="6"/>
      <c r="DL189" s="10"/>
      <c r="DN189" s="6"/>
      <c r="DO189" s="10"/>
      <c r="DQ189" s="6"/>
      <c r="DR189" s="10"/>
      <c r="DT189" s="6"/>
      <c r="DU189" s="10"/>
      <c r="DW189" s="6"/>
      <c r="DX189" s="10"/>
      <c r="DZ189" s="6"/>
      <c r="EA189" s="10"/>
      <c r="EC189" s="6"/>
      <c r="ED189" s="10"/>
      <c r="EF189" s="6"/>
      <c r="EG189" s="10"/>
      <c r="EI189" s="6"/>
      <c r="EJ189" s="10"/>
      <c r="EL189" s="6"/>
      <c r="EM189" s="10"/>
      <c r="EO189" s="6"/>
      <c r="EP189" s="10"/>
      <c r="ER189" s="6"/>
      <c r="ES189" s="10"/>
      <c r="EU189" s="6"/>
      <c r="EV189" s="10"/>
      <c r="EX189" s="6"/>
      <c r="EY189" s="10"/>
      <c r="FA189" s="6"/>
      <c r="FB189" s="10"/>
      <c r="FD189" s="6"/>
      <c r="FE189" s="10"/>
      <c r="FG189" s="6"/>
      <c r="FH189" s="10"/>
      <c r="FJ189" s="6"/>
      <c r="FK189" s="10"/>
      <c r="FM189" s="6"/>
      <c r="FN189" s="10"/>
      <c r="FP189" s="6"/>
      <c r="FQ189" s="10"/>
      <c r="FS189" s="6"/>
      <c r="FT189" s="10"/>
      <c r="FV189" s="6"/>
      <c r="FW189" s="10"/>
      <c r="FY189" s="6"/>
      <c r="FZ189" s="10"/>
      <c r="GA189" s="9">
        <v>2630000</v>
      </c>
      <c r="GB189" t="s">
        <v>238</v>
      </c>
      <c r="GC189">
        <v>61</v>
      </c>
      <c r="GD189">
        <v>77</v>
      </c>
      <c r="GE189">
        <v>85</v>
      </c>
      <c r="GF189">
        <v>69</v>
      </c>
    </row>
    <row r="190" spans="1:188" x14ac:dyDescent="0.35">
      <c r="A190" t="s">
        <v>4858</v>
      </c>
      <c r="B190" t="s">
        <v>4859</v>
      </c>
      <c r="C190" t="s">
        <v>4860</v>
      </c>
      <c r="D190" t="str">
        <f>VLOOKUP(C190,'HORS EXCEPTION'!$C$2:C208,1,FALSE)</f>
        <v>SUP010489</v>
      </c>
      <c r="E190" s="1" t="s">
        <v>4861</v>
      </c>
      <c r="F190" t="s">
        <v>4860</v>
      </c>
      <c r="G190" t="s">
        <v>4861</v>
      </c>
      <c r="H190" t="s">
        <v>203</v>
      </c>
      <c r="I190" t="s">
        <v>4858</v>
      </c>
      <c r="J190" t="s">
        <v>205</v>
      </c>
      <c r="K190" t="s">
        <v>4862</v>
      </c>
      <c r="L190">
        <v>73270</v>
      </c>
      <c r="M190" t="s">
        <v>4863</v>
      </c>
      <c r="N190" t="s">
        <v>531</v>
      </c>
      <c r="O190" t="s">
        <v>12360</v>
      </c>
      <c r="P190" t="s">
        <v>4864</v>
      </c>
      <c r="Q190" t="s">
        <v>4207</v>
      </c>
      <c r="R190" t="s">
        <v>4865</v>
      </c>
      <c r="S190" t="s">
        <v>4866</v>
      </c>
      <c r="T190" t="s">
        <v>4867</v>
      </c>
      <c r="U190" t="s">
        <v>4868</v>
      </c>
      <c r="V190" t="s">
        <v>4869</v>
      </c>
      <c r="W190" t="s">
        <v>4866</v>
      </c>
      <c r="X190" t="s">
        <v>4867</v>
      </c>
      <c r="Y190" t="s">
        <v>4868</v>
      </c>
      <c r="Z190" t="s">
        <v>219</v>
      </c>
      <c r="AD190" t="s">
        <v>220</v>
      </c>
      <c r="AE190" t="s">
        <v>221</v>
      </c>
      <c r="AI190" t="s">
        <v>221</v>
      </c>
      <c r="AJ190" t="s">
        <v>4858</v>
      </c>
      <c r="AK190" t="s">
        <v>12360</v>
      </c>
      <c r="AL190" t="s">
        <v>12688</v>
      </c>
      <c r="AM190" t="s">
        <v>4207</v>
      </c>
      <c r="AN190" t="s">
        <v>4864</v>
      </c>
      <c r="AO190">
        <v>0</v>
      </c>
      <c r="AP190" t="s">
        <v>613</v>
      </c>
      <c r="AQ190" s="6" t="s">
        <v>4870</v>
      </c>
      <c r="AR190" s="10">
        <v>950000</v>
      </c>
      <c r="AS190" t="s">
        <v>1137</v>
      </c>
      <c r="AT190" s="6" t="s">
        <v>4871</v>
      </c>
      <c r="AU190" s="10">
        <v>790000</v>
      </c>
      <c r="AV190" t="s">
        <v>615</v>
      </c>
      <c r="AW190" s="6" t="s">
        <v>4872</v>
      </c>
      <c r="AY190" t="s">
        <v>549</v>
      </c>
      <c r="AZ190" s="6" t="s">
        <v>4873</v>
      </c>
      <c r="BA190" s="10">
        <v>100000</v>
      </c>
      <c r="BB190" t="s">
        <v>1291</v>
      </c>
      <c r="BC190" s="6" t="s">
        <v>4874</v>
      </c>
      <c r="BD190" s="10">
        <v>100000</v>
      </c>
      <c r="BF190" s="6"/>
      <c r="BG190" s="10"/>
      <c r="BI190" s="6"/>
      <c r="BJ190" s="10"/>
      <c r="BL190" s="6"/>
      <c r="BM190" s="10"/>
      <c r="BO190" s="6"/>
      <c r="BP190" s="10"/>
      <c r="BR190" s="6"/>
      <c r="BS190" s="10"/>
      <c r="BU190" s="6"/>
      <c r="BV190" s="10"/>
      <c r="BX190" s="6"/>
      <c r="BY190" s="10"/>
      <c r="CA190" s="6"/>
      <c r="CB190" s="10"/>
      <c r="CD190" s="6"/>
      <c r="CE190" s="10"/>
      <c r="CG190" s="6"/>
      <c r="CH190" s="10"/>
      <c r="CJ190" s="6"/>
      <c r="CK190" s="10"/>
      <c r="CM190" s="6"/>
      <c r="CN190" s="10"/>
      <c r="CP190" s="6"/>
      <c r="CQ190" s="10"/>
      <c r="CS190" s="6"/>
      <c r="CT190" s="10"/>
      <c r="CV190" s="6"/>
      <c r="CW190" s="10"/>
      <c r="CY190" s="6"/>
      <c r="CZ190" s="10"/>
      <c r="DB190" s="6"/>
      <c r="DC190" s="10"/>
      <c r="DE190" s="6"/>
      <c r="DF190" s="10"/>
      <c r="DH190" s="6"/>
      <c r="DI190" s="10"/>
      <c r="DK190" s="6"/>
      <c r="DL190" s="10"/>
      <c r="DN190" s="6"/>
      <c r="DO190" s="10"/>
      <c r="DQ190" s="6"/>
      <c r="DR190" s="10"/>
      <c r="DT190" s="6"/>
      <c r="DU190" s="10"/>
      <c r="DW190" s="6"/>
      <c r="DX190" s="10"/>
      <c r="DZ190" s="6"/>
      <c r="EA190" s="10"/>
      <c r="EC190" s="6"/>
      <c r="ED190" s="10"/>
      <c r="EF190" s="6"/>
      <c r="EG190" s="10"/>
      <c r="EI190" s="6"/>
      <c r="EJ190" s="10"/>
      <c r="EL190" s="6"/>
      <c r="EM190" s="10"/>
      <c r="EO190" s="6"/>
      <c r="EP190" s="10"/>
      <c r="ER190" s="6"/>
      <c r="ES190" s="10"/>
      <c r="EU190" s="6"/>
      <c r="EV190" s="10"/>
      <c r="EX190" s="6"/>
      <c r="EY190" s="10"/>
      <c r="FA190" s="6"/>
      <c r="FB190" s="10"/>
      <c r="FD190" s="6"/>
      <c r="FE190" s="10"/>
      <c r="FG190" s="6"/>
      <c r="FH190" s="10"/>
      <c r="FJ190" s="6"/>
      <c r="FK190" s="10"/>
      <c r="FM190" s="6"/>
      <c r="FN190" s="10"/>
      <c r="FP190" s="6"/>
      <c r="FQ190" s="10"/>
      <c r="FS190" s="6"/>
      <c r="FT190" s="10"/>
      <c r="FV190" s="6"/>
      <c r="FW190" s="10"/>
      <c r="FY190" s="6"/>
      <c r="FZ190" s="10"/>
      <c r="GA190" s="9">
        <v>1940000</v>
      </c>
      <c r="GB190" t="s">
        <v>238</v>
      </c>
      <c r="GC190">
        <v>60</v>
      </c>
      <c r="GD190">
        <v>60</v>
      </c>
      <c r="GE190">
        <v>60</v>
      </c>
      <c r="GF190">
        <v>0</v>
      </c>
    </row>
    <row r="191" spans="1:188" x14ac:dyDescent="0.35">
      <c r="A191" t="s">
        <v>4875</v>
      </c>
      <c r="B191" t="s">
        <v>4876</v>
      </c>
      <c r="C191" t="s">
        <v>4877</v>
      </c>
      <c r="D191" t="e">
        <f>VLOOKUP(C191,'HORS EXCEPTION'!$C$2:C209,1,FALSE)</f>
        <v>#N/A</v>
      </c>
      <c r="E191" s="1" t="s">
        <v>4878</v>
      </c>
      <c r="F191" t="s">
        <v>4877</v>
      </c>
      <c r="G191" t="s">
        <v>4879</v>
      </c>
      <c r="H191" t="s">
        <v>203</v>
      </c>
      <c r="I191" t="s">
        <v>4875</v>
      </c>
      <c r="J191" t="s">
        <v>4880</v>
      </c>
      <c r="K191" t="s">
        <v>13309</v>
      </c>
      <c r="L191" t="s">
        <v>13310</v>
      </c>
      <c r="M191" t="s">
        <v>13311</v>
      </c>
      <c r="N191" t="s">
        <v>4882</v>
      </c>
      <c r="O191" t="s">
        <v>12689</v>
      </c>
      <c r="P191" t="s">
        <v>4883</v>
      </c>
      <c r="Q191" t="s">
        <v>300</v>
      </c>
      <c r="R191" t="s">
        <v>4884</v>
      </c>
      <c r="S191" t="s">
        <v>4887</v>
      </c>
      <c r="T191" t="s">
        <v>4888</v>
      </c>
      <c r="U191" t="s">
        <v>4889</v>
      </c>
      <c r="V191" t="s">
        <v>4890</v>
      </c>
      <c r="W191" t="s">
        <v>4891</v>
      </c>
      <c r="X191" t="s">
        <v>4892</v>
      </c>
      <c r="Y191" t="s">
        <v>4893</v>
      </c>
      <c r="Z191" t="s">
        <v>219</v>
      </c>
      <c r="AD191" t="s">
        <v>220</v>
      </c>
      <c r="AE191" t="s">
        <v>221</v>
      </c>
      <c r="AI191" t="s">
        <v>221</v>
      </c>
      <c r="AJ191" t="s">
        <v>4875</v>
      </c>
      <c r="AK191" t="s">
        <v>12689</v>
      </c>
      <c r="AL191" t="s">
        <v>12690</v>
      </c>
      <c r="AM191" t="s">
        <v>300</v>
      </c>
      <c r="AN191" t="s">
        <v>4883</v>
      </c>
      <c r="AO191">
        <v>0</v>
      </c>
      <c r="AP191" t="s">
        <v>549</v>
      </c>
      <c r="AQ191" s="6" t="s">
        <v>4894</v>
      </c>
      <c r="AR191" s="10">
        <v>100000</v>
      </c>
      <c r="AS191" t="s">
        <v>560</v>
      </c>
      <c r="AT191" s="6" t="s">
        <v>4895</v>
      </c>
      <c r="AU191" s="10">
        <v>100000</v>
      </c>
      <c r="AV191" t="s">
        <v>572</v>
      </c>
      <c r="AW191" s="6" t="s">
        <v>4896</v>
      </c>
      <c r="AY191" t="s">
        <v>3890</v>
      </c>
      <c r="AZ191" s="6" t="s">
        <v>4897</v>
      </c>
      <c r="BA191" s="10">
        <v>100000</v>
      </c>
      <c r="BB191" t="s">
        <v>1737</v>
      </c>
      <c r="BC191" s="6" t="s">
        <v>4898</v>
      </c>
      <c r="BD191" s="10">
        <v>100000</v>
      </c>
      <c r="BF191" s="6"/>
      <c r="BG191" s="10"/>
      <c r="BI191" s="6"/>
      <c r="BJ191" s="10"/>
      <c r="BL191" s="6"/>
      <c r="BM191" s="10"/>
      <c r="BO191" s="6"/>
      <c r="BP191" s="10"/>
      <c r="BR191" s="6"/>
      <c r="BS191" s="10"/>
      <c r="BU191" s="6"/>
      <c r="BV191" s="10"/>
      <c r="BX191" s="6"/>
      <c r="BY191" s="10"/>
      <c r="CA191" s="6"/>
      <c r="CB191" s="10"/>
      <c r="CD191" s="6"/>
      <c r="CE191" s="10"/>
      <c r="CG191" s="6"/>
      <c r="CH191" s="10"/>
      <c r="CJ191" s="6"/>
      <c r="CK191" s="10"/>
      <c r="CM191" s="6"/>
      <c r="CN191" s="10"/>
      <c r="CP191" s="6"/>
      <c r="CQ191" s="10"/>
      <c r="CS191" s="6"/>
      <c r="CT191" s="10"/>
      <c r="CV191" s="6"/>
      <c r="CW191" s="10"/>
      <c r="CY191" s="6"/>
      <c r="CZ191" s="10"/>
      <c r="DB191" s="6"/>
      <c r="DC191" s="10"/>
      <c r="DE191" s="6"/>
      <c r="DF191" s="10"/>
      <c r="DH191" s="6"/>
      <c r="DI191" s="10"/>
      <c r="DK191" s="6"/>
      <c r="DL191" s="10"/>
      <c r="DN191" s="6"/>
      <c r="DO191" s="10"/>
      <c r="DQ191" s="6"/>
      <c r="DR191" s="10"/>
      <c r="DT191" s="6"/>
      <c r="DU191" s="10"/>
      <c r="DW191" s="6"/>
      <c r="DX191" s="10"/>
      <c r="DZ191" s="6"/>
      <c r="EA191" s="10"/>
      <c r="EC191" s="6"/>
      <c r="ED191" s="10"/>
      <c r="EF191" s="6"/>
      <c r="EG191" s="10"/>
      <c r="EI191" s="6"/>
      <c r="EJ191" s="10"/>
      <c r="EL191" s="6"/>
      <c r="EM191" s="10"/>
      <c r="EO191" s="6"/>
      <c r="EP191" s="10"/>
      <c r="ER191" s="6"/>
      <c r="ES191" s="10"/>
      <c r="EU191" s="6"/>
      <c r="EV191" s="10"/>
      <c r="EX191" s="6"/>
      <c r="EY191" s="10"/>
      <c r="FA191" s="6"/>
      <c r="FB191" s="10"/>
      <c r="FD191" s="6"/>
      <c r="FE191" s="10"/>
      <c r="FG191" s="6"/>
      <c r="FH191" s="10"/>
      <c r="FJ191" s="6"/>
      <c r="FK191" s="10"/>
      <c r="FM191" s="6"/>
      <c r="FN191" s="10"/>
      <c r="FP191" s="6"/>
      <c r="FQ191" s="10"/>
      <c r="FS191" s="6"/>
      <c r="FT191" s="10"/>
      <c r="FV191" s="6"/>
      <c r="FW191" s="10"/>
      <c r="FY191" s="6"/>
      <c r="FZ191" s="10"/>
      <c r="GA191" s="9">
        <v>400000</v>
      </c>
      <c r="GB191" t="s">
        <v>238</v>
      </c>
      <c r="GC191">
        <v>65</v>
      </c>
      <c r="GD191">
        <v>70</v>
      </c>
      <c r="GE191">
        <v>70</v>
      </c>
      <c r="GF191">
        <v>70</v>
      </c>
    </row>
    <row r="192" spans="1:188" x14ac:dyDescent="0.35">
      <c r="A192" t="s">
        <v>4899</v>
      </c>
      <c r="B192" t="s">
        <v>4900</v>
      </c>
      <c r="C192" t="s">
        <v>4901</v>
      </c>
      <c r="D192" t="str">
        <f>VLOOKUP(C192,'HORS EXCEPTION'!$C$2:C210,1,FALSE)</f>
        <v>SUP010716</v>
      </c>
      <c r="E192" s="2" t="s">
        <v>4902</v>
      </c>
      <c r="F192" t="s">
        <v>4901</v>
      </c>
      <c r="G192" t="s">
        <v>4902</v>
      </c>
      <c r="H192" t="s">
        <v>203</v>
      </c>
      <c r="I192" t="s">
        <v>4903</v>
      </c>
      <c r="J192" t="s">
        <v>205</v>
      </c>
      <c r="K192" t="s">
        <v>4904</v>
      </c>
      <c r="L192">
        <v>26290</v>
      </c>
      <c r="M192" t="s">
        <v>4905</v>
      </c>
      <c r="N192" t="s">
        <v>1431</v>
      </c>
      <c r="O192" t="s">
        <v>12691</v>
      </c>
      <c r="P192" t="s">
        <v>4906</v>
      </c>
      <c r="Q192" t="s">
        <v>816</v>
      </c>
      <c r="R192" t="s">
        <v>4907</v>
      </c>
      <c r="S192" t="s">
        <v>4910</v>
      </c>
      <c r="T192" t="s">
        <v>4911</v>
      </c>
      <c r="U192" t="s">
        <v>4912</v>
      </c>
      <c r="V192" t="s">
        <v>4913</v>
      </c>
      <c r="W192" t="s">
        <v>4910</v>
      </c>
      <c r="X192" t="s">
        <v>4911</v>
      </c>
      <c r="Y192" t="s">
        <v>4912</v>
      </c>
      <c r="Z192" t="s">
        <v>310</v>
      </c>
      <c r="AD192" t="s">
        <v>311</v>
      </c>
      <c r="AE192" t="s">
        <v>312</v>
      </c>
      <c r="AI192" t="s">
        <v>312</v>
      </c>
      <c r="AJ192" t="s">
        <v>4903</v>
      </c>
      <c r="AK192" t="s">
        <v>12691</v>
      </c>
      <c r="AL192" t="s">
        <v>12692</v>
      </c>
      <c r="AM192" t="s">
        <v>816</v>
      </c>
      <c r="AN192" t="s">
        <v>4906</v>
      </c>
      <c r="AO192">
        <v>0</v>
      </c>
      <c r="AP192" t="s">
        <v>427</v>
      </c>
      <c r="AQ192" s="6" t="s">
        <v>4914</v>
      </c>
      <c r="AR192" s="10">
        <v>360000</v>
      </c>
      <c r="AS192" t="s">
        <v>389</v>
      </c>
      <c r="AT192" s="6" t="s">
        <v>4915</v>
      </c>
      <c r="AU192" s="10">
        <v>575000</v>
      </c>
      <c r="AV192" t="s">
        <v>313</v>
      </c>
      <c r="AW192" s="6" t="s">
        <v>4916</v>
      </c>
      <c r="AY192" t="s">
        <v>315</v>
      </c>
      <c r="AZ192" s="6" t="s">
        <v>4917</v>
      </c>
      <c r="BA192" s="10">
        <v>100000</v>
      </c>
      <c r="BB192" t="s">
        <v>1443</v>
      </c>
      <c r="BC192" s="6" t="s">
        <v>4918</v>
      </c>
      <c r="BD192" s="10">
        <v>185000</v>
      </c>
      <c r="BE192" t="s">
        <v>431</v>
      </c>
      <c r="BF192" s="6" t="s">
        <v>4919</v>
      </c>
      <c r="BG192" s="10">
        <v>895000</v>
      </c>
      <c r="BH192" t="s">
        <v>391</v>
      </c>
      <c r="BI192" s="6" t="s">
        <v>4920</v>
      </c>
      <c r="BJ192" s="10">
        <v>1430000</v>
      </c>
      <c r="BK192" t="s">
        <v>317</v>
      </c>
      <c r="BL192" s="6" t="s">
        <v>4921</v>
      </c>
      <c r="BM192" s="10">
        <v>935000</v>
      </c>
      <c r="BN192" t="s">
        <v>319</v>
      </c>
      <c r="BO192" s="6" t="s">
        <v>4922</v>
      </c>
      <c r="BP192" s="10">
        <v>185000</v>
      </c>
      <c r="BQ192" t="s">
        <v>1447</v>
      </c>
      <c r="BR192" s="6" t="s">
        <v>4923</v>
      </c>
      <c r="BS192" s="10">
        <v>455000</v>
      </c>
      <c r="BT192" t="s">
        <v>435</v>
      </c>
      <c r="BU192" s="6" t="s">
        <v>4924</v>
      </c>
      <c r="BV192" s="10">
        <v>360000</v>
      </c>
      <c r="BW192" t="s">
        <v>393</v>
      </c>
      <c r="BX192" s="6" t="s">
        <v>4925</v>
      </c>
      <c r="BY192" s="10">
        <v>575000</v>
      </c>
      <c r="BZ192" t="s">
        <v>321</v>
      </c>
      <c r="CA192" s="6" t="s">
        <v>4926</v>
      </c>
      <c r="CB192" s="10">
        <v>375000</v>
      </c>
      <c r="CC192" t="s">
        <v>323</v>
      </c>
      <c r="CD192" s="6" t="s">
        <v>4927</v>
      </c>
      <c r="CE192" s="10">
        <v>100000</v>
      </c>
      <c r="CF192" t="s">
        <v>1451</v>
      </c>
      <c r="CG192" s="6" t="s">
        <v>4928</v>
      </c>
      <c r="CH192" s="10">
        <v>182000</v>
      </c>
      <c r="CI192" t="s">
        <v>439</v>
      </c>
      <c r="CJ192" s="6" t="s">
        <v>4929</v>
      </c>
      <c r="CK192" s="10">
        <v>445000</v>
      </c>
      <c r="CL192" t="s">
        <v>395</v>
      </c>
      <c r="CM192" s="6" t="s">
        <v>4930</v>
      </c>
      <c r="CN192" s="10">
        <v>715000</v>
      </c>
      <c r="CO192" t="s">
        <v>325</v>
      </c>
      <c r="CP192" s="6" t="s">
        <v>4931</v>
      </c>
      <c r="CQ192" s="10">
        <v>470000</v>
      </c>
      <c r="CR192" t="s">
        <v>327</v>
      </c>
      <c r="CS192" s="6" t="s">
        <v>4932</v>
      </c>
      <c r="CT192" s="10">
        <v>100000</v>
      </c>
      <c r="CU192" t="s">
        <v>1455</v>
      </c>
      <c r="CV192" s="6" t="s">
        <v>4933</v>
      </c>
      <c r="CW192" s="10">
        <v>230000</v>
      </c>
      <c r="CX192" t="s">
        <v>443</v>
      </c>
      <c r="CY192" s="6" t="s">
        <v>4934</v>
      </c>
      <c r="CZ192" s="10">
        <v>595000</v>
      </c>
      <c r="DA192" t="s">
        <v>1065</v>
      </c>
      <c r="DB192" s="6" t="s">
        <v>4935</v>
      </c>
      <c r="DC192" s="10">
        <v>960000</v>
      </c>
      <c r="DD192" t="s">
        <v>329</v>
      </c>
      <c r="DE192" s="6" t="s">
        <v>4936</v>
      </c>
      <c r="DF192" s="10">
        <v>625000</v>
      </c>
      <c r="DG192" t="s">
        <v>331</v>
      </c>
      <c r="DH192" s="6" t="s">
        <v>4937</v>
      </c>
      <c r="DI192" s="10">
        <v>123000</v>
      </c>
      <c r="DJ192" t="s">
        <v>1459</v>
      </c>
      <c r="DK192" s="6" t="s">
        <v>4938</v>
      </c>
      <c r="DL192" s="10">
        <v>300000</v>
      </c>
      <c r="DM192" t="s">
        <v>1067</v>
      </c>
      <c r="DN192" s="6" t="s">
        <v>4939</v>
      </c>
      <c r="DO192" s="10">
        <v>3430000</v>
      </c>
      <c r="DP192" t="s">
        <v>523</v>
      </c>
      <c r="DQ192" s="6" t="s">
        <v>4940</v>
      </c>
      <c r="DR192" s="10">
        <v>100000</v>
      </c>
      <c r="DT192" s="6"/>
      <c r="DU192" s="10"/>
      <c r="DW192" s="6"/>
      <c r="DX192" s="10"/>
      <c r="DZ192" s="6"/>
      <c r="EA192" s="10"/>
      <c r="EC192" s="6"/>
      <c r="ED192" s="10"/>
      <c r="EF192" s="6"/>
      <c r="EG192" s="10"/>
      <c r="EI192" s="6"/>
      <c r="EJ192" s="10"/>
      <c r="EL192" s="6"/>
      <c r="EM192" s="10"/>
      <c r="EO192" s="6"/>
      <c r="EP192" s="10"/>
      <c r="ER192" s="6"/>
      <c r="ES192" s="10"/>
      <c r="EU192" s="6"/>
      <c r="EV192" s="10"/>
      <c r="EX192" s="6"/>
      <c r="EY192" s="10"/>
      <c r="FA192" s="6"/>
      <c r="FB192" s="10"/>
      <c r="FD192" s="6"/>
      <c r="FE192" s="10"/>
      <c r="FG192" s="6"/>
      <c r="FH192" s="10"/>
      <c r="FJ192" s="6"/>
      <c r="FK192" s="10"/>
      <c r="FM192" s="6"/>
      <c r="FN192" s="10"/>
      <c r="FP192" s="6"/>
      <c r="FQ192" s="10"/>
      <c r="FS192" s="6"/>
      <c r="FT192" s="10"/>
      <c r="FV192" s="6"/>
      <c r="FW192" s="10"/>
      <c r="FY192" s="6"/>
      <c r="FZ192" s="10"/>
      <c r="GA192" s="9">
        <v>14805000</v>
      </c>
      <c r="GB192" t="s">
        <v>238</v>
      </c>
      <c r="GC192">
        <v>44.5</v>
      </c>
      <c r="GD192">
        <v>48.5</v>
      </c>
      <c r="GE192">
        <v>52.5</v>
      </c>
      <c r="GF192">
        <v>48.5</v>
      </c>
    </row>
    <row r="193" spans="1:188" x14ac:dyDescent="0.35">
      <c r="A193" t="s">
        <v>4941</v>
      </c>
      <c r="B193" t="s">
        <v>4942</v>
      </c>
      <c r="C193" t="s">
        <v>4943</v>
      </c>
      <c r="D193" t="e">
        <f>VLOOKUP(C193,'HORS EXCEPTION'!$C$2:C211,1,FALSE)</f>
        <v>#N/A</v>
      </c>
      <c r="E193" s="1" t="s">
        <v>4944</v>
      </c>
      <c r="F193" t="s">
        <v>4943</v>
      </c>
      <c r="G193" t="s">
        <v>4944</v>
      </c>
      <c r="H193" t="s">
        <v>203</v>
      </c>
      <c r="I193" t="s">
        <v>4941</v>
      </c>
      <c r="J193" t="s">
        <v>205</v>
      </c>
      <c r="K193" t="s">
        <v>4945</v>
      </c>
      <c r="L193">
        <v>59143</v>
      </c>
      <c r="M193" t="s">
        <v>4946</v>
      </c>
      <c r="N193" t="s">
        <v>1431</v>
      </c>
      <c r="O193" t="s">
        <v>12693</v>
      </c>
      <c r="P193" t="s">
        <v>4947</v>
      </c>
      <c r="Q193" t="s">
        <v>4948</v>
      </c>
      <c r="R193" t="s">
        <v>4949</v>
      </c>
      <c r="S193" t="s">
        <v>4952</v>
      </c>
      <c r="T193" t="s">
        <v>4953</v>
      </c>
      <c r="U193" t="s">
        <v>4954</v>
      </c>
      <c r="V193" t="s">
        <v>4955</v>
      </c>
      <c r="W193" t="s">
        <v>4952</v>
      </c>
      <c r="X193" t="s">
        <v>4953</v>
      </c>
      <c r="Y193" t="s">
        <v>4954</v>
      </c>
      <c r="Z193" t="s">
        <v>310</v>
      </c>
      <c r="AD193" t="s">
        <v>311</v>
      </c>
      <c r="AE193" t="s">
        <v>312</v>
      </c>
      <c r="AI193" t="s">
        <v>312</v>
      </c>
      <c r="AJ193" t="s">
        <v>4941</v>
      </c>
      <c r="AK193" t="s">
        <v>12693</v>
      </c>
      <c r="AL193" t="s">
        <v>12694</v>
      </c>
      <c r="AM193" t="s">
        <v>4948</v>
      </c>
      <c r="AN193" t="s">
        <v>4947</v>
      </c>
      <c r="AO193">
        <v>0</v>
      </c>
      <c r="AP193" t="s">
        <v>435</v>
      </c>
      <c r="AQ193" s="6" t="s">
        <v>4956</v>
      </c>
      <c r="AR193" s="10">
        <v>360000</v>
      </c>
      <c r="AS193" t="s">
        <v>393</v>
      </c>
      <c r="AT193" s="6" t="s">
        <v>4957</v>
      </c>
      <c r="AU193" s="10">
        <v>575000</v>
      </c>
      <c r="AV193" t="s">
        <v>504</v>
      </c>
      <c r="AW193" s="6" t="s">
        <v>4958</v>
      </c>
      <c r="AY193" t="s">
        <v>506</v>
      </c>
      <c r="AZ193" s="6" t="s">
        <v>4959</v>
      </c>
      <c r="BA193" s="10">
        <v>100000</v>
      </c>
      <c r="BB193" t="s">
        <v>1451</v>
      </c>
      <c r="BC193" s="6" t="s">
        <v>4960</v>
      </c>
      <c r="BD193" s="10">
        <v>182000</v>
      </c>
      <c r="BE193" t="s">
        <v>661</v>
      </c>
      <c r="BF193" s="6" t="s">
        <v>4961</v>
      </c>
      <c r="BG193" s="10">
        <v>100000</v>
      </c>
      <c r="BH193" t="s">
        <v>395</v>
      </c>
      <c r="BI193" s="6" t="s">
        <v>4962</v>
      </c>
      <c r="BJ193" s="10">
        <v>715000</v>
      </c>
      <c r="BK193" t="s">
        <v>511</v>
      </c>
      <c r="BL193" s="6" t="s">
        <v>4963</v>
      </c>
      <c r="BM193" s="10">
        <v>100000</v>
      </c>
      <c r="BN193" t="s">
        <v>513</v>
      </c>
      <c r="BO193" s="6" t="s">
        <v>4964</v>
      </c>
      <c r="BP193" s="10">
        <v>100000</v>
      </c>
      <c r="BQ193" t="s">
        <v>1455</v>
      </c>
      <c r="BR193" s="6" t="s">
        <v>4965</v>
      </c>
      <c r="BS193" s="10">
        <v>230000</v>
      </c>
      <c r="BT193" t="s">
        <v>663</v>
      </c>
      <c r="BU193" s="6" t="s">
        <v>4966</v>
      </c>
      <c r="BV193" s="10">
        <v>100000</v>
      </c>
      <c r="BX193" s="6"/>
      <c r="BY193" s="10"/>
      <c r="CA193" s="6"/>
      <c r="CB193" s="10"/>
      <c r="CD193" s="6"/>
      <c r="CE193" s="10"/>
      <c r="CG193" s="6"/>
      <c r="CH193" s="10"/>
      <c r="CJ193" s="6"/>
      <c r="CK193" s="10"/>
      <c r="CM193" s="6"/>
      <c r="CN193" s="10"/>
      <c r="CP193" s="6"/>
      <c r="CQ193" s="10"/>
      <c r="CS193" s="6"/>
      <c r="CT193" s="10"/>
      <c r="CV193" s="6"/>
      <c r="CW193" s="10"/>
      <c r="CY193" s="6"/>
      <c r="CZ193" s="10"/>
      <c r="DB193" s="6"/>
      <c r="DC193" s="10"/>
      <c r="DE193" s="6"/>
      <c r="DF193" s="10"/>
      <c r="DH193" s="6"/>
      <c r="DI193" s="10"/>
      <c r="DK193" s="6"/>
      <c r="DL193" s="10"/>
      <c r="DN193" s="6"/>
      <c r="DO193" s="10"/>
      <c r="DQ193" s="6"/>
      <c r="DR193" s="10"/>
      <c r="DT193" s="6"/>
      <c r="DU193" s="10"/>
      <c r="DW193" s="6"/>
      <c r="DX193" s="10"/>
      <c r="DZ193" s="6"/>
      <c r="EA193" s="10"/>
      <c r="EC193" s="6"/>
      <c r="ED193" s="10"/>
      <c r="EF193" s="6"/>
      <c r="EG193" s="10"/>
      <c r="EI193" s="6"/>
      <c r="EJ193" s="10"/>
      <c r="EL193" s="6"/>
      <c r="EM193" s="10"/>
      <c r="EO193" s="6"/>
      <c r="EP193" s="10"/>
      <c r="ER193" s="6"/>
      <c r="ES193" s="10"/>
      <c r="EU193" s="6"/>
      <c r="EV193" s="10"/>
      <c r="EX193" s="6"/>
      <c r="EY193" s="10"/>
      <c r="FA193" s="6"/>
      <c r="FB193" s="10"/>
      <c r="FD193" s="6"/>
      <c r="FE193" s="10"/>
      <c r="FG193" s="6"/>
      <c r="FH193" s="10"/>
      <c r="FJ193" s="6"/>
      <c r="FK193" s="10"/>
      <c r="FM193" s="6"/>
      <c r="FN193" s="10"/>
      <c r="FP193" s="6"/>
      <c r="FQ193" s="10"/>
      <c r="FS193" s="6"/>
      <c r="FT193" s="10"/>
      <c r="FV193" s="6"/>
      <c r="FW193" s="10"/>
      <c r="FY193" s="6"/>
      <c r="FZ193" s="10"/>
      <c r="GA193" s="9">
        <v>2562000</v>
      </c>
      <c r="GB193" t="s">
        <v>238</v>
      </c>
      <c r="GC193">
        <v>130</v>
      </c>
      <c r="GD193">
        <v>145</v>
      </c>
      <c r="GE193">
        <v>165</v>
      </c>
      <c r="GF193">
        <v>160</v>
      </c>
    </row>
    <row r="194" spans="1:188" x14ac:dyDescent="0.35">
      <c r="A194" t="s">
        <v>4967</v>
      </c>
      <c r="B194" t="s">
        <v>4968</v>
      </c>
      <c r="C194" t="s">
        <v>4969</v>
      </c>
      <c r="D194" t="e">
        <f>VLOOKUP(C194,'HORS EXCEPTION'!$C$2:C212,1,FALSE)</f>
        <v>#N/A</v>
      </c>
      <c r="E194" s="2" t="s">
        <v>4970</v>
      </c>
      <c r="F194" t="s">
        <v>4969</v>
      </c>
      <c r="G194" t="s">
        <v>4970</v>
      </c>
      <c r="H194" t="s">
        <v>203</v>
      </c>
      <c r="I194" t="s">
        <v>4971</v>
      </c>
      <c r="J194" t="s">
        <v>1022</v>
      </c>
      <c r="K194" t="s">
        <v>4972</v>
      </c>
      <c r="L194">
        <v>73300</v>
      </c>
      <c r="M194" t="s">
        <v>3026</v>
      </c>
      <c r="N194" t="s">
        <v>1516</v>
      </c>
      <c r="O194" t="s">
        <v>12695</v>
      </c>
      <c r="P194" t="s">
        <v>4973</v>
      </c>
      <c r="Q194" t="s">
        <v>1354</v>
      </c>
      <c r="R194" t="s">
        <v>4974</v>
      </c>
      <c r="S194" t="s">
        <v>4975</v>
      </c>
      <c r="T194" t="s">
        <v>4977</v>
      </c>
      <c r="U194" t="s">
        <v>4978</v>
      </c>
      <c r="V194" t="s">
        <v>4979</v>
      </c>
      <c r="W194" t="s">
        <v>4975</v>
      </c>
      <c r="X194" t="s">
        <v>4977</v>
      </c>
      <c r="Y194" t="s">
        <v>4978</v>
      </c>
      <c r="Z194" t="s">
        <v>219</v>
      </c>
      <c r="AD194" t="s">
        <v>220</v>
      </c>
      <c r="AE194" t="s">
        <v>221</v>
      </c>
      <c r="AI194" t="s">
        <v>221</v>
      </c>
      <c r="AJ194" t="s">
        <v>4971</v>
      </c>
      <c r="AK194" t="s">
        <v>12695</v>
      </c>
      <c r="AL194" t="s">
        <v>4979</v>
      </c>
      <c r="AM194" t="s">
        <v>1354</v>
      </c>
      <c r="AN194" t="s">
        <v>4973</v>
      </c>
      <c r="AO194">
        <v>0</v>
      </c>
      <c r="AP194" t="s">
        <v>613</v>
      </c>
      <c r="AQ194" s="6" t="s">
        <v>4980</v>
      </c>
      <c r="AR194" s="10">
        <v>950000</v>
      </c>
      <c r="AS194" t="s">
        <v>615</v>
      </c>
      <c r="AT194" s="6" t="s">
        <v>4981</v>
      </c>
      <c r="AU194" s="10">
        <v>750000</v>
      </c>
      <c r="AV194" t="s">
        <v>1291</v>
      </c>
      <c r="AW194" s="6" t="s">
        <v>4982</v>
      </c>
      <c r="BC194" s="6"/>
      <c r="BD194" s="10"/>
      <c r="BF194" s="6"/>
      <c r="BG194" s="10"/>
      <c r="BI194" s="6"/>
      <c r="BJ194" s="10"/>
      <c r="BL194" s="6"/>
      <c r="BM194" s="10"/>
      <c r="BO194" s="6"/>
      <c r="BP194" s="10"/>
      <c r="BR194" s="6"/>
      <c r="BS194" s="10"/>
      <c r="BU194" s="6"/>
      <c r="BV194" s="10"/>
      <c r="BX194" s="6"/>
      <c r="BY194" s="10"/>
      <c r="CA194" s="6"/>
      <c r="CB194" s="10"/>
      <c r="CD194" s="6"/>
      <c r="CE194" s="10"/>
      <c r="CG194" s="6"/>
      <c r="CH194" s="10"/>
      <c r="CJ194" s="6"/>
      <c r="CK194" s="10"/>
      <c r="CM194" s="6"/>
      <c r="CN194" s="10"/>
      <c r="CP194" s="6"/>
      <c r="CQ194" s="10"/>
      <c r="CS194" s="6"/>
      <c r="CT194" s="10"/>
      <c r="CV194" s="6"/>
      <c r="CW194" s="10"/>
      <c r="CY194" s="6"/>
      <c r="CZ194" s="10"/>
      <c r="DB194" s="6"/>
      <c r="DC194" s="10"/>
      <c r="DE194" s="6"/>
      <c r="DF194" s="10"/>
      <c r="DH194" s="6"/>
      <c r="DI194" s="10"/>
      <c r="DK194" s="6"/>
      <c r="DL194" s="10"/>
      <c r="DN194" s="6"/>
      <c r="DO194" s="10"/>
      <c r="DQ194" s="6"/>
      <c r="DR194" s="10"/>
      <c r="DT194" s="6"/>
      <c r="DU194" s="10"/>
      <c r="DW194" s="6"/>
      <c r="DX194" s="10"/>
      <c r="DZ194" s="6"/>
      <c r="EA194" s="10"/>
      <c r="EC194" s="6"/>
      <c r="ED194" s="10"/>
      <c r="EF194" s="6"/>
      <c r="EG194" s="10"/>
      <c r="EI194" s="6"/>
      <c r="EJ194" s="10"/>
      <c r="EL194" s="6"/>
      <c r="EM194" s="10"/>
      <c r="EO194" s="6"/>
      <c r="EP194" s="10"/>
      <c r="ER194" s="6"/>
      <c r="ES194" s="10"/>
      <c r="EU194" s="6"/>
      <c r="EV194" s="10"/>
      <c r="EX194" s="6"/>
      <c r="EY194" s="10"/>
      <c r="FA194" s="6"/>
      <c r="FB194" s="10"/>
      <c r="FD194" s="6"/>
      <c r="FE194" s="10"/>
      <c r="FG194" s="6"/>
      <c r="FH194" s="10"/>
      <c r="FJ194" s="6"/>
      <c r="FK194" s="10"/>
      <c r="FM194" s="6"/>
      <c r="FN194" s="10"/>
      <c r="FP194" s="6"/>
      <c r="FQ194" s="10"/>
      <c r="FS194" s="6"/>
      <c r="FT194" s="10"/>
      <c r="FV194" s="6"/>
      <c r="FW194" s="10"/>
      <c r="FY194" s="6"/>
      <c r="FZ194" s="10"/>
      <c r="GA194" s="9">
        <v>1700000</v>
      </c>
      <c r="GB194" t="s">
        <v>238</v>
      </c>
      <c r="GC194">
        <v>38</v>
      </c>
      <c r="GD194">
        <v>42</v>
      </c>
      <c r="GE194">
        <v>49</v>
      </c>
      <c r="GF194">
        <v>49</v>
      </c>
    </row>
    <row r="195" spans="1:188" x14ac:dyDescent="0.35">
      <c r="A195" t="s">
        <v>4983</v>
      </c>
      <c r="B195" t="s">
        <v>4984</v>
      </c>
      <c r="C195" t="s">
        <v>4985</v>
      </c>
      <c r="D195" t="e">
        <f>VLOOKUP(C195,'HORS EXCEPTION'!$C$2:C213,1,FALSE)</f>
        <v>#N/A</v>
      </c>
      <c r="E195" s="2" t="s">
        <v>4986</v>
      </c>
      <c r="F195" t="s">
        <v>4985</v>
      </c>
      <c r="G195" t="s">
        <v>4986</v>
      </c>
      <c r="H195" t="s">
        <v>203</v>
      </c>
      <c r="I195" t="s">
        <v>4987</v>
      </c>
      <c r="J195" t="s">
        <v>205</v>
      </c>
      <c r="K195" t="s">
        <v>4988</v>
      </c>
      <c r="L195">
        <v>63360</v>
      </c>
      <c r="M195" t="s">
        <v>4989</v>
      </c>
      <c r="N195" t="s">
        <v>2923</v>
      </c>
      <c r="O195" t="s">
        <v>12696</v>
      </c>
      <c r="P195" t="s">
        <v>4990</v>
      </c>
      <c r="Q195" t="s">
        <v>2925</v>
      </c>
      <c r="R195" t="s">
        <v>4991</v>
      </c>
      <c r="S195" t="s">
        <v>4992</v>
      </c>
      <c r="T195" t="s">
        <v>4994</v>
      </c>
      <c r="U195" t="s">
        <v>4995</v>
      </c>
      <c r="V195" t="s">
        <v>4996</v>
      </c>
      <c r="W195" t="s">
        <v>4997</v>
      </c>
      <c r="X195" t="s">
        <v>4998</v>
      </c>
      <c r="Y195" t="s">
        <v>4999</v>
      </c>
      <c r="Z195" t="s">
        <v>310</v>
      </c>
      <c r="AD195" t="s">
        <v>311</v>
      </c>
      <c r="AE195" t="s">
        <v>312</v>
      </c>
      <c r="AI195" t="s">
        <v>312</v>
      </c>
      <c r="AJ195" t="s">
        <v>4987</v>
      </c>
      <c r="AK195" t="s">
        <v>12696</v>
      </c>
      <c r="AL195" t="s">
        <v>12697</v>
      </c>
      <c r="AM195" t="s">
        <v>2925</v>
      </c>
      <c r="AN195" t="s">
        <v>4990</v>
      </c>
      <c r="AO195">
        <v>0</v>
      </c>
      <c r="AP195" t="s">
        <v>427</v>
      </c>
      <c r="AQ195" s="6" t="s">
        <v>5000</v>
      </c>
      <c r="AR195" s="10">
        <v>360000</v>
      </c>
      <c r="AS195" t="s">
        <v>1443</v>
      </c>
      <c r="AT195" s="6" t="s">
        <v>5001</v>
      </c>
      <c r="AU195" s="10">
        <v>185000</v>
      </c>
      <c r="AV195" t="s">
        <v>431</v>
      </c>
      <c r="AW195" s="6" t="s">
        <v>5002</v>
      </c>
      <c r="AY195" t="s">
        <v>1447</v>
      </c>
      <c r="AZ195" s="6" t="s">
        <v>5003</v>
      </c>
      <c r="BA195" s="10">
        <v>455000</v>
      </c>
      <c r="BB195" t="s">
        <v>435</v>
      </c>
      <c r="BC195" s="6" t="s">
        <v>5004</v>
      </c>
      <c r="BD195" s="10">
        <v>360000</v>
      </c>
      <c r="BE195" t="s">
        <v>1451</v>
      </c>
      <c r="BF195" s="6" t="s">
        <v>5005</v>
      </c>
      <c r="BG195" s="10">
        <v>182000</v>
      </c>
      <c r="BH195" t="s">
        <v>439</v>
      </c>
      <c r="BI195" s="6" t="s">
        <v>5006</v>
      </c>
      <c r="BJ195" s="10">
        <v>445000</v>
      </c>
      <c r="BK195" t="s">
        <v>1455</v>
      </c>
      <c r="BL195" s="6" t="s">
        <v>5007</v>
      </c>
      <c r="BM195" s="10">
        <v>230000</v>
      </c>
      <c r="BN195" t="s">
        <v>443</v>
      </c>
      <c r="BO195" s="6" t="s">
        <v>5008</v>
      </c>
      <c r="BP195" s="10">
        <v>595000</v>
      </c>
      <c r="BQ195" t="s">
        <v>1459</v>
      </c>
      <c r="BR195" s="6" t="s">
        <v>5009</v>
      </c>
      <c r="BS195" s="10">
        <v>300000</v>
      </c>
      <c r="BU195" s="6"/>
      <c r="BV195" s="10"/>
      <c r="BX195" s="6"/>
      <c r="BY195" s="10"/>
      <c r="CA195" s="6"/>
      <c r="CB195" s="10"/>
      <c r="CD195" s="6"/>
      <c r="CE195" s="10"/>
      <c r="CG195" s="6"/>
      <c r="CH195" s="10"/>
      <c r="CJ195" s="6"/>
      <c r="CK195" s="10"/>
      <c r="CM195" s="6"/>
      <c r="CN195" s="10"/>
      <c r="CP195" s="6"/>
      <c r="CQ195" s="10"/>
      <c r="CS195" s="6"/>
      <c r="CT195" s="10"/>
      <c r="CV195" s="6"/>
      <c r="CW195" s="10"/>
      <c r="CY195" s="6"/>
      <c r="CZ195" s="10"/>
      <c r="DB195" s="6"/>
      <c r="DC195" s="10"/>
      <c r="DE195" s="6"/>
      <c r="DF195" s="10"/>
      <c r="DH195" s="6"/>
      <c r="DI195" s="10"/>
      <c r="DK195" s="6"/>
      <c r="DL195" s="10"/>
      <c r="DN195" s="6"/>
      <c r="DO195" s="10"/>
      <c r="DQ195" s="6"/>
      <c r="DR195" s="10"/>
      <c r="DT195" s="6"/>
      <c r="DU195" s="10"/>
      <c r="DW195" s="6"/>
      <c r="DX195" s="10"/>
      <c r="DZ195" s="6"/>
      <c r="EA195" s="10"/>
      <c r="EC195" s="6"/>
      <c r="ED195" s="10"/>
      <c r="EF195" s="6"/>
      <c r="EG195" s="10"/>
      <c r="EI195" s="6"/>
      <c r="EJ195" s="10"/>
      <c r="EL195" s="6"/>
      <c r="EM195" s="10"/>
      <c r="EO195" s="6"/>
      <c r="EP195" s="10"/>
      <c r="ER195" s="6"/>
      <c r="ES195" s="10"/>
      <c r="EU195" s="6"/>
      <c r="EV195" s="10"/>
      <c r="EX195" s="6"/>
      <c r="EY195" s="10"/>
      <c r="FA195" s="6"/>
      <c r="FB195" s="10"/>
      <c r="FD195" s="6"/>
      <c r="FE195" s="10"/>
      <c r="FG195" s="6"/>
      <c r="FH195" s="10"/>
      <c r="FJ195" s="6"/>
      <c r="FK195" s="10"/>
      <c r="FM195" s="6"/>
      <c r="FN195" s="10"/>
      <c r="FP195" s="6"/>
      <c r="FQ195" s="10"/>
      <c r="FS195" s="6"/>
      <c r="FT195" s="10"/>
      <c r="FV195" s="6"/>
      <c r="FW195" s="10"/>
      <c r="FY195" s="6"/>
      <c r="FZ195" s="10"/>
      <c r="GA195" s="9">
        <v>3112000</v>
      </c>
      <c r="GB195" t="s">
        <v>238</v>
      </c>
      <c r="GC195">
        <v>65</v>
      </c>
      <c r="GD195">
        <v>70</v>
      </c>
      <c r="GE195">
        <v>70</v>
      </c>
      <c r="GF195">
        <v>65</v>
      </c>
    </row>
    <row r="196" spans="1:188" x14ac:dyDescent="0.35">
      <c r="A196" t="s">
        <v>5012</v>
      </c>
      <c r="B196" t="s">
        <v>5013</v>
      </c>
      <c r="C196" t="s">
        <v>5014</v>
      </c>
      <c r="D196" t="str">
        <f>VLOOKUP(C196,'HORS EXCEPTION'!$C$2:C214,1,FALSE)</f>
        <v>SUP010907</v>
      </c>
      <c r="E196" s="1">
        <v>808044655</v>
      </c>
      <c r="F196" t="s">
        <v>5014</v>
      </c>
      <c r="G196" t="s">
        <v>5015</v>
      </c>
      <c r="H196" t="s">
        <v>203</v>
      </c>
      <c r="I196" t="s">
        <v>5012</v>
      </c>
      <c r="J196" t="s">
        <v>205</v>
      </c>
      <c r="K196" t="s">
        <v>5016</v>
      </c>
      <c r="L196">
        <v>81360</v>
      </c>
      <c r="M196" t="s">
        <v>5017</v>
      </c>
      <c r="N196" t="s">
        <v>208</v>
      </c>
      <c r="O196" t="s">
        <v>12698</v>
      </c>
      <c r="P196" t="s">
        <v>5018</v>
      </c>
      <c r="Q196" t="s">
        <v>2111</v>
      </c>
      <c r="R196" t="s">
        <v>5019</v>
      </c>
      <c r="S196" t="s">
        <v>5020</v>
      </c>
      <c r="T196" t="s">
        <v>5021</v>
      </c>
      <c r="U196" t="s">
        <v>5022</v>
      </c>
      <c r="V196" t="s">
        <v>5023</v>
      </c>
      <c r="W196" t="s">
        <v>3200</v>
      </c>
      <c r="X196" t="s">
        <v>5021</v>
      </c>
      <c r="Y196" t="s">
        <v>5022</v>
      </c>
      <c r="Z196" t="s">
        <v>219</v>
      </c>
      <c r="AD196" t="s">
        <v>220</v>
      </c>
      <c r="AE196" t="s">
        <v>221</v>
      </c>
      <c r="AI196" t="s">
        <v>221</v>
      </c>
      <c r="AJ196" t="s">
        <v>5012</v>
      </c>
      <c r="AK196" t="s">
        <v>12698</v>
      </c>
      <c r="AL196" t="s">
        <v>12699</v>
      </c>
      <c r="AM196" t="s">
        <v>2111</v>
      </c>
      <c r="AN196" t="s">
        <v>5018</v>
      </c>
      <c r="AO196">
        <v>0</v>
      </c>
      <c r="AP196" t="s">
        <v>236</v>
      </c>
      <c r="AQ196" s="6" t="s">
        <v>5024</v>
      </c>
      <c r="AR196" s="10">
        <v>630000</v>
      </c>
      <c r="BC196" s="6"/>
      <c r="BD196" s="10"/>
      <c r="BF196" s="6"/>
      <c r="BG196" s="10"/>
      <c r="BI196" s="6"/>
      <c r="BJ196" s="10"/>
      <c r="BL196" s="6"/>
      <c r="BM196" s="10"/>
      <c r="BO196" s="6"/>
      <c r="BP196" s="10"/>
      <c r="BR196" s="6"/>
      <c r="BS196" s="10"/>
      <c r="BU196" s="6"/>
      <c r="BV196" s="10"/>
      <c r="BX196" s="6"/>
      <c r="BY196" s="10"/>
      <c r="CA196" s="6"/>
      <c r="CB196" s="10"/>
      <c r="CD196" s="6"/>
      <c r="CE196" s="10"/>
      <c r="CG196" s="6"/>
      <c r="CH196" s="10"/>
      <c r="CJ196" s="6"/>
      <c r="CK196" s="10"/>
      <c r="CM196" s="6"/>
      <c r="CN196" s="10"/>
      <c r="CP196" s="6"/>
      <c r="CQ196" s="10"/>
      <c r="CS196" s="6"/>
      <c r="CT196" s="10"/>
      <c r="CV196" s="6"/>
      <c r="CW196" s="10"/>
      <c r="CY196" s="6"/>
      <c r="CZ196" s="10"/>
      <c r="DB196" s="6"/>
      <c r="DC196" s="10"/>
      <c r="DE196" s="6"/>
      <c r="DF196" s="10"/>
      <c r="DH196" s="6"/>
      <c r="DI196" s="10"/>
      <c r="DK196" s="6"/>
      <c r="DL196" s="10"/>
      <c r="DN196" s="6"/>
      <c r="DO196" s="10"/>
      <c r="DQ196" s="6"/>
      <c r="DR196" s="10"/>
      <c r="DT196" s="6"/>
      <c r="DU196" s="10"/>
      <c r="DW196" s="6"/>
      <c r="DX196" s="10"/>
      <c r="DZ196" s="6"/>
      <c r="EA196" s="10"/>
      <c r="EC196" s="6"/>
      <c r="ED196" s="10"/>
      <c r="EF196" s="6"/>
      <c r="EG196" s="10"/>
      <c r="EI196" s="6"/>
      <c r="EJ196" s="10"/>
      <c r="EL196" s="6"/>
      <c r="EM196" s="10"/>
      <c r="EO196" s="6"/>
      <c r="EP196" s="10"/>
      <c r="ER196" s="6"/>
      <c r="ES196" s="10"/>
      <c r="EU196" s="6"/>
      <c r="EV196" s="10"/>
      <c r="EX196" s="6"/>
      <c r="EY196" s="10"/>
      <c r="FA196" s="6"/>
      <c r="FB196" s="10"/>
      <c r="FD196" s="6"/>
      <c r="FE196" s="10"/>
      <c r="FG196" s="6"/>
      <c r="FH196" s="10"/>
      <c r="FJ196" s="6"/>
      <c r="FK196" s="10"/>
      <c r="FM196" s="6"/>
      <c r="FN196" s="10"/>
      <c r="FP196" s="6"/>
      <c r="FQ196" s="10"/>
      <c r="FS196" s="6"/>
      <c r="FT196" s="10"/>
      <c r="FV196" s="6"/>
      <c r="FW196" s="10"/>
      <c r="FY196" s="6"/>
      <c r="FZ196" s="10"/>
      <c r="GA196" s="9">
        <v>630000</v>
      </c>
      <c r="GB196" t="s">
        <v>238</v>
      </c>
      <c r="GC196">
        <v>55</v>
      </c>
      <c r="GD196">
        <v>70</v>
      </c>
      <c r="GE196">
        <v>80</v>
      </c>
      <c r="GF196">
        <v>80</v>
      </c>
    </row>
    <row r="197" spans="1:188" x14ac:dyDescent="0.35">
      <c r="A197" t="s">
        <v>5025</v>
      </c>
      <c r="B197" t="s">
        <v>5026</v>
      </c>
      <c r="C197" t="s">
        <v>5027</v>
      </c>
      <c r="D197" t="str">
        <f>VLOOKUP(C197,'HORS EXCEPTION'!$C$2:C215,1,FALSE)</f>
        <v>SUP010940</v>
      </c>
      <c r="E197" s="1" t="s">
        <v>5028</v>
      </c>
      <c r="F197" t="s">
        <v>5027</v>
      </c>
      <c r="G197" t="s">
        <v>5028</v>
      </c>
      <c r="H197" t="s">
        <v>203</v>
      </c>
      <c r="I197" t="s">
        <v>5029</v>
      </c>
      <c r="J197" t="s">
        <v>1022</v>
      </c>
      <c r="K197" t="s">
        <v>5030</v>
      </c>
      <c r="L197">
        <v>19160</v>
      </c>
      <c r="M197" t="s">
        <v>5031</v>
      </c>
      <c r="N197" t="s">
        <v>5032</v>
      </c>
      <c r="O197" t="s">
        <v>12700</v>
      </c>
      <c r="P197" t="s">
        <v>5033</v>
      </c>
      <c r="Q197" t="s">
        <v>5034</v>
      </c>
      <c r="R197" t="s">
        <v>5035</v>
      </c>
      <c r="S197" t="s">
        <v>5036</v>
      </c>
      <c r="T197" t="s">
        <v>5038</v>
      </c>
      <c r="U197" t="s">
        <v>5039</v>
      </c>
      <c r="V197" t="s">
        <v>5040</v>
      </c>
      <c r="W197" t="s">
        <v>5036</v>
      </c>
      <c r="X197" t="s">
        <v>5038</v>
      </c>
      <c r="Y197" t="s">
        <v>5039</v>
      </c>
      <c r="Z197" t="s">
        <v>219</v>
      </c>
      <c r="AD197" t="s">
        <v>220</v>
      </c>
      <c r="AE197" t="s">
        <v>221</v>
      </c>
      <c r="AI197" t="s">
        <v>221</v>
      </c>
      <c r="AJ197" t="s">
        <v>5029</v>
      </c>
      <c r="AK197" t="s">
        <v>12700</v>
      </c>
      <c r="AL197" t="s">
        <v>12701</v>
      </c>
      <c r="AM197" t="s">
        <v>5034</v>
      </c>
      <c r="AN197" t="s">
        <v>5033</v>
      </c>
      <c r="AO197">
        <v>0</v>
      </c>
      <c r="AP197" t="s">
        <v>222</v>
      </c>
      <c r="AQ197" s="6" t="s">
        <v>5041</v>
      </c>
      <c r="AR197" s="10">
        <v>400000</v>
      </c>
      <c r="AS197" t="s">
        <v>1732</v>
      </c>
      <c r="AT197" s="6" t="s">
        <v>5042</v>
      </c>
      <c r="AU197" s="10">
        <v>375000</v>
      </c>
      <c r="AV197" t="s">
        <v>224</v>
      </c>
      <c r="AW197" s="6" t="s">
        <v>5043</v>
      </c>
      <c r="AY197" t="s">
        <v>562</v>
      </c>
      <c r="AZ197" s="6" t="s">
        <v>5044</v>
      </c>
      <c r="BA197" s="10">
        <v>100000</v>
      </c>
      <c r="BB197" t="s">
        <v>228</v>
      </c>
      <c r="BC197" s="6" t="s">
        <v>5045</v>
      </c>
      <c r="BD197" s="10">
        <v>100000</v>
      </c>
      <c r="BF197" s="6"/>
      <c r="BG197" s="10"/>
      <c r="BI197" s="6"/>
      <c r="BJ197" s="10"/>
      <c r="BL197" s="6"/>
      <c r="BM197" s="10"/>
      <c r="BO197" s="6"/>
      <c r="BP197" s="10"/>
      <c r="BR197" s="6"/>
      <c r="BS197" s="10"/>
      <c r="BU197" s="6"/>
      <c r="BV197" s="10"/>
      <c r="BX197" s="6"/>
      <c r="BY197" s="10"/>
      <c r="CA197" s="6"/>
      <c r="CB197" s="10"/>
      <c r="CD197" s="6"/>
      <c r="CE197" s="10"/>
      <c r="CG197" s="6"/>
      <c r="CH197" s="10"/>
      <c r="CJ197" s="6"/>
      <c r="CK197" s="10"/>
      <c r="CM197" s="6"/>
      <c r="CN197" s="10"/>
      <c r="CP197" s="6"/>
      <c r="CQ197" s="10"/>
      <c r="CS197" s="6"/>
      <c r="CT197" s="10"/>
      <c r="CV197" s="6"/>
      <c r="CW197" s="10"/>
      <c r="CY197" s="6"/>
      <c r="CZ197" s="10"/>
      <c r="DB197" s="6"/>
      <c r="DC197" s="10"/>
      <c r="DE197" s="6"/>
      <c r="DF197" s="10"/>
      <c r="DH197" s="6"/>
      <c r="DI197" s="10"/>
      <c r="DK197" s="6"/>
      <c r="DL197" s="10"/>
      <c r="DN197" s="6"/>
      <c r="DO197" s="10"/>
      <c r="DQ197" s="6"/>
      <c r="DR197" s="10"/>
      <c r="DT197" s="6"/>
      <c r="DU197" s="10"/>
      <c r="DW197" s="6"/>
      <c r="DX197" s="10"/>
      <c r="DZ197" s="6"/>
      <c r="EA197" s="10"/>
      <c r="EC197" s="6"/>
      <c r="ED197" s="10"/>
      <c r="EF197" s="6"/>
      <c r="EG197" s="10"/>
      <c r="EI197" s="6"/>
      <c r="EJ197" s="10"/>
      <c r="EL197" s="6"/>
      <c r="EM197" s="10"/>
      <c r="EO197" s="6"/>
      <c r="EP197" s="10"/>
      <c r="ER197" s="6"/>
      <c r="ES197" s="10"/>
      <c r="EU197" s="6"/>
      <c r="EV197" s="10"/>
      <c r="EX197" s="6"/>
      <c r="EY197" s="10"/>
      <c r="FA197" s="6"/>
      <c r="FB197" s="10"/>
      <c r="FD197" s="6"/>
      <c r="FE197" s="10"/>
      <c r="FG197" s="6"/>
      <c r="FH197" s="10"/>
      <c r="FJ197" s="6"/>
      <c r="FK197" s="10"/>
      <c r="FM197" s="6"/>
      <c r="FN197" s="10"/>
      <c r="FP197" s="6"/>
      <c r="FQ197" s="10"/>
      <c r="FS197" s="6"/>
      <c r="FT197" s="10"/>
      <c r="FV197" s="6"/>
      <c r="FW197" s="10"/>
      <c r="FY197" s="6"/>
      <c r="FZ197" s="10"/>
      <c r="GA197" s="9">
        <v>975000</v>
      </c>
      <c r="GB197" t="s">
        <v>238</v>
      </c>
      <c r="GC197">
        <v>50</v>
      </c>
      <c r="GD197">
        <v>55</v>
      </c>
      <c r="GE197">
        <v>55</v>
      </c>
      <c r="GF197">
        <v>55</v>
      </c>
    </row>
    <row r="198" spans="1:188" x14ac:dyDescent="0.35">
      <c r="A198" t="s">
        <v>5046</v>
      </c>
      <c r="B198" t="s">
        <v>5047</v>
      </c>
      <c r="C198" t="s">
        <v>5048</v>
      </c>
      <c r="D198" t="str">
        <f>VLOOKUP(C198,'HORS EXCEPTION'!$C$2:C216,1,FALSE)</f>
        <v>SUP010967</v>
      </c>
      <c r="E198" s="1" t="s">
        <v>5049</v>
      </c>
      <c r="F198" t="s">
        <v>5048</v>
      </c>
      <c r="G198" t="s">
        <v>5049</v>
      </c>
      <c r="H198" t="s">
        <v>203</v>
      </c>
      <c r="I198" t="s">
        <v>5050</v>
      </c>
      <c r="J198" t="s">
        <v>205</v>
      </c>
      <c r="K198" t="s">
        <v>5051</v>
      </c>
      <c r="L198">
        <v>10600</v>
      </c>
      <c r="M198" t="s">
        <v>5052</v>
      </c>
      <c r="N198" t="s">
        <v>249</v>
      </c>
      <c r="O198" t="s">
        <v>12702</v>
      </c>
      <c r="P198" t="s">
        <v>5053</v>
      </c>
      <c r="Q198" t="s">
        <v>4664</v>
      </c>
      <c r="R198" t="s">
        <v>5054</v>
      </c>
      <c r="S198" t="s">
        <v>5057</v>
      </c>
      <c r="T198" t="s">
        <v>5058</v>
      </c>
      <c r="U198" t="s">
        <v>5059</v>
      </c>
      <c r="V198" t="s">
        <v>5060</v>
      </c>
      <c r="W198" t="s">
        <v>5061</v>
      </c>
      <c r="X198" t="s">
        <v>5062</v>
      </c>
      <c r="Y198" t="s">
        <v>5063</v>
      </c>
      <c r="Z198" t="s">
        <v>261</v>
      </c>
      <c r="AD198" t="s">
        <v>262</v>
      </c>
      <c r="AE198" t="s">
        <v>263</v>
      </c>
      <c r="AI198" t="s">
        <v>263</v>
      </c>
      <c r="AJ198" t="s">
        <v>5050</v>
      </c>
      <c r="AK198" t="s">
        <v>12702</v>
      </c>
      <c r="AL198" t="s">
        <v>12703</v>
      </c>
      <c r="AM198" t="s">
        <v>4664</v>
      </c>
      <c r="AN198" t="s">
        <v>5053</v>
      </c>
      <c r="AO198">
        <v>0</v>
      </c>
      <c r="AP198" t="s">
        <v>687</v>
      </c>
      <c r="AQ198" s="6" t="s">
        <v>10218</v>
      </c>
      <c r="AR198" s="10">
        <v>300000</v>
      </c>
      <c r="AS198" t="s">
        <v>280</v>
      </c>
      <c r="AT198" s="6" t="s">
        <v>5064</v>
      </c>
      <c r="AU198" s="10">
        <v>300000</v>
      </c>
      <c r="AV198" t="s">
        <v>284</v>
      </c>
      <c r="AW198" s="6" t="s">
        <v>5065</v>
      </c>
      <c r="AY198" t="s">
        <v>288</v>
      </c>
      <c r="AZ198" s="6" t="s">
        <v>5066</v>
      </c>
      <c r="BA198" s="10">
        <v>200000</v>
      </c>
      <c r="BC198" s="6"/>
      <c r="BD198" s="10"/>
      <c r="BF198" s="6"/>
      <c r="BG198" s="10"/>
      <c r="BI198" s="6"/>
      <c r="BJ198" s="10"/>
      <c r="BL198" s="6"/>
      <c r="BM198" s="10"/>
      <c r="BO198" s="6"/>
      <c r="BP198" s="10"/>
      <c r="BR198" s="6"/>
      <c r="BS198" s="10"/>
      <c r="BU198" s="6"/>
      <c r="BV198" s="10"/>
      <c r="BX198" s="6"/>
      <c r="BY198" s="10"/>
      <c r="CA198" s="6"/>
      <c r="CB198" s="10"/>
      <c r="CD198" s="6"/>
      <c r="CE198" s="10"/>
      <c r="CG198" s="6"/>
      <c r="CH198" s="10"/>
      <c r="CJ198" s="6"/>
      <c r="CK198" s="10"/>
      <c r="CM198" s="6"/>
      <c r="CN198" s="10"/>
      <c r="CP198" s="6"/>
      <c r="CQ198" s="10"/>
      <c r="CS198" s="6"/>
      <c r="CT198" s="10"/>
      <c r="CV198" s="6"/>
      <c r="CW198" s="10"/>
      <c r="CY198" s="6"/>
      <c r="CZ198" s="10"/>
      <c r="DB198" s="6"/>
      <c r="DC198" s="10"/>
      <c r="DE198" s="6"/>
      <c r="DF198" s="10"/>
      <c r="DH198" s="6"/>
      <c r="DI198" s="10"/>
      <c r="DK198" s="6"/>
      <c r="DL198" s="10"/>
      <c r="DN198" s="6"/>
      <c r="DO198" s="10"/>
      <c r="DQ198" s="6"/>
      <c r="DR198" s="10"/>
      <c r="DT198" s="6"/>
      <c r="DU198" s="10"/>
      <c r="DW198" s="6"/>
      <c r="DX198" s="10"/>
      <c r="DZ198" s="6"/>
      <c r="EA198" s="10"/>
      <c r="EC198" s="6"/>
      <c r="ED198" s="10"/>
      <c r="EF198" s="6"/>
      <c r="EG198" s="10"/>
      <c r="EI198" s="6"/>
      <c r="EJ198" s="10"/>
      <c r="EL198" s="6"/>
      <c r="EM198" s="10"/>
      <c r="EO198" s="6"/>
      <c r="EP198" s="10"/>
      <c r="ER198" s="6"/>
      <c r="ES198" s="10"/>
      <c r="EU198" s="6"/>
      <c r="EV198" s="10"/>
      <c r="EX198" s="6"/>
      <c r="EY198" s="10"/>
      <c r="FA198" s="6"/>
      <c r="FB198" s="10"/>
      <c r="FD198" s="6"/>
      <c r="FE198" s="10"/>
      <c r="FG198" s="6"/>
      <c r="FH198" s="10"/>
      <c r="FJ198" s="6"/>
      <c r="FK198" s="10"/>
      <c r="FM198" s="6"/>
      <c r="FN198" s="10"/>
      <c r="FP198" s="6"/>
      <c r="FQ198" s="10"/>
      <c r="FS198" s="6"/>
      <c r="FT198" s="10"/>
      <c r="FV198" s="6"/>
      <c r="FW198" s="10"/>
      <c r="FY198" s="6"/>
      <c r="FZ198" s="10"/>
      <c r="GA198" s="9">
        <v>800000</v>
      </c>
      <c r="GB198" t="s">
        <v>238</v>
      </c>
      <c r="GC198">
        <v>69</v>
      </c>
      <c r="GD198">
        <v>72.5</v>
      </c>
      <c r="GE198">
        <v>75.5</v>
      </c>
      <c r="GF198">
        <v>75.5</v>
      </c>
    </row>
    <row r="199" spans="1:188" x14ac:dyDescent="0.35">
      <c r="A199" t="s">
        <v>5067</v>
      </c>
      <c r="B199" t="s">
        <v>5068</v>
      </c>
      <c r="C199" t="s">
        <v>5069</v>
      </c>
      <c r="D199" t="str">
        <f>VLOOKUP(C199,'HORS EXCEPTION'!$C$2:C217,1,FALSE)</f>
        <v>SUP011200</v>
      </c>
      <c r="E199" s="2" t="s">
        <v>5070</v>
      </c>
      <c r="F199" t="s">
        <v>5069</v>
      </c>
      <c r="G199" t="s">
        <v>5070</v>
      </c>
      <c r="H199" t="s">
        <v>203</v>
      </c>
      <c r="I199" t="s">
        <v>5067</v>
      </c>
      <c r="J199" t="s">
        <v>205</v>
      </c>
      <c r="K199" t="s">
        <v>5071</v>
      </c>
      <c r="L199">
        <v>12100</v>
      </c>
      <c r="M199" t="s">
        <v>5072</v>
      </c>
      <c r="N199" t="s">
        <v>1516</v>
      </c>
      <c r="O199" t="s">
        <v>12704</v>
      </c>
      <c r="P199" t="s">
        <v>5073</v>
      </c>
      <c r="Q199" t="s">
        <v>1722</v>
      </c>
      <c r="R199" t="s">
        <v>5074</v>
      </c>
      <c r="S199" t="s">
        <v>5075</v>
      </c>
      <c r="T199" t="s">
        <v>5077</v>
      </c>
      <c r="U199" t="s">
        <v>5078</v>
      </c>
      <c r="V199" t="s">
        <v>5079</v>
      </c>
      <c r="W199" t="s">
        <v>5080</v>
      </c>
      <c r="X199" t="s">
        <v>5077</v>
      </c>
      <c r="Y199" t="s">
        <v>5078</v>
      </c>
      <c r="Z199" t="s">
        <v>219</v>
      </c>
      <c r="AD199" t="s">
        <v>220</v>
      </c>
      <c r="AE199" t="s">
        <v>221</v>
      </c>
      <c r="AI199" t="s">
        <v>221</v>
      </c>
      <c r="AJ199" t="s">
        <v>5067</v>
      </c>
      <c r="AK199" t="s">
        <v>12704</v>
      </c>
      <c r="AL199" t="s">
        <v>12705</v>
      </c>
      <c r="AM199" t="s">
        <v>1722</v>
      </c>
      <c r="AN199" t="s">
        <v>5073</v>
      </c>
      <c r="AO199">
        <v>0</v>
      </c>
      <c r="AP199" t="s">
        <v>222</v>
      </c>
      <c r="AQ199" s="6" t="s">
        <v>5081</v>
      </c>
      <c r="AR199" s="10">
        <v>400000</v>
      </c>
      <c r="AS199" t="s">
        <v>1732</v>
      </c>
      <c r="AT199" s="6" t="s">
        <v>5082</v>
      </c>
      <c r="AU199" s="10">
        <v>375000</v>
      </c>
      <c r="AV199" t="s">
        <v>224</v>
      </c>
      <c r="AW199" s="6" t="s">
        <v>5083</v>
      </c>
      <c r="AY199" t="s">
        <v>562</v>
      </c>
      <c r="AZ199" s="6" t="s">
        <v>5084</v>
      </c>
      <c r="BA199" s="10">
        <v>100000</v>
      </c>
      <c r="BB199" t="s">
        <v>230</v>
      </c>
      <c r="BC199" s="6" t="s">
        <v>5085</v>
      </c>
      <c r="BD199" s="10">
        <v>100000</v>
      </c>
      <c r="BE199" t="s">
        <v>917</v>
      </c>
      <c r="BF199" s="6" t="s">
        <v>5086</v>
      </c>
      <c r="BG199" s="10">
        <v>100000</v>
      </c>
      <c r="BH199" t="s">
        <v>236</v>
      </c>
      <c r="BI199" s="6" t="s">
        <v>5087</v>
      </c>
      <c r="BJ199" s="10">
        <v>630000</v>
      </c>
      <c r="BK199" t="s">
        <v>1016</v>
      </c>
      <c r="BL199" s="6" t="s">
        <v>5088</v>
      </c>
      <c r="BM199" s="10">
        <v>500000</v>
      </c>
      <c r="BO199" s="6"/>
      <c r="BP199" s="10"/>
      <c r="BR199" s="6"/>
      <c r="BS199" s="10"/>
      <c r="BU199" s="6"/>
      <c r="BV199" s="10"/>
      <c r="BX199" s="6"/>
      <c r="BY199" s="10"/>
      <c r="CA199" s="6"/>
      <c r="CB199" s="10"/>
      <c r="CD199" s="6"/>
      <c r="CE199" s="10"/>
      <c r="CG199" s="6"/>
      <c r="CH199" s="10"/>
      <c r="CJ199" s="6"/>
      <c r="CK199" s="10"/>
      <c r="CM199" s="6"/>
      <c r="CN199" s="10"/>
      <c r="CP199" s="6"/>
      <c r="CQ199" s="10"/>
      <c r="CS199" s="6"/>
      <c r="CT199" s="10"/>
      <c r="CV199" s="6"/>
      <c r="CW199" s="10"/>
      <c r="CY199" s="6"/>
      <c r="CZ199" s="10"/>
      <c r="DB199" s="6"/>
      <c r="DC199" s="10"/>
      <c r="DE199" s="6"/>
      <c r="DF199" s="10"/>
      <c r="DH199" s="6"/>
      <c r="DI199" s="10"/>
      <c r="DK199" s="6"/>
      <c r="DL199" s="10"/>
      <c r="DN199" s="6"/>
      <c r="DO199" s="10"/>
      <c r="DQ199" s="6"/>
      <c r="DR199" s="10"/>
      <c r="DT199" s="6"/>
      <c r="DU199" s="10"/>
      <c r="DW199" s="6"/>
      <c r="DX199" s="10"/>
      <c r="DZ199" s="6"/>
      <c r="EA199" s="10"/>
      <c r="EC199" s="6"/>
      <c r="ED199" s="10"/>
      <c r="EF199" s="6"/>
      <c r="EG199" s="10"/>
      <c r="EI199" s="6"/>
      <c r="EJ199" s="10"/>
      <c r="EL199" s="6"/>
      <c r="EM199" s="10"/>
      <c r="EO199" s="6"/>
      <c r="EP199" s="10"/>
      <c r="ER199" s="6"/>
      <c r="ES199" s="10"/>
      <c r="EU199" s="6"/>
      <c r="EV199" s="10"/>
      <c r="EX199" s="6"/>
      <c r="EY199" s="10"/>
      <c r="FA199" s="6"/>
      <c r="FB199" s="10"/>
      <c r="FD199" s="6"/>
      <c r="FE199" s="10"/>
      <c r="FG199" s="6"/>
      <c r="FH199" s="10"/>
      <c r="FJ199" s="6"/>
      <c r="FK199" s="10"/>
      <c r="FM199" s="6"/>
      <c r="FN199" s="10"/>
      <c r="FP199" s="6"/>
      <c r="FQ199" s="10"/>
      <c r="FS199" s="6"/>
      <c r="FT199" s="10"/>
      <c r="FV199" s="6"/>
      <c r="FW199" s="10"/>
      <c r="FY199" s="6"/>
      <c r="FZ199" s="10"/>
      <c r="GA199" s="9">
        <v>2205000</v>
      </c>
      <c r="GB199" t="s">
        <v>238</v>
      </c>
      <c r="GC199">
        <v>45</v>
      </c>
      <c r="GD199">
        <v>50</v>
      </c>
      <c r="GE199">
        <v>60</v>
      </c>
      <c r="GF199">
        <v>60</v>
      </c>
    </row>
    <row r="200" spans="1:188" x14ac:dyDescent="0.35">
      <c r="A200" t="s">
        <v>5089</v>
      </c>
      <c r="B200" t="s">
        <v>5090</v>
      </c>
      <c r="C200" t="s">
        <v>5091</v>
      </c>
      <c r="D200" t="str">
        <f>VLOOKUP(C200,'HORS EXCEPTION'!$C$2:C218,1,FALSE)</f>
        <v>SUP011251</v>
      </c>
      <c r="E200" s="2" t="s">
        <v>5092</v>
      </c>
      <c r="F200" t="s">
        <v>5091</v>
      </c>
      <c r="G200" t="s">
        <v>5092</v>
      </c>
      <c r="H200" t="s">
        <v>203</v>
      </c>
      <c r="I200" t="s">
        <v>5089</v>
      </c>
      <c r="J200" t="s">
        <v>3143</v>
      </c>
      <c r="K200" t="s">
        <v>5093</v>
      </c>
      <c r="L200">
        <v>69400</v>
      </c>
      <c r="M200" t="s">
        <v>5094</v>
      </c>
      <c r="N200" t="s">
        <v>646</v>
      </c>
      <c r="O200" t="s">
        <v>12375</v>
      </c>
      <c r="P200" t="s">
        <v>5095</v>
      </c>
      <c r="Q200" t="s">
        <v>5096</v>
      </c>
      <c r="R200" t="s">
        <v>5097</v>
      </c>
      <c r="S200" t="s">
        <v>5098</v>
      </c>
      <c r="T200" t="s">
        <v>5100</v>
      </c>
      <c r="U200" t="s">
        <v>5101</v>
      </c>
      <c r="V200" t="s">
        <v>5102</v>
      </c>
      <c r="W200" t="s">
        <v>5098</v>
      </c>
      <c r="X200" t="s">
        <v>5100</v>
      </c>
      <c r="Y200" t="s">
        <v>5101</v>
      </c>
      <c r="Z200" t="s">
        <v>854</v>
      </c>
      <c r="AD200" t="s">
        <v>855</v>
      </c>
      <c r="AE200" t="s">
        <v>738</v>
      </c>
      <c r="AI200" t="s">
        <v>738</v>
      </c>
      <c r="AJ200" t="s">
        <v>5089</v>
      </c>
      <c r="AK200" t="s">
        <v>12375</v>
      </c>
      <c r="AL200" t="s">
        <v>12706</v>
      </c>
      <c r="AM200" t="s">
        <v>5096</v>
      </c>
      <c r="AN200" t="s">
        <v>5095</v>
      </c>
      <c r="AO200">
        <v>0</v>
      </c>
      <c r="AP200" t="s">
        <v>937</v>
      </c>
      <c r="AQ200" s="6" t="s">
        <v>5103</v>
      </c>
      <c r="AR200" s="10">
        <v>100000</v>
      </c>
      <c r="AS200" t="s">
        <v>857</v>
      </c>
      <c r="AT200" s="6" t="s">
        <v>5104</v>
      </c>
      <c r="AU200" s="10">
        <v>145000</v>
      </c>
      <c r="AV200" t="s">
        <v>941</v>
      </c>
      <c r="AW200" s="6" t="s">
        <v>5105</v>
      </c>
      <c r="AY200" t="s">
        <v>860</v>
      </c>
      <c r="AZ200" s="6" t="s">
        <v>5106</v>
      </c>
      <c r="BA200" s="10">
        <v>365000</v>
      </c>
      <c r="BB200" t="s">
        <v>945</v>
      </c>
      <c r="BC200" s="6" t="s">
        <v>5107</v>
      </c>
      <c r="BD200" s="10">
        <v>100000</v>
      </c>
      <c r="BE200" t="s">
        <v>863</v>
      </c>
      <c r="BF200" s="6" t="s">
        <v>5108</v>
      </c>
      <c r="BG200" s="10">
        <v>145000</v>
      </c>
      <c r="BH200" t="s">
        <v>879</v>
      </c>
      <c r="BI200" s="6" t="s">
        <v>5109</v>
      </c>
      <c r="BJ200" s="10">
        <v>125000</v>
      </c>
      <c r="BK200" t="s">
        <v>866</v>
      </c>
      <c r="BL200" s="6" t="s">
        <v>5110</v>
      </c>
      <c r="BM200" s="10">
        <v>180000</v>
      </c>
      <c r="BN200" t="s">
        <v>952</v>
      </c>
      <c r="BO200" s="6" t="s">
        <v>5111</v>
      </c>
      <c r="BP200" s="10">
        <v>165000</v>
      </c>
      <c r="BQ200" t="s">
        <v>869</v>
      </c>
      <c r="BR200" s="6" t="s">
        <v>5112</v>
      </c>
      <c r="BS200" s="10">
        <v>245000</v>
      </c>
      <c r="BU200" s="6"/>
      <c r="BV200" s="10"/>
      <c r="BX200" s="6"/>
      <c r="BY200" s="10"/>
      <c r="CA200" s="6"/>
      <c r="CB200" s="10"/>
      <c r="CD200" s="6"/>
      <c r="CE200" s="10"/>
      <c r="CG200" s="6"/>
      <c r="CH200" s="10"/>
      <c r="CJ200" s="6"/>
      <c r="CK200" s="10"/>
      <c r="CM200" s="6"/>
      <c r="CN200" s="10"/>
      <c r="CP200" s="6"/>
      <c r="CQ200" s="10"/>
      <c r="CS200" s="6"/>
      <c r="CT200" s="10"/>
      <c r="CV200" s="6"/>
      <c r="CW200" s="10"/>
      <c r="CY200" s="6"/>
      <c r="CZ200" s="10"/>
      <c r="DB200" s="6"/>
      <c r="DC200" s="10"/>
      <c r="DE200" s="6"/>
      <c r="DF200" s="10"/>
      <c r="DH200" s="6"/>
      <c r="DI200" s="10"/>
      <c r="DK200" s="6"/>
      <c r="DL200" s="10"/>
      <c r="DN200" s="6"/>
      <c r="DO200" s="10"/>
      <c r="DQ200" s="6"/>
      <c r="DR200" s="10"/>
      <c r="DT200" s="6"/>
      <c r="DU200" s="10"/>
      <c r="DW200" s="6"/>
      <c r="DX200" s="10"/>
      <c r="DZ200" s="6"/>
      <c r="EA200" s="10"/>
      <c r="EC200" s="6"/>
      <c r="ED200" s="10"/>
      <c r="EF200" s="6"/>
      <c r="EG200" s="10"/>
      <c r="EI200" s="6"/>
      <c r="EJ200" s="10"/>
      <c r="EL200" s="6"/>
      <c r="EM200" s="10"/>
      <c r="EO200" s="6"/>
      <c r="EP200" s="10"/>
      <c r="ER200" s="6"/>
      <c r="ES200" s="10"/>
      <c r="EU200" s="6"/>
      <c r="EV200" s="10"/>
      <c r="EX200" s="6"/>
      <c r="EY200" s="10"/>
      <c r="FA200" s="6"/>
      <c r="FB200" s="10"/>
      <c r="FD200" s="6"/>
      <c r="FE200" s="10"/>
      <c r="FG200" s="6"/>
      <c r="FH200" s="10"/>
      <c r="FJ200" s="6"/>
      <c r="FK200" s="10"/>
      <c r="FM200" s="6"/>
      <c r="FN200" s="10"/>
      <c r="FP200" s="6"/>
      <c r="FQ200" s="10"/>
      <c r="FS200" s="6"/>
      <c r="FT200" s="10"/>
      <c r="FV200" s="6"/>
      <c r="FW200" s="10"/>
      <c r="FY200" s="6"/>
      <c r="FZ200" s="10"/>
      <c r="GA200" s="9">
        <v>1570000</v>
      </c>
      <c r="GB200" t="s">
        <v>238</v>
      </c>
      <c r="GC200">
        <v>32</v>
      </c>
      <c r="GD200">
        <v>40</v>
      </c>
      <c r="GE200">
        <v>45</v>
      </c>
      <c r="GF200">
        <v>45</v>
      </c>
    </row>
    <row r="201" spans="1:188" x14ac:dyDescent="0.35">
      <c r="A201" t="s">
        <v>5113</v>
      </c>
      <c r="B201" t="s">
        <v>5114</v>
      </c>
      <c r="C201" t="s">
        <v>5115</v>
      </c>
      <c r="D201" t="e">
        <f>VLOOKUP(C201,'HORS EXCEPTION'!$C$2:C219,1,FALSE)</f>
        <v>#N/A</v>
      </c>
      <c r="E201" s="1" t="s">
        <v>5116</v>
      </c>
      <c r="F201" t="s">
        <v>5115</v>
      </c>
      <c r="G201" t="s">
        <v>5116</v>
      </c>
      <c r="H201" t="s">
        <v>203</v>
      </c>
      <c r="I201" t="s">
        <v>5117</v>
      </c>
      <c r="J201" t="s">
        <v>205</v>
      </c>
      <c r="K201" t="s">
        <v>5118</v>
      </c>
      <c r="L201">
        <v>42350</v>
      </c>
      <c r="M201" t="s">
        <v>4115</v>
      </c>
      <c r="N201" t="s">
        <v>646</v>
      </c>
      <c r="O201" t="s">
        <v>12707</v>
      </c>
      <c r="P201" t="s">
        <v>5119</v>
      </c>
      <c r="Q201" t="s">
        <v>5120</v>
      </c>
      <c r="R201" t="s">
        <v>5121</v>
      </c>
      <c r="S201" t="s">
        <v>5122</v>
      </c>
      <c r="T201" t="s">
        <v>5124</v>
      </c>
      <c r="U201" t="s">
        <v>5125</v>
      </c>
      <c r="V201" t="s">
        <v>5126</v>
      </c>
      <c r="W201" t="s">
        <v>5122</v>
      </c>
      <c r="X201" t="s">
        <v>5124</v>
      </c>
      <c r="Y201" t="s">
        <v>5125</v>
      </c>
      <c r="Z201" t="s">
        <v>854</v>
      </c>
      <c r="AA201" t="s">
        <v>219</v>
      </c>
      <c r="AD201" t="s">
        <v>13295</v>
      </c>
      <c r="AE201" t="s">
        <v>738</v>
      </c>
      <c r="AF201" t="s">
        <v>774</v>
      </c>
      <c r="AI201" t="s">
        <v>1035</v>
      </c>
      <c r="AJ201" t="s">
        <v>5117</v>
      </c>
      <c r="AK201" t="s">
        <v>12707</v>
      </c>
      <c r="AL201" t="s">
        <v>12708</v>
      </c>
      <c r="AM201" t="s">
        <v>5120</v>
      </c>
      <c r="AN201" t="s">
        <v>5119</v>
      </c>
      <c r="AO201">
        <v>0</v>
      </c>
      <c r="AP201" t="s">
        <v>937</v>
      </c>
      <c r="AQ201" s="6" t="s">
        <v>5127</v>
      </c>
      <c r="AR201" s="10">
        <v>100000</v>
      </c>
      <c r="AS201" t="s">
        <v>746</v>
      </c>
      <c r="AT201" s="6" t="s">
        <v>5128</v>
      </c>
      <c r="AU201" s="10">
        <v>150000</v>
      </c>
      <c r="AV201" t="s">
        <v>857</v>
      </c>
      <c r="AW201" s="6" t="s">
        <v>5129</v>
      </c>
      <c r="AY201" t="s">
        <v>941</v>
      </c>
      <c r="AZ201" s="6" t="s">
        <v>5130</v>
      </c>
      <c r="BA201" s="10">
        <v>250000</v>
      </c>
      <c r="BB201" t="s">
        <v>748</v>
      </c>
      <c r="BC201" s="6" t="s">
        <v>5131</v>
      </c>
      <c r="BD201" s="10">
        <v>380000</v>
      </c>
      <c r="BE201" t="s">
        <v>860</v>
      </c>
      <c r="BF201" s="6" t="s">
        <v>5132</v>
      </c>
      <c r="BG201" s="10">
        <v>365000</v>
      </c>
      <c r="BH201" t="s">
        <v>945</v>
      </c>
      <c r="BI201" s="6" t="s">
        <v>5133</v>
      </c>
      <c r="BJ201" s="10">
        <v>100000</v>
      </c>
      <c r="BK201" t="s">
        <v>750</v>
      </c>
      <c r="BL201" s="6" t="s">
        <v>5134</v>
      </c>
      <c r="BM201" s="10">
        <v>150000</v>
      </c>
      <c r="BN201" t="s">
        <v>863</v>
      </c>
      <c r="BO201" s="6" t="s">
        <v>5135</v>
      </c>
      <c r="BP201" s="10">
        <v>145000</v>
      </c>
      <c r="BQ201" t="s">
        <v>879</v>
      </c>
      <c r="BR201" s="6" t="s">
        <v>5136</v>
      </c>
      <c r="BS201" s="10">
        <v>125000</v>
      </c>
      <c r="BT201" t="s">
        <v>752</v>
      </c>
      <c r="BU201" s="6" t="s">
        <v>5137</v>
      </c>
      <c r="BV201" s="10">
        <v>190000</v>
      </c>
      <c r="BW201" t="s">
        <v>866</v>
      </c>
      <c r="BX201" s="6" t="s">
        <v>5138</v>
      </c>
      <c r="BY201" s="10">
        <v>180000</v>
      </c>
      <c r="BZ201" t="s">
        <v>754</v>
      </c>
      <c r="CA201" s="6" t="s">
        <v>5139</v>
      </c>
      <c r="CB201" s="10">
        <v>250000</v>
      </c>
      <c r="CC201" t="s">
        <v>869</v>
      </c>
      <c r="CD201" s="6" t="s">
        <v>5140</v>
      </c>
      <c r="CE201" s="10">
        <v>245000</v>
      </c>
      <c r="CF201" t="s">
        <v>778</v>
      </c>
      <c r="CG201" s="6" t="s">
        <v>5141</v>
      </c>
      <c r="CH201" s="10">
        <v>230000</v>
      </c>
      <c r="CI201" t="s">
        <v>226</v>
      </c>
      <c r="CJ201" s="6" t="s">
        <v>5142</v>
      </c>
      <c r="CK201" s="10">
        <v>115000</v>
      </c>
      <c r="CL201" t="s">
        <v>909</v>
      </c>
      <c r="CM201" s="6" t="s">
        <v>5143</v>
      </c>
      <c r="CN201" s="10">
        <v>100000</v>
      </c>
      <c r="CO201" t="s">
        <v>781</v>
      </c>
      <c r="CP201" s="6" t="s">
        <v>5144</v>
      </c>
      <c r="CQ201" s="10">
        <v>100000</v>
      </c>
      <c r="CR201" t="s">
        <v>232</v>
      </c>
      <c r="CS201" s="6" t="s">
        <v>5145</v>
      </c>
      <c r="CT201" s="10">
        <v>160000</v>
      </c>
      <c r="CU201" t="s">
        <v>952</v>
      </c>
      <c r="CV201" s="6" t="s">
        <v>5146</v>
      </c>
      <c r="CW201" s="10">
        <v>165000</v>
      </c>
      <c r="CY201" s="6"/>
      <c r="CZ201" s="10"/>
      <c r="DB201" s="6"/>
      <c r="DC201" s="10"/>
      <c r="DE201" s="6"/>
      <c r="DF201" s="10"/>
      <c r="DH201" s="6"/>
      <c r="DI201" s="10"/>
      <c r="DK201" s="6"/>
      <c r="DL201" s="10"/>
      <c r="DN201" s="6"/>
      <c r="DO201" s="10"/>
      <c r="DQ201" s="6"/>
      <c r="DR201" s="10"/>
      <c r="DT201" s="6"/>
      <c r="DU201" s="10"/>
      <c r="DW201" s="6"/>
      <c r="DX201" s="10"/>
      <c r="DZ201" s="6"/>
      <c r="EA201" s="10"/>
      <c r="EC201" s="6"/>
      <c r="ED201" s="10"/>
      <c r="EF201" s="6"/>
      <c r="EG201" s="10"/>
      <c r="EI201" s="6"/>
      <c r="EJ201" s="10"/>
      <c r="EL201" s="6"/>
      <c r="EM201" s="10"/>
      <c r="EO201" s="6"/>
      <c r="EP201" s="10"/>
      <c r="ER201" s="6"/>
      <c r="ES201" s="10"/>
      <c r="EU201" s="6"/>
      <c r="EV201" s="10"/>
      <c r="EX201" s="6"/>
      <c r="EY201" s="10"/>
      <c r="FA201" s="6"/>
      <c r="FB201" s="10"/>
      <c r="FD201" s="6"/>
      <c r="FE201" s="10"/>
      <c r="FG201" s="6"/>
      <c r="FH201" s="10"/>
      <c r="FJ201" s="6"/>
      <c r="FK201" s="10"/>
      <c r="FM201" s="6"/>
      <c r="FN201" s="10"/>
      <c r="FP201" s="6"/>
      <c r="FQ201" s="10"/>
      <c r="FS201" s="6"/>
      <c r="FT201" s="10"/>
      <c r="FV201" s="6"/>
      <c r="FW201" s="10"/>
      <c r="FY201" s="6"/>
      <c r="FZ201" s="10"/>
      <c r="GA201" s="9">
        <v>3500000</v>
      </c>
      <c r="GB201" t="s">
        <v>238</v>
      </c>
      <c r="GC201">
        <v>45</v>
      </c>
      <c r="GD201">
        <v>70</v>
      </c>
      <c r="GE201">
        <v>70</v>
      </c>
      <c r="GF201">
        <v>0</v>
      </c>
    </row>
    <row r="202" spans="1:188" x14ac:dyDescent="0.35">
      <c r="A202" t="s">
        <v>5147</v>
      </c>
      <c r="B202" t="s">
        <v>5148</v>
      </c>
      <c r="C202" t="s">
        <v>5149</v>
      </c>
      <c r="D202" t="e">
        <f>VLOOKUP(C202,'HORS EXCEPTION'!$C$2:C220,1,FALSE)</f>
        <v>#N/A</v>
      </c>
      <c r="E202" s="2" t="s">
        <v>5150</v>
      </c>
      <c r="F202" t="s">
        <v>5149</v>
      </c>
      <c r="G202" t="s">
        <v>5150</v>
      </c>
      <c r="H202" t="s">
        <v>203</v>
      </c>
      <c r="I202" t="s">
        <v>5151</v>
      </c>
      <c r="J202" t="s">
        <v>205</v>
      </c>
      <c r="K202" t="s">
        <v>5152</v>
      </c>
      <c r="L202">
        <v>13156</v>
      </c>
      <c r="M202" t="s">
        <v>1430</v>
      </c>
      <c r="N202" t="s">
        <v>1700</v>
      </c>
      <c r="O202" t="s">
        <v>12709</v>
      </c>
      <c r="P202" t="s">
        <v>5153</v>
      </c>
      <c r="Q202" t="s">
        <v>1430</v>
      </c>
      <c r="R202" t="s">
        <v>1430</v>
      </c>
      <c r="S202" t="s">
        <v>5155</v>
      </c>
      <c r="T202" t="s">
        <v>5157</v>
      </c>
      <c r="U202" t="s">
        <v>5158</v>
      </c>
      <c r="V202" t="s">
        <v>5159</v>
      </c>
      <c r="W202" t="s">
        <v>5155</v>
      </c>
      <c r="X202" t="s">
        <v>5157</v>
      </c>
      <c r="Y202" t="s">
        <v>5158</v>
      </c>
      <c r="Z202" t="s">
        <v>219</v>
      </c>
      <c r="AD202" t="s">
        <v>220</v>
      </c>
      <c r="AE202" t="s">
        <v>221</v>
      </c>
      <c r="AI202" t="s">
        <v>221</v>
      </c>
      <c r="AJ202" t="s">
        <v>5151</v>
      </c>
      <c r="AK202" t="s">
        <v>12709</v>
      </c>
      <c r="AL202" t="s">
        <v>12710</v>
      </c>
      <c r="AM202" t="s">
        <v>1430</v>
      </c>
      <c r="AN202" t="s">
        <v>5153</v>
      </c>
      <c r="AO202">
        <v>0</v>
      </c>
      <c r="AP202" t="s">
        <v>615</v>
      </c>
      <c r="AQ202" s="6" t="s">
        <v>5160</v>
      </c>
      <c r="AR202" s="10">
        <v>750000</v>
      </c>
      <c r="AS202" t="s">
        <v>1291</v>
      </c>
      <c r="AT202" s="6" t="s">
        <v>5161</v>
      </c>
      <c r="AU202" s="10">
        <v>100000</v>
      </c>
      <c r="AV202" t="s">
        <v>1732</v>
      </c>
      <c r="AW202" s="6" t="s">
        <v>5162</v>
      </c>
      <c r="AY202" t="s">
        <v>228</v>
      </c>
      <c r="AZ202" s="6" t="s">
        <v>5163</v>
      </c>
      <c r="BA202" s="10">
        <v>100000</v>
      </c>
      <c r="BB202" t="s">
        <v>465</v>
      </c>
      <c r="BC202" s="6" t="s">
        <v>5164</v>
      </c>
      <c r="BD202" s="10">
        <v>300000</v>
      </c>
      <c r="BE202" t="s">
        <v>467</v>
      </c>
      <c r="BF202" s="6" t="s">
        <v>5165</v>
      </c>
      <c r="BG202" s="10">
        <v>100000</v>
      </c>
      <c r="BH202" t="s">
        <v>234</v>
      </c>
      <c r="BI202" s="6" t="s">
        <v>5166</v>
      </c>
      <c r="BJ202" s="10">
        <v>100000</v>
      </c>
      <c r="BK202" t="s">
        <v>1016</v>
      </c>
      <c r="BL202" s="6" t="s">
        <v>5167</v>
      </c>
      <c r="BM202" s="10">
        <v>500000</v>
      </c>
      <c r="BO202" s="6"/>
      <c r="BP202" s="10"/>
      <c r="BR202" s="6"/>
      <c r="BS202" s="10"/>
      <c r="BU202" s="6"/>
      <c r="BV202" s="10"/>
      <c r="BX202" s="6"/>
      <c r="BY202" s="10"/>
      <c r="CA202" s="6"/>
      <c r="CB202" s="10"/>
      <c r="CD202" s="6"/>
      <c r="CE202" s="10"/>
      <c r="CG202" s="6"/>
      <c r="CH202" s="10"/>
      <c r="CJ202" s="6"/>
      <c r="CK202" s="10"/>
      <c r="CM202" s="6"/>
      <c r="CN202" s="10"/>
      <c r="CP202" s="6"/>
      <c r="CQ202" s="10"/>
      <c r="CS202" s="6"/>
      <c r="CT202" s="10"/>
      <c r="CV202" s="6"/>
      <c r="CW202" s="10"/>
      <c r="CY202" s="6"/>
      <c r="CZ202" s="10"/>
      <c r="DB202" s="6"/>
      <c r="DC202" s="10"/>
      <c r="DE202" s="6"/>
      <c r="DF202" s="10"/>
      <c r="DH202" s="6"/>
      <c r="DI202" s="10"/>
      <c r="DK202" s="6"/>
      <c r="DL202" s="10"/>
      <c r="DN202" s="6"/>
      <c r="DO202" s="10"/>
      <c r="DQ202" s="6"/>
      <c r="DR202" s="10"/>
      <c r="DT202" s="6"/>
      <c r="DU202" s="10"/>
      <c r="DW202" s="6"/>
      <c r="DX202" s="10"/>
      <c r="DZ202" s="6"/>
      <c r="EA202" s="10"/>
      <c r="EC202" s="6"/>
      <c r="ED202" s="10"/>
      <c r="EF202" s="6"/>
      <c r="EG202" s="10"/>
      <c r="EI202" s="6"/>
      <c r="EJ202" s="10"/>
      <c r="EL202" s="6"/>
      <c r="EM202" s="10"/>
      <c r="EO202" s="6"/>
      <c r="EP202" s="10"/>
      <c r="ER202" s="6"/>
      <c r="ES202" s="10"/>
      <c r="EU202" s="6"/>
      <c r="EV202" s="10"/>
      <c r="EX202" s="6"/>
      <c r="EY202" s="10"/>
      <c r="FA202" s="6"/>
      <c r="FB202" s="10"/>
      <c r="FD202" s="6"/>
      <c r="FE202" s="10"/>
      <c r="FG202" s="6"/>
      <c r="FH202" s="10"/>
      <c r="FJ202" s="6"/>
      <c r="FK202" s="10"/>
      <c r="FM202" s="6"/>
      <c r="FN202" s="10"/>
      <c r="FP202" s="6"/>
      <c r="FQ202" s="10"/>
      <c r="FS202" s="6"/>
      <c r="FT202" s="10"/>
      <c r="FV202" s="6"/>
      <c r="FW202" s="10"/>
      <c r="FY202" s="6"/>
      <c r="FZ202" s="10"/>
      <c r="GA202" s="9">
        <v>1950000</v>
      </c>
      <c r="GB202" t="s">
        <v>238</v>
      </c>
      <c r="GC202">
        <v>64</v>
      </c>
      <c r="GD202">
        <v>76</v>
      </c>
      <c r="GE202">
        <v>79</v>
      </c>
      <c r="GF202">
        <v>79</v>
      </c>
    </row>
    <row r="203" spans="1:188" x14ac:dyDescent="0.35">
      <c r="A203" t="s">
        <v>5168</v>
      </c>
      <c r="B203" t="s">
        <v>5169</v>
      </c>
      <c r="C203" t="s">
        <v>5170</v>
      </c>
      <c r="D203" t="str">
        <f>VLOOKUP(C203,'HORS EXCEPTION'!$C$2:C221,1,FALSE)</f>
        <v>SUP011828</v>
      </c>
      <c r="E203" s="2" t="s">
        <v>5171</v>
      </c>
      <c r="F203" t="s">
        <v>5170</v>
      </c>
      <c r="G203" t="s">
        <v>5171</v>
      </c>
      <c r="H203" t="s">
        <v>203</v>
      </c>
      <c r="I203" t="s">
        <v>5172</v>
      </c>
      <c r="J203" t="s">
        <v>1022</v>
      </c>
      <c r="K203" t="s">
        <v>5173</v>
      </c>
      <c r="L203">
        <v>13090</v>
      </c>
      <c r="M203" t="s">
        <v>5174</v>
      </c>
      <c r="N203" t="s">
        <v>3506</v>
      </c>
      <c r="O203" t="s">
        <v>12711</v>
      </c>
      <c r="P203" t="s">
        <v>5175</v>
      </c>
      <c r="Q203" t="s">
        <v>3883</v>
      </c>
      <c r="R203" t="s">
        <v>5176</v>
      </c>
      <c r="S203" t="s">
        <v>5177</v>
      </c>
      <c r="T203" t="s">
        <v>5179</v>
      </c>
      <c r="U203" t="s">
        <v>5180</v>
      </c>
      <c r="V203" t="s">
        <v>5181</v>
      </c>
      <c r="W203" t="s">
        <v>5182</v>
      </c>
      <c r="X203" t="s">
        <v>5183</v>
      </c>
      <c r="Y203" t="s">
        <v>5184</v>
      </c>
      <c r="Z203" t="s">
        <v>854</v>
      </c>
      <c r="AD203" t="s">
        <v>855</v>
      </c>
      <c r="AE203" t="s">
        <v>738</v>
      </c>
      <c r="AI203" t="s">
        <v>738</v>
      </c>
      <c r="AJ203" t="s">
        <v>5172</v>
      </c>
      <c r="AK203" t="s">
        <v>12711</v>
      </c>
      <c r="AL203" t="s">
        <v>12712</v>
      </c>
      <c r="AM203" t="s">
        <v>3883</v>
      </c>
      <c r="AN203" t="s">
        <v>5175</v>
      </c>
      <c r="AO203">
        <v>0</v>
      </c>
      <c r="AP203" t="s">
        <v>937</v>
      </c>
      <c r="AQ203" s="6" t="s">
        <v>5185</v>
      </c>
      <c r="AR203" s="10">
        <v>100000</v>
      </c>
      <c r="BC203" s="6"/>
      <c r="BD203" s="10"/>
      <c r="BF203" s="6"/>
      <c r="BG203" s="10"/>
      <c r="BI203" s="6"/>
      <c r="BJ203" s="10"/>
      <c r="BL203" s="6"/>
      <c r="BM203" s="10"/>
      <c r="BO203" s="6"/>
      <c r="BP203" s="10"/>
      <c r="BR203" s="6"/>
      <c r="BS203" s="10"/>
      <c r="BU203" s="6"/>
      <c r="BV203" s="10"/>
      <c r="BX203" s="6"/>
      <c r="BY203" s="10"/>
      <c r="CA203" s="6"/>
      <c r="CB203" s="10"/>
      <c r="CD203" s="6"/>
      <c r="CE203" s="10"/>
      <c r="CG203" s="6"/>
      <c r="CH203" s="10"/>
      <c r="CJ203" s="6"/>
      <c r="CK203" s="10"/>
      <c r="CM203" s="6"/>
      <c r="CN203" s="10"/>
      <c r="CP203" s="6"/>
      <c r="CQ203" s="10"/>
      <c r="CS203" s="6"/>
      <c r="CT203" s="10"/>
      <c r="CV203" s="6"/>
      <c r="CW203" s="10"/>
      <c r="CY203" s="6"/>
      <c r="CZ203" s="10"/>
      <c r="DB203" s="6"/>
      <c r="DC203" s="10"/>
      <c r="DE203" s="6"/>
      <c r="DF203" s="10"/>
      <c r="DH203" s="6"/>
      <c r="DI203" s="10"/>
      <c r="DK203" s="6"/>
      <c r="DL203" s="10"/>
      <c r="DN203" s="6"/>
      <c r="DO203" s="10"/>
      <c r="DQ203" s="6"/>
      <c r="DR203" s="10"/>
      <c r="DT203" s="6"/>
      <c r="DU203" s="10"/>
      <c r="DW203" s="6"/>
      <c r="DX203" s="10"/>
      <c r="DZ203" s="6"/>
      <c r="EA203" s="10"/>
      <c r="EC203" s="6"/>
      <c r="ED203" s="10"/>
      <c r="EF203" s="6"/>
      <c r="EG203" s="10"/>
      <c r="EI203" s="6"/>
      <c r="EJ203" s="10"/>
      <c r="EL203" s="6"/>
      <c r="EM203" s="10"/>
      <c r="EO203" s="6"/>
      <c r="EP203" s="10"/>
      <c r="ER203" s="6"/>
      <c r="ES203" s="10"/>
      <c r="EU203" s="6"/>
      <c r="EV203" s="10"/>
      <c r="EX203" s="6"/>
      <c r="EY203" s="10"/>
      <c r="FA203" s="6"/>
      <c r="FB203" s="10"/>
      <c r="FD203" s="6"/>
      <c r="FE203" s="10"/>
      <c r="FG203" s="6"/>
      <c r="FH203" s="10"/>
      <c r="FJ203" s="6"/>
      <c r="FK203" s="10"/>
      <c r="FM203" s="6"/>
      <c r="FN203" s="10"/>
      <c r="FP203" s="6"/>
      <c r="FQ203" s="10"/>
      <c r="FS203" s="6"/>
      <c r="FT203" s="10"/>
      <c r="FV203" s="6"/>
      <c r="FW203" s="10"/>
      <c r="FY203" s="6"/>
      <c r="FZ203" s="10"/>
      <c r="GA203" s="9">
        <v>100000</v>
      </c>
      <c r="GB203" t="s">
        <v>238</v>
      </c>
      <c r="GC203">
        <v>60</v>
      </c>
      <c r="GD203">
        <v>70</v>
      </c>
      <c r="GE203">
        <v>75</v>
      </c>
      <c r="GF203">
        <v>50</v>
      </c>
    </row>
    <row r="204" spans="1:188" x14ac:dyDescent="0.35">
      <c r="A204" t="s">
        <v>5186</v>
      </c>
      <c r="B204" t="s">
        <v>5187</v>
      </c>
      <c r="C204" t="s">
        <v>5188</v>
      </c>
      <c r="D204" t="str">
        <f>VLOOKUP(C204,'HORS EXCEPTION'!$C$2:C222,1,FALSE)</f>
        <v>SUP011864</v>
      </c>
      <c r="E204" s="1" t="s">
        <v>5189</v>
      </c>
      <c r="F204" t="s">
        <v>5188</v>
      </c>
      <c r="G204" t="s">
        <v>5189</v>
      </c>
      <c r="H204" t="s">
        <v>203</v>
      </c>
      <c r="I204" t="s">
        <v>5186</v>
      </c>
      <c r="J204" t="s">
        <v>205</v>
      </c>
      <c r="K204" t="s">
        <v>5190</v>
      </c>
      <c r="L204" t="s">
        <v>5191</v>
      </c>
      <c r="M204" t="s">
        <v>5192</v>
      </c>
      <c r="N204" t="s">
        <v>1516</v>
      </c>
      <c r="O204" t="s">
        <v>12713</v>
      </c>
      <c r="P204" t="s">
        <v>5193</v>
      </c>
      <c r="Q204" t="s">
        <v>5194</v>
      </c>
      <c r="R204" t="s">
        <v>5195</v>
      </c>
      <c r="S204" t="s">
        <v>5196</v>
      </c>
      <c r="T204" t="s">
        <v>5198</v>
      </c>
      <c r="U204" t="s">
        <v>5199</v>
      </c>
      <c r="V204" t="s">
        <v>5200</v>
      </c>
      <c r="W204" t="s">
        <v>5201</v>
      </c>
      <c r="X204" t="s">
        <v>5198</v>
      </c>
      <c r="Y204" t="s">
        <v>5202</v>
      </c>
      <c r="Z204" t="s">
        <v>219</v>
      </c>
      <c r="AD204" t="s">
        <v>220</v>
      </c>
      <c r="AE204" t="s">
        <v>221</v>
      </c>
      <c r="AI204" t="s">
        <v>221</v>
      </c>
      <c r="AJ204" t="s">
        <v>5186</v>
      </c>
      <c r="AK204" t="s">
        <v>12713</v>
      </c>
      <c r="AL204" t="s">
        <v>12714</v>
      </c>
      <c r="AM204" t="s">
        <v>5194</v>
      </c>
      <c r="AN204" t="s">
        <v>5193</v>
      </c>
      <c r="AO204">
        <v>0</v>
      </c>
      <c r="AP204" t="s">
        <v>463</v>
      </c>
      <c r="AQ204" s="6" t="s">
        <v>5203</v>
      </c>
      <c r="AR204" s="10">
        <v>380000</v>
      </c>
      <c r="BC204" s="6"/>
      <c r="BD204" s="10"/>
      <c r="BF204" s="6"/>
      <c r="BG204" s="10"/>
      <c r="BI204" s="6"/>
      <c r="BJ204" s="10"/>
      <c r="BL204" s="6"/>
      <c r="BM204" s="10"/>
      <c r="BO204" s="6"/>
      <c r="BP204" s="10"/>
      <c r="BR204" s="6"/>
      <c r="BS204" s="10"/>
      <c r="BU204" s="6"/>
      <c r="BV204" s="10"/>
      <c r="BX204" s="6"/>
      <c r="BY204" s="10"/>
      <c r="CA204" s="6"/>
      <c r="CB204" s="10"/>
      <c r="CD204" s="6"/>
      <c r="CE204" s="10"/>
      <c r="CG204" s="6"/>
      <c r="CH204" s="10"/>
      <c r="CJ204" s="6"/>
      <c r="CK204" s="10"/>
      <c r="CM204" s="6"/>
      <c r="CN204" s="10"/>
      <c r="CP204" s="6"/>
      <c r="CQ204" s="10"/>
      <c r="CS204" s="6"/>
      <c r="CT204" s="10"/>
      <c r="CV204" s="6"/>
      <c r="CW204" s="10"/>
      <c r="CY204" s="6"/>
      <c r="CZ204" s="10"/>
      <c r="DB204" s="6"/>
      <c r="DC204" s="10"/>
      <c r="DE204" s="6"/>
      <c r="DF204" s="10"/>
      <c r="DH204" s="6"/>
      <c r="DI204" s="10"/>
      <c r="DK204" s="6"/>
      <c r="DL204" s="10"/>
      <c r="DN204" s="6"/>
      <c r="DO204" s="10"/>
      <c r="DQ204" s="6"/>
      <c r="DR204" s="10"/>
      <c r="DT204" s="6"/>
      <c r="DU204" s="10"/>
      <c r="DW204" s="6"/>
      <c r="DX204" s="10"/>
      <c r="DZ204" s="6"/>
      <c r="EA204" s="10"/>
      <c r="EC204" s="6"/>
      <c r="ED204" s="10"/>
      <c r="EF204" s="6"/>
      <c r="EG204" s="10"/>
      <c r="EI204" s="6"/>
      <c r="EJ204" s="10"/>
      <c r="EL204" s="6"/>
      <c r="EM204" s="10"/>
      <c r="EO204" s="6"/>
      <c r="EP204" s="10"/>
      <c r="ER204" s="6"/>
      <c r="ES204" s="10"/>
      <c r="EU204" s="6"/>
      <c r="EV204" s="10"/>
      <c r="EX204" s="6"/>
      <c r="EY204" s="10"/>
      <c r="FA204" s="6"/>
      <c r="FB204" s="10"/>
      <c r="FD204" s="6"/>
      <c r="FE204" s="10"/>
      <c r="FG204" s="6"/>
      <c r="FH204" s="10"/>
      <c r="FJ204" s="6"/>
      <c r="FK204" s="10"/>
      <c r="FM204" s="6"/>
      <c r="FN204" s="10"/>
      <c r="FP204" s="6"/>
      <c r="FQ204" s="10"/>
      <c r="FS204" s="6"/>
      <c r="FT204" s="10"/>
      <c r="FV204" s="6"/>
      <c r="FW204" s="10"/>
      <c r="FY204" s="6"/>
      <c r="FZ204" s="10"/>
      <c r="GA204" s="9">
        <v>380000</v>
      </c>
      <c r="GB204" t="s">
        <v>238</v>
      </c>
      <c r="GC204">
        <v>30</v>
      </c>
      <c r="GD204">
        <v>35</v>
      </c>
      <c r="GE204">
        <v>40</v>
      </c>
      <c r="GF204">
        <v>35</v>
      </c>
    </row>
    <row r="205" spans="1:188" x14ac:dyDescent="0.35">
      <c r="A205" t="s">
        <v>5204</v>
      </c>
      <c r="B205" t="s">
        <v>5205</v>
      </c>
      <c r="C205" t="s">
        <v>5206</v>
      </c>
      <c r="D205" t="e">
        <f>VLOOKUP(C205,'HORS EXCEPTION'!$C$2:C223,1,FALSE)</f>
        <v>#N/A</v>
      </c>
      <c r="E205" s="1" t="s">
        <v>5207</v>
      </c>
      <c r="F205" t="s">
        <v>5208</v>
      </c>
      <c r="G205" t="e">
        <v>#N/A</v>
      </c>
      <c r="H205" t="s">
        <v>203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 t="s">
        <v>12715</v>
      </c>
      <c r="P205" t="s">
        <v>5210</v>
      </c>
      <c r="Q205" t="s">
        <v>1414</v>
      </c>
      <c r="R205" t="s">
        <v>12717</v>
      </c>
      <c r="S205" t="s">
        <v>5213</v>
      </c>
      <c r="T205" t="s">
        <v>5214</v>
      </c>
      <c r="U205" t="s">
        <v>5215</v>
      </c>
      <c r="V205" t="s">
        <v>5216</v>
      </c>
      <c r="W205" t="s">
        <v>5213</v>
      </c>
      <c r="X205" t="s">
        <v>5214</v>
      </c>
      <c r="Y205" t="s">
        <v>5215</v>
      </c>
      <c r="Z205" t="s">
        <v>219</v>
      </c>
      <c r="AD205" t="s">
        <v>220</v>
      </c>
      <c r="AE205" t="s">
        <v>221</v>
      </c>
      <c r="AI205" t="s">
        <v>221</v>
      </c>
      <c r="AJ205" t="e">
        <v>#N/A</v>
      </c>
      <c r="AK205" t="s">
        <v>12715</v>
      </c>
      <c r="AL205" t="s">
        <v>12716</v>
      </c>
      <c r="AM205" t="s">
        <v>1414</v>
      </c>
      <c r="AN205" t="s">
        <v>5210</v>
      </c>
      <c r="AO205">
        <v>0</v>
      </c>
      <c r="AP205" t="s">
        <v>1142</v>
      </c>
      <c r="AQ205" s="6" t="s">
        <v>5217</v>
      </c>
      <c r="AR205" s="10">
        <v>395000</v>
      </c>
      <c r="AS205" t="s">
        <v>555</v>
      </c>
      <c r="AT205" s="6" t="s">
        <v>5218</v>
      </c>
      <c r="AU205" s="10">
        <v>120000</v>
      </c>
      <c r="AV205" t="s">
        <v>1158</v>
      </c>
      <c r="AW205" s="6" t="s">
        <v>5219</v>
      </c>
      <c r="AY205" t="s">
        <v>832</v>
      </c>
      <c r="AZ205" s="6" t="s">
        <v>5220</v>
      </c>
      <c r="BA205" s="10">
        <v>160000</v>
      </c>
      <c r="BC205" s="6"/>
      <c r="BD205" s="10"/>
      <c r="BF205" s="6"/>
      <c r="BG205" s="10"/>
      <c r="BI205" s="6"/>
      <c r="BJ205" s="10"/>
      <c r="BL205" s="6"/>
      <c r="BM205" s="10"/>
      <c r="BO205" s="6"/>
      <c r="BP205" s="10"/>
      <c r="BR205" s="6"/>
      <c r="BS205" s="10"/>
      <c r="BU205" s="6"/>
      <c r="BV205" s="10"/>
      <c r="BX205" s="6"/>
      <c r="BY205" s="10"/>
      <c r="CA205" s="6"/>
      <c r="CB205" s="10"/>
      <c r="CD205" s="6"/>
      <c r="CE205" s="10"/>
      <c r="CG205" s="6"/>
      <c r="CH205" s="10"/>
      <c r="CJ205" s="6"/>
      <c r="CK205" s="10"/>
      <c r="CM205" s="6"/>
      <c r="CN205" s="10"/>
      <c r="CP205" s="6"/>
      <c r="CQ205" s="10"/>
      <c r="CS205" s="6"/>
      <c r="CT205" s="10"/>
      <c r="CV205" s="6"/>
      <c r="CW205" s="10"/>
      <c r="CY205" s="6"/>
      <c r="CZ205" s="10"/>
      <c r="DB205" s="6"/>
      <c r="DC205" s="10"/>
      <c r="DE205" s="6"/>
      <c r="DF205" s="10"/>
      <c r="DH205" s="6"/>
      <c r="DI205" s="10"/>
      <c r="DK205" s="6"/>
      <c r="DL205" s="10"/>
      <c r="DN205" s="6"/>
      <c r="DO205" s="10"/>
      <c r="DQ205" s="6"/>
      <c r="DR205" s="10"/>
      <c r="DT205" s="6"/>
      <c r="DU205" s="10"/>
      <c r="DW205" s="6"/>
      <c r="DX205" s="10"/>
      <c r="DZ205" s="6"/>
      <c r="EA205" s="10"/>
      <c r="EC205" s="6"/>
      <c r="ED205" s="10"/>
      <c r="EF205" s="6"/>
      <c r="EG205" s="10"/>
      <c r="EI205" s="6"/>
      <c r="EJ205" s="10"/>
      <c r="EL205" s="6"/>
      <c r="EM205" s="10"/>
      <c r="EO205" s="6"/>
      <c r="EP205" s="10"/>
      <c r="ER205" s="6"/>
      <c r="ES205" s="10"/>
      <c r="EU205" s="6"/>
      <c r="EV205" s="10"/>
      <c r="EX205" s="6"/>
      <c r="EY205" s="10"/>
      <c r="FA205" s="6"/>
      <c r="FB205" s="10"/>
      <c r="FD205" s="6"/>
      <c r="FE205" s="10"/>
      <c r="FG205" s="6"/>
      <c r="FH205" s="10"/>
      <c r="FJ205" s="6"/>
      <c r="FK205" s="10"/>
      <c r="FM205" s="6"/>
      <c r="FN205" s="10"/>
      <c r="FP205" s="6"/>
      <c r="FQ205" s="10"/>
      <c r="FS205" s="6"/>
      <c r="FT205" s="10"/>
      <c r="FV205" s="6"/>
      <c r="FW205" s="10"/>
      <c r="FY205" s="6"/>
      <c r="FZ205" s="10"/>
      <c r="GA205" s="9">
        <v>675000</v>
      </c>
      <c r="GB205" t="s">
        <v>238</v>
      </c>
      <c r="GC205">
        <v>50</v>
      </c>
      <c r="GD205">
        <v>55</v>
      </c>
      <c r="GE205">
        <v>55</v>
      </c>
      <c r="GF205">
        <v>55</v>
      </c>
    </row>
    <row r="206" spans="1:188" x14ac:dyDescent="0.35">
      <c r="A206" t="s">
        <v>5222</v>
      </c>
      <c r="B206" t="s">
        <v>5223</v>
      </c>
      <c r="C206" t="s">
        <v>5224</v>
      </c>
      <c r="D206" t="e">
        <f>VLOOKUP(C206,'HORS EXCEPTION'!$C$2:C224,1,FALSE)</f>
        <v>#N/A</v>
      </c>
      <c r="E206" s="1" t="s">
        <v>5225</v>
      </c>
      <c r="F206" t="s">
        <v>5224</v>
      </c>
      <c r="G206" t="s">
        <v>5226</v>
      </c>
      <c r="H206" t="s">
        <v>203</v>
      </c>
      <c r="I206" t="s">
        <v>5227</v>
      </c>
      <c r="J206" t="s">
        <v>205</v>
      </c>
      <c r="K206" t="s">
        <v>5228</v>
      </c>
      <c r="L206">
        <v>68520</v>
      </c>
      <c r="M206" t="s">
        <v>5229</v>
      </c>
      <c r="N206" t="s">
        <v>249</v>
      </c>
      <c r="O206" t="s">
        <v>12718</v>
      </c>
      <c r="P206" t="s">
        <v>5230</v>
      </c>
      <c r="Q206" t="s">
        <v>5231</v>
      </c>
      <c r="R206" t="s">
        <v>5232</v>
      </c>
      <c r="S206" t="s">
        <v>5233</v>
      </c>
      <c r="T206" t="s">
        <v>5235</v>
      </c>
      <c r="U206" t="s">
        <v>5236</v>
      </c>
      <c r="V206" t="s">
        <v>5237</v>
      </c>
      <c r="W206" t="s">
        <v>5238</v>
      </c>
      <c r="X206" t="s">
        <v>5239</v>
      </c>
      <c r="Y206" t="s">
        <v>5240</v>
      </c>
      <c r="Z206" t="s">
        <v>261</v>
      </c>
      <c r="AD206" t="s">
        <v>262</v>
      </c>
      <c r="AE206" t="s">
        <v>263</v>
      </c>
      <c r="AI206" t="s">
        <v>263</v>
      </c>
      <c r="AJ206" t="s">
        <v>5227</v>
      </c>
      <c r="AK206" t="s">
        <v>12718</v>
      </c>
      <c r="AL206" t="s">
        <v>5237</v>
      </c>
      <c r="AM206" t="s">
        <v>5231</v>
      </c>
      <c r="AN206" t="s">
        <v>5230</v>
      </c>
      <c r="AO206">
        <v>0</v>
      </c>
      <c r="AP206" t="s">
        <v>284</v>
      </c>
      <c r="AQ206" s="6" t="s">
        <v>5241</v>
      </c>
      <c r="AR206" s="10">
        <v>100000</v>
      </c>
      <c r="AS206" t="s">
        <v>286</v>
      </c>
      <c r="AT206" s="6" t="s">
        <v>5242</v>
      </c>
      <c r="AU206" s="10">
        <v>200000</v>
      </c>
      <c r="AV206" t="s">
        <v>288</v>
      </c>
      <c r="AW206" s="6" t="s">
        <v>5243</v>
      </c>
      <c r="AY206" t="s">
        <v>290</v>
      </c>
      <c r="AZ206" s="6" t="s">
        <v>5244</v>
      </c>
      <c r="BA206" s="10">
        <v>100000</v>
      </c>
      <c r="BC206" s="6"/>
      <c r="BD206" s="10"/>
      <c r="BF206" s="6"/>
      <c r="BG206" s="10"/>
      <c r="BI206" s="6"/>
      <c r="BJ206" s="10"/>
      <c r="BL206" s="6"/>
      <c r="BM206" s="10"/>
      <c r="BO206" s="6"/>
      <c r="BP206" s="10"/>
      <c r="BR206" s="6"/>
      <c r="BS206" s="10"/>
      <c r="BU206" s="6"/>
      <c r="BV206" s="10"/>
      <c r="BX206" s="6"/>
      <c r="BY206" s="10"/>
      <c r="CA206" s="6"/>
      <c r="CB206" s="10"/>
      <c r="CD206" s="6"/>
      <c r="CE206" s="10"/>
      <c r="CG206" s="6"/>
      <c r="CH206" s="10"/>
      <c r="CJ206" s="6"/>
      <c r="CK206" s="10"/>
      <c r="CM206" s="6"/>
      <c r="CN206" s="10"/>
      <c r="CP206" s="6"/>
      <c r="CQ206" s="10"/>
      <c r="CS206" s="6"/>
      <c r="CT206" s="10"/>
      <c r="CV206" s="6"/>
      <c r="CW206" s="10"/>
      <c r="CY206" s="6"/>
      <c r="CZ206" s="10"/>
      <c r="DB206" s="6"/>
      <c r="DC206" s="10"/>
      <c r="DE206" s="6"/>
      <c r="DF206" s="10"/>
      <c r="DH206" s="6"/>
      <c r="DI206" s="10"/>
      <c r="DK206" s="6"/>
      <c r="DL206" s="10"/>
      <c r="DN206" s="6"/>
      <c r="DO206" s="10"/>
      <c r="DQ206" s="6"/>
      <c r="DR206" s="10"/>
      <c r="DT206" s="6"/>
      <c r="DU206" s="10"/>
      <c r="DW206" s="6"/>
      <c r="DX206" s="10"/>
      <c r="DZ206" s="6"/>
      <c r="EA206" s="10"/>
      <c r="EC206" s="6"/>
      <c r="ED206" s="10"/>
      <c r="EF206" s="6"/>
      <c r="EG206" s="10"/>
      <c r="EI206" s="6"/>
      <c r="EJ206" s="10"/>
      <c r="EL206" s="6"/>
      <c r="EM206" s="10"/>
      <c r="EO206" s="6"/>
      <c r="EP206" s="10"/>
      <c r="ER206" s="6"/>
      <c r="ES206" s="10"/>
      <c r="EU206" s="6"/>
      <c r="EV206" s="10"/>
      <c r="EX206" s="6"/>
      <c r="EY206" s="10"/>
      <c r="FA206" s="6"/>
      <c r="FB206" s="10"/>
      <c r="FD206" s="6"/>
      <c r="FE206" s="10"/>
      <c r="FG206" s="6"/>
      <c r="FH206" s="10"/>
      <c r="FJ206" s="6"/>
      <c r="FK206" s="10"/>
      <c r="FM206" s="6"/>
      <c r="FN206" s="10"/>
      <c r="FP206" s="6"/>
      <c r="FQ206" s="10"/>
      <c r="FS206" s="6"/>
      <c r="FT206" s="10"/>
      <c r="FV206" s="6"/>
      <c r="FW206" s="10"/>
      <c r="FY206" s="6"/>
      <c r="FZ206" s="10"/>
      <c r="GA206" s="9">
        <v>400000</v>
      </c>
      <c r="GB206" t="s">
        <v>238</v>
      </c>
      <c r="GC206">
        <v>67</v>
      </c>
      <c r="GD206">
        <v>67</v>
      </c>
      <c r="GE206">
        <v>95</v>
      </c>
      <c r="GF206">
        <v>67</v>
      </c>
    </row>
    <row r="207" spans="1:188" x14ac:dyDescent="0.35">
      <c r="A207" t="s">
        <v>5245</v>
      </c>
      <c r="B207" t="s">
        <v>5246</v>
      </c>
      <c r="C207" t="s">
        <v>5247</v>
      </c>
      <c r="D207" t="e">
        <f>VLOOKUP(C207,'HORS EXCEPTION'!$C$2:C225,1,FALSE)</f>
        <v>#N/A</v>
      </c>
      <c r="E207" s="1" t="s">
        <v>5248</v>
      </c>
      <c r="F207" t="s">
        <v>5247</v>
      </c>
      <c r="G207" t="s">
        <v>5249</v>
      </c>
      <c r="H207" t="s">
        <v>203</v>
      </c>
      <c r="I207" t="s">
        <v>5245</v>
      </c>
      <c r="J207" t="s">
        <v>205</v>
      </c>
      <c r="K207" t="s">
        <v>5250</v>
      </c>
      <c r="L207">
        <v>69780</v>
      </c>
      <c r="M207" t="s">
        <v>5251</v>
      </c>
      <c r="N207" t="s">
        <v>5252</v>
      </c>
      <c r="O207" t="s">
        <v>12720</v>
      </c>
      <c r="P207" t="s">
        <v>5253</v>
      </c>
      <c r="Q207" t="s">
        <v>406</v>
      </c>
      <c r="R207" t="s">
        <v>12722</v>
      </c>
      <c r="S207" t="s">
        <v>5254</v>
      </c>
      <c r="T207" t="s">
        <v>5256</v>
      </c>
      <c r="U207" t="s">
        <v>5257</v>
      </c>
      <c r="V207" t="s">
        <v>5258</v>
      </c>
      <c r="W207" t="s">
        <v>5254</v>
      </c>
      <c r="X207" t="s">
        <v>5256</v>
      </c>
      <c r="Y207" t="s">
        <v>5257</v>
      </c>
      <c r="Z207" t="s">
        <v>261</v>
      </c>
      <c r="AD207" t="s">
        <v>262</v>
      </c>
      <c r="AE207" t="s">
        <v>263</v>
      </c>
      <c r="AI207" t="s">
        <v>263</v>
      </c>
      <c r="AJ207" t="s">
        <v>5245</v>
      </c>
      <c r="AK207" t="s">
        <v>12720</v>
      </c>
      <c r="AL207" t="s">
        <v>12721</v>
      </c>
      <c r="AM207" t="s">
        <v>406</v>
      </c>
      <c r="AN207" t="s">
        <v>5253</v>
      </c>
      <c r="AO207">
        <v>0</v>
      </c>
      <c r="AP207" t="s">
        <v>353</v>
      </c>
      <c r="AQ207" s="6" t="s">
        <v>5259</v>
      </c>
      <c r="AR207" s="10">
        <v>200000</v>
      </c>
      <c r="AS207" t="s">
        <v>272</v>
      </c>
      <c r="AT207" s="6" t="s">
        <v>5260</v>
      </c>
      <c r="AU207" s="10">
        <v>495000</v>
      </c>
      <c r="AV207" t="s">
        <v>286</v>
      </c>
      <c r="AW207" s="6" t="s">
        <v>5261</v>
      </c>
      <c r="AY207" t="s">
        <v>361</v>
      </c>
      <c r="AZ207" s="6" t="s">
        <v>5262</v>
      </c>
      <c r="BA207" s="10">
        <v>250000</v>
      </c>
      <c r="BB207" t="s">
        <v>365</v>
      </c>
      <c r="BC207" s="6" t="s">
        <v>5263</v>
      </c>
      <c r="BD207" s="10">
        <v>330000</v>
      </c>
      <c r="BF207" s="6"/>
      <c r="BG207" s="10"/>
      <c r="BI207" s="6"/>
      <c r="BJ207" s="10"/>
      <c r="BL207" s="6"/>
      <c r="BM207" s="10"/>
      <c r="BO207" s="6"/>
      <c r="BP207" s="10"/>
      <c r="BR207" s="6"/>
      <c r="BS207" s="10"/>
      <c r="BU207" s="6"/>
      <c r="BV207" s="10"/>
      <c r="BX207" s="6"/>
      <c r="BY207" s="10"/>
      <c r="CA207" s="6"/>
      <c r="CB207" s="10"/>
      <c r="CD207" s="6"/>
      <c r="CE207" s="10"/>
      <c r="CG207" s="6"/>
      <c r="CH207" s="10"/>
      <c r="CJ207" s="6"/>
      <c r="CK207" s="10"/>
      <c r="CM207" s="6"/>
      <c r="CN207" s="10"/>
      <c r="CP207" s="6"/>
      <c r="CQ207" s="10"/>
      <c r="CS207" s="6"/>
      <c r="CT207" s="10"/>
      <c r="CV207" s="6"/>
      <c r="CW207" s="10"/>
      <c r="CY207" s="6"/>
      <c r="CZ207" s="10"/>
      <c r="DB207" s="6"/>
      <c r="DC207" s="10"/>
      <c r="DE207" s="6"/>
      <c r="DF207" s="10"/>
      <c r="DH207" s="6"/>
      <c r="DI207" s="10"/>
      <c r="DK207" s="6"/>
      <c r="DL207" s="10"/>
      <c r="DN207" s="6"/>
      <c r="DO207" s="10"/>
      <c r="DQ207" s="6"/>
      <c r="DR207" s="10"/>
      <c r="DT207" s="6"/>
      <c r="DU207" s="10"/>
      <c r="DW207" s="6"/>
      <c r="DX207" s="10"/>
      <c r="DZ207" s="6"/>
      <c r="EA207" s="10"/>
      <c r="EC207" s="6"/>
      <c r="ED207" s="10"/>
      <c r="EF207" s="6"/>
      <c r="EG207" s="10"/>
      <c r="EI207" s="6"/>
      <c r="EJ207" s="10"/>
      <c r="EL207" s="6"/>
      <c r="EM207" s="10"/>
      <c r="EO207" s="6"/>
      <c r="EP207" s="10"/>
      <c r="ER207" s="6"/>
      <c r="ES207" s="10"/>
      <c r="EU207" s="6"/>
      <c r="EV207" s="10"/>
      <c r="EX207" s="6"/>
      <c r="EY207" s="10"/>
      <c r="FA207" s="6"/>
      <c r="FB207" s="10"/>
      <c r="FD207" s="6"/>
      <c r="FE207" s="10"/>
      <c r="FG207" s="6"/>
      <c r="FH207" s="10"/>
      <c r="FJ207" s="6"/>
      <c r="FK207" s="10"/>
      <c r="FM207" s="6"/>
      <c r="FN207" s="10"/>
      <c r="FP207" s="6"/>
      <c r="FQ207" s="10"/>
      <c r="FS207" s="6"/>
      <c r="FT207" s="10"/>
      <c r="FV207" s="6"/>
      <c r="FW207" s="10"/>
      <c r="FY207" s="6"/>
      <c r="FZ207" s="10"/>
      <c r="GA207" s="9">
        <v>1275000</v>
      </c>
      <c r="GB207" t="s">
        <v>238</v>
      </c>
      <c r="GC207">
        <v>65</v>
      </c>
      <c r="GD207">
        <v>65</v>
      </c>
      <c r="GE207">
        <v>65</v>
      </c>
      <c r="GF207">
        <v>65</v>
      </c>
    </row>
    <row r="208" spans="1:188" x14ac:dyDescent="0.35">
      <c r="A208" t="s">
        <v>5264</v>
      </c>
      <c r="B208" t="s">
        <v>5265</v>
      </c>
      <c r="C208" t="s">
        <v>5266</v>
      </c>
      <c r="D208" t="str">
        <f>VLOOKUP(C208,'HORS EXCEPTION'!$C$2:C226,1,FALSE)</f>
        <v>SUP012432</v>
      </c>
      <c r="E208" s="1" t="s">
        <v>5267</v>
      </c>
      <c r="F208" t="s">
        <v>5266</v>
      </c>
      <c r="G208" t="s">
        <v>5267</v>
      </c>
      <c r="H208" t="s">
        <v>203</v>
      </c>
      <c r="I208" t="s">
        <v>5268</v>
      </c>
      <c r="J208" t="s">
        <v>205</v>
      </c>
      <c r="K208" t="s">
        <v>5269</v>
      </c>
      <c r="L208">
        <v>26200</v>
      </c>
      <c r="M208" t="s">
        <v>5270</v>
      </c>
      <c r="N208" t="s">
        <v>1516</v>
      </c>
      <c r="O208" t="s">
        <v>12314</v>
      </c>
      <c r="P208" t="s">
        <v>5271</v>
      </c>
      <c r="Q208" t="s">
        <v>816</v>
      </c>
      <c r="R208" t="s">
        <v>5272</v>
      </c>
      <c r="S208" t="s">
        <v>5273</v>
      </c>
      <c r="T208" t="s">
        <v>5275</v>
      </c>
      <c r="U208" t="s">
        <v>5276</v>
      </c>
      <c r="V208" t="s">
        <v>5277</v>
      </c>
      <c r="W208" t="s">
        <v>5278</v>
      </c>
      <c r="X208" t="s">
        <v>5279</v>
      </c>
      <c r="Y208" t="s">
        <v>5280</v>
      </c>
      <c r="Z208" t="s">
        <v>219</v>
      </c>
      <c r="AD208" t="s">
        <v>220</v>
      </c>
      <c r="AE208" t="s">
        <v>221</v>
      </c>
      <c r="AI208" t="s">
        <v>221</v>
      </c>
      <c r="AJ208" t="s">
        <v>5268</v>
      </c>
      <c r="AK208" t="s">
        <v>12314</v>
      </c>
      <c r="AL208" t="s">
        <v>12723</v>
      </c>
      <c r="AM208" t="s">
        <v>816</v>
      </c>
      <c r="AN208" t="s">
        <v>5271</v>
      </c>
      <c r="AO208">
        <v>0</v>
      </c>
      <c r="AP208" t="s">
        <v>613</v>
      </c>
      <c r="AQ208" s="6" t="s">
        <v>5281</v>
      </c>
      <c r="AR208" s="10">
        <v>950000</v>
      </c>
      <c r="BC208" s="6"/>
      <c r="BD208" s="10"/>
      <c r="BF208" s="6"/>
      <c r="BG208" s="10"/>
      <c r="BI208" s="6"/>
      <c r="BJ208" s="10"/>
      <c r="BL208" s="6"/>
      <c r="BM208" s="10"/>
      <c r="BO208" s="6"/>
      <c r="BP208" s="10"/>
      <c r="BR208" s="6"/>
      <c r="BS208" s="10"/>
      <c r="BU208" s="6"/>
      <c r="BV208" s="10"/>
      <c r="BX208" s="6"/>
      <c r="BY208" s="10"/>
      <c r="CA208" s="6"/>
      <c r="CB208" s="10"/>
      <c r="CD208" s="6"/>
      <c r="CE208" s="10"/>
      <c r="CG208" s="6"/>
      <c r="CH208" s="10"/>
      <c r="CJ208" s="6"/>
      <c r="CK208" s="10"/>
      <c r="CM208" s="6"/>
      <c r="CN208" s="10"/>
      <c r="CP208" s="6"/>
      <c r="CQ208" s="10"/>
      <c r="CS208" s="6"/>
      <c r="CT208" s="10"/>
      <c r="CV208" s="6"/>
      <c r="CW208" s="10"/>
      <c r="CY208" s="6"/>
      <c r="CZ208" s="10"/>
      <c r="DB208" s="6"/>
      <c r="DC208" s="10"/>
      <c r="DE208" s="6"/>
      <c r="DF208" s="10"/>
      <c r="DH208" s="6"/>
      <c r="DI208" s="10"/>
      <c r="DK208" s="6"/>
      <c r="DL208" s="10"/>
      <c r="DN208" s="6"/>
      <c r="DO208" s="10"/>
      <c r="DQ208" s="6"/>
      <c r="DR208" s="10"/>
      <c r="DT208" s="6"/>
      <c r="DU208" s="10"/>
      <c r="DW208" s="6"/>
      <c r="DX208" s="10"/>
      <c r="DZ208" s="6"/>
      <c r="EA208" s="10"/>
      <c r="EC208" s="6"/>
      <c r="ED208" s="10"/>
      <c r="EF208" s="6"/>
      <c r="EG208" s="10"/>
      <c r="EI208" s="6"/>
      <c r="EJ208" s="10"/>
      <c r="EL208" s="6"/>
      <c r="EM208" s="10"/>
      <c r="EO208" s="6"/>
      <c r="EP208" s="10"/>
      <c r="ER208" s="6"/>
      <c r="ES208" s="10"/>
      <c r="EU208" s="6"/>
      <c r="EV208" s="10"/>
      <c r="EX208" s="6"/>
      <c r="EY208" s="10"/>
      <c r="FA208" s="6"/>
      <c r="FB208" s="10"/>
      <c r="FD208" s="6"/>
      <c r="FE208" s="10"/>
      <c r="FG208" s="6"/>
      <c r="FH208" s="10"/>
      <c r="FJ208" s="6"/>
      <c r="FK208" s="10"/>
      <c r="FM208" s="6"/>
      <c r="FN208" s="10"/>
      <c r="FP208" s="6"/>
      <c r="FQ208" s="10"/>
      <c r="FS208" s="6"/>
      <c r="FT208" s="10"/>
      <c r="FV208" s="6"/>
      <c r="FW208" s="10"/>
      <c r="FY208" s="6"/>
      <c r="FZ208" s="10"/>
      <c r="GA208" s="9">
        <v>950000</v>
      </c>
      <c r="GB208" t="s">
        <v>238</v>
      </c>
      <c r="GC208">
        <v>56</v>
      </c>
      <c r="GD208">
        <v>65</v>
      </c>
      <c r="GE208">
        <v>70</v>
      </c>
      <c r="GF208">
        <v>65</v>
      </c>
    </row>
    <row r="209" spans="1:188" x14ac:dyDescent="0.35">
      <c r="A209" t="s">
        <v>5282</v>
      </c>
      <c r="B209" t="s">
        <v>5283</v>
      </c>
      <c r="C209" t="s">
        <v>5284</v>
      </c>
      <c r="D209" t="e">
        <f>VLOOKUP(C209,'HORS EXCEPTION'!$C$2:C227,1,FALSE)</f>
        <v>#N/A</v>
      </c>
      <c r="E209" s="2" t="s">
        <v>5285</v>
      </c>
      <c r="F209" t="s">
        <v>5284</v>
      </c>
      <c r="G209" t="s">
        <v>5285</v>
      </c>
      <c r="H209" t="s">
        <v>203</v>
      </c>
      <c r="I209" t="s">
        <v>5286</v>
      </c>
      <c r="J209" t="s">
        <v>1022</v>
      </c>
      <c r="K209" t="s">
        <v>5287</v>
      </c>
      <c r="L209">
        <v>73000</v>
      </c>
      <c r="M209" t="s">
        <v>1354</v>
      </c>
      <c r="N209" t="s">
        <v>475</v>
      </c>
      <c r="O209" t="s">
        <v>12319</v>
      </c>
      <c r="P209" t="s">
        <v>5288</v>
      </c>
      <c r="Q209" t="s">
        <v>4207</v>
      </c>
      <c r="R209" t="s">
        <v>5289</v>
      </c>
      <c r="S209" t="s">
        <v>5290</v>
      </c>
      <c r="T209" t="s">
        <v>5291</v>
      </c>
      <c r="U209" t="s">
        <v>5292</v>
      </c>
      <c r="V209" t="s">
        <v>5293</v>
      </c>
      <c r="W209" t="s">
        <v>5290</v>
      </c>
      <c r="X209" t="s">
        <v>5291</v>
      </c>
      <c r="Y209" t="s">
        <v>5292</v>
      </c>
      <c r="Z209" t="s">
        <v>310</v>
      </c>
      <c r="AD209" t="s">
        <v>311</v>
      </c>
      <c r="AE209" t="s">
        <v>312</v>
      </c>
      <c r="AI209" t="s">
        <v>312</v>
      </c>
      <c r="AJ209" t="s">
        <v>5286</v>
      </c>
      <c r="AK209" t="s">
        <v>12319</v>
      </c>
      <c r="AL209" t="s">
        <v>5293</v>
      </c>
      <c r="AM209" t="s">
        <v>4207</v>
      </c>
      <c r="AN209" t="s">
        <v>5288</v>
      </c>
      <c r="AO209">
        <v>0</v>
      </c>
      <c r="AP209" t="s">
        <v>389</v>
      </c>
      <c r="AQ209" s="6" t="s">
        <v>5294</v>
      </c>
      <c r="AR209" s="10">
        <v>575000</v>
      </c>
      <c r="AS209" t="s">
        <v>315</v>
      </c>
      <c r="AT209" s="6" t="s">
        <v>5295</v>
      </c>
      <c r="AU209" s="10">
        <v>100000</v>
      </c>
      <c r="AV209" t="s">
        <v>391</v>
      </c>
      <c r="AW209" s="6" t="s">
        <v>5296</v>
      </c>
      <c r="AY209" t="s">
        <v>319</v>
      </c>
      <c r="AZ209" s="6" t="s">
        <v>5297</v>
      </c>
      <c r="BA209" s="10">
        <v>185000</v>
      </c>
      <c r="BC209" s="6"/>
      <c r="BD209" s="10"/>
      <c r="BF209" s="6"/>
      <c r="BG209" s="10"/>
      <c r="BI209" s="6"/>
      <c r="BJ209" s="10"/>
      <c r="BL209" s="6"/>
      <c r="BM209" s="10"/>
      <c r="BO209" s="6"/>
      <c r="BP209" s="10"/>
      <c r="BR209" s="6"/>
      <c r="BS209" s="10"/>
      <c r="BU209" s="6"/>
      <c r="BV209" s="10"/>
      <c r="BX209" s="6"/>
      <c r="BY209" s="10"/>
      <c r="CA209" s="6"/>
      <c r="CB209" s="10"/>
      <c r="CD209" s="6"/>
      <c r="CE209" s="10"/>
      <c r="CG209" s="6"/>
      <c r="CH209" s="10"/>
      <c r="CJ209" s="6"/>
      <c r="CK209" s="10"/>
      <c r="CM209" s="6"/>
      <c r="CN209" s="10"/>
      <c r="CP209" s="6"/>
      <c r="CQ209" s="10"/>
      <c r="CS209" s="6"/>
      <c r="CT209" s="10"/>
      <c r="CV209" s="6"/>
      <c r="CW209" s="10"/>
      <c r="CY209" s="6"/>
      <c r="CZ209" s="10"/>
      <c r="DB209" s="6"/>
      <c r="DC209" s="10"/>
      <c r="DE209" s="6"/>
      <c r="DF209" s="10"/>
      <c r="DH209" s="6"/>
      <c r="DI209" s="10"/>
      <c r="DK209" s="6"/>
      <c r="DL209" s="10"/>
      <c r="DN209" s="6"/>
      <c r="DO209" s="10"/>
      <c r="DQ209" s="6"/>
      <c r="DR209" s="10"/>
      <c r="DT209" s="6"/>
      <c r="DU209" s="10"/>
      <c r="DW209" s="6"/>
      <c r="DX209" s="10"/>
      <c r="DZ209" s="6"/>
      <c r="EA209" s="10"/>
      <c r="EC209" s="6"/>
      <c r="ED209" s="10"/>
      <c r="EF209" s="6"/>
      <c r="EG209" s="10"/>
      <c r="EI209" s="6"/>
      <c r="EJ209" s="10"/>
      <c r="EL209" s="6"/>
      <c r="EM209" s="10"/>
      <c r="EO209" s="6"/>
      <c r="EP209" s="10"/>
      <c r="ER209" s="6"/>
      <c r="ES209" s="10"/>
      <c r="EU209" s="6"/>
      <c r="EV209" s="10"/>
      <c r="EX209" s="6"/>
      <c r="EY209" s="10"/>
      <c r="FA209" s="6"/>
      <c r="FB209" s="10"/>
      <c r="FD209" s="6"/>
      <c r="FE209" s="10"/>
      <c r="FG209" s="6"/>
      <c r="FH209" s="10"/>
      <c r="FJ209" s="6"/>
      <c r="FK209" s="10"/>
      <c r="FM209" s="6"/>
      <c r="FN209" s="10"/>
      <c r="FP209" s="6"/>
      <c r="FQ209" s="10"/>
      <c r="FS209" s="6"/>
      <c r="FT209" s="10"/>
      <c r="FV209" s="6"/>
      <c r="FW209" s="10"/>
      <c r="FY209" s="6"/>
      <c r="FZ209" s="10"/>
      <c r="GA209" s="9">
        <v>860000</v>
      </c>
      <c r="GB209" t="s">
        <v>238</v>
      </c>
      <c r="GC209">
        <v>55</v>
      </c>
      <c r="GD209">
        <v>56</v>
      </c>
      <c r="GE209">
        <v>57</v>
      </c>
      <c r="GF209">
        <v>57</v>
      </c>
    </row>
    <row r="210" spans="1:188" x14ac:dyDescent="0.35">
      <c r="A210" t="s">
        <v>5299</v>
      </c>
      <c r="B210" t="s">
        <v>5300</v>
      </c>
      <c r="C210" t="s">
        <v>5301</v>
      </c>
      <c r="D210" t="str">
        <f>VLOOKUP(C210,'HORS EXCEPTION'!$C$2:C228,1,FALSE)</f>
        <v>SUP012617</v>
      </c>
      <c r="E210" s="2" t="s">
        <v>5302</v>
      </c>
      <c r="F210" t="s">
        <v>5301</v>
      </c>
      <c r="G210" t="s">
        <v>5303</v>
      </c>
      <c r="H210" t="s">
        <v>203</v>
      </c>
      <c r="I210" t="s">
        <v>5304</v>
      </c>
      <c r="J210" t="s">
        <v>205</v>
      </c>
      <c r="K210" t="s">
        <v>5305</v>
      </c>
      <c r="L210" t="s">
        <v>5306</v>
      </c>
      <c r="M210" t="s">
        <v>5307</v>
      </c>
      <c r="N210" t="s">
        <v>2923</v>
      </c>
      <c r="O210" t="s">
        <v>12726</v>
      </c>
      <c r="P210" t="s">
        <v>5308</v>
      </c>
      <c r="Q210" t="s">
        <v>4150</v>
      </c>
      <c r="R210" t="s">
        <v>5309</v>
      </c>
      <c r="S210" t="s">
        <v>5310</v>
      </c>
      <c r="T210" t="s">
        <v>5311</v>
      </c>
      <c r="U210" t="s">
        <v>12724</v>
      </c>
      <c r="V210" t="s">
        <v>5313</v>
      </c>
      <c r="W210" t="s">
        <v>5314</v>
      </c>
      <c r="X210" t="s">
        <v>5315</v>
      </c>
      <c r="Y210" t="s">
        <v>12725</v>
      </c>
      <c r="Z210" t="s">
        <v>310</v>
      </c>
      <c r="AD210" t="s">
        <v>311</v>
      </c>
      <c r="AE210" t="s">
        <v>312</v>
      </c>
      <c r="AI210" t="s">
        <v>312</v>
      </c>
      <c r="AJ210" t="s">
        <v>5304</v>
      </c>
      <c r="AK210" t="s">
        <v>12726</v>
      </c>
      <c r="AL210" t="s">
        <v>12727</v>
      </c>
      <c r="AM210" t="s">
        <v>4150</v>
      </c>
      <c r="AN210" t="s">
        <v>5308</v>
      </c>
      <c r="AO210">
        <v>0</v>
      </c>
      <c r="AP210" t="s">
        <v>427</v>
      </c>
      <c r="AQ210" s="6" t="s">
        <v>5317</v>
      </c>
      <c r="AR210" s="10">
        <v>360000</v>
      </c>
      <c r="AS210" t="s">
        <v>313</v>
      </c>
      <c r="AT210" s="6" t="s">
        <v>5318</v>
      </c>
      <c r="AU210" s="10">
        <v>375000</v>
      </c>
      <c r="AV210" t="s">
        <v>1443</v>
      </c>
      <c r="AW210" s="6" t="s">
        <v>5319</v>
      </c>
      <c r="AY210" t="s">
        <v>431</v>
      </c>
      <c r="AZ210" s="6" t="s">
        <v>5320</v>
      </c>
      <c r="BA210" s="10">
        <v>895000</v>
      </c>
      <c r="BB210" t="s">
        <v>317</v>
      </c>
      <c r="BC210" s="6" t="s">
        <v>5321</v>
      </c>
      <c r="BD210" s="10">
        <v>935000</v>
      </c>
      <c r="BE210" t="s">
        <v>1447</v>
      </c>
      <c r="BF210" s="6" t="s">
        <v>5322</v>
      </c>
      <c r="BG210" s="10">
        <v>455000</v>
      </c>
      <c r="BH210" t="s">
        <v>439</v>
      </c>
      <c r="BI210" s="6" t="s">
        <v>5323</v>
      </c>
      <c r="BJ210" s="10">
        <v>445000</v>
      </c>
      <c r="BK210" t="s">
        <v>325</v>
      </c>
      <c r="BL210" s="6" t="s">
        <v>5324</v>
      </c>
      <c r="BM210" s="10">
        <v>470000</v>
      </c>
      <c r="BN210" t="s">
        <v>1455</v>
      </c>
      <c r="BO210" s="6" t="s">
        <v>5325</v>
      </c>
      <c r="BP210" s="10">
        <v>230000</v>
      </c>
      <c r="BR210" s="6"/>
      <c r="BS210" s="10"/>
      <c r="BU210" s="6"/>
      <c r="BV210" s="10"/>
      <c r="BX210" s="6"/>
      <c r="BY210" s="10"/>
      <c r="CA210" s="6"/>
      <c r="CB210" s="10"/>
      <c r="CD210" s="6"/>
      <c r="CE210" s="10"/>
      <c r="CG210" s="6"/>
      <c r="CH210" s="10"/>
      <c r="CJ210" s="6"/>
      <c r="CK210" s="10"/>
      <c r="CM210" s="6"/>
      <c r="CN210" s="10"/>
      <c r="CP210" s="6"/>
      <c r="CQ210" s="10"/>
      <c r="CS210" s="6"/>
      <c r="CT210" s="10"/>
      <c r="CV210" s="6"/>
      <c r="CW210" s="10"/>
      <c r="CY210" s="6"/>
      <c r="CZ210" s="10"/>
      <c r="DB210" s="6"/>
      <c r="DC210" s="10"/>
      <c r="DE210" s="6"/>
      <c r="DF210" s="10"/>
      <c r="DH210" s="6"/>
      <c r="DI210" s="10"/>
      <c r="DK210" s="6"/>
      <c r="DL210" s="10"/>
      <c r="DN210" s="6"/>
      <c r="DO210" s="10"/>
      <c r="DQ210" s="6"/>
      <c r="DR210" s="10"/>
      <c r="DT210" s="6"/>
      <c r="DU210" s="10"/>
      <c r="DW210" s="6"/>
      <c r="DX210" s="10"/>
      <c r="DZ210" s="6"/>
      <c r="EA210" s="10"/>
      <c r="EC210" s="6"/>
      <c r="ED210" s="10"/>
      <c r="EF210" s="6"/>
      <c r="EG210" s="10"/>
      <c r="EI210" s="6"/>
      <c r="EJ210" s="10"/>
      <c r="EL210" s="6"/>
      <c r="EM210" s="10"/>
      <c r="EO210" s="6"/>
      <c r="EP210" s="10"/>
      <c r="ER210" s="6"/>
      <c r="ES210" s="10"/>
      <c r="EU210" s="6"/>
      <c r="EV210" s="10"/>
      <c r="EX210" s="6"/>
      <c r="EY210" s="10"/>
      <c r="FA210" s="6"/>
      <c r="FB210" s="10"/>
      <c r="FD210" s="6"/>
      <c r="FE210" s="10"/>
      <c r="FG210" s="6"/>
      <c r="FH210" s="10"/>
      <c r="FJ210" s="6"/>
      <c r="FK210" s="10"/>
      <c r="FM210" s="6"/>
      <c r="FN210" s="10"/>
      <c r="FP210" s="6"/>
      <c r="FQ210" s="10"/>
      <c r="FS210" s="6"/>
      <c r="FT210" s="10"/>
      <c r="FV210" s="6"/>
      <c r="FW210" s="10"/>
      <c r="FY210" s="6"/>
      <c r="FZ210" s="10"/>
      <c r="GA210" s="9">
        <v>4165000</v>
      </c>
      <c r="GB210" t="s">
        <v>238</v>
      </c>
      <c r="GC210">
        <v>75</v>
      </c>
      <c r="GD210">
        <v>77</v>
      </c>
      <c r="GE210">
        <v>93</v>
      </c>
      <c r="GF210">
        <v>75</v>
      </c>
    </row>
    <row r="211" spans="1:188" x14ac:dyDescent="0.35">
      <c r="A211" t="s">
        <v>5326</v>
      </c>
      <c r="B211" t="s">
        <v>5327</v>
      </c>
      <c r="C211" t="s">
        <v>5328</v>
      </c>
      <c r="D211" t="str">
        <f>VLOOKUP(C211,'HORS EXCEPTION'!$C$2:C229,1,FALSE)</f>
        <v>SUP012830</v>
      </c>
      <c r="E211" s="2" t="s">
        <v>5329</v>
      </c>
      <c r="F211" t="s">
        <v>5328</v>
      </c>
      <c r="G211" t="s">
        <v>5329</v>
      </c>
      <c r="H211" t="s">
        <v>203</v>
      </c>
      <c r="I211" t="s">
        <v>5326</v>
      </c>
      <c r="J211" t="s">
        <v>205</v>
      </c>
      <c r="K211" t="s">
        <v>5330</v>
      </c>
      <c r="L211">
        <v>11410</v>
      </c>
      <c r="M211" t="s">
        <v>5331</v>
      </c>
      <c r="N211" t="s">
        <v>1700</v>
      </c>
      <c r="O211" t="s">
        <v>12729</v>
      </c>
      <c r="P211" t="s">
        <v>5332</v>
      </c>
      <c r="Q211" t="s">
        <v>5333</v>
      </c>
      <c r="R211" t="s">
        <v>5334</v>
      </c>
      <c r="S211" t="s">
        <v>5335</v>
      </c>
      <c r="T211" t="s">
        <v>5337</v>
      </c>
      <c r="U211" t="s">
        <v>5340</v>
      </c>
      <c r="V211" t="s">
        <v>5339</v>
      </c>
      <c r="W211" t="s">
        <v>5335</v>
      </c>
      <c r="Y211" t="s">
        <v>5340</v>
      </c>
      <c r="Z211" t="s">
        <v>219</v>
      </c>
      <c r="AD211" t="s">
        <v>220</v>
      </c>
      <c r="AE211" t="s">
        <v>221</v>
      </c>
      <c r="AI211" t="s">
        <v>221</v>
      </c>
      <c r="AJ211" t="s">
        <v>5326</v>
      </c>
      <c r="AK211" t="s">
        <v>12729</v>
      </c>
      <c r="AL211" t="s">
        <v>12730</v>
      </c>
      <c r="AM211" t="s">
        <v>5333</v>
      </c>
      <c r="AN211" t="s">
        <v>5332</v>
      </c>
      <c r="AO211">
        <v>0</v>
      </c>
      <c r="AP211" t="s">
        <v>232</v>
      </c>
      <c r="AQ211" s="6" t="s">
        <v>5341</v>
      </c>
      <c r="AR211" s="10">
        <v>160000</v>
      </c>
      <c r="AS211" t="s">
        <v>234</v>
      </c>
      <c r="AT211" s="6" t="s">
        <v>5342</v>
      </c>
      <c r="AU211" s="10">
        <v>100000</v>
      </c>
      <c r="AV211" t="s">
        <v>236</v>
      </c>
      <c r="AW211" s="6" t="s">
        <v>5343</v>
      </c>
      <c r="AY211" t="s">
        <v>1016</v>
      </c>
      <c r="AZ211" s="6" t="s">
        <v>5344</v>
      </c>
      <c r="BA211" s="10">
        <v>500000</v>
      </c>
      <c r="BC211" s="6"/>
      <c r="BD211" s="10"/>
      <c r="BF211" s="6"/>
      <c r="BG211" s="10"/>
      <c r="BI211" s="6"/>
      <c r="BJ211" s="10"/>
      <c r="BL211" s="6"/>
      <c r="BM211" s="10"/>
      <c r="BO211" s="6"/>
      <c r="BP211" s="10"/>
      <c r="BR211" s="6"/>
      <c r="BS211" s="10"/>
      <c r="BU211" s="6"/>
      <c r="BV211" s="10"/>
      <c r="BX211" s="6"/>
      <c r="BY211" s="10"/>
      <c r="CA211" s="6"/>
      <c r="CB211" s="10"/>
      <c r="CD211" s="6"/>
      <c r="CE211" s="10"/>
      <c r="CG211" s="6"/>
      <c r="CH211" s="10"/>
      <c r="CJ211" s="6"/>
      <c r="CK211" s="10"/>
      <c r="CM211" s="6"/>
      <c r="CN211" s="10"/>
      <c r="CP211" s="6"/>
      <c r="CQ211" s="10"/>
      <c r="CS211" s="6"/>
      <c r="CT211" s="10"/>
      <c r="CV211" s="6"/>
      <c r="CW211" s="10"/>
      <c r="CY211" s="6"/>
      <c r="CZ211" s="10"/>
      <c r="DB211" s="6"/>
      <c r="DC211" s="10"/>
      <c r="DE211" s="6"/>
      <c r="DF211" s="10"/>
      <c r="DH211" s="6"/>
      <c r="DI211" s="10"/>
      <c r="DK211" s="6"/>
      <c r="DL211" s="10"/>
      <c r="DN211" s="6"/>
      <c r="DO211" s="10"/>
      <c r="DQ211" s="6"/>
      <c r="DR211" s="10"/>
      <c r="DT211" s="6"/>
      <c r="DU211" s="10"/>
      <c r="DW211" s="6"/>
      <c r="DX211" s="10"/>
      <c r="DZ211" s="6"/>
      <c r="EA211" s="10"/>
      <c r="EC211" s="6"/>
      <c r="ED211" s="10"/>
      <c r="EF211" s="6"/>
      <c r="EG211" s="10"/>
      <c r="EI211" s="6"/>
      <c r="EJ211" s="10"/>
      <c r="EL211" s="6"/>
      <c r="EM211" s="10"/>
      <c r="EO211" s="6"/>
      <c r="EP211" s="10"/>
      <c r="ER211" s="6"/>
      <c r="ES211" s="10"/>
      <c r="EU211" s="6"/>
      <c r="EV211" s="10"/>
      <c r="EX211" s="6"/>
      <c r="EY211" s="10"/>
      <c r="FA211" s="6"/>
      <c r="FB211" s="10"/>
      <c r="FD211" s="6"/>
      <c r="FE211" s="10"/>
      <c r="FG211" s="6"/>
      <c r="FH211" s="10"/>
      <c r="FJ211" s="6"/>
      <c r="FK211" s="10"/>
      <c r="FM211" s="6"/>
      <c r="FN211" s="10"/>
      <c r="FP211" s="6"/>
      <c r="FQ211" s="10"/>
      <c r="FS211" s="6"/>
      <c r="FT211" s="10"/>
      <c r="FV211" s="6"/>
      <c r="FW211" s="10"/>
      <c r="FY211" s="6"/>
      <c r="FZ211" s="10"/>
      <c r="GA211" s="9">
        <v>760000</v>
      </c>
      <c r="GB211" t="s">
        <v>238</v>
      </c>
      <c r="GC211">
        <v>45</v>
      </c>
      <c r="GD211">
        <v>50</v>
      </c>
      <c r="GE211">
        <v>55</v>
      </c>
      <c r="GF211">
        <v>55</v>
      </c>
    </row>
    <row r="212" spans="1:188" x14ac:dyDescent="0.35">
      <c r="A212" t="s">
        <v>5345</v>
      </c>
      <c r="B212" t="s">
        <v>5346</v>
      </c>
      <c r="C212" t="s">
        <v>5347</v>
      </c>
      <c r="D212" t="e">
        <f>VLOOKUP(C212,'HORS EXCEPTION'!$C$2:C230,1,FALSE)</f>
        <v>#N/A</v>
      </c>
      <c r="E212" s="2" t="s">
        <v>5348</v>
      </c>
      <c r="F212" t="s">
        <v>5347</v>
      </c>
      <c r="G212" t="s">
        <v>5348</v>
      </c>
      <c r="H212" t="s">
        <v>203</v>
      </c>
      <c r="I212" t="s">
        <v>5345</v>
      </c>
      <c r="J212" t="s">
        <v>1022</v>
      </c>
      <c r="K212" t="s">
        <v>5349</v>
      </c>
      <c r="L212">
        <v>65250</v>
      </c>
      <c r="M212" t="s">
        <v>5350</v>
      </c>
      <c r="N212" t="s">
        <v>5351</v>
      </c>
      <c r="O212" t="s">
        <v>12731</v>
      </c>
      <c r="P212" t="s">
        <v>5352</v>
      </c>
      <c r="Q212" t="s">
        <v>2752</v>
      </c>
      <c r="R212" t="s">
        <v>12733</v>
      </c>
      <c r="S212" t="s">
        <v>5354</v>
      </c>
      <c r="T212" t="s">
        <v>5355</v>
      </c>
      <c r="U212" t="s">
        <v>5356</v>
      </c>
      <c r="V212" t="s">
        <v>5357</v>
      </c>
      <c r="W212" t="s">
        <v>5358</v>
      </c>
      <c r="X212" t="s">
        <v>5359</v>
      </c>
      <c r="Y212" t="s">
        <v>5360</v>
      </c>
      <c r="Z212" t="s">
        <v>219</v>
      </c>
      <c r="AD212" t="s">
        <v>220</v>
      </c>
      <c r="AE212" t="s">
        <v>221</v>
      </c>
      <c r="AI212" t="s">
        <v>221</v>
      </c>
      <c r="AJ212" t="s">
        <v>5345</v>
      </c>
      <c r="AK212" t="s">
        <v>12731</v>
      </c>
      <c r="AL212" t="s">
        <v>12732</v>
      </c>
      <c r="AM212" t="s">
        <v>2752</v>
      </c>
      <c r="AN212" t="s">
        <v>5352</v>
      </c>
      <c r="AO212">
        <v>0</v>
      </c>
      <c r="AP212" t="s">
        <v>230</v>
      </c>
      <c r="AQ212" s="6" t="s">
        <v>5361</v>
      </c>
      <c r="AR212" s="10">
        <v>100000</v>
      </c>
      <c r="AS212" t="s">
        <v>232</v>
      </c>
      <c r="AT212" s="6" t="s">
        <v>5362</v>
      </c>
      <c r="AU212" s="10">
        <v>160000</v>
      </c>
      <c r="AV212" t="s">
        <v>236</v>
      </c>
      <c r="AW212" s="6" t="s">
        <v>5363</v>
      </c>
      <c r="AY212" t="s">
        <v>1016</v>
      </c>
      <c r="AZ212" s="6" t="s">
        <v>5364</v>
      </c>
      <c r="BA212" s="10">
        <v>500000</v>
      </c>
      <c r="BC212" s="6"/>
      <c r="BD212" s="10"/>
      <c r="BF212" s="6"/>
      <c r="BG212" s="10"/>
      <c r="BI212" s="6"/>
      <c r="BJ212" s="10"/>
      <c r="BL212" s="6"/>
      <c r="BM212" s="10"/>
      <c r="BO212" s="6"/>
      <c r="BP212" s="10"/>
      <c r="BR212" s="6"/>
      <c r="BS212" s="10"/>
      <c r="BU212" s="6"/>
      <c r="BV212" s="10"/>
      <c r="BX212" s="6"/>
      <c r="BY212" s="10"/>
      <c r="CA212" s="6"/>
      <c r="CB212" s="10"/>
      <c r="CD212" s="6"/>
      <c r="CE212" s="10"/>
      <c r="CG212" s="6"/>
      <c r="CH212" s="10"/>
      <c r="CJ212" s="6"/>
      <c r="CK212" s="10"/>
      <c r="CM212" s="6"/>
      <c r="CN212" s="10"/>
      <c r="CP212" s="6"/>
      <c r="CQ212" s="10"/>
      <c r="CS212" s="6"/>
      <c r="CT212" s="10"/>
      <c r="CV212" s="6"/>
      <c r="CW212" s="10"/>
      <c r="CY212" s="6"/>
      <c r="CZ212" s="10"/>
      <c r="DB212" s="6"/>
      <c r="DC212" s="10"/>
      <c r="DE212" s="6"/>
      <c r="DF212" s="10"/>
      <c r="DH212" s="6"/>
      <c r="DI212" s="10"/>
      <c r="DK212" s="6"/>
      <c r="DL212" s="10"/>
      <c r="DN212" s="6"/>
      <c r="DO212" s="10"/>
      <c r="DQ212" s="6"/>
      <c r="DR212" s="10"/>
      <c r="DT212" s="6"/>
      <c r="DU212" s="10"/>
      <c r="DW212" s="6"/>
      <c r="DX212" s="10"/>
      <c r="DZ212" s="6"/>
      <c r="EA212" s="10"/>
      <c r="EC212" s="6"/>
      <c r="ED212" s="10"/>
      <c r="EF212" s="6"/>
      <c r="EG212" s="10"/>
      <c r="EI212" s="6"/>
      <c r="EJ212" s="10"/>
      <c r="EL212" s="6"/>
      <c r="EM212" s="10"/>
      <c r="EO212" s="6"/>
      <c r="EP212" s="10"/>
      <c r="ER212" s="6"/>
      <c r="ES212" s="10"/>
      <c r="EU212" s="6"/>
      <c r="EV212" s="10"/>
      <c r="EX212" s="6"/>
      <c r="EY212" s="10"/>
      <c r="FA212" s="6"/>
      <c r="FB212" s="10"/>
      <c r="FD212" s="6"/>
      <c r="FE212" s="10"/>
      <c r="FG212" s="6"/>
      <c r="FH212" s="10"/>
      <c r="FJ212" s="6"/>
      <c r="FK212" s="10"/>
      <c r="FM212" s="6"/>
      <c r="FN212" s="10"/>
      <c r="FP212" s="6"/>
      <c r="FQ212" s="10"/>
      <c r="FS212" s="6"/>
      <c r="FT212" s="10"/>
      <c r="FV212" s="6"/>
      <c r="FW212" s="10"/>
      <c r="FY212" s="6"/>
      <c r="FZ212" s="10"/>
      <c r="GA212" s="9">
        <v>760000</v>
      </c>
      <c r="GB212" t="s">
        <v>238</v>
      </c>
      <c r="GC212">
        <v>36</v>
      </c>
      <c r="GD212">
        <v>40</v>
      </c>
      <c r="GE212">
        <v>49</v>
      </c>
      <c r="GF212">
        <v>0</v>
      </c>
    </row>
    <row r="213" spans="1:188" x14ac:dyDescent="0.35">
      <c r="A213" t="s">
        <v>5365</v>
      </c>
      <c r="B213" t="s">
        <v>5366</v>
      </c>
      <c r="C213" t="s">
        <v>5367</v>
      </c>
      <c r="D213" t="e">
        <f>VLOOKUP(C213,'HORS EXCEPTION'!$C$2:C231,1,FALSE)</f>
        <v>#N/A</v>
      </c>
      <c r="E213" s="1">
        <v>389016262</v>
      </c>
      <c r="F213" t="s">
        <v>5367</v>
      </c>
      <c r="G213" t="s">
        <v>5368</v>
      </c>
      <c r="H213" t="s">
        <v>203</v>
      </c>
      <c r="I213" t="s">
        <v>5365</v>
      </c>
      <c r="J213" t="s">
        <v>205</v>
      </c>
      <c r="K213" t="s">
        <v>5369</v>
      </c>
      <c r="L213">
        <v>69120</v>
      </c>
      <c r="M213" t="s">
        <v>5370</v>
      </c>
      <c r="N213" t="s">
        <v>646</v>
      </c>
      <c r="O213" t="s">
        <v>12330</v>
      </c>
      <c r="P213" t="s">
        <v>5371</v>
      </c>
      <c r="Q213" t="s">
        <v>406</v>
      </c>
      <c r="R213" t="s">
        <v>5372</v>
      </c>
      <c r="S213" t="s">
        <v>5375</v>
      </c>
      <c r="T213" t="s">
        <v>5376</v>
      </c>
      <c r="U213" t="s">
        <v>5377</v>
      </c>
      <c r="V213" t="s">
        <v>5378</v>
      </c>
      <c r="W213" t="s">
        <v>5379</v>
      </c>
      <c r="X213" t="s">
        <v>5380</v>
      </c>
      <c r="Y213" t="s">
        <v>5381</v>
      </c>
      <c r="Z213" t="s">
        <v>310</v>
      </c>
      <c r="AD213" t="s">
        <v>311</v>
      </c>
      <c r="AE213" t="s">
        <v>312</v>
      </c>
      <c r="AI213" t="s">
        <v>312</v>
      </c>
      <c r="AJ213" t="s">
        <v>5365</v>
      </c>
      <c r="AK213" t="s">
        <v>12330</v>
      </c>
      <c r="AL213" t="s">
        <v>12734</v>
      </c>
      <c r="AM213" t="s">
        <v>406</v>
      </c>
      <c r="AN213" t="s">
        <v>5371</v>
      </c>
      <c r="AO213">
        <v>0</v>
      </c>
      <c r="AP213" t="s">
        <v>391</v>
      </c>
      <c r="AQ213" s="6" t="s">
        <v>5382</v>
      </c>
      <c r="AR213" s="10">
        <v>1430000</v>
      </c>
      <c r="AS213" t="s">
        <v>395</v>
      </c>
      <c r="AT213" s="6" t="s">
        <v>5383</v>
      </c>
      <c r="AU213" s="10">
        <v>715000</v>
      </c>
      <c r="BC213" s="6"/>
      <c r="BD213" s="10"/>
      <c r="BF213" s="6"/>
      <c r="BG213" s="10"/>
      <c r="BI213" s="6"/>
      <c r="BJ213" s="10"/>
      <c r="BL213" s="6"/>
      <c r="BM213" s="10"/>
      <c r="BO213" s="6"/>
      <c r="BP213" s="10"/>
      <c r="BR213" s="6"/>
      <c r="BS213" s="10"/>
      <c r="BU213" s="6"/>
      <c r="BV213" s="10"/>
      <c r="BX213" s="6"/>
      <c r="BY213" s="10"/>
      <c r="CA213" s="6"/>
      <c r="CB213" s="10"/>
      <c r="CD213" s="6"/>
      <c r="CE213" s="10"/>
      <c r="CG213" s="6"/>
      <c r="CH213" s="10"/>
      <c r="CJ213" s="6"/>
      <c r="CK213" s="10"/>
      <c r="CM213" s="6"/>
      <c r="CN213" s="10"/>
      <c r="CP213" s="6"/>
      <c r="CQ213" s="10"/>
      <c r="CS213" s="6"/>
      <c r="CT213" s="10"/>
      <c r="CV213" s="6"/>
      <c r="CW213" s="10"/>
      <c r="CY213" s="6"/>
      <c r="CZ213" s="10"/>
      <c r="DB213" s="6"/>
      <c r="DC213" s="10"/>
      <c r="DE213" s="6"/>
      <c r="DF213" s="10"/>
      <c r="DH213" s="6"/>
      <c r="DI213" s="10"/>
      <c r="DK213" s="6"/>
      <c r="DL213" s="10"/>
      <c r="DN213" s="6"/>
      <c r="DO213" s="10"/>
      <c r="DQ213" s="6"/>
      <c r="DR213" s="10"/>
      <c r="DT213" s="6"/>
      <c r="DU213" s="10"/>
      <c r="DW213" s="6"/>
      <c r="DX213" s="10"/>
      <c r="DZ213" s="6"/>
      <c r="EA213" s="10"/>
      <c r="EC213" s="6"/>
      <c r="ED213" s="10"/>
      <c r="EF213" s="6"/>
      <c r="EG213" s="10"/>
      <c r="EI213" s="6"/>
      <c r="EJ213" s="10"/>
      <c r="EL213" s="6"/>
      <c r="EM213" s="10"/>
      <c r="EO213" s="6"/>
      <c r="EP213" s="10"/>
      <c r="ER213" s="6"/>
      <c r="ES213" s="10"/>
      <c r="EU213" s="6"/>
      <c r="EV213" s="10"/>
      <c r="EX213" s="6"/>
      <c r="EY213" s="10"/>
      <c r="FA213" s="6"/>
      <c r="FB213" s="10"/>
      <c r="FD213" s="6"/>
      <c r="FE213" s="10"/>
      <c r="FG213" s="6"/>
      <c r="FH213" s="10"/>
      <c r="FJ213" s="6"/>
      <c r="FK213" s="10"/>
      <c r="FM213" s="6"/>
      <c r="FN213" s="10"/>
      <c r="FP213" s="6"/>
      <c r="FQ213" s="10"/>
      <c r="FS213" s="6"/>
      <c r="FT213" s="10"/>
      <c r="FV213" s="6"/>
      <c r="FW213" s="10"/>
      <c r="FY213" s="6"/>
      <c r="FZ213" s="10"/>
      <c r="GA213" s="9">
        <v>2145000</v>
      </c>
      <c r="GB213" t="s">
        <v>238</v>
      </c>
      <c r="GC213">
        <v>44</v>
      </c>
      <c r="GD213">
        <v>50</v>
      </c>
      <c r="GE213">
        <v>50</v>
      </c>
      <c r="GF213">
        <v>55</v>
      </c>
    </row>
    <row r="214" spans="1:188" x14ac:dyDescent="0.35">
      <c r="A214" t="s">
        <v>5384</v>
      </c>
      <c r="B214" t="s">
        <v>5385</v>
      </c>
      <c r="C214" t="s">
        <v>5386</v>
      </c>
      <c r="D214" t="str">
        <f>VLOOKUP(C214,'HORS EXCEPTION'!$C$2:C232,1,FALSE)</f>
        <v>SUP012927</v>
      </c>
      <c r="E214" s="2" t="s">
        <v>5387</v>
      </c>
      <c r="F214" t="s">
        <v>5386</v>
      </c>
      <c r="G214" t="s">
        <v>5387</v>
      </c>
      <c r="H214" t="s">
        <v>203</v>
      </c>
      <c r="I214" t="s">
        <v>5384</v>
      </c>
      <c r="J214" t="s">
        <v>205</v>
      </c>
      <c r="K214" t="s">
        <v>5388</v>
      </c>
      <c r="L214">
        <v>69760</v>
      </c>
      <c r="M214" t="s">
        <v>3126</v>
      </c>
      <c r="N214" t="s">
        <v>5389</v>
      </c>
      <c r="O214" t="s">
        <v>12735</v>
      </c>
      <c r="P214" t="s">
        <v>5390</v>
      </c>
      <c r="Q214" t="s">
        <v>406</v>
      </c>
      <c r="R214" t="s">
        <v>5391</v>
      </c>
      <c r="S214" t="s">
        <v>5394</v>
      </c>
      <c r="T214" t="s">
        <v>5395</v>
      </c>
      <c r="U214" t="s">
        <v>5396</v>
      </c>
      <c r="V214" t="s">
        <v>5397</v>
      </c>
      <c r="W214" t="s">
        <v>5398</v>
      </c>
      <c r="X214" t="s">
        <v>5399</v>
      </c>
      <c r="Y214" t="s">
        <v>5400</v>
      </c>
      <c r="Z214" t="s">
        <v>310</v>
      </c>
      <c r="AD214" t="s">
        <v>311</v>
      </c>
      <c r="AE214" t="s">
        <v>312</v>
      </c>
      <c r="AI214" t="s">
        <v>312</v>
      </c>
      <c r="AJ214" t="s">
        <v>5384</v>
      </c>
      <c r="AK214" t="s">
        <v>12735</v>
      </c>
      <c r="AL214" t="s">
        <v>12736</v>
      </c>
      <c r="AM214" t="s">
        <v>406</v>
      </c>
      <c r="AN214" t="s">
        <v>5390</v>
      </c>
      <c r="AO214">
        <v>0</v>
      </c>
      <c r="AP214" t="s">
        <v>657</v>
      </c>
      <c r="AQ214" s="6" t="s">
        <v>5401</v>
      </c>
      <c r="AR214" s="10">
        <v>100000</v>
      </c>
      <c r="AS214" t="s">
        <v>659</v>
      </c>
      <c r="AT214" s="6" t="s">
        <v>5402</v>
      </c>
      <c r="AU214" s="10">
        <v>185000</v>
      </c>
      <c r="AV214" t="s">
        <v>661</v>
      </c>
      <c r="AW214" s="6" t="s">
        <v>5403</v>
      </c>
      <c r="AY214" t="s">
        <v>663</v>
      </c>
      <c r="AZ214" s="6" t="s">
        <v>5404</v>
      </c>
      <c r="BA214" s="10">
        <v>100000</v>
      </c>
      <c r="BB214" t="s">
        <v>665</v>
      </c>
      <c r="BC214" s="6" t="s">
        <v>5405</v>
      </c>
      <c r="BD214" s="10">
        <v>123000</v>
      </c>
      <c r="BF214" s="6"/>
      <c r="BG214" s="10"/>
      <c r="BI214" s="6"/>
      <c r="BJ214" s="10"/>
      <c r="BL214" s="6"/>
      <c r="BM214" s="10"/>
      <c r="BO214" s="6"/>
      <c r="BP214" s="10"/>
      <c r="BR214" s="6"/>
      <c r="BS214" s="10"/>
      <c r="BU214" s="6"/>
      <c r="BV214" s="10"/>
      <c r="BX214" s="6"/>
      <c r="BY214" s="10"/>
      <c r="CA214" s="6"/>
      <c r="CB214" s="10"/>
      <c r="CD214" s="6"/>
      <c r="CE214" s="10"/>
      <c r="CG214" s="6"/>
      <c r="CH214" s="10"/>
      <c r="CJ214" s="6"/>
      <c r="CK214" s="10"/>
      <c r="CM214" s="6"/>
      <c r="CN214" s="10"/>
      <c r="CP214" s="6"/>
      <c r="CQ214" s="10"/>
      <c r="CS214" s="6"/>
      <c r="CT214" s="10"/>
      <c r="CV214" s="6"/>
      <c r="CW214" s="10"/>
      <c r="CY214" s="6"/>
      <c r="CZ214" s="10"/>
      <c r="DB214" s="6"/>
      <c r="DC214" s="10"/>
      <c r="DE214" s="6"/>
      <c r="DF214" s="10"/>
      <c r="DH214" s="6"/>
      <c r="DI214" s="10"/>
      <c r="DK214" s="6"/>
      <c r="DL214" s="10"/>
      <c r="DN214" s="6"/>
      <c r="DO214" s="10"/>
      <c r="DQ214" s="6"/>
      <c r="DR214" s="10"/>
      <c r="DT214" s="6"/>
      <c r="DU214" s="10"/>
      <c r="DW214" s="6"/>
      <c r="DX214" s="10"/>
      <c r="DZ214" s="6"/>
      <c r="EA214" s="10"/>
      <c r="EC214" s="6"/>
      <c r="ED214" s="10"/>
      <c r="EF214" s="6"/>
      <c r="EG214" s="10"/>
      <c r="EI214" s="6"/>
      <c r="EJ214" s="10"/>
      <c r="EL214" s="6"/>
      <c r="EM214" s="10"/>
      <c r="EO214" s="6"/>
      <c r="EP214" s="10"/>
      <c r="ER214" s="6"/>
      <c r="ES214" s="10"/>
      <c r="EU214" s="6"/>
      <c r="EV214" s="10"/>
      <c r="EX214" s="6"/>
      <c r="EY214" s="10"/>
      <c r="FA214" s="6"/>
      <c r="FB214" s="10"/>
      <c r="FD214" s="6"/>
      <c r="FE214" s="10"/>
      <c r="FG214" s="6"/>
      <c r="FH214" s="10"/>
      <c r="FJ214" s="6"/>
      <c r="FK214" s="10"/>
      <c r="FM214" s="6"/>
      <c r="FN214" s="10"/>
      <c r="FP214" s="6"/>
      <c r="FQ214" s="10"/>
      <c r="FS214" s="6"/>
      <c r="FT214" s="10"/>
      <c r="FV214" s="6"/>
      <c r="FW214" s="10"/>
      <c r="FY214" s="6"/>
      <c r="FZ214" s="10"/>
      <c r="GA214" s="9">
        <v>508000</v>
      </c>
      <c r="GB214" t="s">
        <v>238</v>
      </c>
      <c r="GC214">
        <v>140</v>
      </c>
      <c r="GD214">
        <v>165</v>
      </c>
      <c r="GE214">
        <v>165</v>
      </c>
      <c r="GF214">
        <v>140</v>
      </c>
    </row>
    <row r="215" spans="1:188" x14ac:dyDescent="0.35">
      <c r="A215" t="s">
        <v>5406</v>
      </c>
      <c r="B215" t="s">
        <v>5407</v>
      </c>
      <c r="C215" t="s">
        <v>5408</v>
      </c>
      <c r="D215" t="str">
        <f>VLOOKUP(C215,'HORS EXCEPTION'!$C$2:C233,1,FALSE)</f>
        <v>SUP012981</v>
      </c>
      <c r="E215" s="1" t="s">
        <v>5409</v>
      </c>
      <c r="F215" t="s">
        <v>5408</v>
      </c>
      <c r="G215" t="s">
        <v>5409</v>
      </c>
      <c r="H215" t="s">
        <v>203</v>
      </c>
      <c r="I215" t="s">
        <v>5410</v>
      </c>
      <c r="J215" t="s">
        <v>246</v>
      </c>
      <c r="K215" t="s">
        <v>5411</v>
      </c>
      <c r="L215">
        <v>13015</v>
      </c>
      <c r="M215" t="s">
        <v>5412</v>
      </c>
      <c r="N215" t="s">
        <v>1431</v>
      </c>
      <c r="O215" t="s">
        <v>12738</v>
      </c>
      <c r="P215" t="s">
        <v>5413</v>
      </c>
      <c r="Q215" t="s">
        <v>673</v>
      </c>
      <c r="R215" t="s">
        <v>5414</v>
      </c>
      <c r="S215" t="s">
        <v>5416</v>
      </c>
      <c r="T215" t="s">
        <v>5417</v>
      </c>
      <c r="U215" t="s">
        <v>5418</v>
      </c>
      <c r="V215" t="s">
        <v>5419</v>
      </c>
      <c r="W215" t="s">
        <v>5416</v>
      </c>
      <c r="X215" t="s">
        <v>5417</v>
      </c>
      <c r="Y215" t="s">
        <v>5418</v>
      </c>
      <c r="Z215" t="s">
        <v>310</v>
      </c>
      <c r="AD215" t="s">
        <v>311</v>
      </c>
      <c r="AE215" t="s">
        <v>312</v>
      </c>
      <c r="AI215" t="s">
        <v>312</v>
      </c>
      <c r="AJ215" t="s">
        <v>5410</v>
      </c>
      <c r="AK215" t="s">
        <v>12738</v>
      </c>
      <c r="AL215" t="s">
        <v>5419</v>
      </c>
      <c r="AM215" t="s">
        <v>673</v>
      </c>
      <c r="AN215" t="s">
        <v>5413</v>
      </c>
      <c r="AO215">
        <v>0</v>
      </c>
      <c r="AP215" t="s">
        <v>427</v>
      </c>
      <c r="AQ215" s="6" t="s">
        <v>5420</v>
      </c>
      <c r="AR215" s="10">
        <v>360000</v>
      </c>
      <c r="AS215" t="s">
        <v>389</v>
      </c>
      <c r="AT215" s="6" t="s">
        <v>5421</v>
      </c>
      <c r="AU215" s="10">
        <v>575000</v>
      </c>
      <c r="AV215" t="s">
        <v>429</v>
      </c>
      <c r="AW215" s="6" t="s">
        <v>5422</v>
      </c>
      <c r="AY215" t="s">
        <v>1443</v>
      </c>
      <c r="AZ215" s="6" t="s">
        <v>5423</v>
      </c>
      <c r="BA215" s="10">
        <v>185000</v>
      </c>
      <c r="BB215" t="s">
        <v>657</v>
      </c>
      <c r="BC215" s="6" t="s">
        <v>5424</v>
      </c>
      <c r="BD215" s="10">
        <v>100000</v>
      </c>
      <c r="BE215" t="s">
        <v>431</v>
      </c>
      <c r="BF215" s="6" t="s">
        <v>5425</v>
      </c>
      <c r="BG215" s="10">
        <v>895000</v>
      </c>
      <c r="BH215" t="s">
        <v>391</v>
      </c>
      <c r="BI215" s="6" t="s">
        <v>5426</v>
      </c>
      <c r="BJ215" s="10">
        <v>1430000</v>
      </c>
      <c r="BK215" t="s">
        <v>433</v>
      </c>
      <c r="BL215" s="6" t="s">
        <v>5427</v>
      </c>
      <c r="BM215" s="10">
        <v>190000</v>
      </c>
      <c r="BN215" t="s">
        <v>1447</v>
      </c>
      <c r="BO215" s="6" t="s">
        <v>5428</v>
      </c>
      <c r="BP215" s="10">
        <v>455000</v>
      </c>
      <c r="BQ215" t="s">
        <v>659</v>
      </c>
      <c r="BR215" s="6" t="s">
        <v>5429</v>
      </c>
      <c r="BS215" s="10">
        <v>185000</v>
      </c>
      <c r="BT215" t="s">
        <v>435</v>
      </c>
      <c r="BU215" s="6" t="s">
        <v>5430</v>
      </c>
      <c r="BV215" s="10">
        <v>360000</v>
      </c>
      <c r="BW215" t="s">
        <v>437</v>
      </c>
      <c r="BX215" s="6" t="s">
        <v>5431</v>
      </c>
      <c r="BY215" s="10">
        <v>100000</v>
      </c>
      <c r="BZ215" t="s">
        <v>1451</v>
      </c>
      <c r="CA215" s="6" t="s">
        <v>5432</v>
      </c>
      <c r="CB215" s="10">
        <v>182000</v>
      </c>
      <c r="CC215" t="s">
        <v>661</v>
      </c>
      <c r="CD215" s="6" t="s">
        <v>5433</v>
      </c>
      <c r="CE215" s="10">
        <v>100000</v>
      </c>
      <c r="CF215" t="s">
        <v>439</v>
      </c>
      <c r="CG215" s="6" t="s">
        <v>5434</v>
      </c>
      <c r="CH215" s="10">
        <v>445000</v>
      </c>
      <c r="CI215" t="s">
        <v>441</v>
      </c>
      <c r="CJ215" s="6" t="s">
        <v>5435</v>
      </c>
      <c r="CK215" s="10">
        <v>100000</v>
      </c>
      <c r="CL215" t="s">
        <v>1455</v>
      </c>
      <c r="CM215" s="6" t="s">
        <v>5436</v>
      </c>
      <c r="CN215" s="10">
        <v>230000</v>
      </c>
      <c r="CO215" t="s">
        <v>663</v>
      </c>
      <c r="CP215" s="6" t="s">
        <v>5437</v>
      </c>
      <c r="CQ215" s="10">
        <v>100000</v>
      </c>
      <c r="CR215" t="s">
        <v>443</v>
      </c>
      <c r="CS215" s="6" t="s">
        <v>5438</v>
      </c>
      <c r="CT215" s="10">
        <v>595000</v>
      </c>
      <c r="CU215" t="s">
        <v>445</v>
      </c>
      <c r="CV215" s="6" t="s">
        <v>5439</v>
      </c>
      <c r="CW215" s="10">
        <v>130000</v>
      </c>
      <c r="CX215" t="s">
        <v>1459</v>
      </c>
      <c r="CY215" s="6" t="s">
        <v>5440</v>
      </c>
      <c r="CZ215" s="10">
        <v>300000</v>
      </c>
      <c r="DA215" t="s">
        <v>665</v>
      </c>
      <c r="DB215" s="6" t="s">
        <v>5441</v>
      </c>
      <c r="DC215" s="10">
        <v>123000</v>
      </c>
      <c r="DE215" s="6"/>
      <c r="DF215" s="10"/>
      <c r="DH215" s="6"/>
      <c r="DI215" s="10"/>
      <c r="DK215" s="6"/>
      <c r="DL215" s="10"/>
      <c r="DN215" s="6"/>
      <c r="DO215" s="10"/>
      <c r="DQ215" s="6"/>
      <c r="DR215" s="10"/>
      <c r="DT215" s="6"/>
      <c r="DU215" s="10"/>
      <c r="DW215" s="6"/>
      <c r="DX215" s="10"/>
      <c r="DZ215" s="6"/>
      <c r="EA215" s="10"/>
      <c r="EC215" s="6"/>
      <c r="ED215" s="10"/>
      <c r="EF215" s="6"/>
      <c r="EG215" s="10"/>
      <c r="EI215" s="6"/>
      <c r="EJ215" s="10"/>
      <c r="EL215" s="6"/>
      <c r="EM215" s="10"/>
      <c r="EO215" s="6"/>
      <c r="EP215" s="10"/>
      <c r="ER215" s="6"/>
      <c r="ES215" s="10"/>
      <c r="EU215" s="6"/>
      <c r="EV215" s="10"/>
      <c r="EX215" s="6"/>
      <c r="EY215" s="10"/>
      <c r="FA215" s="6"/>
      <c r="FB215" s="10"/>
      <c r="FD215" s="6"/>
      <c r="FE215" s="10"/>
      <c r="FG215" s="6"/>
      <c r="FH215" s="10"/>
      <c r="FJ215" s="6"/>
      <c r="FK215" s="10"/>
      <c r="FM215" s="6"/>
      <c r="FN215" s="10"/>
      <c r="FP215" s="6"/>
      <c r="FQ215" s="10"/>
      <c r="FS215" s="6"/>
      <c r="FT215" s="10"/>
      <c r="FV215" s="6"/>
      <c r="FW215" s="10"/>
      <c r="FY215" s="6"/>
      <c r="FZ215" s="10"/>
      <c r="GA215" s="9">
        <v>7140000</v>
      </c>
      <c r="GB215" t="s">
        <v>238</v>
      </c>
      <c r="GC215">
        <v>60</v>
      </c>
      <c r="GD215">
        <v>63</v>
      </c>
      <c r="GE215">
        <v>65</v>
      </c>
      <c r="GF215">
        <v>55</v>
      </c>
    </row>
    <row r="216" spans="1:188" x14ac:dyDescent="0.35">
      <c r="A216" t="s">
        <v>5442</v>
      </c>
      <c r="B216" t="s">
        <v>5443</v>
      </c>
      <c r="C216" t="s">
        <v>5444</v>
      </c>
      <c r="D216" t="str">
        <f>VLOOKUP(C216,'HORS EXCEPTION'!$C$2:C234,1,FALSE)</f>
        <v>SUP013156</v>
      </c>
      <c r="E216" s="1" t="s">
        <v>5445</v>
      </c>
      <c r="F216" t="s">
        <v>5444</v>
      </c>
      <c r="G216" t="s">
        <v>5446</v>
      </c>
      <c r="H216" t="s">
        <v>203</v>
      </c>
      <c r="I216" t="s">
        <v>5442</v>
      </c>
      <c r="J216" t="s">
        <v>1022</v>
      </c>
      <c r="K216" t="s">
        <v>5447</v>
      </c>
      <c r="L216">
        <v>73130</v>
      </c>
      <c r="M216" t="s">
        <v>5448</v>
      </c>
      <c r="N216" t="s">
        <v>249</v>
      </c>
      <c r="O216" t="s">
        <v>12575</v>
      </c>
      <c r="P216" t="s">
        <v>5449</v>
      </c>
      <c r="Q216" t="s">
        <v>1354</v>
      </c>
      <c r="R216" t="s">
        <v>5450</v>
      </c>
      <c r="S216" t="s">
        <v>5451</v>
      </c>
      <c r="T216" t="s">
        <v>5453</v>
      </c>
      <c r="U216" t="s">
        <v>5454</v>
      </c>
      <c r="V216" t="s">
        <v>5455</v>
      </c>
      <c r="W216" t="s">
        <v>5451</v>
      </c>
      <c r="X216" t="s">
        <v>5453</v>
      </c>
      <c r="Y216" t="s">
        <v>5454</v>
      </c>
      <c r="Z216" t="s">
        <v>261</v>
      </c>
      <c r="AD216" t="s">
        <v>262</v>
      </c>
      <c r="AE216" t="s">
        <v>263</v>
      </c>
      <c r="AI216" t="s">
        <v>263</v>
      </c>
      <c r="AJ216" t="s">
        <v>5442</v>
      </c>
      <c r="AK216" t="s">
        <v>12575</v>
      </c>
      <c r="AL216" t="s">
        <v>12739</v>
      </c>
      <c r="AM216" t="s">
        <v>1354</v>
      </c>
      <c r="AN216" t="s">
        <v>5449</v>
      </c>
      <c r="AO216">
        <v>0</v>
      </c>
      <c r="AP216" t="s">
        <v>3398</v>
      </c>
      <c r="AQ216" s="6" t="s">
        <v>5456</v>
      </c>
      <c r="AR216" s="10">
        <v>100000</v>
      </c>
      <c r="AS216" t="s">
        <v>414</v>
      </c>
      <c r="AT216" s="6" t="s">
        <v>5457</v>
      </c>
      <c r="AU216" s="10">
        <v>100000</v>
      </c>
      <c r="AV216" t="s">
        <v>353</v>
      </c>
      <c r="AW216" s="6" t="s">
        <v>5458</v>
      </c>
      <c r="AY216" t="s">
        <v>355</v>
      </c>
      <c r="AZ216" s="6" t="s">
        <v>5459</v>
      </c>
      <c r="BA216" s="10">
        <v>200000</v>
      </c>
      <c r="BB216" t="s">
        <v>11131</v>
      </c>
      <c r="BC216" s="6" t="s">
        <v>5460</v>
      </c>
      <c r="BD216" s="10">
        <v>125000</v>
      </c>
      <c r="BE216" t="s">
        <v>266</v>
      </c>
      <c r="BF216" s="6" t="s">
        <v>5461</v>
      </c>
      <c r="BG216" s="10">
        <v>745000</v>
      </c>
      <c r="BH216" t="s">
        <v>270</v>
      </c>
      <c r="BI216" s="6" t="s">
        <v>5462</v>
      </c>
      <c r="BJ216" s="10">
        <v>125000</v>
      </c>
      <c r="BK216" t="s">
        <v>272</v>
      </c>
      <c r="BL216" s="6" t="s">
        <v>5463</v>
      </c>
      <c r="BM216" s="10">
        <v>495000</v>
      </c>
      <c r="BN216" t="s">
        <v>274</v>
      </c>
      <c r="BO216" s="6" t="s">
        <v>5464</v>
      </c>
      <c r="BP216" s="10">
        <v>495000</v>
      </c>
      <c r="BQ216" t="s">
        <v>11607</v>
      </c>
      <c r="BR216" s="6" t="s">
        <v>5465</v>
      </c>
      <c r="BS216" s="10">
        <v>100000</v>
      </c>
      <c r="BT216" t="s">
        <v>280</v>
      </c>
      <c r="BU216" s="6" t="s">
        <v>5466</v>
      </c>
      <c r="BV216" s="10">
        <v>300000</v>
      </c>
      <c r="BW216" t="s">
        <v>284</v>
      </c>
      <c r="BX216" s="6" t="s">
        <v>5467</v>
      </c>
      <c r="BY216" s="10">
        <v>100000</v>
      </c>
      <c r="BZ216" t="s">
        <v>286</v>
      </c>
      <c r="CA216" s="6" t="s">
        <v>5468</v>
      </c>
      <c r="CB216" s="10">
        <v>200000</v>
      </c>
      <c r="CC216" t="s">
        <v>288</v>
      </c>
      <c r="CD216" s="6" t="s">
        <v>5469</v>
      </c>
      <c r="CE216" s="10">
        <v>200000</v>
      </c>
      <c r="CG216" s="6"/>
      <c r="CH216" s="10"/>
      <c r="CJ216" s="6"/>
      <c r="CK216" s="10"/>
      <c r="CM216" s="6"/>
      <c r="CN216" s="10"/>
      <c r="CP216" s="6"/>
      <c r="CQ216" s="10"/>
      <c r="CS216" s="6"/>
      <c r="CT216" s="10"/>
      <c r="CV216" s="6"/>
      <c r="CW216" s="10"/>
      <c r="CY216" s="6"/>
      <c r="CZ216" s="10"/>
      <c r="DB216" s="6"/>
      <c r="DC216" s="10"/>
      <c r="DE216" s="6"/>
      <c r="DF216" s="10"/>
      <c r="DH216" s="6"/>
      <c r="DI216" s="10"/>
      <c r="DK216" s="6"/>
      <c r="DL216" s="10"/>
      <c r="DN216" s="6"/>
      <c r="DO216" s="10"/>
      <c r="DQ216" s="6"/>
      <c r="DR216" s="10"/>
      <c r="DT216" s="6"/>
      <c r="DU216" s="10"/>
      <c r="DW216" s="6"/>
      <c r="DX216" s="10"/>
      <c r="DZ216" s="6"/>
      <c r="EA216" s="10"/>
      <c r="EC216" s="6"/>
      <c r="ED216" s="10"/>
      <c r="EF216" s="6"/>
      <c r="EG216" s="10"/>
      <c r="EI216" s="6"/>
      <c r="EJ216" s="10"/>
      <c r="EL216" s="6"/>
      <c r="EM216" s="10"/>
      <c r="EO216" s="6"/>
      <c r="EP216" s="10"/>
      <c r="ER216" s="6"/>
      <c r="ES216" s="10"/>
      <c r="EU216" s="6"/>
      <c r="EV216" s="10"/>
      <c r="EX216" s="6"/>
      <c r="EY216" s="10"/>
      <c r="FA216" s="6"/>
      <c r="FB216" s="10"/>
      <c r="FD216" s="6"/>
      <c r="FE216" s="10"/>
      <c r="FG216" s="6"/>
      <c r="FH216" s="10"/>
      <c r="FJ216" s="6"/>
      <c r="FK216" s="10"/>
      <c r="FM216" s="6"/>
      <c r="FN216" s="10"/>
      <c r="FP216" s="6"/>
      <c r="FQ216" s="10"/>
      <c r="FS216" s="6"/>
      <c r="FT216" s="10"/>
      <c r="FV216" s="6"/>
      <c r="FW216" s="10"/>
      <c r="FY216" s="6"/>
      <c r="FZ216" s="10"/>
      <c r="GA216" s="9">
        <v>3285000</v>
      </c>
      <c r="GB216" t="s">
        <v>238</v>
      </c>
      <c r="GC216">
        <v>60</v>
      </c>
      <c r="GD216">
        <v>70</v>
      </c>
      <c r="GE216">
        <v>80</v>
      </c>
      <c r="GF216">
        <v>60</v>
      </c>
    </row>
    <row r="217" spans="1:188" x14ac:dyDescent="0.35">
      <c r="A217" t="s">
        <v>5471</v>
      </c>
      <c r="B217" t="s">
        <v>5472</v>
      </c>
      <c r="C217" t="s">
        <v>5473</v>
      </c>
      <c r="D217" t="str">
        <f>VLOOKUP(C217,'HORS EXCEPTION'!$C$2:C235,1,FALSE)</f>
        <v>SUP013639</v>
      </c>
      <c r="E217" s="1" t="s">
        <v>5474</v>
      </c>
      <c r="F217" t="s">
        <v>5473</v>
      </c>
      <c r="G217" t="s">
        <v>5474</v>
      </c>
      <c r="H217" t="s">
        <v>203</v>
      </c>
      <c r="I217" t="s">
        <v>5471</v>
      </c>
      <c r="J217" t="s">
        <v>205</v>
      </c>
      <c r="K217" t="s">
        <v>5475</v>
      </c>
      <c r="L217">
        <v>38190</v>
      </c>
      <c r="M217" t="s">
        <v>5476</v>
      </c>
      <c r="N217" t="s">
        <v>1226</v>
      </c>
      <c r="O217" t="s">
        <v>12740</v>
      </c>
      <c r="P217" t="s">
        <v>5477</v>
      </c>
      <c r="Q217" t="s">
        <v>625</v>
      </c>
      <c r="R217" t="s">
        <v>5478</v>
      </c>
      <c r="S217" t="s">
        <v>5481</v>
      </c>
      <c r="T217" t="s">
        <v>5482</v>
      </c>
      <c r="U217" t="s">
        <v>5483</v>
      </c>
      <c r="V217" t="s">
        <v>5484</v>
      </c>
      <c r="W217" t="s">
        <v>5479</v>
      </c>
      <c r="X217" t="s">
        <v>5482</v>
      </c>
      <c r="Y217" t="s">
        <v>5485</v>
      </c>
      <c r="Z217" t="s">
        <v>219</v>
      </c>
      <c r="AD217" t="s">
        <v>220</v>
      </c>
      <c r="AE217" t="s">
        <v>221</v>
      </c>
      <c r="AI217" t="s">
        <v>221</v>
      </c>
      <c r="AJ217" t="s">
        <v>5471</v>
      </c>
      <c r="AK217" t="s">
        <v>12740</v>
      </c>
      <c r="AL217" t="s">
        <v>12741</v>
      </c>
      <c r="AM217" t="s">
        <v>625</v>
      </c>
      <c r="AN217" t="s">
        <v>5477</v>
      </c>
      <c r="AO217">
        <v>0</v>
      </c>
      <c r="AP217" t="s">
        <v>543</v>
      </c>
      <c r="AQ217" s="6" t="s">
        <v>5486</v>
      </c>
      <c r="AR217" s="10">
        <v>240000</v>
      </c>
      <c r="AS217" t="s">
        <v>555</v>
      </c>
      <c r="AT217" s="6" t="s">
        <v>5487</v>
      </c>
      <c r="AU217" s="10">
        <v>120000</v>
      </c>
      <c r="AV217" t="s">
        <v>566</v>
      </c>
      <c r="AW217" s="6" t="s">
        <v>5488</v>
      </c>
      <c r="AY217" t="s">
        <v>828</v>
      </c>
      <c r="AZ217" s="6" t="s">
        <v>5489</v>
      </c>
      <c r="BA217" s="10">
        <v>100000</v>
      </c>
      <c r="BB217" t="s">
        <v>832</v>
      </c>
      <c r="BC217" s="6" t="s">
        <v>5490</v>
      </c>
      <c r="BD217" s="10">
        <v>160000</v>
      </c>
      <c r="BF217" s="6"/>
      <c r="BG217" s="10"/>
      <c r="BI217" s="6"/>
      <c r="BJ217" s="10"/>
      <c r="BL217" s="6"/>
      <c r="BM217" s="10"/>
      <c r="BO217" s="6"/>
      <c r="BP217" s="10"/>
      <c r="BR217" s="6"/>
      <c r="BS217" s="10"/>
      <c r="BU217" s="6"/>
      <c r="BV217" s="10"/>
      <c r="BX217" s="6"/>
      <c r="BY217" s="10"/>
      <c r="CA217" s="6"/>
      <c r="CB217" s="10"/>
      <c r="CD217" s="6"/>
      <c r="CE217" s="10"/>
      <c r="CG217" s="6"/>
      <c r="CH217" s="10"/>
      <c r="CJ217" s="6"/>
      <c r="CK217" s="10"/>
      <c r="CM217" s="6"/>
      <c r="CN217" s="10"/>
      <c r="CP217" s="6"/>
      <c r="CQ217" s="10"/>
      <c r="CS217" s="6"/>
      <c r="CT217" s="10"/>
      <c r="CV217" s="6"/>
      <c r="CW217" s="10"/>
      <c r="CY217" s="6"/>
      <c r="CZ217" s="10"/>
      <c r="DB217" s="6"/>
      <c r="DC217" s="10"/>
      <c r="DE217" s="6"/>
      <c r="DF217" s="10"/>
      <c r="DH217" s="6"/>
      <c r="DI217" s="10"/>
      <c r="DK217" s="6"/>
      <c r="DL217" s="10"/>
      <c r="DN217" s="6"/>
      <c r="DO217" s="10"/>
      <c r="DQ217" s="6"/>
      <c r="DR217" s="10"/>
      <c r="DT217" s="6"/>
      <c r="DU217" s="10"/>
      <c r="DW217" s="6"/>
      <c r="DX217" s="10"/>
      <c r="DZ217" s="6"/>
      <c r="EA217" s="10"/>
      <c r="EC217" s="6"/>
      <c r="ED217" s="10"/>
      <c r="EF217" s="6"/>
      <c r="EG217" s="10"/>
      <c r="EI217" s="6"/>
      <c r="EJ217" s="10"/>
      <c r="EL217" s="6"/>
      <c r="EM217" s="10"/>
      <c r="EO217" s="6"/>
      <c r="EP217" s="10"/>
      <c r="ER217" s="6"/>
      <c r="ES217" s="10"/>
      <c r="EU217" s="6"/>
      <c r="EV217" s="10"/>
      <c r="EX217" s="6"/>
      <c r="EY217" s="10"/>
      <c r="FA217" s="6"/>
      <c r="FB217" s="10"/>
      <c r="FD217" s="6"/>
      <c r="FE217" s="10"/>
      <c r="FG217" s="6"/>
      <c r="FH217" s="10"/>
      <c r="FJ217" s="6"/>
      <c r="FK217" s="10"/>
      <c r="FM217" s="6"/>
      <c r="FN217" s="10"/>
      <c r="FP217" s="6"/>
      <c r="FQ217" s="10"/>
      <c r="FS217" s="6"/>
      <c r="FT217" s="10"/>
      <c r="FV217" s="6"/>
      <c r="FW217" s="10"/>
      <c r="FY217" s="6"/>
      <c r="FZ217" s="10"/>
      <c r="GA217" s="9">
        <v>620000</v>
      </c>
      <c r="GB217" t="s">
        <v>238</v>
      </c>
      <c r="GC217">
        <v>100</v>
      </c>
      <c r="GD217">
        <v>115</v>
      </c>
      <c r="GE217">
        <v>115</v>
      </c>
      <c r="GF217">
        <v>80</v>
      </c>
    </row>
    <row r="218" spans="1:188" x14ac:dyDescent="0.35">
      <c r="A218" t="s">
        <v>5491</v>
      </c>
      <c r="B218" t="s">
        <v>5492</v>
      </c>
      <c r="C218" t="s">
        <v>5493</v>
      </c>
      <c r="D218" t="str">
        <f>VLOOKUP(C218,'HORS EXCEPTION'!$C$2:C236,1,FALSE)</f>
        <v>SUP013641</v>
      </c>
      <c r="E218" s="1" t="s">
        <v>5494</v>
      </c>
      <c r="F218" t="s">
        <v>5493</v>
      </c>
      <c r="G218" t="s">
        <v>5494</v>
      </c>
      <c r="H218" t="s">
        <v>203</v>
      </c>
      <c r="I218" t="s">
        <v>5491</v>
      </c>
      <c r="J218" t="s">
        <v>205</v>
      </c>
      <c r="K218" t="s">
        <v>5495</v>
      </c>
      <c r="L218">
        <v>57140</v>
      </c>
      <c r="M218" t="s">
        <v>5496</v>
      </c>
      <c r="N218" t="s">
        <v>454</v>
      </c>
      <c r="O218" t="s">
        <v>12742</v>
      </c>
      <c r="P218" t="s">
        <v>5497</v>
      </c>
      <c r="Q218" t="s">
        <v>456</v>
      </c>
      <c r="R218" t="s">
        <v>5498</v>
      </c>
      <c r="S218" t="s">
        <v>5500</v>
      </c>
      <c r="T218" t="s">
        <v>5501</v>
      </c>
      <c r="U218" t="s">
        <v>5502</v>
      </c>
      <c r="V218" t="s">
        <v>5503</v>
      </c>
      <c r="W218" t="s">
        <v>5504</v>
      </c>
      <c r="X218" t="s">
        <v>5505</v>
      </c>
      <c r="Y218" t="s">
        <v>5506</v>
      </c>
      <c r="Z218" t="s">
        <v>219</v>
      </c>
      <c r="AD218" t="s">
        <v>220</v>
      </c>
      <c r="AE218" t="s">
        <v>221</v>
      </c>
      <c r="AI218" t="s">
        <v>221</v>
      </c>
      <c r="AJ218" t="s">
        <v>5491</v>
      </c>
      <c r="AK218" t="s">
        <v>12742</v>
      </c>
      <c r="AL218" t="s">
        <v>12743</v>
      </c>
      <c r="AM218" t="s">
        <v>456</v>
      </c>
      <c r="AN218" t="s">
        <v>5497</v>
      </c>
      <c r="AO218">
        <v>0</v>
      </c>
      <c r="AP218" t="s">
        <v>463</v>
      </c>
      <c r="AQ218" s="6" t="s">
        <v>5507</v>
      </c>
      <c r="AR218" s="10">
        <v>380000</v>
      </c>
      <c r="AS218" t="s">
        <v>465</v>
      </c>
      <c r="AT218" s="6" t="s">
        <v>5508</v>
      </c>
      <c r="AU218" s="10">
        <v>300000</v>
      </c>
      <c r="BC218" s="6"/>
      <c r="BD218" s="10"/>
      <c r="BF218" s="6"/>
      <c r="BG218" s="10"/>
      <c r="BI218" s="6"/>
      <c r="BJ218" s="10"/>
      <c r="BL218" s="6"/>
      <c r="BM218" s="10"/>
      <c r="BO218" s="6"/>
      <c r="BP218" s="10"/>
      <c r="BR218" s="6"/>
      <c r="BS218" s="10"/>
      <c r="BU218" s="6"/>
      <c r="BV218" s="10"/>
      <c r="BX218" s="6"/>
      <c r="BY218" s="10"/>
      <c r="CA218" s="6"/>
      <c r="CB218" s="10"/>
      <c r="CD218" s="6"/>
      <c r="CE218" s="10"/>
      <c r="CG218" s="6"/>
      <c r="CH218" s="10"/>
      <c r="CJ218" s="6"/>
      <c r="CK218" s="10"/>
      <c r="CM218" s="6"/>
      <c r="CN218" s="10"/>
      <c r="CP218" s="6"/>
      <c r="CQ218" s="10"/>
      <c r="CS218" s="6"/>
      <c r="CT218" s="10"/>
      <c r="CV218" s="6"/>
      <c r="CW218" s="10"/>
      <c r="CY218" s="6"/>
      <c r="CZ218" s="10"/>
      <c r="DB218" s="6"/>
      <c r="DC218" s="10"/>
      <c r="DE218" s="6"/>
      <c r="DF218" s="10"/>
      <c r="DH218" s="6"/>
      <c r="DI218" s="10"/>
      <c r="DK218" s="6"/>
      <c r="DL218" s="10"/>
      <c r="DN218" s="6"/>
      <c r="DO218" s="10"/>
      <c r="DQ218" s="6"/>
      <c r="DR218" s="10"/>
      <c r="DT218" s="6"/>
      <c r="DU218" s="10"/>
      <c r="DW218" s="6"/>
      <c r="DX218" s="10"/>
      <c r="DZ218" s="6"/>
      <c r="EA218" s="10"/>
      <c r="EC218" s="6"/>
      <c r="ED218" s="10"/>
      <c r="EF218" s="6"/>
      <c r="EG218" s="10"/>
      <c r="EI218" s="6"/>
      <c r="EJ218" s="10"/>
      <c r="EL218" s="6"/>
      <c r="EM218" s="10"/>
      <c r="EO218" s="6"/>
      <c r="EP218" s="10"/>
      <c r="ER218" s="6"/>
      <c r="ES218" s="10"/>
      <c r="EU218" s="6"/>
      <c r="EV218" s="10"/>
      <c r="EX218" s="6"/>
      <c r="EY218" s="10"/>
      <c r="FA218" s="6"/>
      <c r="FB218" s="10"/>
      <c r="FD218" s="6"/>
      <c r="FE218" s="10"/>
      <c r="FG218" s="6"/>
      <c r="FH218" s="10"/>
      <c r="FJ218" s="6"/>
      <c r="FK218" s="10"/>
      <c r="FM218" s="6"/>
      <c r="FN218" s="10"/>
      <c r="FP218" s="6"/>
      <c r="FQ218" s="10"/>
      <c r="FS218" s="6"/>
      <c r="FT218" s="10"/>
      <c r="FV218" s="6"/>
      <c r="FW218" s="10"/>
      <c r="FY218" s="6"/>
      <c r="FZ218" s="10"/>
      <c r="GA218" s="9">
        <v>680000</v>
      </c>
      <c r="GB218" t="s">
        <v>238</v>
      </c>
      <c r="GC218">
        <v>40</v>
      </c>
      <c r="GD218">
        <v>70</v>
      </c>
      <c r="GE218">
        <v>80</v>
      </c>
      <c r="GF218">
        <v>60</v>
      </c>
    </row>
    <row r="219" spans="1:188" x14ac:dyDescent="0.35">
      <c r="A219" t="s">
        <v>5511</v>
      </c>
      <c r="B219" t="s">
        <v>5512</v>
      </c>
      <c r="C219" t="s">
        <v>5513</v>
      </c>
      <c r="D219" t="e">
        <f>VLOOKUP(C219,'HORS EXCEPTION'!$C$2:C237,1,FALSE)</f>
        <v>#N/A</v>
      </c>
      <c r="E219" s="1" t="s">
        <v>5514</v>
      </c>
      <c r="F219" t="s">
        <v>5513</v>
      </c>
      <c r="G219" t="s">
        <v>5514</v>
      </c>
      <c r="H219" t="s">
        <v>203</v>
      </c>
      <c r="I219" t="s">
        <v>5515</v>
      </c>
      <c r="J219" t="s">
        <v>1022</v>
      </c>
      <c r="K219" t="s">
        <v>5516</v>
      </c>
      <c r="L219">
        <v>11590</v>
      </c>
      <c r="M219" t="s">
        <v>5517</v>
      </c>
      <c r="N219" t="s">
        <v>646</v>
      </c>
      <c r="O219" t="s">
        <v>12511</v>
      </c>
      <c r="P219" t="s">
        <v>5518</v>
      </c>
      <c r="Q219" t="s">
        <v>5519</v>
      </c>
      <c r="R219" t="s">
        <v>5520</v>
      </c>
      <c r="S219" t="s">
        <v>5523</v>
      </c>
      <c r="T219" t="s">
        <v>5524</v>
      </c>
      <c r="U219" t="s">
        <v>5525</v>
      </c>
      <c r="V219" t="s">
        <v>5526</v>
      </c>
      <c r="W219" t="s">
        <v>5523</v>
      </c>
      <c r="X219" t="s">
        <v>5524</v>
      </c>
      <c r="Y219" t="s">
        <v>5525</v>
      </c>
      <c r="Z219" t="s">
        <v>854</v>
      </c>
      <c r="AD219" t="s">
        <v>855</v>
      </c>
      <c r="AE219" t="s">
        <v>738</v>
      </c>
      <c r="AI219" t="s">
        <v>738</v>
      </c>
      <c r="AJ219" t="s">
        <v>5515</v>
      </c>
      <c r="AK219" t="s">
        <v>12511</v>
      </c>
      <c r="AL219" t="s">
        <v>12757</v>
      </c>
      <c r="AM219" t="s">
        <v>5519</v>
      </c>
      <c r="AN219" t="s">
        <v>5518</v>
      </c>
      <c r="AO219">
        <v>0</v>
      </c>
      <c r="AP219" t="s">
        <v>857</v>
      </c>
      <c r="AQ219" s="6" t="s">
        <v>5527</v>
      </c>
      <c r="AR219" s="10">
        <v>145000</v>
      </c>
      <c r="AS219" t="s">
        <v>860</v>
      </c>
      <c r="AT219" s="6" t="s">
        <v>5528</v>
      </c>
      <c r="AU219" s="10">
        <v>365000</v>
      </c>
      <c r="AV219" t="s">
        <v>863</v>
      </c>
      <c r="AW219" s="6" t="s">
        <v>5529</v>
      </c>
      <c r="AY219" t="s">
        <v>866</v>
      </c>
      <c r="AZ219" s="6" t="s">
        <v>5530</v>
      </c>
      <c r="BA219" s="10">
        <v>180000</v>
      </c>
      <c r="BB219" t="s">
        <v>869</v>
      </c>
      <c r="BC219" s="6" t="s">
        <v>5531</v>
      </c>
      <c r="BD219" s="10">
        <v>245000</v>
      </c>
      <c r="BF219" s="6"/>
      <c r="BG219" s="10"/>
      <c r="BI219" s="6"/>
      <c r="BJ219" s="10"/>
      <c r="BL219" s="6"/>
      <c r="BM219" s="10"/>
      <c r="BO219" s="6"/>
      <c r="BP219" s="10"/>
      <c r="BR219" s="6"/>
      <c r="BS219" s="10"/>
      <c r="BU219" s="6"/>
      <c r="BV219" s="10"/>
      <c r="BX219" s="6"/>
      <c r="BY219" s="10"/>
      <c r="CA219" s="6"/>
      <c r="CB219" s="10"/>
      <c r="CD219" s="6"/>
      <c r="CE219" s="10"/>
      <c r="CG219" s="6"/>
      <c r="CH219" s="10"/>
      <c r="CJ219" s="6"/>
      <c r="CK219" s="10"/>
      <c r="CM219" s="6"/>
      <c r="CN219" s="10"/>
      <c r="CP219" s="6"/>
      <c r="CQ219" s="10"/>
      <c r="CS219" s="6"/>
      <c r="CT219" s="10"/>
      <c r="CV219" s="6"/>
      <c r="CW219" s="10"/>
      <c r="CY219" s="6"/>
      <c r="CZ219" s="10"/>
      <c r="DB219" s="6"/>
      <c r="DC219" s="10"/>
      <c r="DE219" s="6"/>
      <c r="DF219" s="10"/>
      <c r="DH219" s="6"/>
      <c r="DI219" s="10"/>
      <c r="DK219" s="6"/>
      <c r="DL219" s="10"/>
      <c r="DN219" s="6"/>
      <c r="DO219" s="10"/>
      <c r="DQ219" s="6"/>
      <c r="DR219" s="10"/>
      <c r="DT219" s="6"/>
      <c r="DU219" s="10"/>
      <c r="DW219" s="6"/>
      <c r="DX219" s="10"/>
      <c r="DZ219" s="6"/>
      <c r="EA219" s="10"/>
      <c r="EC219" s="6"/>
      <c r="ED219" s="10"/>
      <c r="EF219" s="6"/>
      <c r="EG219" s="10"/>
      <c r="EI219" s="6"/>
      <c r="EJ219" s="10"/>
      <c r="EL219" s="6"/>
      <c r="EM219" s="10"/>
      <c r="EO219" s="6"/>
      <c r="EP219" s="10"/>
      <c r="ER219" s="6"/>
      <c r="ES219" s="10"/>
      <c r="EU219" s="6"/>
      <c r="EV219" s="10"/>
      <c r="EX219" s="6"/>
      <c r="EY219" s="10"/>
      <c r="FA219" s="6"/>
      <c r="FB219" s="10"/>
      <c r="FD219" s="6"/>
      <c r="FE219" s="10"/>
      <c r="FG219" s="6"/>
      <c r="FH219" s="10"/>
      <c r="FJ219" s="6"/>
      <c r="FK219" s="10"/>
      <c r="FM219" s="6"/>
      <c r="FN219" s="10"/>
      <c r="FP219" s="6"/>
      <c r="FQ219" s="10"/>
      <c r="FS219" s="6"/>
      <c r="FT219" s="10"/>
      <c r="FV219" s="6"/>
      <c r="FW219" s="10"/>
      <c r="FY219" s="6"/>
      <c r="FZ219" s="10"/>
      <c r="GA219" s="9">
        <v>935000</v>
      </c>
      <c r="GB219" t="s">
        <v>238</v>
      </c>
      <c r="GC219">
        <v>55</v>
      </c>
      <c r="GD219">
        <v>65</v>
      </c>
      <c r="GE219">
        <v>75</v>
      </c>
      <c r="GF219">
        <v>80</v>
      </c>
    </row>
    <row r="220" spans="1:188" x14ac:dyDescent="0.35">
      <c r="A220" t="s">
        <v>5532</v>
      </c>
      <c r="B220" t="s">
        <v>5533</v>
      </c>
      <c r="C220" t="s">
        <v>5534</v>
      </c>
      <c r="D220" t="e">
        <f>VLOOKUP(C220,'HORS EXCEPTION'!$C$2:C238,1,FALSE)</f>
        <v>#N/A</v>
      </c>
      <c r="E220" s="1" t="s">
        <v>5535</v>
      </c>
      <c r="F220" t="s">
        <v>5534</v>
      </c>
      <c r="G220" t="s">
        <v>5535</v>
      </c>
      <c r="H220" t="s">
        <v>203</v>
      </c>
      <c r="I220" t="s">
        <v>5536</v>
      </c>
      <c r="J220" t="s">
        <v>205</v>
      </c>
      <c r="K220" t="s">
        <v>12760</v>
      </c>
      <c r="L220">
        <v>64190</v>
      </c>
      <c r="M220" t="s">
        <v>5537</v>
      </c>
      <c r="N220" t="s">
        <v>1352</v>
      </c>
      <c r="O220" t="s">
        <v>12759</v>
      </c>
      <c r="P220" t="s">
        <v>5538</v>
      </c>
      <c r="Q220" t="s">
        <v>1004</v>
      </c>
      <c r="R220" t="s">
        <v>12761</v>
      </c>
      <c r="S220" t="s">
        <v>5540</v>
      </c>
      <c r="T220" t="s">
        <v>5541</v>
      </c>
      <c r="U220" t="s">
        <v>5542</v>
      </c>
      <c r="V220" t="s">
        <v>5543</v>
      </c>
      <c r="W220" t="s">
        <v>5540</v>
      </c>
      <c r="X220" t="s">
        <v>5541</v>
      </c>
      <c r="Y220" t="s">
        <v>5542</v>
      </c>
      <c r="Z220" t="s">
        <v>219</v>
      </c>
      <c r="AD220" t="s">
        <v>220</v>
      </c>
      <c r="AE220" t="s">
        <v>221</v>
      </c>
      <c r="AI220" t="s">
        <v>221</v>
      </c>
      <c r="AJ220" t="s">
        <v>5536</v>
      </c>
      <c r="AK220" t="s">
        <v>12759</v>
      </c>
      <c r="AL220" t="s">
        <v>12760</v>
      </c>
      <c r="AM220" t="s">
        <v>1004</v>
      </c>
      <c r="AN220" t="s">
        <v>5538</v>
      </c>
      <c r="AO220">
        <v>0</v>
      </c>
      <c r="AP220" t="s">
        <v>230</v>
      </c>
      <c r="AQ220" s="6" t="s">
        <v>5544</v>
      </c>
      <c r="AR220" s="10">
        <v>100000</v>
      </c>
      <c r="AS220" t="s">
        <v>234</v>
      </c>
      <c r="AT220" s="6" t="s">
        <v>5545</v>
      </c>
      <c r="AU220" s="10">
        <v>100000</v>
      </c>
      <c r="AV220" t="s">
        <v>1016</v>
      </c>
      <c r="AW220" s="6" t="s">
        <v>5546</v>
      </c>
      <c r="BC220" s="6"/>
      <c r="BD220" s="10"/>
      <c r="BF220" s="6"/>
      <c r="BG220" s="10"/>
      <c r="BI220" s="6"/>
      <c r="BJ220" s="10"/>
      <c r="BL220" s="6"/>
      <c r="BM220" s="10"/>
      <c r="BO220" s="6"/>
      <c r="BP220" s="10"/>
      <c r="BR220" s="6"/>
      <c r="BS220" s="10"/>
      <c r="BU220" s="6"/>
      <c r="BV220" s="10"/>
      <c r="BX220" s="6"/>
      <c r="BY220" s="10"/>
      <c r="CA220" s="6"/>
      <c r="CB220" s="10"/>
      <c r="CD220" s="6"/>
      <c r="CE220" s="10"/>
      <c r="CG220" s="6"/>
      <c r="CH220" s="10"/>
      <c r="CJ220" s="6"/>
      <c r="CK220" s="10"/>
      <c r="CM220" s="6"/>
      <c r="CN220" s="10"/>
      <c r="CP220" s="6"/>
      <c r="CQ220" s="10"/>
      <c r="CS220" s="6"/>
      <c r="CT220" s="10"/>
      <c r="CV220" s="6"/>
      <c r="CW220" s="10"/>
      <c r="CY220" s="6"/>
      <c r="CZ220" s="10"/>
      <c r="DB220" s="6"/>
      <c r="DC220" s="10"/>
      <c r="DE220" s="6"/>
      <c r="DF220" s="10"/>
      <c r="DH220" s="6"/>
      <c r="DI220" s="10"/>
      <c r="DK220" s="6"/>
      <c r="DL220" s="10"/>
      <c r="DN220" s="6"/>
      <c r="DO220" s="10"/>
      <c r="DQ220" s="6"/>
      <c r="DR220" s="10"/>
      <c r="DT220" s="6"/>
      <c r="DU220" s="10"/>
      <c r="DW220" s="6"/>
      <c r="DX220" s="10"/>
      <c r="DZ220" s="6"/>
      <c r="EA220" s="10"/>
      <c r="EC220" s="6"/>
      <c r="ED220" s="10"/>
      <c r="EF220" s="6"/>
      <c r="EG220" s="10"/>
      <c r="EI220" s="6"/>
      <c r="EJ220" s="10"/>
      <c r="EL220" s="6"/>
      <c r="EM220" s="10"/>
      <c r="EO220" s="6"/>
      <c r="EP220" s="10"/>
      <c r="ER220" s="6"/>
      <c r="ES220" s="10"/>
      <c r="EU220" s="6"/>
      <c r="EV220" s="10"/>
      <c r="EX220" s="6"/>
      <c r="EY220" s="10"/>
      <c r="FA220" s="6"/>
      <c r="FB220" s="10"/>
      <c r="FD220" s="6"/>
      <c r="FE220" s="10"/>
      <c r="FG220" s="6"/>
      <c r="FH220" s="10"/>
      <c r="FJ220" s="6"/>
      <c r="FK220" s="10"/>
      <c r="FM220" s="6"/>
      <c r="FN220" s="10"/>
      <c r="FP220" s="6"/>
      <c r="FQ220" s="10"/>
      <c r="FS220" s="6"/>
      <c r="FT220" s="10"/>
      <c r="FV220" s="6"/>
      <c r="FW220" s="10"/>
      <c r="FY220" s="6"/>
      <c r="FZ220" s="10"/>
      <c r="GA220" s="9">
        <v>200000</v>
      </c>
      <c r="GB220" t="s">
        <v>238</v>
      </c>
      <c r="GC220">
        <v>30</v>
      </c>
      <c r="GD220">
        <v>40</v>
      </c>
      <c r="GE220">
        <v>45</v>
      </c>
      <c r="GF220">
        <v>35</v>
      </c>
    </row>
    <row r="221" spans="1:188" x14ac:dyDescent="0.35">
      <c r="A221" t="s">
        <v>5547</v>
      </c>
      <c r="B221" t="s">
        <v>5548</v>
      </c>
      <c r="C221" t="s">
        <v>5549</v>
      </c>
      <c r="D221" t="e">
        <f>VLOOKUP(C221,'HORS EXCEPTION'!$C$2:C239,1,FALSE)</f>
        <v>#N/A</v>
      </c>
      <c r="E221" s="2" t="s">
        <v>5550</v>
      </c>
      <c r="F221" t="s">
        <v>5549</v>
      </c>
      <c r="G221" t="s">
        <v>5550</v>
      </c>
      <c r="H221" t="s">
        <v>203</v>
      </c>
      <c r="I221" t="s">
        <v>5547</v>
      </c>
      <c r="J221" t="s">
        <v>205</v>
      </c>
      <c r="K221" t="s">
        <v>5551</v>
      </c>
      <c r="L221">
        <v>54200</v>
      </c>
      <c r="M221" t="s">
        <v>5552</v>
      </c>
      <c r="N221" t="s">
        <v>887</v>
      </c>
      <c r="O221" t="s">
        <v>12577</v>
      </c>
      <c r="P221" t="s">
        <v>5553</v>
      </c>
      <c r="Q221" t="s">
        <v>583</v>
      </c>
      <c r="R221" t="s">
        <v>5554</v>
      </c>
      <c r="S221" t="s">
        <v>5561</v>
      </c>
      <c r="T221" t="s">
        <v>5558</v>
      </c>
      <c r="U221" t="s">
        <v>5559</v>
      </c>
      <c r="V221" t="s">
        <v>5560</v>
      </c>
      <c r="W221" t="s">
        <v>5561</v>
      </c>
      <c r="X221" t="s">
        <v>5558</v>
      </c>
      <c r="Y221" t="s">
        <v>5559</v>
      </c>
      <c r="Z221" t="s">
        <v>219</v>
      </c>
      <c r="AD221" t="s">
        <v>220</v>
      </c>
      <c r="AE221" t="s">
        <v>221</v>
      </c>
      <c r="AI221" t="s">
        <v>221</v>
      </c>
      <c r="AJ221" t="s">
        <v>5547</v>
      </c>
      <c r="AK221" t="s">
        <v>12577</v>
      </c>
      <c r="AL221" t="s">
        <v>12762</v>
      </c>
      <c r="AM221" t="s">
        <v>583</v>
      </c>
      <c r="AN221" t="s">
        <v>5553</v>
      </c>
      <c r="AO221">
        <v>0</v>
      </c>
      <c r="AP221" t="s">
        <v>545</v>
      </c>
      <c r="AQ221" s="6" t="s">
        <v>5562</v>
      </c>
      <c r="AR221" s="10">
        <v>235000</v>
      </c>
      <c r="AS221" t="s">
        <v>557</v>
      </c>
      <c r="AT221" s="6" t="s">
        <v>5563</v>
      </c>
      <c r="AU221" s="10">
        <v>120000</v>
      </c>
      <c r="AV221" t="s">
        <v>568</v>
      </c>
      <c r="AW221" s="6" t="s">
        <v>5564</v>
      </c>
      <c r="BC221" s="6"/>
      <c r="BD221" s="10"/>
      <c r="BF221" s="6"/>
      <c r="BG221" s="10"/>
      <c r="BI221" s="6"/>
      <c r="BJ221" s="10"/>
      <c r="BL221" s="6"/>
      <c r="BM221" s="10"/>
      <c r="BO221" s="6"/>
      <c r="BP221" s="10"/>
      <c r="BR221" s="6"/>
      <c r="BS221" s="10"/>
      <c r="BU221" s="6"/>
      <c r="BV221" s="10"/>
      <c r="BX221" s="6"/>
      <c r="BY221" s="10"/>
      <c r="CA221" s="6"/>
      <c r="CB221" s="10"/>
      <c r="CD221" s="6"/>
      <c r="CE221" s="10"/>
      <c r="CG221" s="6"/>
      <c r="CH221" s="10"/>
      <c r="CJ221" s="6"/>
      <c r="CK221" s="10"/>
      <c r="CM221" s="6"/>
      <c r="CN221" s="10"/>
      <c r="CP221" s="6"/>
      <c r="CQ221" s="10"/>
      <c r="CS221" s="6"/>
      <c r="CT221" s="10"/>
      <c r="CV221" s="6"/>
      <c r="CW221" s="10"/>
      <c r="CY221" s="6"/>
      <c r="CZ221" s="10"/>
      <c r="DB221" s="6"/>
      <c r="DC221" s="10"/>
      <c r="DE221" s="6"/>
      <c r="DF221" s="10"/>
      <c r="DH221" s="6"/>
      <c r="DI221" s="10"/>
      <c r="DK221" s="6"/>
      <c r="DL221" s="10"/>
      <c r="DN221" s="6"/>
      <c r="DO221" s="10"/>
      <c r="DQ221" s="6"/>
      <c r="DR221" s="10"/>
      <c r="DT221" s="6"/>
      <c r="DU221" s="10"/>
      <c r="DW221" s="6"/>
      <c r="DX221" s="10"/>
      <c r="DZ221" s="6"/>
      <c r="EA221" s="10"/>
      <c r="EC221" s="6"/>
      <c r="ED221" s="10"/>
      <c r="EF221" s="6"/>
      <c r="EG221" s="10"/>
      <c r="EI221" s="6"/>
      <c r="EJ221" s="10"/>
      <c r="EL221" s="6"/>
      <c r="EM221" s="10"/>
      <c r="EO221" s="6"/>
      <c r="EP221" s="10"/>
      <c r="ER221" s="6"/>
      <c r="ES221" s="10"/>
      <c r="EU221" s="6"/>
      <c r="EV221" s="10"/>
      <c r="EX221" s="6"/>
      <c r="EY221" s="10"/>
      <c r="FA221" s="6"/>
      <c r="FB221" s="10"/>
      <c r="FD221" s="6"/>
      <c r="FE221" s="10"/>
      <c r="FG221" s="6"/>
      <c r="FH221" s="10"/>
      <c r="FJ221" s="6"/>
      <c r="FK221" s="10"/>
      <c r="FM221" s="6"/>
      <c r="FN221" s="10"/>
      <c r="FP221" s="6"/>
      <c r="FQ221" s="10"/>
      <c r="FS221" s="6"/>
      <c r="FT221" s="10"/>
      <c r="FV221" s="6"/>
      <c r="FW221" s="10"/>
      <c r="FY221" s="6"/>
      <c r="FZ221" s="10"/>
      <c r="GA221" s="9">
        <v>355000</v>
      </c>
      <c r="GB221" t="s">
        <v>238</v>
      </c>
      <c r="GC221">
        <v>65</v>
      </c>
      <c r="GD221">
        <v>87</v>
      </c>
      <c r="GE221">
        <v>105</v>
      </c>
      <c r="GF221">
        <v>90</v>
      </c>
    </row>
    <row r="222" spans="1:188" x14ac:dyDescent="0.35">
      <c r="A222" t="s">
        <v>5565</v>
      </c>
      <c r="B222" t="s">
        <v>5566</v>
      </c>
      <c r="C222" t="s">
        <v>5567</v>
      </c>
      <c r="D222" t="e">
        <f>VLOOKUP(C222,'HORS EXCEPTION'!$C$2:C240,1,FALSE)</f>
        <v>#N/A</v>
      </c>
      <c r="E222" s="1" t="s">
        <v>5568</v>
      </c>
      <c r="F222" t="s">
        <v>5567</v>
      </c>
      <c r="G222" t="s">
        <v>5568</v>
      </c>
      <c r="H222" t="s">
        <v>203</v>
      </c>
      <c r="I222" t="s">
        <v>5569</v>
      </c>
      <c r="J222" t="s">
        <v>205</v>
      </c>
      <c r="K222" t="s">
        <v>5570</v>
      </c>
      <c r="L222">
        <v>31380</v>
      </c>
      <c r="M222" t="s">
        <v>5571</v>
      </c>
      <c r="N222" t="s">
        <v>2030</v>
      </c>
      <c r="O222" t="s">
        <v>12321</v>
      </c>
      <c r="P222" t="s">
        <v>5572</v>
      </c>
      <c r="Q222" t="s">
        <v>1469</v>
      </c>
      <c r="R222" t="s">
        <v>5573</v>
      </c>
      <c r="S222" t="s">
        <v>12764</v>
      </c>
      <c r="T222" t="s">
        <v>5575</v>
      </c>
      <c r="U222" t="s">
        <v>5576</v>
      </c>
      <c r="V222" t="s">
        <v>5577</v>
      </c>
      <c r="W222" t="s">
        <v>5578</v>
      </c>
      <c r="X222" t="s">
        <v>5579</v>
      </c>
      <c r="Y222" t="s">
        <v>5580</v>
      </c>
      <c r="Z222" t="s">
        <v>219</v>
      </c>
      <c r="AD222" t="s">
        <v>220</v>
      </c>
      <c r="AE222" t="s">
        <v>221</v>
      </c>
      <c r="AI222" t="s">
        <v>221</v>
      </c>
      <c r="AJ222" t="s">
        <v>5569</v>
      </c>
      <c r="AK222" t="s">
        <v>12321</v>
      </c>
      <c r="AL222" t="s">
        <v>12765</v>
      </c>
      <c r="AM222" t="s">
        <v>1469</v>
      </c>
      <c r="AN222" t="s">
        <v>5572</v>
      </c>
      <c r="AO222">
        <v>0</v>
      </c>
      <c r="AP222" t="s">
        <v>1016</v>
      </c>
      <c r="AQ222" s="6" t="s">
        <v>5581</v>
      </c>
      <c r="AR222" s="10">
        <v>500000</v>
      </c>
      <c r="BC222" s="6"/>
      <c r="BD222" s="10"/>
      <c r="BF222" s="6"/>
      <c r="BG222" s="10"/>
      <c r="BI222" s="6"/>
      <c r="BJ222" s="10"/>
      <c r="BL222" s="6"/>
      <c r="BM222" s="10"/>
      <c r="BO222" s="6"/>
      <c r="BP222" s="10"/>
      <c r="BR222" s="6"/>
      <c r="BS222" s="10"/>
      <c r="BU222" s="6"/>
      <c r="BV222" s="10"/>
      <c r="BX222" s="6"/>
      <c r="BY222" s="10"/>
      <c r="CA222" s="6"/>
      <c r="CB222" s="10"/>
      <c r="CD222" s="6"/>
      <c r="CE222" s="10"/>
      <c r="CG222" s="6"/>
      <c r="CH222" s="10"/>
      <c r="CJ222" s="6"/>
      <c r="CK222" s="10"/>
      <c r="CM222" s="6"/>
      <c r="CN222" s="10"/>
      <c r="CP222" s="6"/>
      <c r="CQ222" s="10"/>
      <c r="CS222" s="6"/>
      <c r="CT222" s="10"/>
      <c r="CV222" s="6"/>
      <c r="CW222" s="10"/>
      <c r="CY222" s="6"/>
      <c r="CZ222" s="10"/>
      <c r="DB222" s="6"/>
      <c r="DC222" s="10"/>
      <c r="DE222" s="6"/>
      <c r="DF222" s="10"/>
      <c r="DH222" s="6"/>
      <c r="DI222" s="10"/>
      <c r="DK222" s="6"/>
      <c r="DL222" s="10"/>
      <c r="DN222" s="6"/>
      <c r="DO222" s="10"/>
      <c r="DQ222" s="6"/>
      <c r="DR222" s="10"/>
      <c r="DT222" s="6"/>
      <c r="DU222" s="10"/>
      <c r="DW222" s="6"/>
      <c r="DX222" s="10"/>
      <c r="DZ222" s="6"/>
      <c r="EA222" s="10"/>
      <c r="EC222" s="6"/>
      <c r="ED222" s="10"/>
      <c r="EF222" s="6"/>
      <c r="EG222" s="10"/>
      <c r="EI222" s="6"/>
      <c r="EJ222" s="10"/>
      <c r="EL222" s="6"/>
      <c r="EM222" s="10"/>
      <c r="EO222" s="6"/>
      <c r="EP222" s="10"/>
      <c r="ER222" s="6"/>
      <c r="ES222" s="10"/>
      <c r="EU222" s="6"/>
      <c r="EV222" s="10"/>
      <c r="EX222" s="6"/>
      <c r="EY222" s="10"/>
      <c r="FA222" s="6"/>
      <c r="FB222" s="10"/>
      <c r="FD222" s="6"/>
      <c r="FE222" s="10"/>
      <c r="FG222" s="6"/>
      <c r="FH222" s="10"/>
      <c r="FJ222" s="6"/>
      <c r="FK222" s="10"/>
      <c r="FM222" s="6"/>
      <c r="FN222" s="10"/>
      <c r="FP222" s="6"/>
      <c r="FQ222" s="10"/>
      <c r="FS222" s="6"/>
      <c r="FT222" s="10"/>
      <c r="FV222" s="6"/>
      <c r="FW222" s="10"/>
      <c r="FY222" s="6"/>
      <c r="FZ222" s="10"/>
      <c r="GA222" s="9">
        <v>500000</v>
      </c>
      <c r="GB222" t="s">
        <v>238</v>
      </c>
      <c r="GC222">
        <v>52</v>
      </c>
      <c r="GD222">
        <v>65</v>
      </c>
      <c r="GE222">
        <v>83</v>
      </c>
      <c r="GF222">
        <v>55</v>
      </c>
    </row>
    <row r="223" spans="1:188" x14ac:dyDescent="0.35">
      <c r="A223" t="s">
        <v>5582</v>
      </c>
      <c r="B223" t="s">
        <v>5583</v>
      </c>
      <c r="C223" t="s">
        <v>5584</v>
      </c>
      <c r="D223" t="str">
        <f>VLOOKUP(C223,'HORS EXCEPTION'!$C$2:C241,1,FALSE)</f>
        <v>SUP014635</v>
      </c>
      <c r="E223" s="1">
        <v>409105111</v>
      </c>
      <c r="F223" t="s">
        <v>5584</v>
      </c>
      <c r="G223" t="s">
        <v>5585</v>
      </c>
      <c r="H223" t="s">
        <v>203</v>
      </c>
      <c r="I223" t="s">
        <v>5582</v>
      </c>
      <c r="J223" t="s">
        <v>205</v>
      </c>
      <c r="K223" t="s">
        <v>5587</v>
      </c>
      <c r="L223">
        <v>44320</v>
      </c>
      <c r="M223" t="s">
        <v>5588</v>
      </c>
      <c r="N223" t="s">
        <v>1310</v>
      </c>
      <c r="O223" t="s">
        <v>12766</v>
      </c>
      <c r="P223" t="s">
        <v>5589</v>
      </c>
      <c r="Q223" t="s">
        <v>5590</v>
      </c>
      <c r="R223" t="s">
        <v>5591</v>
      </c>
      <c r="S223" t="s">
        <v>5592</v>
      </c>
      <c r="T223" t="s">
        <v>5594</v>
      </c>
      <c r="U223" t="s">
        <v>5595</v>
      </c>
      <c r="V223" t="s">
        <v>5596</v>
      </c>
      <c r="W223" t="s">
        <v>5592</v>
      </c>
      <c r="X223" t="s">
        <v>5594</v>
      </c>
      <c r="Y223" t="s">
        <v>5595</v>
      </c>
      <c r="Z223" t="s">
        <v>310</v>
      </c>
      <c r="AD223" t="s">
        <v>311</v>
      </c>
      <c r="AE223" t="s">
        <v>312</v>
      </c>
      <c r="AI223" t="s">
        <v>312</v>
      </c>
      <c r="AJ223" t="s">
        <v>5582</v>
      </c>
      <c r="AK223" t="s">
        <v>12766</v>
      </c>
      <c r="AL223" t="s">
        <v>12767</v>
      </c>
      <c r="AM223" t="s">
        <v>5590</v>
      </c>
      <c r="AN223" t="s">
        <v>5589</v>
      </c>
      <c r="AO223">
        <v>0</v>
      </c>
      <c r="AP223" t="s">
        <v>5597</v>
      </c>
      <c r="AQ223" s="6" t="s">
        <v>5598</v>
      </c>
      <c r="AR223" s="10">
        <v>100000</v>
      </c>
      <c r="AS223" t="s">
        <v>509</v>
      </c>
      <c r="AT223" s="6" t="s">
        <v>5599</v>
      </c>
      <c r="AU223" s="10">
        <v>100000</v>
      </c>
      <c r="AV223" t="s">
        <v>511</v>
      </c>
      <c r="AW223" s="6" t="s">
        <v>5600</v>
      </c>
      <c r="AY223" t="s">
        <v>325</v>
      </c>
      <c r="AZ223" s="6" t="s">
        <v>5601</v>
      </c>
      <c r="BA223" s="10">
        <v>470000</v>
      </c>
      <c r="BB223" t="s">
        <v>1455</v>
      </c>
      <c r="BC223" s="6" t="s">
        <v>5602</v>
      </c>
      <c r="BD223" s="10">
        <v>230000</v>
      </c>
      <c r="BF223" s="6"/>
      <c r="BG223" s="10"/>
      <c r="BI223" s="6"/>
      <c r="BJ223" s="10"/>
      <c r="BL223" s="6"/>
      <c r="BM223" s="10"/>
      <c r="BO223" s="6"/>
      <c r="BP223" s="10"/>
      <c r="BR223" s="6"/>
      <c r="BS223" s="10"/>
      <c r="BU223" s="6"/>
      <c r="BV223" s="10"/>
      <c r="BX223" s="6"/>
      <c r="BY223" s="10"/>
      <c r="CA223" s="6"/>
      <c r="CB223" s="10"/>
      <c r="CD223" s="6"/>
      <c r="CE223" s="10"/>
      <c r="CG223" s="6"/>
      <c r="CH223" s="10"/>
      <c r="CJ223" s="6"/>
      <c r="CK223" s="10"/>
      <c r="CM223" s="6"/>
      <c r="CN223" s="10"/>
      <c r="CP223" s="6"/>
      <c r="CQ223" s="10"/>
      <c r="CS223" s="6"/>
      <c r="CT223" s="10"/>
      <c r="CV223" s="6"/>
      <c r="CW223" s="10"/>
      <c r="CY223" s="6"/>
      <c r="CZ223" s="10"/>
      <c r="DB223" s="6"/>
      <c r="DC223" s="10"/>
      <c r="DE223" s="6"/>
      <c r="DF223" s="10"/>
      <c r="DH223" s="6"/>
      <c r="DI223" s="10"/>
      <c r="DK223" s="6"/>
      <c r="DL223" s="10"/>
      <c r="DN223" s="6"/>
      <c r="DO223" s="10"/>
      <c r="DQ223" s="6"/>
      <c r="DR223" s="10"/>
      <c r="DT223" s="6"/>
      <c r="DU223" s="10"/>
      <c r="DW223" s="6"/>
      <c r="DX223" s="10"/>
      <c r="DZ223" s="6"/>
      <c r="EA223" s="10"/>
      <c r="EC223" s="6"/>
      <c r="ED223" s="10"/>
      <c r="EF223" s="6"/>
      <c r="EG223" s="10"/>
      <c r="EI223" s="6"/>
      <c r="EJ223" s="10"/>
      <c r="EL223" s="6"/>
      <c r="EM223" s="10"/>
      <c r="EO223" s="6"/>
      <c r="EP223" s="10"/>
      <c r="ER223" s="6"/>
      <c r="ES223" s="10"/>
      <c r="EU223" s="6"/>
      <c r="EV223" s="10"/>
      <c r="EX223" s="6"/>
      <c r="EY223" s="10"/>
      <c r="FA223" s="6"/>
      <c r="FB223" s="10"/>
      <c r="FD223" s="6"/>
      <c r="FE223" s="10"/>
      <c r="FG223" s="6"/>
      <c r="FH223" s="10"/>
      <c r="FJ223" s="6"/>
      <c r="FK223" s="10"/>
      <c r="FM223" s="6"/>
      <c r="FN223" s="10"/>
      <c r="FP223" s="6"/>
      <c r="FQ223" s="10"/>
      <c r="FS223" s="6"/>
      <c r="FT223" s="10"/>
      <c r="FV223" s="6"/>
      <c r="FW223" s="10"/>
      <c r="FY223" s="6"/>
      <c r="FZ223" s="10"/>
      <c r="GA223" s="9">
        <v>900000</v>
      </c>
      <c r="GB223" t="s">
        <v>238</v>
      </c>
      <c r="GC223">
        <v>70</v>
      </c>
      <c r="GD223">
        <v>75</v>
      </c>
      <c r="GE223">
        <v>78</v>
      </c>
      <c r="GF223">
        <v>72</v>
      </c>
    </row>
    <row r="224" spans="1:188" x14ac:dyDescent="0.35">
      <c r="A224" t="s">
        <v>5603</v>
      </c>
      <c r="B224" t="s">
        <v>5604</v>
      </c>
      <c r="C224" t="s">
        <v>5605</v>
      </c>
      <c r="D224" t="e">
        <f>VLOOKUP(C224,'HORS EXCEPTION'!$C$2:C242,1,FALSE)</f>
        <v>#N/A</v>
      </c>
      <c r="E224" s="2" t="s">
        <v>5606</v>
      </c>
      <c r="F224" t="s">
        <v>5605</v>
      </c>
      <c r="G224" t="s">
        <v>5607</v>
      </c>
      <c r="H224" t="s">
        <v>203</v>
      </c>
      <c r="I224" t="s">
        <v>5603</v>
      </c>
      <c r="J224" t="s">
        <v>205</v>
      </c>
      <c r="K224" t="s">
        <v>5609</v>
      </c>
      <c r="L224">
        <v>44100</v>
      </c>
      <c r="M224" t="s">
        <v>5610</v>
      </c>
      <c r="N224" t="s">
        <v>1226</v>
      </c>
      <c r="O224" t="s">
        <v>12609</v>
      </c>
      <c r="P224" t="s">
        <v>5611</v>
      </c>
      <c r="Q224" t="s">
        <v>5610</v>
      </c>
      <c r="R224" t="s">
        <v>5612</v>
      </c>
      <c r="S224" t="s">
        <v>5615</v>
      </c>
      <c r="T224" t="s">
        <v>5616</v>
      </c>
      <c r="U224" t="s">
        <v>5617</v>
      </c>
      <c r="V224" t="s">
        <v>5618</v>
      </c>
      <c r="W224" t="s">
        <v>5619</v>
      </c>
      <c r="X224" t="s">
        <v>5616</v>
      </c>
      <c r="Y224" t="s">
        <v>5620</v>
      </c>
      <c r="Z224" t="s">
        <v>310</v>
      </c>
      <c r="AD224" t="s">
        <v>311</v>
      </c>
      <c r="AE224" t="s">
        <v>312</v>
      </c>
      <c r="AI224" t="s">
        <v>312</v>
      </c>
      <c r="AJ224" t="s">
        <v>5603</v>
      </c>
      <c r="AK224" t="s">
        <v>12609</v>
      </c>
      <c r="AL224" t="s">
        <v>5618</v>
      </c>
      <c r="AM224" t="s">
        <v>5610</v>
      </c>
      <c r="AN224" t="s">
        <v>5611</v>
      </c>
      <c r="AO224">
        <v>0</v>
      </c>
      <c r="AP224" t="s">
        <v>427</v>
      </c>
      <c r="AQ224" s="6" t="s">
        <v>5621</v>
      </c>
      <c r="AR224" s="10">
        <v>360000</v>
      </c>
      <c r="AS224" t="s">
        <v>488</v>
      </c>
      <c r="AT224" s="6" t="s">
        <v>5622</v>
      </c>
      <c r="AU224" s="10">
        <v>100000</v>
      </c>
      <c r="AV224" t="s">
        <v>490</v>
      </c>
      <c r="AW224" s="6" t="s">
        <v>5623</v>
      </c>
      <c r="AY224" t="s">
        <v>492</v>
      </c>
      <c r="AZ224" s="6" t="s">
        <v>5624</v>
      </c>
      <c r="BA224" s="10">
        <v>100000</v>
      </c>
      <c r="BB224" t="s">
        <v>657</v>
      </c>
      <c r="BC224" s="6" t="s">
        <v>5625</v>
      </c>
      <c r="BD224" s="10">
        <v>100000</v>
      </c>
      <c r="BE224" t="s">
        <v>431</v>
      </c>
      <c r="BF224" s="6" t="s">
        <v>5626</v>
      </c>
      <c r="BG224" s="10">
        <v>895000</v>
      </c>
      <c r="BH224" t="s">
        <v>495</v>
      </c>
      <c r="BI224" s="6" t="s">
        <v>5627</v>
      </c>
      <c r="BJ224" s="10">
        <v>180000</v>
      </c>
      <c r="BK224" t="s">
        <v>497</v>
      </c>
      <c r="BL224" s="6" t="s">
        <v>5628</v>
      </c>
      <c r="BM224" s="10">
        <v>125000</v>
      </c>
      <c r="BN224" t="s">
        <v>499</v>
      </c>
      <c r="BO224" s="6" t="s">
        <v>5629</v>
      </c>
      <c r="BP224" s="10">
        <v>190000</v>
      </c>
      <c r="BQ224" t="s">
        <v>659</v>
      </c>
      <c r="BR224" s="6" t="s">
        <v>5630</v>
      </c>
      <c r="BS224" s="10">
        <v>185000</v>
      </c>
      <c r="BT224" t="s">
        <v>439</v>
      </c>
      <c r="BU224" s="6" t="s">
        <v>5631</v>
      </c>
      <c r="BV224" s="10">
        <v>445000</v>
      </c>
      <c r="BW224" t="s">
        <v>509</v>
      </c>
      <c r="BX224" s="6" t="s">
        <v>5632</v>
      </c>
      <c r="BY224" s="10">
        <v>100000</v>
      </c>
      <c r="BZ224" t="s">
        <v>511</v>
      </c>
      <c r="CA224" s="6" t="s">
        <v>5633</v>
      </c>
      <c r="CB224" s="10">
        <v>100000</v>
      </c>
      <c r="CC224" t="s">
        <v>513</v>
      </c>
      <c r="CD224" s="6" t="s">
        <v>5634</v>
      </c>
      <c r="CE224" s="10">
        <v>100000</v>
      </c>
      <c r="CF224" t="s">
        <v>663</v>
      </c>
      <c r="CG224" s="6" t="s">
        <v>5635</v>
      </c>
      <c r="CH224" s="10">
        <v>100000</v>
      </c>
      <c r="CI224" t="s">
        <v>443</v>
      </c>
      <c r="CJ224" s="6" t="s">
        <v>5636</v>
      </c>
      <c r="CK224" s="10">
        <v>595000</v>
      </c>
      <c r="CL224" t="s">
        <v>516</v>
      </c>
      <c r="CM224" s="6" t="s">
        <v>5637</v>
      </c>
      <c r="CN224" s="10">
        <v>120000</v>
      </c>
      <c r="CO224" t="s">
        <v>518</v>
      </c>
      <c r="CP224" s="6" t="s">
        <v>5638</v>
      </c>
      <c r="CQ224" s="10">
        <v>100000</v>
      </c>
      <c r="CR224" t="s">
        <v>520</v>
      </c>
      <c r="CS224" s="6" t="s">
        <v>5639</v>
      </c>
      <c r="CT224" s="10">
        <v>130000</v>
      </c>
      <c r="CU224" t="s">
        <v>665</v>
      </c>
      <c r="CV224" s="6" t="s">
        <v>5640</v>
      </c>
      <c r="CW224" s="10">
        <v>123000</v>
      </c>
      <c r="CY224" s="6"/>
      <c r="CZ224" s="10"/>
      <c r="DB224" s="6"/>
      <c r="DC224" s="10"/>
      <c r="DE224" s="6"/>
      <c r="DF224" s="10"/>
      <c r="DH224" s="6"/>
      <c r="DI224" s="10"/>
      <c r="DK224" s="6"/>
      <c r="DL224" s="10"/>
      <c r="DN224" s="6"/>
      <c r="DO224" s="10"/>
      <c r="DQ224" s="6"/>
      <c r="DR224" s="10"/>
      <c r="DT224" s="6"/>
      <c r="DU224" s="10"/>
      <c r="DW224" s="6"/>
      <c r="DX224" s="10"/>
      <c r="DZ224" s="6"/>
      <c r="EA224" s="10"/>
      <c r="EC224" s="6"/>
      <c r="ED224" s="10"/>
      <c r="EF224" s="6"/>
      <c r="EG224" s="10"/>
      <c r="EI224" s="6"/>
      <c r="EJ224" s="10"/>
      <c r="EL224" s="6"/>
      <c r="EM224" s="10"/>
      <c r="EO224" s="6"/>
      <c r="EP224" s="10"/>
      <c r="ER224" s="6"/>
      <c r="ES224" s="10"/>
      <c r="EU224" s="6"/>
      <c r="EV224" s="10"/>
      <c r="EX224" s="6"/>
      <c r="EY224" s="10"/>
      <c r="FA224" s="6"/>
      <c r="FB224" s="10"/>
      <c r="FD224" s="6"/>
      <c r="FE224" s="10"/>
      <c r="FG224" s="6"/>
      <c r="FH224" s="10"/>
      <c r="FJ224" s="6"/>
      <c r="FK224" s="10"/>
      <c r="FM224" s="6"/>
      <c r="FN224" s="10"/>
      <c r="FP224" s="6"/>
      <c r="FQ224" s="10"/>
      <c r="FS224" s="6"/>
      <c r="FT224" s="10"/>
      <c r="FV224" s="6"/>
      <c r="FW224" s="10"/>
      <c r="FY224" s="6"/>
      <c r="FZ224" s="10"/>
      <c r="GA224" s="9">
        <v>4148000</v>
      </c>
      <c r="GB224" t="s">
        <v>238</v>
      </c>
      <c r="GC224">
        <v>85</v>
      </c>
      <c r="GD224">
        <v>95</v>
      </c>
      <c r="GE224">
        <v>105</v>
      </c>
      <c r="GF224">
        <v>120</v>
      </c>
    </row>
    <row r="225" spans="1:188" x14ac:dyDescent="0.35">
      <c r="A225" t="s">
        <v>5641</v>
      </c>
      <c r="B225" t="s">
        <v>5642</v>
      </c>
      <c r="C225" t="s">
        <v>5643</v>
      </c>
      <c r="D225" t="str">
        <f>VLOOKUP(C225,'HORS EXCEPTION'!$C$2:C243,1,FALSE)</f>
        <v>SUP014760</v>
      </c>
      <c r="E225" s="1" t="s">
        <v>5644</v>
      </c>
      <c r="F225" t="s">
        <v>5643</v>
      </c>
      <c r="G225" t="s">
        <v>5644</v>
      </c>
      <c r="H225" t="s">
        <v>203</v>
      </c>
      <c r="I225" t="s">
        <v>5641</v>
      </c>
      <c r="J225" t="s">
        <v>1022</v>
      </c>
      <c r="K225" t="s">
        <v>5645</v>
      </c>
      <c r="L225">
        <v>24120</v>
      </c>
      <c r="M225" t="s">
        <v>5646</v>
      </c>
      <c r="N225" t="s">
        <v>298</v>
      </c>
      <c r="O225" t="s">
        <v>12768</v>
      </c>
      <c r="P225" t="s">
        <v>5647</v>
      </c>
      <c r="Q225" t="s">
        <v>5648</v>
      </c>
      <c r="R225" t="s">
        <v>5649</v>
      </c>
      <c r="S225" t="s">
        <v>5650</v>
      </c>
      <c r="T225" t="s">
        <v>5652</v>
      </c>
      <c r="U225" t="s">
        <v>5653</v>
      </c>
      <c r="V225" t="s">
        <v>5654</v>
      </c>
      <c r="W225" t="s">
        <v>5650</v>
      </c>
      <c r="X225" t="s">
        <v>5652</v>
      </c>
      <c r="Y225" t="s">
        <v>5653</v>
      </c>
      <c r="Z225" t="s">
        <v>219</v>
      </c>
      <c r="AD225" t="s">
        <v>220</v>
      </c>
      <c r="AE225" t="s">
        <v>221</v>
      </c>
      <c r="AI225" t="s">
        <v>221</v>
      </c>
      <c r="AJ225" t="s">
        <v>5641</v>
      </c>
      <c r="AK225" t="s">
        <v>12768</v>
      </c>
      <c r="AL225" t="s">
        <v>12769</v>
      </c>
      <c r="AM225" t="s">
        <v>5648</v>
      </c>
      <c r="AN225" t="s">
        <v>5647</v>
      </c>
      <c r="AO225">
        <v>0</v>
      </c>
      <c r="AP225" t="s">
        <v>555</v>
      </c>
      <c r="AQ225" s="6" t="s">
        <v>5655</v>
      </c>
      <c r="AR225" s="10">
        <v>120000</v>
      </c>
      <c r="AS225" t="s">
        <v>832</v>
      </c>
      <c r="AT225" s="6" t="s">
        <v>5656</v>
      </c>
      <c r="AU225" s="10">
        <v>160000</v>
      </c>
      <c r="BC225" s="6"/>
      <c r="BD225" s="10"/>
      <c r="BF225" s="6"/>
      <c r="BG225" s="10"/>
      <c r="BI225" s="6"/>
      <c r="BJ225" s="10"/>
      <c r="BL225" s="6"/>
      <c r="BM225" s="10"/>
      <c r="BO225" s="6"/>
      <c r="BP225" s="10"/>
      <c r="BR225" s="6"/>
      <c r="BS225" s="10"/>
      <c r="BU225" s="6"/>
      <c r="BV225" s="10"/>
      <c r="BX225" s="6"/>
      <c r="BY225" s="10"/>
      <c r="CA225" s="6"/>
      <c r="CB225" s="10"/>
      <c r="CD225" s="6"/>
      <c r="CE225" s="10"/>
      <c r="CG225" s="6"/>
      <c r="CH225" s="10"/>
      <c r="CJ225" s="6"/>
      <c r="CK225" s="10"/>
      <c r="CM225" s="6"/>
      <c r="CN225" s="10"/>
      <c r="CP225" s="6"/>
      <c r="CQ225" s="10"/>
      <c r="CS225" s="6"/>
      <c r="CT225" s="10"/>
      <c r="CV225" s="6"/>
      <c r="CW225" s="10"/>
      <c r="CY225" s="6"/>
      <c r="CZ225" s="10"/>
      <c r="DB225" s="6"/>
      <c r="DC225" s="10"/>
      <c r="DE225" s="6"/>
      <c r="DF225" s="10"/>
      <c r="DH225" s="6"/>
      <c r="DI225" s="10"/>
      <c r="DK225" s="6"/>
      <c r="DL225" s="10"/>
      <c r="DN225" s="6"/>
      <c r="DO225" s="10"/>
      <c r="DQ225" s="6"/>
      <c r="DR225" s="10"/>
      <c r="DT225" s="6"/>
      <c r="DU225" s="10"/>
      <c r="DW225" s="6"/>
      <c r="DX225" s="10"/>
      <c r="DZ225" s="6"/>
      <c r="EA225" s="10"/>
      <c r="EC225" s="6"/>
      <c r="ED225" s="10"/>
      <c r="EF225" s="6"/>
      <c r="EG225" s="10"/>
      <c r="EI225" s="6"/>
      <c r="EJ225" s="10"/>
      <c r="EL225" s="6"/>
      <c r="EM225" s="10"/>
      <c r="EO225" s="6"/>
      <c r="EP225" s="10"/>
      <c r="ER225" s="6"/>
      <c r="ES225" s="10"/>
      <c r="EU225" s="6"/>
      <c r="EV225" s="10"/>
      <c r="EX225" s="6"/>
      <c r="EY225" s="10"/>
      <c r="FA225" s="6"/>
      <c r="FB225" s="10"/>
      <c r="FD225" s="6"/>
      <c r="FE225" s="10"/>
      <c r="FG225" s="6"/>
      <c r="FH225" s="10"/>
      <c r="FJ225" s="6"/>
      <c r="FK225" s="10"/>
      <c r="FM225" s="6"/>
      <c r="FN225" s="10"/>
      <c r="FP225" s="6"/>
      <c r="FQ225" s="10"/>
      <c r="FS225" s="6"/>
      <c r="FT225" s="10"/>
      <c r="FV225" s="6"/>
      <c r="FW225" s="10"/>
      <c r="FY225" s="6"/>
      <c r="FZ225" s="10"/>
      <c r="GA225" s="9">
        <v>280000</v>
      </c>
      <c r="GB225" t="s">
        <v>238</v>
      </c>
      <c r="GC225">
        <v>60</v>
      </c>
      <c r="GD225">
        <v>65</v>
      </c>
      <c r="GE225">
        <v>65</v>
      </c>
      <c r="GF225">
        <v>60</v>
      </c>
    </row>
    <row r="226" spans="1:188" x14ac:dyDescent="0.35">
      <c r="A226" t="s">
        <v>5657</v>
      </c>
      <c r="B226" t="s">
        <v>5658</v>
      </c>
      <c r="C226" t="s">
        <v>5659</v>
      </c>
      <c r="D226" t="str">
        <f>VLOOKUP(C226,'HORS EXCEPTION'!$C$2:C244,1,FALSE)</f>
        <v>SUP014834</v>
      </c>
      <c r="E226" s="1" t="s">
        <v>5660</v>
      </c>
      <c r="F226" t="s">
        <v>5659</v>
      </c>
      <c r="G226" t="s">
        <v>5660</v>
      </c>
      <c r="H226" t="s">
        <v>203</v>
      </c>
      <c r="I226" t="s">
        <v>5661</v>
      </c>
      <c r="J226" t="s">
        <v>1022</v>
      </c>
      <c r="K226" t="s">
        <v>5662</v>
      </c>
      <c r="L226" t="s">
        <v>5663</v>
      </c>
      <c r="M226" t="s">
        <v>5664</v>
      </c>
      <c r="N226" t="s">
        <v>298</v>
      </c>
      <c r="O226" t="s">
        <v>12770</v>
      </c>
      <c r="P226" t="s">
        <v>5665</v>
      </c>
      <c r="Q226" t="s">
        <v>5666</v>
      </c>
      <c r="R226" t="s">
        <v>5667</v>
      </c>
      <c r="S226" t="s">
        <v>5668</v>
      </c>
      <c r="T226" t="s">
        <v>5670</v>
      </c>
      <c r="U226" t="s">
        <v>5671</v>
      </c>
      <c r="V226" t="s">
        <v>5672</v>
      </c>
      <c r="W226" t="s">
        <v>5668</v>
      </c>
      <c r="X226" t="s">
        <v>5670</v>
      </c>
      <c r="Y226" t="s">
        <v>5671</v>
      </c>
      <c r="Z226" t="s">
        <v>310</v>
      </c>
      <c r="AA226" t="s">
        <v>219</v>
      </c>
      <c r="AD226" t="s">
        <v>11009</v>
      </c>
      <c r="AE226" t="s">
        <v>312</v>
      </c>
      <c r="AF226" t="s">
        <v>774</v>
      </c>
      <c r="AI226" t="s">
        <v>775</v>
      </c>
      <c r="AJ226" t="s">
        <v>5661</v>
      </c>
      <c r="AK226" t="s">
        <v>12770</v>
      </c>
      <c r="AL226" t="s">
        <v>12771</v>
      </c>
      <c r="AM226" t="s">
        <v>5666</v>
      </c>
      <c r="AN226" t="s">
        <v>5665</v>
      </c>
      <c r="AO226">
        <v>0</v>
      </c>
      <c r="AP226" t="s">
        <v>395</v>
      </c>
      <c r="AQ226" s="6" t="s">
        <v>5673</v>
      </c>
      <c r="AR226" s="10">
        <v>715000</v>
      </c>
      <c r="AS226" t="s">
        <v>325</v>
      </c>
      <c r="AT226" s="6" t="s">
        <v>5674</v>
      </c>
      <c r="AU226" s="10">
        <v>470000</v>
      </c>
      <c r="AV226" t="s">
        <v>327</v>
      </c>
      <c r="AW226" s="6" t="s">
        <v>5675</v>
      </c>
      <c r="AY226" t="s">
        <v>1065</v>
      </c>
      <c r="AZ226" s="6" t="s">
        <v>5676</v>
      </c>
      <c r="BA226" s="10">
        <v>960000</v>
      </c>
      <c r="BB226" t="s">
        <v>329</v>
      </c>
      <c r="BC226" s="6" t="s">
        <v>5677</v>
      </c>
      <c r="BD226" s="10">
        <v>625000</v>
      </c>
      <c r="BE226" t="s">
        <v>331</v>
      </c>
      <c r="BF226" s="6" t="s">
        <v>5678</v>
      </c>
      <c r="BG226" s="10">
        <v>123000</v>
      </c>
      <c r="BH226" t="s">
        <v>1067</v>
      </c>
      <c r="BI226" s="6" t="s">
        <v>5679</v>
      </c>
      <c r="BJ226" s="10">
        <v>3430000</v>
      </c>
      <c r="BK226" t="s">
        <v>555</v>
      </c>
      <c r="BL226" s="6" t="s">
        <v>5680</v>
      </c>
      <c r="BM226" s="10">
        <v>120000</v>
      </c>
      <c r="BN226" t="s">
        <v>832</v>
      </c>
      <c r="BO226" s="6" t="s">
        <v>5681</v>
      </c>
      <c r="BP226" s="10">
        <v>160000</v>
      </c>
      <c r="BR226" s="6"/>
      <c r="BS226" s="10"/>
      <c r="BU226" s="6"/>
      <c r="BV226" s="10"/>
      <c r="BX226" s="6"/>
      <c r="BY226" s="10"/>
      <c r="CA226" s="6"/>
      <c r="CB226" s="10"/>
      <c r="CD226" s="6"/>
      <c r="CE226" s="10"/>
      <c r="CG226" s="6"/>
      <c r="CH226" s="10"/>
      <c r="CJ226" s="6"/>
      <c r="CK226" s="10"/>
      <c r="CM226" s="6"/>
      <c r="CN226" s="10"/>
      <c r="CP226" s="6"/>
      <c r="CQ226" s="10"/>
      <c r="CS226" s="6"/>
      <c r="CT226" s="10"/>
      <c r="CV226" s="6"/>
      <c r="CW226" s="10"/>
      <c r="CY226" s="6"/>
      <c r="CZ226" s="10"/>
      <c r="DB226" s="6"/>
      <c r="DC226" s="10"/>
      <c r="DE226" s="6"/>
      <c r="DF226" s="10"/>
      <c r="DH226" s="6"/>
      <c r="DI226" s="10"/>
      <c r="DK226" s="6"/>
      <c r="DL226" s="10"/>
      <c r="DN226" s="6"/>
      <c r="DO226" s="10"/>
      <c r="DQ226" s="6"/>
      <c r="DR226" s="10"/>
      <c r="DT226" s="6"/>
      <c r="DU226" s="10"/>
      <c r="DW226" s="6"/>
      <c r="DX226" s="10"/>
      <c r="DZ226" s="6"/>
      <c r="EA226" s="10"/>
      <c r="EC226" s="6"/>
      <c r="ED226" s="10"/>
      <c r="EF226" s="6"/>
      <c r="EG226" s="10"/>
      <c r="EI226" s="6"/>
      <c r="EJ226" s="10"/>
      <c r="EL226" s="6"/>
      <c r="EM226" s="10"/>
      <c r="EO226" s="6"/>
      <c r="EP226" s="10"/>
      <c r="ER226" s="6"/>
      <c r="ES226" s="10"/>
      <c r="EU226" s="6"/>
      <c r="EV226" s="10"/>
      <c r="EX226" s="6"/>
      <c r="EY226" s="10"/>
      <c r="FA226" s="6"/>
      <c r="FB226" s="10"/>
      <c r="FD226" s="6"/>
      <c r="FE226" s="10"/>
      <c r="FG226" s="6"/>
      <c r="FH226" s="10"/>
      <c r="FJ226" s="6"/>
      <c r="FK226" s="10"/>
      <c r="FM226" s="6"/>
      <c r="FN226" s="10"/>
      <c r="FP226" s="6"/>
      <c r="FQ226" s="10"/>
      <c r="FS226" s="6"/>
      <c r="FT226" s="10"/>
      <c r="FV226" s="6"/>
      <c r="FW226" s="10"/>
      <c r="FY226" s="6"/>
      <c r="FZ226" s="10"/>
      <c r="GA226" s="9">
        <v>6603000</v>
      </c>
      <c r="GB226" t="s">
        <v>238</v>
      </c>
      <c r="GC226">
        <v>56</v>
      </c>
      <c r="GD226">
        <v>56</v>
      </c>
      <c r="GE226">
        <v>56</v>
      </c>
      <c r="GF226">
        <v>56</v>
      </c>
    </row>
    <row r="227" spans="1:188" x14ac:dyDescent="0.35">
      <c r="A227" t="s">
        <v>5682</v>
      </c>
      <c r="B227" t="s">
        <v>5683</v>
      </c>
      <c r="C227" t="s">
        <v>5684</v>
      </c>
      <c r="D227" t="str">
        <f>VLOOKUP(C227,'HORS EXCEPTION'!$C$2:C245,1,FALSE)</f>
        <v>SUP015184</v>
      </c>
      <c r="E227" s="2" t="s">
        <v>5685</v>
      </c>
      <c r="F227" t="s">
        <v>5684</v>
      </c>
      <c r="G227" t="s">
        <v>5685</v>
      </c>
      <c r="H227" t="s">
        <v>203</v>
      </c>
      <c r="I227" t="s">
        <v>5686</v>
      </c>
      <c r="J227" t="s">
        <v>205</v>
      </c>
      <c r="K227" t="s">
        <v>13312</v>
      </c>
      <c r="L227">
        <v>13881</v>
      </c>
      <c r="M227" t="s">
        <v>13313</v>
      </c>
      <c r="N227" t="s">
        <v>531</v>
      </c>
      <c r="O227" t="s">
        <v>12772</v>
      </c>
      <c r="P227" t="s">
        <v>5689</v>
      </c>
      <c r="Q227" t="s">
        <v>726</v>
      </c>
      <c r="R227" t="s">
        <v>5690</v>
      </c>
      <c r="S227" t="s">
        <v>5693</v>
      </c>
      <c r="T227" t="s">
        <v>5694</v>
      </c>
      <c r="U227" t="s">
        <v>5695</v>
      </c>
      <c r="V227" t="s">
        <v>5696</v>
      </c>
      <c r="W227" t="s">
        <v>5693</v>
      </c>
      <c r="X227" t="s">
        <v>5694</v>
      </c>
      <c r="Y227" t="s">
        <v>5695</v>
      </c>
      <c r="Z227" t="s">
        <v>219</v>
      </c>
      <c r="AD227" t="s">
        <v>220</v>
      </c>
      <c r="AE227" t="s">
        <v>221</v>
      </c>
      <c r="AI227" t="s">
        <v>221</v>
      </c>
      <c r="AJ227" t="s">
        <v>5686</v>
      </c>
      <c r="AK227" t="s">
        <v>12772</v>
      </c>
      <c r="AL227" t="s">
        <v>12773</v>
      </c>
      <c r="AM227" t="s">
        <v>726</v>
      </c>
      <c r="AN227" t="s">
        <v>5689</v>
      </c>
      <c r="AO227">
        <v>0</v>
      </c>
      <c r="AP227" t="s">
        <v>226</v>
      </c>
      <c r="AQ227" s="6" t="s">
        <v>5697</v>
      </c>
      <c r="AR227" s="10">
        <v>115000</v>
      </c>
      <c r="AS227" t="s">
        <v>562</v>
      </c>
      <c r="AT227" s="6" t="s">
        <v>5698</v>
      </c>
      <c r="AU227" s="10">
        <v>100000</v>
      </c>
      <c r="AV227" t="s">
        <v>232</v>
      </c>
      <c r="AW227" s="6" t="s">
        <v>5699</v>
      </c>
      <c r="AY227" t="s">
        <v>917</v>
      </c>
      <c r="AZ227" s="6" t="s">
        <v>5700</v>
      </c>
      <c r="BA227" s="10">
        <v>100000</v>
      </c>
      <c r="BC227" s="6"/>
      <c r="BD227" s="10"/>
      <c r="BF227" s="6"/>
      <c r="BG227" s="10"/>
      <c r="BI227" s="6"/>
      <c r="BJ227" s="10"/>
      <c r="BL227" s="6"/>
      <c r="BM227" s="10"/>
      <c r="BO227" s="6"/>
      <c r="BP227" s="10"/>
      <c r="BR227" s="6"/>
      <c r="BS227" s="10"/>
      <c r="BU227" s="6"/>
      <c r="BV227" s="10"/>
      <c r="BX227" s="6"/>
      <c r="BY227" s="10"/>
      <c r="CA227" s="6"/>
      <c r="CB227" s="10"/>
      <c r="CD227" s="6"/>
      <c r="CE227" s="10"/>
      <c r="CG227" s="6"/>
      <c r="CH227" s="10"/>
      <c r="CJ227" s="6"/>
      <c r="CK227" s="10"/>
      <c r="CM227" s="6"/>
      <c r="CN227" s="10"/>
      <c r="CP227" s="6"/>
      <c r="CQ227" s="10"/>
      <c r="CS227" s="6"/>
      <c r="CT227" s="10"/>
      <c r="CV227" s="6"/>
      <c r="CW227" s="10"/>
      <c r="CY227" s="6"/>
      <c r="CZ227" s="10"/>
      <c r="DB227" s="6"/>
      <c r="DC227" s="10"/>
      <c r="DE227" s="6"/>
      <c r="DF227" s="10"/>
      <c r="DH227" s="6"/>
      <c r="DI227" s="10"/>
      <c r="DK227" s="6"/>
      <c r="DL227" s="10"/>
      <c r="DN227" s="6"/>
      <c r="DO227" s="10"/>
      <c r="DQ227" s="6"/>
      <c r="DR227" s="10"/>
      <c r="DT227" s="6"/>
      <c r="DU227" s="10"/>
      <c r="DW227" s="6"/>
      <c r="DX227" s="10"/>
      <c r="DZ227" s="6"/>
      <c r="EA227" s="10"/>
      <c r="EC227" s="6"/>
      <c r="ED227" s="10"/>
      <c r="EF227" s="6"/>
      <c r="EG227" s="10"/>
      <c r="EI227" s="6"/>
      <c r="EJ227" s="10"/>
      <c r="EL227" s="6"/>
      <c r="EM227" s="10"/>
      <c r="EO227" s="6"/>
      <c r="EP227" s="10"/>
      <c r="ER227" s="6"/>
      <c r="ES227" s="10"/>
      <c r="EU227" s="6"/>
      <c r="EV227" s="10"/>
      <c r="EX227" s="6"/>
      <c r="EY227" s="10"/>
      <c r="FA227" s="6"/>
      <c r="FB227" s="10"/>
      <c r="FD227" s="6"/>
      <c r="FE227" s="10"/>
      <c r="FG227" s="6"/>
      <c r="FH227" s="10"/>
      <c r="FJ227" s="6"/>
      <c r="FK227" s="10"/>
      <c r="FM227" s="6"/>
      <c r="FN227" s="10"/>
      <c r="FP227" s="6"/>
      <c r="FQ227" s="10"/>
      <c r="FS227" s="6"/>
      <c r="FT227" s="10"/>
      <c r="FV227" s="6"/>
      <c r="FW227" s="10"/>
      <c r="FY227" s="6"/>
      <c r="FZ227" s="10"/>
      <c r="GA227" s="9">
        <v>315000</v>
      </c>
      <c r="GB227" t="s">
        <v>238</v>
      </c>
      <c r="GC227">
        <v>70</v>
      </c>
      <c r="GD227">
        <v>86.5</v>
      </c>
      <c r="GE227">
        <v>119</v>
      </c>
      <c r="GF227">
        <v>90</v>
      </c>
    </row>
    <row r="228" spans="1:188" x14ac:dyDescent="0.35">
      <c r="A228" t="s">
        <v>5702</v>
      </c>
      <c r="B228" t="s">
        <v>5703</v>
      </c>
      <c r="C228" t="s">
        <v>5704</v>
      </c>
      <c r="D228" t="e">
        <f>VLOOKUP(C228,'HORS EXCEPTION'!$C$2:C246,1,FALSE)</f>
        <v>#N/A</v>
      </c>
      <c r="E228" s="2" t="s">
        <v>5705</v>
      </c>
      <c r="F228" t="s">
        <v>5704</v>
      </c>
      <c r="G228" t="s">
        <v>5705</v>
      </c>
      <c r="H228" t="s">
        <v>203</v>
      </c>
      <c r="I228" t="s">
        <v>5706</v>
      </c>
      <c r="J228" t="s">
        <v>205</v>
      </c>
      <c r="K228" t="s">
        <v>5707</v>
      </c>
      <c r="L228">
        <v>88480</v>
      </c>
      <c r="M228" t="s">
        <v>5708</v>
      </c>
      <c r="N228" t="s">
        <v>298</v>
      </c>
      <c r="O228" t="s">
        <v>12774</v>
      </c>
      <c r="P228" t="s">
        <v>5709</v>
      </c>
      <c r="Q228" t="s">
        <v>5710</v>
      </c>
      <c r="R228" t="s">
        <v>5711</v>
      </c>
      <c r="S228" t="s">
        <v>5712</v>
      </c>
      <c r="T228" t="s">
        <v>5714</v>
      </c>
      <c r="U228" t="s">
        <v>5715</v>
      </c>
      <c r="V228" t="s">
        <v>5716</v>
      </c>
      <c r="W228" t="s">
        <v>5712</v>
      </c>
      <c r="X228" t="s">
        <v>5714</v>
      </c>
      <c r="Y228" t="s">
        <v>5715</v>
      </c>
      <c r="Z228" t="s">
        <v>310</v>
      </c>
      <c r="AD228" t="s">
        <v>311</v>
      </c>
      <c r="AE228" t="s">
        <v>312</v>
      </c>
      <c r="AI228" t="s">
        <v>312</v>
      </c>
      <c r="AJ228" t="s">
        <v>5706</v>
      </c>
      <c r="AK228" t="s">
        <v>12774</v>
      </c>
      <c r="AL228" t="s">
        <v>12775</v>
      </c>
      <c r="AM228" t="s">
        <v>5710</v>
      </c>
      <c r="AN228" t="s">
        <v>5709</v>
      </c>
      <c r="AO228">
        <v>0</v>
      </c>
      <c r="AP228" t="s">
        <v>393</v>
      </c>
      <c r="AQ228" s="6" t="s">
        <v>5717</v>
      </c>
      <c r="AR228" s="10">
        <v>575000</v>
      </c>
      <c r="AS228" t="s">
        <v>395</v>
      </c>
      <c r="AT228" s="6" t="s">
        <v>5718</v>
      </c>
      <c r="AU228" s="10">
        <v>715000</v>
      </c>
      <c r="BC228" s="6"/>
      <c r="BD228" s="10"/>
      <c r="BF228" s="6"/>
      <c r="BG228" s="10"/>
      <c r="BI228" s="6"/>
      <c r="BJ228" s="10"/>
      <c r="BL228" s="6"/>
      <c r="BM228" s="10"/>
      <c r="BO228" s="6"/>
      <c r="BP228" s="10"/>
      <c r="BR228" s="6"/>
      <c r="BS228" s="10"/>
      <c r="BU228" s="6"/>
      <c r="BV228" s="10"/>
      <c r="BX228" s="6"/>
      <c r="BY228" s="10"/>
      <c r="CA228" s="6"/>
      <c r="CB228" s="10"/>
      <c r="CD228" s="6"/>
      <c r="CE228" s="10"/>
      <c r="CG228" s="6"/>
      <c r="CH228" s="10"/>
      <c r="CJ228" s="6"/>
      <c r="CK228" s="10"/>
      <c r="CM228" s="6"/>
      <c r="CN228" s="10"/>
      <c r="CP228" s="6"/>
      <c r="CQ228" s="10"/>
      <c r="CS228" s="6"/>
      <c r="CT228" s="10"/>
      <c r="CV228" s="6"/>
      <c r="CW228" s="10"/>
      <c r="CY228" s="6"/>
      <c r="CZ228" s="10"/>
      <c r="DB228" s="6"/>
      <c r="DC228" s="10"/>
      <c r="DE228" s="6"/>
      <c r="DF228" s="10"/>
      <c r="DH228" s="6"/>
      <c r="DI228" s="10"/>
      <c r="DK228" s="6"/>
      <c r="DL228" s="10"/>
      <c r="DN228" s="6"/>
      <c r="DO228" s="10"/>
      <c r="DQ228" s="6"/>
      <c r="DR228" s="10"/>
      <c r="DT228" s="6"/>
      <c r="DU228" s="10"/>
      <c r="DW228" s="6"/>
      <c r="DX228" s="10"/>
      <c r="DZ228" s="6"/>
      <c r="EA228" s="10"/>
      <c r="EC228" s="6"/>
      <c r="ED228" s="10"/>
      <c r="EF228" s="6"/>
      <c r="EG228" s="10"/>
      <c r="EI228" s="6"/>
      <c r="EJ228" s="10"/>
      <c r="EL228" s="6"/>
      <c r="EM228" s="10"/>
      <c r="EO228" s="6"/>
      <c r="EP228" s="10"/>
      <c r="ER228" s="6"/>
      <c r="ES228" s="10"/>
      <c r="EU228" s="6"/>
      <c r="EV228" s="10"/>
      <c r="EX228" s="6"/>
      <c r="EY228" s="10"/>
      <c r="FA228" s="6"/>
      <c r="FB228" s="10"/>
      <c r="FD228" s="6"/>
      <c r="FE228" s="10"/>
      <c r="FG228" s="6"/>
      <c r="FH228" s="10"/>
      <c r="FJ228" s="6"/>
      <c r="FK228" s="10"/>
      <c r="FM228" s="6"/>
      <c r="FN228" s="10"/>
      <c r="FP228" s="6"/>
      <c r="FQ228" s="10"/>
      <c r="FS228" s="6"/>
      <c r="FT228" s="10"/>
      <c r="FV228" s="6"/>
      <c r="FW228" s="10"/>
      <c r="FY228" s="6"/>
      <c r="FZ228" s="10"/>
      <c r="GA228" s="9">
        <v>1290000</v>
      </c>
      <c r="GB228" t="s">
        <v>238</v>
      </c>
      <c r="GC228">
        <v>50</v>
      </c>
      <c r="GD228">
        <v>60</v>
      </c>
      <c r="GE228">
        <v>60</v>
      </c>
      <c r="GF228">
        <v>70</v>
      </c>
    </row>
    <row r="229" spans="1:188" x14ac:dyDescent="0.35">
      <c r="A229" t="s">
        <v>5719</v>
      </c>
      <c r="B229" t="s">
        <v>5720</v>
      </c>
      <c r="C229" t="s">
        <v>5721</v>
      </c>
      <c r="D229" t="str">
        <f>VLOOKUP(C229,'HORS EXCEPTION'!$C$2:C247,1,FALSE)</f>
        <v>SUP015895</v>
      </c>
      <c r="E229" s="1" t="s">
        <v>5722</v>
      </c>
      <c r="F229" t="s">
        <v>5721</v>
      </c>
      <c r="G229" t="s">
        <v>5723</v>
      </c>
      <c r="H229" t="s">
        <v>203</v>
      </c>
      <c r="I229" t="s">
        <v>5724</v>
      </c>
      <c r="J229" t="s">
        <v>838</v>
      </c>
      <c r="K229" t="s">
        <v>5725</v>
      </c>
      <c r="L229" t="s">
        <v>5726</v>
      </c>
      <c r="M229" t="s">
        <v>5727</v>
      </c>
      <c r="N229" t="s">
        <v>1352</v>
      </c>
      <c r="O229" t="s">
        <v>12776</v>
      </c>
      <c r="P229" t="s">
        <v>5728</v>
      </c>
      <c r="Q229" t="s">
        <v>1903</v>
      </c>
      <c r="R229" t="s">
        <v>5729</v>
      </c>
      <c r="S229" t="s">
        <v>5730</v>
      </c>
      <c r="T229" t="s">
        <v>5732</v>
      </c>
      <c r="U229" t="s">
        <v>5733</v>
      </c>
      <c r="V229" t="s">
        <v>5734</v>
      </c>
      <c r="W229" t="s">
        <v>5730</v>
      </c>
      <c r="X229" t="s">
        <v>5732</v>
      </c>
      <c r="Y229" t="s">
        <v>5733</v>
      </c>
      <c r="Z229" t="s">
        <v>219</v>
      </c>
      <c r="AD229" t="s">
        <v>220</v>
      </c>
      <c r="AE229" t="s">
        <v>221</v>
      </c>
      <c r="AI229" t="s">
        <v>221</v>
      </c>
      <c r="AJ229" t="s">
        <v>5724</v>
      </c>
      <c r="AK229" t="s">
        <v>12776</v>
      </c>
      <c r="AL229" t="s">
        <v>5734</v>
      </c>
      <c r="AM229" t="s">
        <v>1903</v>
      </c>
      <c r="AN229" t="s">
        <v>5728</v>
      </c>
      <c r="AO229">
        <v>0</v>
      </c>
      <c r="AP229" t="s">
        <v>615</v>
      </c>
      <c r="AQ229" s="6" t="s">
        <v>5735</v>
      </c>
      <c r="AR229" s="10">
        <v>750000</v>
      </c>
      <c r="AS229" t="s">
        <v>1291</v>
      </c>
      <c r="AT229" s="6" t="s">
        <v>5736</v>
      </c>
      <c r="AU229" s="10">
        <v>100000</v>
      </c>
      <c r="AV229" t="s">
        <v>465</v>
      </c>
      <c r="AW229" s="6" t="s">
        <v>5737</v>
      </c>
      <c r="AY229" t="s">
        <v>467</v>
      </c>
      <c r="AZ229" s="6" t="s">
        <v>5738</v>
      </c>
      <c r="BA229" s="10">
        <v>100000</v>
      </c>
      <c r="BC229" s="6"/>
      <c r="BD229" s="10"/>
      <c r="BF229" s="6"/>
      <c r="BG229" s="10"/>
      <c r="BI229" s="6"/>
      <c r="BJ229" s="10"/>
      <c r="BL229" s="6"/>
      <c r="BM229" s="10"/>
      <c r="BO229" s="6"/>
      <c r="BP229" s="10"/>
      <c r="BR229" s="6"/>
      <c r="BS229" s="10"/>
      <c r="BU229" s="6"/>
      <c r="BV229" s="10"/>
      <c r="BX229" s="6"/>
      <c r="BY229" s="10"/>
      <c r="CA229" s="6"/>
      <c r="CB229" s="10"/>
      <c r="CD229" s="6"/>
      <c r="CE229" s="10"/>
      <c r="CG229" s="6"/>
      <c r="CH229" s="10"/>
      <c r="CJ229" s="6"/>
      <c r="CK229" s="10"/>
      <c r="CM229" s="6"/>
      <c r="CN229" s="10"/>
      <c r="CP229" s="6"/>
      <c r="CQ229" s="10"/>
      <c r="CS229" s="6"/>
      <c r="CT229" s="10"/>
      <c r="CV229" s="6"/>
      <c r="CW229" s="10"/>
      <c r="CY229" s="6"/>
      <c r="CZ229" s="10"/>
      <c r="DB229" s="6"/>
      <c r="DC229" s="10"/>
      <c r="DE229" s="6"/>
      <c r="DF229" s="10"/>
      <c r="DH229" s="6"/>
      <c r="DI229" s="10"/>
      <c r="DK229" s="6"/>
      <c r="DL229" s="10"/>
      <c r="DN229" s="6"/>
      <c r="DO229" s="10"/>
      <c r="DQ229" s="6"/>
      <c r="DR229" s="10"/>
      <c r="DT229" s="6"/>
      <c r="DU229" s="10"/>
      <c r="DW229" s="6"/>
      <c r="DX229" s="10"/>
      <c r="DZ229" s="6"/>
      <c r="EA229" s="10"/>
      <c r="EC229" s="6"/>
      <c r="ED229" s="10"/>
      <c r="EF229" s="6"/>
      <c r="EG229" s="10"/>
      <c r="EI229" s="6"/>
      <c r="EJ229" s="10"/>
      <c r="EL229" s="6"/>
      <c r="EM229" s="10"/>
      <c r="EO229" s="6"/>
      <c r="EP229" s="10"/>
      <c r="ER229" s="6"/>
      <c r="ES229" s="10"/>
      <c r="EU229" s="6"/>
      <c r="EV229" s="10"/>
      <c r="EX229" s="6"/>
      <c r="EY229" s="10"/>
      <c r="FA229" s="6"/>
      <c r="FB229" s="10"/>
      <c r="FD229" s="6"/>
      <c r="FE229" s="10"/>
      <c r="FG229" s="6"/>
      <c r="FH229" s="10"/>
      <c r="FJ229" s="6"/>
      <c r="FK229" s="10"/>
      <c r="FM229" s="6"/>
      <c r="FN229" s="10"/>
      <c r="FP229" s="6"/>
      <c r="FQ229" s="10"/>
      <c r="FS229" s="6"/>
      <c r="FT229" s="10"/>
      <c r="FV229" s="6"/>
      <c r="FW229" s="10"/>
      <c r="FY229" s="6"/>
      <c r="FZ229" s="10"/>
      <c r="GA229" s="9">
        <v>950000</v>
      </c>
      <c r="GB229" t="s">
        <v>238</v>
      </c>
      <c r="GC229">
        <v>60</v>
      </c>
      <c r="GD229">
        <v>80</v>
      </c>
      <c r="GE229">
        <v>100</v>
      </c>
      <c r="GF229">
        <v>100</v>
      </c>
    </row>
    <row r="230" spans="1:188" x14ac:dyDescent="0.35">
      <c r="A230" t="s">
        <v>5739</v>
      </c>
      <c r="B230" t="s">
        <v>5740</v>
      </c>
      <c r="C230" t="s">
        <v>5741</v>
      </c>
      <c r="D230" t="e">
        <f>VLOOKUP(C230,'HORS EXCEPTION'!$C$2:C248,1,FALSE)</f>
        <v>#N/A</v>
      </c>
      <c r="E230" s="1" t="s">
        <v>5742</v>
      </c>
      <c r="F230" t="s">
        <v>5741</v>
      </c>
      <c r="G230" t="s">
        <v>5742</v>
      </c>
      <c r="H230" t="s">
        <v>203</v>
      </c>
      <c r="I230" t="s">
        <v>5739</v>
      </c>
      <c r="J230" t="s">
        <v>246</v>
      </c>
      <c r="K230" t="s">
        <v>5743</v>
      </c>
      <c r="L230">
        <v>69130</v>
      </c>
      <c r="M230" t="s">
        <v>5744</v>
      </c>
      <c r="N230" t="s">
        <v>646</v>
      </c>
      <c r="O230" t="s">
        <v>12777</v>
      </c>
      <c r="P230" t="s">
        <v>5745</v>
      </c>
      <c r="Q230" t="s">
        <v>1228</v>
      </c>
      <c r="R230" t="s">
        <v>12779</v>
      </c>
      <c r="S230" t="s">
        <v>5747</v>
      </c>
      <c r="T230" t="s">
        <v>5749</v>
      </c>
      <c r="U230" t="s">
        <v>5750</v>
      </c>
      <c r="V230" t="s">
        <v>5751</v>
      </c>
      <c r="W230" t="s">
        <v>5752</v>
      </c>
      <c r="X230" t="s">
        <v>5753</v>
      </c>
      <c r="Y230" t="s">
        <v>5754</v>
      </c>
      <c r="Z230" t="s">
        <v>854</v>
      </c>
      <c r="AD230" t="s">
        <v>855</v>
      </c>
      <c r="AE230" t="s">
        <v>738</v>
      </c>
      <c r="AI230" t="s">
        <v>738</v>
      </c>
      <c r="AJ230" t="s">
        <v>5739</v>
      </c>
      <c r="AK230" t="s">
        <v>12777</v>
      </c>
      <c r="AL230" t="s">
        <v>12778</v>
      </c>
      <c r="AM230" t="s">
        <v>1228</v>
      </c>
      <c r="AN230" t="s">
        <v>5745</v>
      </c>
      <c r="AO230">
        <v>0</v>
      </c>
      <c r="AP230" t="s">
        <v>746</v>
      </c>
      <c r="AQ230" s="6" t="s">
        <v>5755</v>
      </c>
      <c r="AR230" s="10">
        <v>150000</v>
      </c>
      <c r="AS230" t="s">
        <v>857</v>
      </c>
      <c r="AT230" s="6" t="s">
        <v>5756</v>
      </c>
      <c r="AU230" s="10">
        <v>145000</v>
      </c>
      <c r="AV230" t="s">
        <v>748</v>
      </c>
      <c r="AW230" s="6" t="s">
        <v>5757</v>
      </c>
      <c r="AY230" t="s">
        <v>860</v>
      </c>
      <c r="AZ230" s="6" t="s">
        <v>5758</v>
      </c>
      <c r="BA230" s="10">
        <v>365000</v>
      </c>
      <c r="BB230" t="s">
        <v>750</v>
      </c>
      <c r="BC230" s="6" t="s">
        <v>5759</v>
      </c>
      <c r="BD230" s="10">
        <v>150000</v>
      </c>
      <c r="BE230" t="s">
        <v>863</v>
      </c>
      <c r="BF230" s="6" t="s">
        <v>5760</v>
      </c>
      <c r="BG230" s="10">
        <v>145000</v>
      </c>
      <c r="BH230" t="s">
        <v>752</v>
      </c>
      <c r="BI230" s="6" t="s">
        <v>5761</v>
      </c>
      <c r="BJ230" s="10">
        <v>190000</v>
      </c>
      <c r="BK230" t="s">
        <v>866</v>
      </c>
      <c r="BL230" s="6" t="s">
        <v>5762</v>
      </c>
      <c r="BM230" s="10">
        <v>180000</v>
      </c>
      <c r="BN230" t="s">
        <v>754</v>
      </c>
      <c r="BO230" s="6" t="s">
        <v>5763</v>
      </c>
      <c r="BP230" s="10">
        <v>250000</v>
      </c>
      <c r="BQ230" t="s">
        <v>869</v>
      </c>
      <c r="BR230" s="6" t="s">
        <v>5764</v>
      </c>
      <c r="BS230" s="10">
        <v>245000</v>
      </c>
      <c r="BU230" s="6"/>
      <c r="BV230" s="10"/>
      <c r="BX230" s="6"/>
      <c r="BY230" s="10"/>
      <c r="CA230" s="6"/>
      <c r="CB230" s="10"/>
      <c r="CD230" s="6"/>
      <c r="CE230" s="10"/>
      <c r="CG230" s="6"/>
      <c r="CH230" s="10"/>
      <c r="CJ230" s="6"/>
      <c r="CK230" s="10"/>
      <c r="CM230" s="6"/>
      <c r="CN230" s="10"/>
      <c r="CP230" s="6"/>
      <c r="CQ230" s="10"/>
      <c r="CS230" s="6"/>
      <c r="CT230" s="10"/>
      <c r="CV230" s="6"/>
      <c r="CW230" s="10"/>
      <c r="CY230" s="6"/>
      <c r="CZ230" s="10"/>
      <c r="DB230" s="6"/>
      <c r="DC230" s="10"/>
      <c r="DE230" s="6"/>
      <c r="DF230" s="10"/>
      <c r="DH230" s="6"/>
      <c r="DI230" s="10"/>
      <c r="DK230" s="6"/>
      <c r="DL230" s="10"/>
      <c r="DN230" s="6"/>
      <c r="DO230" s="10"/>
      <c r="DQ230" s="6"/>
      <c r="DR230" s="10"/>
      <c r="DT230" s="6"/>
      <c r="DU230" s="10"/>
      <c r="DW230" s="6"/>
      <c r="DX230" s="10"/>
      <c r="DZ230" s="6"/>
      <c r="EA230" s="10"/>
      <c r="EC230" s="6"/>
      <c r="ED230" s="10"/>
      <c r="EF230" s="6"/>
      <c r="EG230" s="10"/>
      <c r="EI230" s="6"/>
      <c r="EJ230" s="10"/>
      <c r="EL230" s="6"/>
      <c r="EM230" s="10"/>
      <c r="EO230" s="6"/>
      <c r="EP230" s="10"/>
      <c r="ER230" s="6"/>
      <c r="ES230" s="10"/>
      <c r="EU230" s="6"/>
      <c r="EV230" s="10"/>
      <c r="EX230" s="6"/>
      <c r="EY230" s="10"/>
      <c r="FA230" s="6"/>
      <c r="FB230" s="10"/>
      <c r="FD230" s="6"/>
      <c r="FE230" s="10"/>
      <c r="FG230" s="6"/>
      <c r="FH230" s="10"/>
      <c r="FJ230" s="6"/>
      <c r="FK230" s="10"/>
      <c r="FM230" s="6"/>
      <c r="FN230" s="10"/>
      <c r="FP230" s="6"/>
      <c r="FQ230" s="10"/>
      <c r="FS230" s="6"/>
      <c r="FT230" s="10"/>
      <c r="FV230" s="6"/>
      <c r="FW230" s="10"/>
      <c r="FY230" s="6"/>
      <c r="FZ230" s="10"/>
      <c r="GA230" s="9">
        <v>1820000</v>
      </c>
      <c r="GB230" t="s">
        <v>238</v>
      </c>
      <c r="GC230">
        <v>36</v>
      </c>
      <c r="GD230">
        <v>76</v>
      </c>
      <c r="GE230">
        <v>43</v>
      </c>
      <c r="GF230">
        <v>0</v>
      </c>
    </row>
    <row r="231" spans="1:188" x14ac:dyDescent="0.35">
      <c r="A231" t="s">
        <v>5766</v>
      </c>
      <c r="B231" t="s">
        <v>5767</v>
      </c>
      <c r="C231" t="s">
        <v>5768</v>
      </c>
      <c r="D231" t="e">
        <f>VLOOKUP(C231,'HORS EXCEPTION'!$C$2:C249,1,FALSE)</f>
        <v>#N/A</v>
      </c>
      <c r="E231" s="1" t="s">
        <v>5769</v>
      </c>
      <c r="F231" t="s">
        <v>5768</v>
      </c>
      <c r="G231" t="s">
        <v>5770</v>
      </c>
      <c r="H231" t="s">
        <v>203</v>
      </c>
      <c r="I231" t="s">
        <v>5771</v>
      </c>
      <c r="J231" t="s">
        <v>205</v>
      </c>
      <c r="K231" t="s">
        <v>5772</v>
      </c>
      <c r="L231">
        <v>44860</v>
      </c>
      <c r="M231" t="s">
        <v>5773</v>
      </c>
      <c r="N231" t="s">
        <v>249</v>
      </c>
      <c r="O231" t="s">
        <v>12781</v>
      </c>
      <c r="P231" t="s">
        <v>5774</v>
      </c>
      <c r="Q231" t="s">
        <v>2444</v>
      </c>
      <c r="R231" t="s">
        <v>5775</v>
      </c>
      <c r="S231" t="s">
        <v>5778</v>
      </c>
      <c r="T231" t="s">
        <v>5779</v>
      </c>
      <c r="U231" t="s">
        <v>5780</v>
      </c>
      <c r="V231" t="s">
        <v>5781</v>
      </c>
      <c r="W231" t="s">
        <v>5782</v>
      </c>
      <c r="X231" t="s">
        <v>5783</v>
      </c>
      <c r="Y231" t="s">
        <v>5784</v>
      </c>
      <c r="Z231" t="s">
        <v>261</v>
      </c>
      <c r="AA231" t="s">
        <v>219</v>
      </c>
      <c r="AD231" t="s">
        <v>13308</v>
      </c>
      <c r="AE231" t="s">
        <v>263</v>
      </c>
      <c r="AF231" t="s">
        <v>774</v>
      </c>
      <c r="AI231" t="s">
        <v>3764</v>
      </c>
      <c r="AJ231" t="s">
        <v>5771</v>
      </c>
      <c r="AK231" t="s">
        <v>12781</v>
      </c>
      <c r="AL231" t="s">
        <v>12782</v>
      </c>
      <c r="AM231" t="s">
        <v>2444</v>
      </c>
      <c r="AN231" t="s">
        <v>5774</v>
      </c>
      <c r="AO231">
        <v>0</v>
      </c>
      <c r="AP231" t="s">
        <v>705</v>
      </c>
      <c r="AQ231" s="6" t="s">
        <v>5785</v>
      </c>
      <c r="AR231" s="10">
        <v>375000</v>
      </c>
      <c r="AS231" t="s">
        <v>1111</v>
      </c>
      <c r="AT231" s="6" t="s">
        <v>5786</v>
      </c>
      <c r="AU231" s="10">
        <v>100000</v>
      </c>
      <c r="AV231" t="s">
        <v>421</v>
      </c>
      <c r="AW231" s="6" t="s">
        <v>5787</v>
      </c>
      <c r="AY231" t="s">
        <v>361</v>
      </c>
      <c r="AZ231" s="6" t="s">
        <v>5788</v>
      </c>
      <c r="BA231" s="10">
        <v>250000</v>
      </c>
      <c r="BB231" t="s">
        <v>712</v>
      </c>
      <c r="BC231" s="6" t="s">
        <v>5789</v>
      </c>
      <c r="BD231" s="10">
        <v>495000</v>
      </c>
      <c r="BE231" t="s">
        <v>2620</v>
      </c>
      <c r="BF231" s="6" t="s">
        <v>5790</v>
      </c>
      <c r="BG231" s="10">
        <v>100000</v>
      </c>
      <c r="BH231" t="s">
        <v>714</v>
      </c>
      <c r="BI231" s="6" t="s">
        <v>5791</v>
      </c>
      <c r="BJ231" s="10">
        <v>100000</v>
      </c>
      <c r="BK231" t="s">
        <v>365</v>
      </c>
      <c r="BL231" s="6" t="s">
        <v>5792</v>
      </c>
      <c r="BM231" s="10">
        <v>330000</v>
      </c>
      <c r="BN231" t="s">
        <v>1142</v>
      </c>
      <c r="BO231" s="6" t="s">
        <v>5793</v>
      </c>
      <c r="BP231" s="10">
        <v>395000</v>
      </c>
      <c r="BQ231" t="s">
        <v>1158</v>
      </c>
      <c r="BR231" s="6" t="s">
        <v>5794</v>
      </c>
      <c r="BS231" s="10">
        <v>520000</v>
      </c>
      <c r="BU231" s="6"/>
      <c r="BV231" s="10"/>
      <c r="BX231" s="6"/>
      <c r="BY231" s="10"/>
      <c r="CA231" s="6"/>
      <c r="CB231" s="10"/>
      <c r="CD231" s="6"/>
      <c r="CE231" s="10"/>
      <c r="CG231" s="6"/>
      <c r="CH231" s="10"/>
      <c r="CJ231" s="6"/>
      <c r="CK231" s="10"/>
      <c r="CM231" s="6"/>
      <c r="CN231" s="10"/>
      <c r="CP231" s="6"/>
      <c r="CQ231" s="10"/>
      <c r="CS231" s="6"/>
      <c r="CT231" s="10"/>
      <c r="CV231" s="6"/>
      <c r="CW231" s="10"/>
      <c r="CY231" s="6"/>
      <c r="CZ231" s="10"/>
      <c r="DB231" s="6"/>
      <c r="DC231" s="10"/>
      <c r="DE231" s="6"/>
      <c r="DF231" s="10"/>
      <c r="DH231" s="6"/>
      <c r="DI231" s="10"/>
      <c r="DK231" s="6"/>
      <c r="DL231" s="10"/>
      <c r="DN231" s="6"/>
      <c r="DO231" s="10"/>
      <c r="DQ231" s="6"/>
      <c r="DR231" s="10"/>
      <c r="DT231" s="6"/>
      <c r="DU231" s="10"/>
      <c r="DW231" s="6"/>
      <c r="DX231" s="10"/>
      <c r="DZ231" s="6"/>
      <c r="EA231" s="10"/>
      <c r="EC231" s="6"/>
      <c r="ED231" s="10"/>
      <c r="EF231" s="6"/>
      <c r="EG231" s="10"/>
      <c r="EI231" s="6"/>
      <c r="EJ231" s="10"/>
      <c r="EL231" s="6"/>
      <c r="EM231" s="10"/>
      <c r="EO231" s="6"/>
      <c r="EP231" s="10"/>
      <c r="ER231" s="6"/>
      <c r="ES231" s="10"/>
      <c r="EU231" s="6"/>
      <c r="EV231" s="10"/>
      <c r="EX231" s="6"/>
      <c r="EY231" s="10"/>
      <c r="FA231" s="6"/>
      <c r="FB231" s="10"/>
      <c r="FD231" s="6"/>
      <c r="FE231" s="10"/>
      <c r="FG231" s="6"/>
      <c r="FH231" s="10"/>
      <c r="FJ231" s="6"/>
      <c r="FK231" s="10"/>
      <c r="FM231" s="6"/>
      <c r="FN231" s="10"/>
      <c r="FP231" s="6"/>
      <c r="FQ231" s="10"/>
      <c r="FS231" s="6"/>
      <c r="FT231" s="10"/>
      <c r="FV231" s="6"/>
      <c r="FW231" s="10"/>
      <c r="FY231" s="6"/>
      <c r="FZ231" s="10"/>
      <c r="GA231" s="9">
        <v>2665000</v>
      </c>
      <c r="GB231" t="s">
        <v>238</v>
      </c>
      <c r="GC231">
        <v>36.4</v>
      </c>
      <c r="GD231">
        <v>39</v>
      </c>
      <c r="GE231">
        <v>39</v>
      </c>
      <c r="GF231">
        <v>45</v>
      </c>
    </row>
    <row r="232" spans="1:188" x14ac:dyDescent="0.35">
      <c r="A232" t="s">
        <v>5795</v>
      </c>
      <c r="B232" t="s">
        <v>5796</v>
      </c>
      <c r="C232" t="s">
        <v>5797</v>
      </c>
      <c r="D232" t="str">
        <f>VLOOKUP(C232,'HORS EXCEPTION'!$C$2:C250,1,FALSE)</f>
        <v>SUP016020</v>
      </c>
      <c r="E232" s="1" t="s">
        <v>5798</v>
      </c>
      <c r="F232" t="s">
        <v>5797</v>
      </c>
      <c r="G232" t="s">
        <v>5798</v>
      </c>
      <c r="H232" t="s">
        <v>203</v>
      </c>
      <c r="I232" t="s">
        <v>5799</v>
      </c>
      <c r="J232" t="s">
        <v>205</v>
      </c>
      <c r="K232" t="s">
        <v>5800</v>
      </c>
      <c r="L232">
        <v>69720</v>
      </c>
      <c r="M232" t="s">
        <v>5801</v>
      </c>
      <c r="N232" t="s">
        <v>1431</v>
      </c>
      <c r="O232" t="s">
        <v>12783</v>
      </c>
      <c r="P232" t="s">
        <v>5802</v>
      </c>
      <c r="Q232" t="s">
        <v>1228</v>
      </c>
      <c r="R232" t="s">
        <v>12785</v>
      </c>
      <c r="S232" t="s">
        <v>5804</v>
      </c>
      <c r="T232" t="s">
        <v>5805</v>
      </c>
      <c r="U232" t="s">
        <v>5806</v>
      </c>
      <c r="V232" t="s">
        <v>5807</v>
      </c>
      <c r="W232" t="s">
        <v>5804</v>
      </c>
      <c r="X232" t="s">
        <v>5805</v>
      </c>
      <c r="Y232" t="s">
        <v>5806</v>
      </c>
      <c r="Z232" t="s">
        <v>310</v>
      </c>
      <c r="AD232" t="s">
        <v>311</v>
      </c>
      <c r="AE232" t="s">
        <v>312</v>
      </c>
      <c r="AI232" t="s">
        <v>312</v>
      </c>
      <c r="AJ232" t="s">
        <v>5799</v>
      </c>
      <c r="AK232" t="s">
        <v>12783</v>
      </c>
      <c r="AL232" t="s">
        <v>12784</v>
      </c>
      <c r="AM232" t="s">
        <v>1228</v>
      </c>
      <c r="AN232" t="s">
        <v>5802</v>
      </c>
      <c r="AO232">
        <v>0</v>
      </c>
      <c r="AP232" t="s">
        <v>687</v>
      </c>
      <c r="AQ232" s="6" t="s">
        <v>6969</v>
      </c>
      <c r="AR232" s="10">
        <v>300000</v>
      </c>
      <c r="AS232" t="s">
        <v>427</v>
      </c>
      <c r="AT232" s="6" t="s">
        <v>5808</v>
      </c>
      <c r="AU232" s="10">
        <v>360000</v>
      </c>
      <c r="AV232" t="s">
        <v>389</v>
      </c>
      <c r="AW232" s="6" t="s">
        <v>5809</v>
      </c>
      <c r="AY232" t="s">
        <v>1443</v>
      </c>
      <c r="AZ232" s="6" t="s">
        <v>5810</v>
      </c>
      <c r="BA232" s="10">
        <v>185000</v>
      </c>
      <c r="BB232" t="s">
        <v>431</v>
      </c>
      <c r="BC232" s="6" t="s">
        <v>5811</v>
      </c>
      <c r="BD232" s="10">
        <v>895000</v>
      </c>
      <c r="BE232" t="s">
        <v>391</v>
      </c>
      <c r="BF232" s="6" t="s">
        <v>5812</v>
      </c>
      <c r="BG232" s="10">
        <v>1430000</v>
      </c>
      <c r="BH232" t="s">
        <v>1447</v>
      </c>
      <c r="BI232" s="6" t="s">
        <v>5813</v>
      </c>
      <c r="BJ232" s="10">
        <v>455000</v>
      </c>
      <c r="BK232" t="s">
        <v>435</v>
      </c>
      <c r="BL232" s="6" t="s">
        <v>5814</v>
      </c>
      <c r="BM232" s="10">
        <v>360000</v>
      </c>
      <c r="BN232" t="s">
        <v>439</v>
      </c>
      <c r="BO232" s="6" t="s">
        <v>5815</v>
      </c>
      <c r="BP232" s="10">
        <v>445000</v>
      </c>
      <c r="BQ232" t="s">
        <v>395</v>
      </c>
      <c r="BR232" s="6" t="s">
        <v>5816</v>
      </c>
      <c r="BS232" s="10">
        <v>715000</v>
      </c>
      <c r="BT232" t="s">
        <v>1455</v>
      </c>
      <c r="BU232" s="6" t="s">
        <v>5817</v>
      </c>
      <c r="BV232" s="10">
        <v>230000</v>
      </c>
      <c r="BW232" t="s">
        <v>443</v>
      </c>
      <c r="BX232" s="6" t="s">
        <v>5818</v>
      </c>
      <c r="BY232" s="10">
        <v>595000</v>
      </c>
      <c r="BZ232" t="s">
        <v>1065</v>
      </c>
      <c r="CA232" s="6" t="s">
        <v>5819</v>
      </c>
      <c r="CB232" s="10">
        <v>960000</v>
      </c>
      <c r="CC232" t="s">
        <v>1459</v>
      </c>
      <c r="CD232" s="6" t="s">
        <v>5820</v>
      </c>
      <c r="CE232" s="10">
        <v>300000</v>
      </c>
      <c r="CG232" s="6"/>
      <c r="CH232" s="10"/>
      <c r="CJ232" s="6"/>
      <c r="CK232" s="10"/>
      <c r="CM232" s="6"/>
      <c r="CN232" s="10"/>
      <c r="CP232" s="6"/>
      <c r="CQ232" s="10"/>
      <c r="CS232" s="6"/>
      <c r="CT232" s="10"/>
      <c r="CV232" s="6"/>
      <c r="CW232" s="10"/>
      <c r="CY232" s="6"/>
      <c r="CZ232" s="10"/>
      <c r="DB232" s="6"/>
      <c r="DC232" s="10"/>
      <c r="DE232" s="6"/>
      <c r="DF232" s="10"/>
      <c r="DH232" s="6"/>
      <c r="DI232" s="10"/>
      <c r="DK232" s="6"/>
      <c r="DL232" s="10"/>
      <c r="DN232" s="6"/>
      <c r="DO232" s="10"/>
      <c r="DQ232" s="6"/>
      <c r="DR232" s="10"/>
      <c r="DT232" s="6"/>
      <c r="DU232" s="10"/>
      <c r="DW232" s="6"/>
      <c r="DX232" s="10"/>
      <c r="DZ232" s="6"/>
      <c r="EA232" s="10"/>
      <c r="EC232" s="6"/>
      <c r="ED232" s="10"/>
      <c r="EF232" s="6"/>
      <c r="EG232" s="10"/>
      <c r="EI232" s="6"/>
      <c r="EJ232" s="10"/>
      <c r="EL232" s="6"/>
      <c r="EM232" s="10"/>
      <c r="EO232" s="6"/>
      <c r="EP232" s="10"/>
      <c r="ER232" s="6"/>
      <c r="ES232" s="10"/>
      <c r="EU232" s="6"/>
      <c r="EV232" s="10"/>
      <c r="EX232" s="6"/>
      <c r="EY232" s="10"/>
      <c r="FA232" s="6"/>
      <c r="FB232" s="10"/>
      <c r="FD232" s="6"/>
      <c r="FE232" s="10"/>
      <c r="FG232" s="6"/>
      <c r="FH232" s="10"/>
      <c r="FJ232" s="6"/>
      <c r="FK232" s="10"/>
      <c r="FM232" s="6"/>
      <c r="FN232" s="10"/>
      <c r="FP232" s="6"/>
      <c r="FQ232" s="10"/>
      <c r="FS232" s="6"/>
      <c r="FT232" s="10"/>
      <c r="FV232" s="6"/>
      <c r="FW232" s="10"/>
      <c r="FY232" s="6"/>
      <c r="FZ232" s="10"/>
      <c r="GA232" s="9">
        <v>7230000</v>
      </c>
      <c r="GB232" t="s">
        <v>238</v>
      </c>
      <c r="GC232">
        <v>45</v>
      </c>
      <c r="GD232">
        <v>55</v>
      </c>
      <c r="GE232">
        <v>60</v>
      </c>
      <c r="GF232">
        <v>50</v>
      </c>
    </row>
    <row r="233" spans="1:188" x14ac:dyDescent="0.35">
      <c r="A233" t="s">
        <v>5821</v>
      </c>
      <c r="B233" t="s">
        <v>5822</v>
      </c>
      <c r="C233" t="s">
        <v>5823</v>
      </c>
      <c r="D233" t="str">
        <f>VLOOKUP(C233,'HORS EXCEPTION'!$C$2:C251,1,FALSE)</f>
        <v>SUP016833</v>
      </c>
      <c r="E233" s="1" t="s">
        <v>5824</v>
      </c>
      <c r="F233" t="s">
        <v>5823</v>
      </c>
      <c r="G233" t="s">
        <v>5825</v>
      </c>
      <c r="H233" t="s">
        <v>203</v>
      </c>
      <c r="I233" t="s">
        <v>5821</v>
      </c>
      <c r="J233" t="s">
        <v>1022</v>
      </c>
      <c r="K233" t="s">
        <v>5826</v>
      </c>
      <c r="L233">
        <v>38830</v>
      </c>
      <c r="M233" t="s">
        <v>5827</v>
      </c>
      <c r="N233" t="s">
        <v>1516</v>
      </c>
      <c r="O233" t="s">
        <v>12319</v>
      </c>
      <c r="P233" t="s">
        <v>5828</v>
      </c>
      <c r="Q233" t="s">
        <v>625</v>
      </c>
      <c r="R233" t="s">
        <v>5829</v>
      </c>
      <c r="S233" t="s">
        <v>5830</v>
      </c>
      <c r="T233" t="s">
        <v>5832</v>
      </c>
      <c r="U233" t="s">
        <v>5833</v>
      </c>
      <c r="V233" t="s">
        <v>5834</v>
      </c>
      <c r="W233" t="s">
        <v>5830</v>
      </c>
      <c r="X233" t="s">
        <v>5832</v>
      </c>
      <c r="Y233" t="s">
        <v>5833</v>
      </c>
      <c r="Z233" t="s">
        <v>219</v>
      </c>
      <c r="AD233" t="s">
        <v>220</v>
      </c>
      <c r="AE233" t="s">
        <v>221</v>
      </c>
      <c r="AI233" t="s">
        <v>221</v>
      </c>
      <c r="AJ233" t="s">
        <v>5821</v>
      </c>
      <c r="AK233" t="s">
        <v>12319</v>
      </c>
      <c r="AL233" t="s">
        <v>5834</v>
      </c>
      <c r="AM233" t="s">
        <v>625</v>
      </c>
      <c r="AN233" t="s">
        <v>5828</v>
      </c>
      <c r="AO233">
        <v>0</v>
      </c>
      <c r="AP233" t="s">
        <v>613</v>
      </c>
      <c r="AQ233" s="6" t="s">
        <v>5835</v>
      </c>
      <c r="AR233" s="10">
        <v>950000</v>
      </c>
      <c r="AS233" t="s">
        <v>545</v>
      </c>
      <c r="AT233" s="6" t="s">
        <v>5836</v>
      </c>
      <c r="AU233" s="10">
        <v>235000</v>
      </c>
      <c r="AV233" t="s">
        <v>615</v>
      </c>
      <c r="AW233" s="6" t="s">
        <v>5837</v>
      </c>
      <c r="AY233" t="s">
        <v>1291</v>
      </c>
      <c r="AZ233" s="6" t="s">
        <v>5838</v>
      </c>
      <c r="BA233" s="10">
        <v>100000</v>
      </c>
      <c r="BC233" s="6"/>
      <c r="BD233" s="10"/>
      <c r="BF233" s="6"/>
      <c r="BG233" s="10"/>
      <c r="BI233" s="6"/>
      <c r="BJ233" s="10"/>
      <c r="BL233" s="6"/>
      <c r="BM233" s="10"/>
      <c r="BO233" s="6"/>
      <c r="BP233" s="10"/>
      <c r="BR233" s="6"/>
      <c r="BS233" s="10"/>
      <c r="BU233" s="6"/>
      <c r="BV233" s="10"/>
      <c r="BX233" s="6"/>
      <c r="BY233" s="10"/>
      <c r="CA233" s="6"/>
      <c r="CB233" s="10"/>
      <c r="CD233" s="6"/>
      <c r="CE233" s="10"/>
      <c r="CG233" s="6"/>
      <c r="CH233" s="10"/>
      <c r="CJ233" s="6"/>
      <c r="CK233" s="10"/>
      <c r="CM233" s="6"/>
      <c r="CN233" s="10"/>
      <c r="CP233" s="6"/>
      <c r="CQ233" s="10"/>
      <c r="CS233" s="6"/>
      <c r="CT233" s="10"/>
      <c r="CV233" s="6"/>
      <c r="CW233" s="10"/>
      <c r="CY233" s="6"/>
      <c r="CZ233" s="10"/>
      <c r="DB233" s="6"/>
      <c r="DC233" s="10"/>
      <c r="DE233" s="6"/>
      <c r="DF233" s="10"/>
      <c r="DH233" s="6"/>
      <c r="DI233" s="10"/>
      <c r="DK233" s="6"/>
      <c r="DL233" s="10"/>
      <c r="DN233" s="6"/>
      <c r="DO233" s="10"/>
      <c r="DQ233" s="6"/>
      <c r="DR233" s="10"/>
      <c r="DT233" s="6"/>
      <c r="DU233" s="10"/>
      <c r="DW233" s="6"/>
      <c r="DX233" s="10"/>
      <c r="DZ233" s="6"/>
      <c r="EA233" s="10"/>
      <c r="EC233" s="6"/>
      <c r="ED233" s="10"/>
      <c r="EF233" s="6"/>
      <c r="EG233" s="10"/>
      <c r="EI233" s="6"/>
      <c r="EJ233" s="10"/>
      <c r="EL233" s="6"/>
      <c r="EM233" s="10"/>
      <c r="EO233" s="6"/>
      <c r="EP233" s="10"/>
      <c r="ER233" s="6"/>
      <c r="ES233" s="10"/>
      <c r="EU233" s="6"/>
      <c r="EV233" s="10"/>
      <c r="EX233" s="6"/>
      <c r="EY233" s="10"/>
      <c r="FA233" s="6"/>
      <c r="FB233" s="10"/>
      <c r="FD233" s="6"/>
      <c r="FE233" s="10"/>
      <c r="FG233" s="6"/>
      <c r="FH233" s="10"/>
      <c r="FJ233" s="6"/>
      <c r="FK233" s="10"/>
      <c r="FM233" s="6"/>
      <c r="FN233" s="10"/>
      <c r="FP233" s="6"/>
      <c r="FQ233" s="10"/>
      <c r="FS233" s="6"/>
      <c r="FT233" s="10"/>
      <c r="FV233" s="6"/>
      <c r="FW233" s="10"/>
      <c r="FY233" s="6"/>
      <c r="FZ233" s="10"/>
      <c r="GA233" s="9">
        <v>1285000</v>
      </c>
      <c r="GB233" t="s">
        <v>238</v>
      </c>
      <c r="GC233">
        <v>42</v>
      </c>
      <c r="GD233">
        <v>53</v>
      </c>
      <c r="GE233">
        <v>65</v>
      </c>
      <c r="GF233">
        <v>53</v>
      </c>
    </row>
    <row r="234" spans="1:188" x14ac:dyDescent="0.35">
      <c r="A234" t="s">
        <v>5839</v>
      </c>
      <c r="B234" t="s">
        <v>5840</v>
      </c>
      <c r="C234" t="s">
        <v>5841</v>
      </c>
      <c r="D234" t="s">
        <v>15</v>
      </c>
      <c r="E234" s="2" t="s">
        <v>11954</v>
      </c>
      <c r="F234" t="s">
        <v>5841</v>
      </c>
      <c r="G234" t="s">
        <v>11954</v>
      </c>
      <c r="H234" t="s">
        <v>11955</v>
      </c>
      <c r="I234" t="s">
        <v>5839</v>
      </c>
      <c r="J234" t="s">
        <v>246</v>
      </c>
      <c r="K234" t="s">
        <v>11956</v>
      </c>
      <c r="L234">
        <v>67980</v>
      </c>
      <c r="M234" t="s">
        <v>11957</v>
      </c>
      <c r="N234" t="s">
        <v>1431</v>
      </c>
      <c r="O234" t="s">
        <v>11958</v>
      </c>
      <c r="P234" t="s">
        <v>11959</v>
      </c>
      <c r="Q234" t="s">
        <v>2881</v>
      </c>
      <c r="R234" t="s">
        <v>11960</v>
      </c>
      <c r="S234" t="s">
        <v>11966</v>
      </c>
      <c r="T234" t="s">
        <v>11967</v>
      </c>
      <c r="U234" t="s">
        <v>11968</v>
      </c>
      <c r="V234" t="s">
        <v>11969</v>
      </c>
      <c r="W234" t="s">
        <v>11966</v>
      </c>
      <c r="X234" t="s">
        <v>11967</v>
      </c>
      <c r="Y234" t="s">
        <v>11968</v>
      </c>
      <c r="Z234" t="s">
        <v>310</v>
      </c>
      <c r="AD234" t="s">
        <v>311</v>
      </c>
      <c r="AE234" t="s">
        <v>312</v>
      </c>
      <c r="AI234" t="s">
        <v>312</v>
      </c>
      <c r="AJ234" t="s">
        <v>5839</v>
      </c>
      <c r="AK234" t="s">
        <v>11958</v>
      </c>
      <c r="AL234" t="s">
        <v>11970</v>
      </c>
      <c r="AM234" t="s">
        <v>2881</v>
      </c>
      <c r="AN234" t="s">
        <v>11959</v>
      </c>
      <c r="AO234">
        <v>0</v>
      </c>
      <c r="AP234" t="s">
        <v>435</v>
      </c>
      <c r="AQ234" s="6" t="s">
        <v>5842</v>
      </c>
      <c r="AR234" s="10">
        <v>360000</v>
      </c>
      <c r="AS234" t="s">
        <v>393</v>
      </c>
      <c r="AT234" s="6" t="s">
        <v>5843</v>
      </c>
      <c r="AU234" s="10">
        <v>575000</v>
      </c>
      <c r="AV234" t="s">
        <v>321</v>
      </c>
      <c r="AW234" s="6" t="s">
        <v>5844</v>
      </c>
      <c r="AY234" t="s">
        <v>323</v>
      </c>
      <c r="AZ234" s="6" t="s">
        <v>5845</v>
      </c>
      <c r="BA234" s="10">
        <v>100000</v>
      </c>
      <c r="BC234" s="6"/>
      <c r="BD234" s="10"/>
      <c r="BF234" s="6"/>
      <c r="BG234" s="10"/>
      <c r="BI234" s="6"/>
      <c r="BJ234" s="10"/>
      <c r="BL234" s="6"/>
      <c r="BM234" s="10"/>
      <c r="BO234" s="6"/>
      <c r="BP234" s="10"/>
      <c r="BR234" s="6"/>
      <c r="BS234" s="10"/>
      <c r="BU234" s="6"/>
      <c r="BV234" s="10"/>
      <c r="BX234" s="6"/>
      <c r="BY234" s="10"/>
      <c r="CA234" s="6"/>
      <c r="CB234" s="10"/>
      <c r="CD234" s="6"/>
      <c r="CE234" s="10"/>
      <c r="CG234" s="6"/>
      <c r="CH234" s="10"/>
      <c r="CJ234" s="6"/>
      <c r="CK234" s="10"/>
      <c r="CM234" s="6"/>
      <c r="CN234" s="10"/>
      <c r="CP234" s="6"/>
      <c r="CQ234" s="10"/>
      <c r="CS234" s="6"/>
      <c r="CT234" s="10"/>
      <c r="CV234" s="6"/>
      <c r="CW234" s="10"/>
      <c r="CY234" s="6"/>
      <c r="CZ234" s="10"/>
      <c r="DB234" s="6"/>
      <c r="DC234" s="10"/>
      <c r="DE234" s="6"/>
      <c r="DF234" s="10"/>
      <c r="DH234" s="6"/>
      <c r="DI234" s="10"/>
      <c r="DK234" s="6"/>
      <c r="DL234" s="10"/>
      <c r="DN234" s="6"/>
      <c r="DO234" s="10"/>
      <c r="DQ234" s="6"/>
      <c r="DR234" s="10"/>
      <c r="DT234" s="6"/>
      <c r="DU234" s="10"/>
      <c r="DW234" s="6"/>
      <c r="DX234" s="10"/>
      <c r="DZ234" s="6"/>
      <c r="EA234" s="10"/>
      <c r="EC234" s="6"/>
      <c r="ED234" s="10"/>
      <c r="EF234" s="6"/>
      <c r="EG234" s="10"/>
      <c r="EI234" s="6"/>
      <c r="EJ234" s="10"/>
      <c r="EL234" s="6"/>
      <c r="EM234" s="10"/>
      <c r="EO234" s="6"/>
      <c r="EP234" s="10"/>
      <c r="ER234" s="6"/>
      <c r="ES234" s="10"/>
      <c r="EU234" s="6"/>
      <c r="EV234" s="10"/>
      <c r="EX234" s="6"/>
      <c r="EY234" s="10"/>
      <c r="FA234" s="6"/>
      <c r="FB234" s="10"/>
      <c r="FD234" s="6"/>
      <c r="FE234" s="10"/>
      <c r="FG234" s="6"/>
      <c r="FH234" s="10"/>
      <c r="FJ234" s="6"/>
      <c r="FK234" s="10"/>
      <c r="FM234" s="6"/>
      <c r="FN234" s="10"/>
      <c r="FP234" s="6"/>
      <c r="FQ234" s="10"/>
      <c r="FS234" s="6"/>
      <c r="FT234" s="10"/>
      <c r="FV234" s="6"/>
      <c r="FW234" s="10"/>
      <c r="FY234" s="6"/>
      <c r="FZ234" s="10"/>
      <c r="GA234" s="9">
        <v>1035000</v>
      </c>
      <c r="GB234" t="s">
        <v>238</v>
      </c>
      <c r="GC234">
        <v>55</v>
      </c>
      <c r="GD234">
        <v>60</v>
      </c>
      <c r="GE234">
        <v>70</v>
      </c>
      <c r="GF234">
        <v>70</v>
      </c>
    </row>
    <row r="235" spans="1:188" x14ac:dyDescent="0.35">
      <c r="A235" t="s">
        <v>5846</v>
      </c>
      <c r="B235" t="s">
        <v>5847</v>
      </c>
      <c r="C235" t="s">
        <v>5848</v>
      </c>
      <c r="D235" t="e">
        <f>VLOOKUP(C235,'HORS EXCEPTION'!$C$2:C253,1,FALSE)</f>
        <v>#N/A</v>
      </c>
      <c r="E235" s="1" t="s">
        <v>5849</v>
      </c>
      <c r="F235" t="s">
        <v>5848</v>
      </c>
      <c r="G235" t="s">
        <v>5849</v>
      </c>
      <c r="H235" t="s">
        <v>203</v>
      </c>
      <c r="I235" t="s">
        <v>5850</v>
      </c>
      <c r="J235" t="s">
        <v>1022</v>
      </c>
      <c r="K235" t="s">
        <v>5851</v>
      </c>
      <c r="L235">
        <v>38610</v>
      </c>
      <c r="M235" t="s">
        <v>5852</v>
      </c>
      <c r="N235" t="s">
        <v>646</v>
      </c>
      <c r="O235" t="s">
        <v>12794</v>
      </c>
      <c r="P235" t="s">
        <v>5853</v>
      </c>
      <c r="Q235" t="s">
        <v>764</v>
      </c>
      <c r="R235" t="s">
        <v>5854</v>
      </c>
      <c r="S235" t="s">
        <v>5857</v>
      </c>
      <c r="T235" t="s">
        <v>5858</v>
      </c>
      <c r="U235" t="s">
        <v>5859</v>
      </c>
      <c r="V235" t="s">
        <v>5860</v>
      </c>
      <c r="W235" t="s">
        <v>5855</v>
      </c>
      <c r="X235" t="s">
        <v>5861</v>
      </c>
      <c r="Y235" t="s">
        <v>5862</v>
      </c>
      <c r="Z235" t="s">
        <v>854</v>
      </c>
      <c r="AD235" t="s">
        <v>855</v>
      </c>
      <c r="AE235" t="s">
        <v>738</v>
      </c>
      <c r="AI235" t="s">
        <v>738</v>
      </c>
      <c r="AJ235" t="s">
        <v>5850</v>
      </c>
      <c r="AK235" t="s">
        <v>12794</v>
      </c>
      <c r="AL235" t="s">
        <v>12795</v>
      </c>
      <c r="AM235" t="s">
        <v>764</v>
      </c>
      <c r="AN235" t="s">
        <v>5853</v>
      </c>
      <c r="AO235">
        <v>0</v>
      </c>
      <c r="AP235" t="s">
        <v>860</v>
      </c>
      <c r="AQ235" s="6" t="s">
        <v>5863</v>
      </c>
      <c r="AR235" s="10">
        <v>365000</v>
      </c>
      <c r="BC235" s="6"/>
      <c r="BD235" s="10"/>
      <c r="BF235" s="6"/>
      <c r="BG235" s="10"/>
      <c r="BI235" s="6"/>
      <c r="BJ235" s="10"/>
      <c r="BL235" s="6"/>
      <c r="BM235" s="10"/>
      <c r="BO235" s="6"/>
      <c r="BP235" s="10"/>
      <c r="BR235" s="6"/>
      <c r="BS235" s="10"/>
      <c r="BU235" s="6"/>
      <c r="BV235" s="10"/>
      <c r="BX235" s="6"/>
      <c r="BY235" s="10"/>
      <c r="CA235" s="6"/>
      <c r="CB235" s="10"/>
      <c r="CD235" s="6"/>
      <c r="CE235" s="10"/>
      <c r="CG235" s="6"/>
      <c r="CH235" s="10"/>
      <c r="CJ235" s="6"/>
      <c r="CK235" s="10"/>
      <c r="CM235" s="6"/>
      <c r="CN235" s="10"/>
      <c r="CP235" s="6"/>
      <c r="CQ235" s="10"/>
      <c r="CS235" s="6"/>
      <c r="CT235" s="10"/>
      <c r="CV235" s="6"/>
      <c r="CW235" s="10"/>
      <c r="CY235" s="6"/>
      <c r="CZ235" s="10"/>
      <c r="DB235" s="6"/>
      <c r="DC235" s="10"/>
      <c r="DE235" s="6"/>
      <c r="DF235" s="10"/>
      <c r="DH235" s="6"/>
      <c r="DI235" s="10"/>
      <c r="DK235" s="6"/>
      <c r="DL235" s="10"/>
      <c r="DN235" s="6"/>
      <c r="DO235" s="10"/>
      <c r="DQ235" s="6"/>
      <c r="DR235" s="10"/>
      <c r="DT235" s="6"/>
      <c r="DU235" s="10"/>
      <c r="DW235" s="6"/>
      <c r="DX235" s="10"/>
      <c r="DZ235" s="6"/>
      <c r="EA235" s="10"/>
      <c r="EC235" s="6"/>
      <c r="ED235" s="10"/>
      <c r="EF235" s="6"/>
      <c r="EG235" s="10"/>
      <c r="EI235" s="6"/>
      <c r="EJ235" s="10"/>
      <c r="EL235" s="6"/>
      <c r="EM235" s="10"/>
      <c r="EO235" s="6"/>
      <c r="EP235" s="10"/>
      <c r="ER235" s="6"/>
      <c r="ES235" s="10"/>
      <c r="EU235" s="6"/>
      <c r="EV235" s="10"/>
      <c r="EX235" s="6"/>
      <c r="EY235" s="10"/>
      <c r="FA235" s="6"/>
      <c r="FB235" s="10"/>
      <c r="FD235" s="6"/>
      <c r="FE235" s="10"/>
      <c r="FG235" s="6"/>
      <c r="FH235" s="10"/>
      <c r="FJ235" s="6"/>
      <c r="FK235" s="10"/>
      <c r="FM235" s="6"/>
      <c r="FN235" s="10"/>
      <c r="FP235" s="6"/>
      <c r="FQ235" s="10"/>
      <c r="FS235" s="6"/>
      <c r="FT235" s="10"/>
      <c r="FV235" s="6"/>
      <c r="FW235" s="10"/>
      <c r="FY235" s="6"/>
      <c r="FZ235" s="10"/>
      <c r="GA235" s="9">
        <v>365000</v>
      </c>
      <c r="GB235" t="s">
        <v>238</v>
      </c>
      <c r="GC235">
        <v>55</v>
      </c>
      <c r="GD235">
        <v>65</v>
      </c>
      <c r="GE235">
        <v>70</v>
      </c>
      <c r="GF235">
        <v>60</v>
      </c>
    </row>
    <row r="236" spans="1:188" x14ac:dyDescent="0.35">
      <c r="A236" t="s">
        <v>5864</v>
      </c>
      <c r="B236" t="s">
        <v>5865</v>
      </c>
      <c r="C236" t="s">
        <v>5866</v>
      </c>
      <c r="D236" t="e">
        <f>VLOOKUP(C236,'HORS EXCEPTION'!$C$2:C254,1,FALSE)</f>
        <v>#N/A</v>
      </c>
      <c r="E236" s="2" t="s">
        <v>5867</v>
      </c>
      <c r="F236" t="s">
        <v>5866</v>
      </c>
      <c r="G236" t="s">
        <v>5867</v>
      </c>
      <c r="H236" t="s">
        <v>203</v>
      </c>
      <c r="I236" t="s">
        <v>5868</v>
      </c>
      <c r="J236" t="s">
        <v>246</v>
      </c>
      <c r="K236" t="s">
        <v>5869</v>
      </c>
      <c r="L236">
        <v>75685</v>
      </c>
      <c r="M236" t="s">
        <v>5870</v>
      </c>
      <c r="N236" t="s">
        <v>5871</v>
      </c>
      <c r="O236" t="s">
        <v>12796</v>
      </c>
      <c r="P236" t="s">
        <v>5872</v>
      </c>
      <c r="Q236" t="s">
        <v>1171</v>
      </c>
      <c r="R236" t="s">
        <v>5873</v>
      </c>
      <c r="S236" t="s">
        <v>5876</v>
      </c>
      <c r="T236" t="s">
        <v>5877</v>
      </c>
      <c r="U236" t="s">
        <v>5878</v>
      </c>
      <c r="V236" t="s">
        <v>5879</v>
      </c>
      <c r="W236" t="s">
        <v>5876</v>
      </c>
      <c r="X236" t="s">
        <v>5877</v>
      </c>
      <c r="Y236" t="s">
        <v>5878</v>
      </c>
      <c r="Z236" t="s">
        <v>219</v>
      </c>
      <c r="AD236" t="s">
        <v>220</v>
      </c>
      <c r="AE236" t="s">
        <v>221</v>
      </c>
      <c r="AI236" t="s">
        <v>221</v>
      </c>
      <c r="AJ236" t="s">
        <v>5868</v>
      </c>
      <c r="AK236" t="s">
        <v>12796</v>
      </c>
      <c r="AL236" t="s">
        <v>12797</v>
      </c>
      <c r="AM236" t="s">
        <v>1171</v>
      </c>
      <c r="AN236" t="s">
        <v>5872</v>
      </c>
      <c r="AO236">
        <v>0</v>
      </c>
      <c r="AP236" t="s">
        <v>613</v>
      </c>
      <c r="AQ236" s="6" t="s">
        <v>5880</v>
      </c>
      <c r="AR236" s="10">
        <v>950000</v>
      </c>
      <c r="AS236" t="s">
        <v>615</v>
      </c>
      <c r="AT236" s="6" t="s">
        <v>5881</v>
      </c>
      <c r="AU236" s="10">
        <v>750000</v>
      </c>
      <c r="AV236" t="s">
        <v>551</v>
      </c>
      <c r="AW236" s="6" t="s">
        <v>5882</v>
      </c>
      <c r="AY236" t="s">
        <v>222</v>
      </c>
      <c r="AZ236" s="6" t="s">
        <v>5883</v>
      </c>
      <c r="BA236" s="10">
        <v>400000</v>
      </c>
      <c r="BB236" t="s">
        <v>1732</v>
      </c>
      <c r="BC236" s="6" t="s">
        <v>5884</v>
      </c>
      <c r="BD236" s="10">
        <v>375000</v>
      </c>
      <c r="BE236" t="s">
        <v>562</v>
      </c>
      <c r="BF236" s="6" t="s">
        <v>5885</v>
      </c>
      <c r="BG236" s="10">
        <v>100000</v>
      </c>
      <c r="BH236" t="s">
        <v>463</v>
      </c>
      <c r="BI236" s="6" t="s">
        <v>5886</v>
      </c>
      <c r="BJ236" s="10">
        <v>380000</v>
      </c>
      <c r="BK236" t="s">
        <v>465</v>
      </c>
      <c r="BL236" s="6" t="s">
        <v>5887</v>
      </c>
      <c r="BM236" s="10">
        <v>300000</v>
      </c>
      <c r="BN236" t="s">
        <v>574</v>
      </c>
      <c r="BO236" s="6" t="s">
        <v>5888</v>
      </c>
      <c r="BP236" s="10">
        <v>100000</v>
      </c>
      <c r="BQ236" t="s">
        <v>783</v>
      </c>
      <c r="BR236" s="6" t="s">
        <v>5889</v>
      </c>
      <c r="BS236" s="10">
        <v>100000</v>
      </c>
      <c r="BT236" t="s">
        <v>917</v>
      </c>
      <c r="BU236" s="6" t="s">
        <v>5890</v>
      </c>
      <c r="BV236" s="10">
        <v>100000</v>
      </c>
      <c r="BW236" t="s">
        <v>236</v>
      </c>
      <c r="BX236" s="6" t="s">
        <v>5891</v>
      </c>
      <c r="BY236" s="10">
        <v>630000</v>
      </c>
      <c r="BZ236" t="s">
        <v>1016</v>
      </c>
      <c r="CA236" s="6" t="s">
        <v>5892</v>
      </c>
      <c r="CB236" s="10">
        <v>500000</v>
      </c>
      <c r="CD236" s="6"/>
      <c r="CE236" s="10"/>
      <c r="CG236" s="6"/>
      <c r="CH236" s="10"/>
      <c r="CJ236" s="6"/>
      <c r="CK236" s="10"/>
      <c r="CM236" s="6"/>
      <c r="CN236" s="10"/>
      <c r="CP236" s="6"/>
      <c r="CQ236" s="10"/>
      <c r="CS236" s="6"/>
      <c r="CT236" s="10"/>
      <c r="CV236" s="6"/>
      <c r="CW236" s="10"/>
      <c r="CY236" s="6"/>
      <c r="CZ236" s="10"/>
      <c r="DB236" s="6"/>
      <c r="DC236" s="10"/>
      <c r="DE236" s="6"/>
      <c r="DF236" s="10"/>
      <c r="DH236" s="6"/>
      <c r="DI236" s="10"/>
      <c r="DK236" s="6"/>
      <c r="DL236" s="10"/>
      <c r="DN236" s="6"/>
      <c r="DO236" s="10"/>
      <c r="DQ236" s="6"/>
      <c r="DR236" s="10"/>
      <c r="DT236" s="6"/>
      <c r="DU236" s="10"/>
      <c r="DW236" s="6"/>
      <c r="DX236" s="10"/>
      <c r="DZ236" s="6"/>
      <c r="EA236" s="10"/>
      <c r="EC236" s="6"/>
      <c r="ED236" s="10"/>
      <c r="EF236" s="6"/>
      <c r="EG236" s="10"/>
      <c r="EI236" s="6"/>
      <c r="EJ236" s="10"/>
      <c r="EL236" s="6"/>
      <c r="EM236" s="10"/>
      <c r="EO236" s="6"/>
      <c r="EP236" s="10"/>
      <c r="ER236" s="6"/>
      <c r="ES236" s="10"/>
      <c r="EU236" s="6"/>
      <c r="EV236" s="10"/>
      <c r="EX236" s="6"/>
      <c r="EY236" s="10"/>
      <c r="FA236" s="6"/>
      <c r="FB236" s="10"/>
      <c r="FD236" s="6"/>
      <c r="FE236" s="10"/>
      <c r="FG236" s="6"/>
      <c r="FH236" s="10"/>
      <c r="FJ236" s="6"/>
      <c r="FK236" s="10"/>
      <c r="FM236" s="6"/>
      <c r="FN236" s="10"/>
      <c r="FP236" s="6"/>
      <c r="FQ236" s="10"/>
      <c r="FS236" s="6"/>
      <c r="FT236" s="10"/>
      <c r="FV236" s="6"/>
      <c r="FW236" s="10"/>
      <c r="FY236" s="6"/>
      <c r="FZ236" s="10"/>
      <c r="GA236" s="9">
        <v>4685000</v>
      </c>
      <c r="GB236" t="s">
        <v>238</v>
      </c>
      <c r="GC236">
        <v>54</v>
      </c>
      <c r="GD236">
        <v>79</v>
      </c>
      <c r="GE236">
        <v>93</v>
      </c>
      <c r="GF236">
        <v>93</v>
      </c>
    </row>
    <row r="237" spans="1:188" x14ac:dyDescent="0.35">
      <c r="A237" t="s">
        <v>5893</v>
      </c>
      <c r="B237" t="s">
        <v>5894</v>
      </c>
      <c r="C237" t="s">
        <v>5895</v>
      </c>
      <c r="D237" t="str">
        <f>VLOOKUP(C237,'HORS EXCEPTION'!$C$2:C255,1,FALSE)</f>
        <v>SUP017420</v>
      </c>
      <c r="E237" s="1" t="s">
        <v>5896</v>
      </c>
      <c r="F237" t="s">
        <v>5895</v>
      </c>
      <c r="G237" t="s">
        <v>5897</v>
      </c>
      <c r="H237" t="s">
        <v>203</v>
      </c>
      <c r="I237" t="s">
        <v>5893</v>
      </c>
      <c r="J237" t="s">
        <v>205</v>
      </c>
      <c r="K237" t="s">
        <v>5898</v>
      </c>
      <c r="L237" t="s">
        <v>5899</v>
      </c>
      <c r="M237" t="s">
        <v>5900</v>
      </c>
      <c r="N237" t="s">
        <v>5901</v>
      </c>
      <c r="O237" t="s">
        <v>12798</v>
      </c>
      <c r="P237" t="s">
        <v>5902</v>
      </c>
      <c r="Q237" t="s">
        <v>5900</v>
      </c>
      <c r="R237" t="s">
        <v>5903</v>
      </c>
      <c r="S237" t="s">
        <v>5904</v>
      </c>
      <c r="T237" t="s">
        <v>5906</v>
      </c>
      <c r="U237" t="s">
        <v>5907</v>
      </c>
      <c r="V237" t="s">
        <v>5908</v>
      </c>
      <c r="W237" t="s">
        <v>5909</v>
      </c>
      <c r="X237" t="s">
        <v>5910</v>
      </c>
      <c r="Y237" t="s">
        <v>5911</v>
      </c>
      <c r="Z237" t="s">
        <v>261</v>
      </c>
      <c r="AD237" t="s">
        <v>262</v>
      </c>
      <c r="AE237" t="s">
        <v>263</v>
      </c>
      <c r="AI237" t="s">
        <v>263</v>
      </c>
      <c r="AJ237" t="s">
        <v>5893</v>
      </c>
      <c r="AK237" t="s">
        <v>12798</v>
      </c>
      <c r="AL237" t="s">
        <v>12799</v>
      </c>
      <c r="AM237" t="s">
        <v>5900</v>
      </c>
      <c r="AN237" t="s">
        <v>5902</v>
      </c>
      <c r="AO237">
        <v>0</v>
      </c>
      <c r="AP237" t="s">
        <v>3398</v>
      </c>
      <c r="AQ237" s="6" t="s">
        <v>5912</v>
      </c>
      <c r="AR237" s="10">
        <v>100000</v>
      </c>
      <c r="AS237" t="s">
        <v>414</v>
      </c>
      <c r="AT237" s="6" t="s">
        <v>5913</v>
      </c>
      <c r="AU237" s="10">
        <v>100000</v>
      </c>
      <c r="AV237" t="s">
        <v>355</v>
      </c>
      <c r="AW237" s="6" t="s">
        <v>5914</v>
      </c>
      <c r="AY237" t="s">
        <v>11131</v>
      </c>
      <c r="AZ237" s="6" t="s">
        <v>5915</v>
      </c>
      <c r="BA237" s="10">
        <v>125000</v>
      </c>
      <c r="BB237" t="s">
        <v>270</v>
      </c>
      <c r="BC237" s="6" t="s">
        <v>5916</v>
      </c>
      <c r="BD237" s="10">
        <v>125000</v>
      </c>
      <c r="BE237" t="s">
        <v>274</v>
      </c>
      <c r="BF237" s="6" t="s">
        <v>5917</v>
      </c>
      <c r="BG237" s="10">
        <v>495000</v>
      </c>
      <c r="BH237" t="s">
        <v>11607</v>
      </c>
      <c r="BI237" s="6" t="s">
        <v>5918</v>
      </c>
      <c r="BJ237" s="10">
        <v>100000</v>
      </c>
      <c r="BK237" t="s">
        <v>284</v>
      </c>
      <c r="BL237" s="6" t="s">
        <v>5919</v>
      </c>
      <c r="BM237" s="10">
        <v>100000</v>
      </c>
      <c r="BN237" t="s">
        <v>288</v>
      </c>
      <c r="BO237" s="6" t="s">
        <v>5920</v>
      </c>
      <c r="BP237" s="10">
        <v>200000</v>
      </c>
      <c r="BQ237" t="s">
        <v>11038</v>
      </c>
      <c r="BR237" s="6" t="s">
        <v>5921</v>
      </c>
      <c r="BS237" s="10">
        <v>100000</v>
      </c>
      <c r="BT237" t="s">
        <v>421</v>
      </c>
      <c r="BU237" s="6" t="s">
        <v>5922</v>
      </c>
      <c r="BV237" s="10">
        <v>100000</v>
      </c>
      <c r="BW237" t="s">
        <v>363</v>
      </c>
      <c r="BX237" s="6" t="s">
        <v>5923</v>
      </c>
      <c r="BY237" s="10">
        <v>250000</v>
      </c>
      <c r="BZ237" t="s">
        <v>11043</v>
      </c>
      <c r="CA237" s="6" t="s">
        <v>5924</v>
      </c>
      <c r="CB237" s="10">
        <v>100000</v>
      </c>
      <c r="CC237" t="s">
        <v>714</v>
      </c>
      <c r="CD237" s="6" t="s">
        <v>5925</v>
      </c>
      <c r="CE237" s="10">
        <v>100000</v>
      </c>
      <c r="CF237" t="s">
        <v>367</v>
      </c>
      <c r="CG237" s="6" t="s">
        <v>5926</v>
      </c>
      <c r="CH237" s="10">
        <v>330000</v>
      </c>
      <c r="CJ237" s="6"/>
      <c r="CK237" s="10"/>
      <c r="CM237" s="6"/>
      <c r="CN237" s="10"/>
      <c r="CP237" s="6"/>
      <c r="CQ237" s="10"/>
      <c r="CS237" s="6"/>
      <c r="CT237" s="10"/>
      <c r="CV237" s="6"/>
      <c r="CW237" s="10"/>
      <c r="CY237" s="6"/>
      <c r="CZ237" s="10"/>
      <c r="DB237" s="6"/>
      <c r="DC237" s="10"/>
      <c r="DE237" s="6"/>
      <c r="DF237" s="10"/>
      <c r="DH237" s="6"/>
      <c r="DI237" s="10"/>
      <c r="DK237" s="6"/>
      <c r="DL237" s="10"/>
      <c r="DN237" s="6"/>
      <c r="DO237" s="10"/>
      <c r="DQ237" s="6"/>
      <c r="DR237" s="10"/>
      <c r="DT237" s="6"/>
      <c r="DU237" s="10"/>
      <c r="DW237" s="6"/>
      <c r="DX237" s="10"/>
      <c r="DZ237" s="6"/>
      <c r="EA237" s="10"/>
      <c r="EC237" s="6"/>
      <c r="ED237" s="10"/>
      <c r="EF237" s="6"/>
      <c r="EG237" s="10"/>
      <c r="EI237" s="6"/>
      <c r="EJ237" s="10"/>
      <c r="EL237" s="6"/>
      <c r="EM237" s="10"/>
      <c r="EO237" s="6"/>
      <c r="EP237" s="10"/>
      <c r="ER237" s="6"/>
      <c r="ES237" s="10"/>
      <c r="EU237" s="6"/>
      <c r="EV237" s="10"/>
      <c r="EX237" s="6"/>
      <c r="EY237" s="10"/>
      <c r="FA237" s="6"/>
      <c r="FB237" s="10"/>
      <c r="FD237" s="6"/>
      <c r="FE237" s="10"/>
      <c r="FG237" s="6"/>
      <c r="FH237" s="10"/>
      <c r="FJ237" s="6"/>
      <c r="FK237" s="10"/>
      <c r="FM237" s="6"/>
      <c r="FN237" s="10"/>
      <c r="FP237" s="6"/>
      <c r="FQ237" s="10"/>
      <c r="FS237" s="6"/>
      <c r="FT237" s="10"/>
      <c r="FV237" s="6"/>
      <c r="FW237" s="10"/>
      <c r="FY237" s="6"/>
      <c r="FZ237" s="10"/>
      <c r="GA237" s="9">
        <v>2325000</v>
      </c>
      <c r="GB237" t="s">
        <v>238</v>
      </c>
      <c r="GC237">
        <v>63</v>
      </c>
      <c r="GD237">
        <v>69</v>
      </c>
      <c r="GE237">
        <v>69</v>
      </c>
      <c r="GF237">
        <v>72</v>
      </c>
    </row>
    <row r="238" spans="1:188" x14ac:dyDescent="0.35">
      <c r="A238" t="s">
        <v>5927</v>
      </c>
      <c r="B238" t="s">
        <v>5928</v>
      </c>
      <c r="C238" t="s">
        <v>5929</v>
      </c>
      <c r="D238" t="str">
        <f>VLOOKUP(C238,'HORS EXCEPTION'!$C$2:C256,1,FALSE)</f>
        <v>SUP017465</v>
      </c>
      <c r="E238" s="1" t="s">
        <v>5930</v>
      </c>
      <c r="F238" t="s">
        <v>5929</v>
      </c>
      <c r="G238" t="s">
        <v>5931</v>
      </c>
      <c r="H238" t="s">
        <v>203</v>
      </c>
      <c r="I238" t="s">
        <v>5927</v>
      </c>
      <c r="J238" t="s">
        <v>1022</v>
      </c>
      <c r="K238" t="s">
        <v>5932</v>
      </c>
      <c r="L238">
        <v>38180</v>
      </c>
      <c r="M238" t="s">
        <v>5933</v>
      </c>
      <c r="N238" t="s">
        <v>646</v>
      </c>
      <c r="O238" t="s">
        <v>12800</v>
      </c>
      <c r="P238" t="s">
        <v>5934</v>
      </c>
      <c r="Q238" t="s">
        <v>625</v>
      </c>
      <c r="R238" t="s">
        <v>5930</v>
      </c>
      <c r="S238" t="s">
        <v>5936</v>
      </c>
      <c r="T238" t="s">
        <v>5937</v>
      </c>
      <c r="U238" t="s">
        <v>5938</v>
      </c>
      <c r="V238" t="s">
        <v>5939</v>
      </c>
      <c r="W238" t="s">
        <v>5940</v>
      </c>
      <c r="X238" t="s">
        <v>5937</v>
      </c>
      <c r="Y238" t="s">
        <v>5941</v>
      </c>
      <c r="Z238" t="s">
        <v>854</v>
      </c>
      <c r="AA238" t="s">
        <v>310</v>
      </c>
      <c r="AD238" t="s">
        <v>13294</v>
      </c>
      <c r="AE238" t="s">
        <v>738</v>
      </c>
      <c r="AF238" t="s">
        <v>739</v>
      </c>
      <c r="AI238" t="s">
        <v>740</v>
      </c>
      <c r="AJ238" t="s">
        <v>5927</v>
      </c>
      <c r="AK238" t="s">
        <v>12800</v>
      </c>
      <c r="AL238" t="s">
        <v>12801</v>
      </c>
      <c r="AM238" t="s">
        <v>625</v>
      </c>
      <c r="AN238" t="s">
        <v>5934</v>
      </c>
      <c r="AO238">
        <v>0</v>
      </c>
      <c r="AP238" t="s">
        <v>657</v>
      </c>
      <c r="AQ238" s="6" t="s">
        <v>5942</v>
      </c>
      <c r="AR238" s="10">
        <v>100000</v>
      </c>
      <c r="AS238" t="s">
        <v>659</v>
      </c>
      <c r="AT238" s="6" t="s">
        <v>5943</v>
      </c>
      <c r="AU238" s="10">
        <v>185000</v>
      </c>
      <c r="AV238" t="s">
        <v>661</v>
      </c>
      <c r="AW238" s="6" t="s">
        <v>5944</v>
      </c>
      <c r="AY238" t="s">
        <v>663</v>
      </c>
      <c r="AZ238" s="6" t="s">
        <v>5945</v>
      </c>
      <c r="BA238" s="10">
        <v>100000</v>
      </c>
      <c r="BB238" t="s">
        <v>665</v>
      </c>
      <c r="BC238" s="6" t="s">
        <v>5946</v>
      </c>
      <c r="BD238" s="10">
        <v>123000</v>
      </c>
      <c r="BE238" t="s">
        <v>746</v>
      </c>
      <c r="BF238" s="6" t="s">
        <v>5947</v>
      </c>
      <c r="BG238" s="10">
        <v>150000</v>
      </c>
      <c r="BH238" t="s">
        <v>748</v>
      </c>
      <c r="BI238" s="6" t="s">
        <v>5948</v>
      </c>
      <c r="BJ238" s="10">
        <v>380000</v>
      </c>
      <c r="BK238" t="s">
        <v>750</v>
      </c>
      <c r="BL238" s="6" t="s">
        <v>5949</v>
      </c>
      <c r="BM238" s="10">
        <v>150000</v>
      </c>
      <c r="BN238" t="s">
        <v>752</v>
      </c>
      <c r="BO238" s="6" t="s">
        <v>5950</v>
      </c>
      <c r="BP238" s="10">
        <v>190000</v>
      </c>
      <c r="BQ238" t="s">
        <v>754</v>
      </c>
      <c r="BR238" s="6" t="s">
        <v>5951</v>
      </c>
      <c r="BS238" s="10">
        <v>250000</v>
      </c>
      <c r="BU238" s="6"/>
      <c r="BV238" s="10"/>
      <c r="BX238" s="6"/>
      <c r="BY238" s="10"/>
      <c r="CA238" s="6"/>
      <c r="CB238" s="10"/>
      <c r="CD238" s="6"/>
      <c r="CE238" s="10"/>
      <c r="CG238" s="6"/>
      <c r="CH238" s="10"/>
      <c r="CJ238" s="6"/>
      <c r="CK238" s="10"/>
      <c r="CM238" s="6"/>
      <c r="CN238" s="10"/>
      <c r="CP238" s="6"/>
      <c r="CQ238" s="10"/>
      <c r="CS238" s="6"/>
      <c r="CT238" s="10"/>
      <c r="CV238" s="6"/>
      <c r="CW238" s="10"/>
      <c r="CY238" s="6"/>
      <c r="CZ238" s="10"/>
      <c r="DB238" s="6"/>
      <c r="DC238" s="10"/>
      <c r="DE238" s="6"/>
      <c r="DF238" s="10"/>
      <c r="DH238" s="6"/>
      <c r="DI238" s="10"/>
      <c r="DK238" s="6"/>
      <c r="DL238" s="10"/>
      <c r="DN238" s="6"/>
      <c r="DO238" s="10"/>
      <c r="DQ238" s="6"/>
      <c r="DR238" s="10"/>
      <c r="DT238" s="6"/>
      <c r="DU238" s="10"/>
      <c r="DW238" s="6"/>
      <c r="DX238" s="10"/>
      <c r="DZ238" s="6"/>
      <c r="EA238" s="10"/>
      <c r="EC238" s="6"/>
      <c r="ED238" s="10"/>
      <c r="EF238" s="6"/>
      <c r="EG238" s="10"/>
      <c r="EI238" s="6"/>
      <c r="EJ238" s="10"/>
      <c r="EL238" s="6"/>
      <c r="EM238" s="10"/>
      <c r="EO238" s="6"/>
      <c r="EP238" s="10"/>
      <c r="ER238" s="6"/>
      <c r="ES238" s="10"/>
      <c r="EU238" s="6"/>
      <c r="EV238" s="10"/>
      <c r="EX238" s="6"/>
      <c r="EY238" s="10"/>
      <c r="FA238" s="6"/>
      <c r="FB238" s="10"/>
      <c r="FD238" s="6"/>
      <c r="FE238" s="10"/>
      <c r="FG238" s="6"/>
      <c r="FH238" s="10"/>
      <c r="FJ238" s="6"/>
      <c r="FK238" s="10"/>
      <c r="FM238" s="6"/>
      <c r="FN238" s="10"/>
      <c r="FP238" s="6"/>
      <c r="FQ238" s="10"/>
      <c r="FS238" s="6"/>
      <c r="FT238" s="10"/>
      <c r="FV238" s="6"/>
      <c r="FW238" s="10"/>
      <c r="FY238" s="6"/>
      <c r="FZ238" s="10"/>
      <c r="GA238" s="9">
        <v>1628000</v>
      </c>
      <c r="GB238" t="s">
        <v>1344</v>
      </c>
    </row>
    <row r="239" spans="1:188" x14ac:dyDescent="0.35">
      <c r="A239" t="s">
        <v>5952</v>
      </c>
      <c r="B239" t="s">
        <v>5953</v>
      </c>
      <c r="C239" t="s">
        <v>5954</v>
      </c>
      <c r="D239" t="str">
        <f>VLOOKUP(C239,'HORS EXCEPTION'!$C$2:C257,1,FALSE)</f>
        <v>SUP018110</v>
      </c>
      <c r="E239" s="1" t="s">
        <v>5955</v>
      </c>
      <c r="F239" t="s">
        <v>5954</v>
      </c>
      <c r="G239" t="s">
        <v>5955</v>
      </c>
      <c r="H239" t="s">
        <v>203</v>
      </c>
      <c r="I239" t="s">
        <v>5952</v>
      </c>
      <c r="J239" t="s">
        <v>205</v>
      </c>
      <c r="K239" t="s">
        <v>5956</v>
      </c>
      <c r="L239">
        <v>17220</v>
      </c>
      <c r="M239" t="s">
        <v>5957</v>
      </c>
      <c r="N239" t="s">
        <v>1204</v>
      </c>
      <c r="O239" t="s">
        <v>12802</v>
      </c>
      <c r="P239" t="s">
        <v>5958</v>
      </c>
      <c r="Q239" t="s">
        <v>5959</v>
      </c>
      <c r="R239" t="s">
        <v>5960</v>
      </c>
      <c r="S239" t="s">
        <v>5961</v>
      </c>
      <c r="T239" t="s">
        <v>5964</v>
      </c>
      <c r="U239" t="s">
        <v>5965</v>
      </c>
      <c r="V239" t="s">
        <v>5966</v>
      </c>
      <c r="W239" t="s">
        <v>5967</v>
      </c>
      <c r="X239" t="s">
        <v>5968</v>
      </c>
      <c r="Y239" t="s">
        <v>5965</v>
      </c>
      <c r="Z239" t="s">
        <v>219</v>
      </c>
      <c r="AD239" t="s">
        <v>220</v>
      </c>
      <c r="AE239" t="s">
        <v>221</v>
      </c>
      <c r="AI239" t="s">
        <v>221</v>
      </c>
      <c r="AJ239" t="s">
        <v>5952</v>
      </c>
      <c r="AK239" t="s">
        <v>12802</v>
      </c>
      <c r="AL239" t="s">
        <v>12803</v>
      </c>
      <c r="AM239" t="s">
        <v>5959</v>
      </c>
      <c r="AN239" t="s">
        <v>5958</v>
      </c>
      <c r="AO239">
        <v>0</v>
      </c>
      <c r="AP239" t="s">
        <v>687</v>
      </c>
      <c r="AQ239" s="6" t="s">
        <v>7504</v>
      </c>
      <c r="AR239" s="10">
        <v>300000</v>
      </c>
      <c r="AS239" t="s">
        <v>1142</v>
      </c>
      <c r="AT239" s="6" t="s">
        <v>5969</v>
      </c>
      <c r="AU239" s="10">
        <v>395000</v>
      </c>
      <c r="AV239" t="s">
        <v>1158</v>
      </c>
      <c r="AW239" s="6" t="s">
        <v>5970</v>
      </c>
      <c r="BC239" s="6"/>
      <c r="BD239" s="10"/>
      <c r="BF239" s="6"/>
      <c r="BG239" s="10"/>
      <c r="BI239" s="6"/>
      <c r="BJ239" s="10"/>
      <c r="BL239" s="6"/>
      <c r="BM239" s="10"/>
      <c r="BO239" s="6"/>
      <c r="BP239" s="10"/>
      <c r="BR239" s="6"/>
      <c r="BS239" s="10"/>
      <c r="BU239" s="6"/>
      <c r="BV239" s="10"/>
      <c r="BX239" s="6"/>
      <c r="BY239" s="10"/>
      <c r="CA239" s="6"/>
      <c r="CB239" s="10"/>
      <c r="CD239" s="6"/>
      <c r="CE239" s="10"/>
      <c r="CG239" s="6"/>
      <c r="CH239" s="10"/>
      <c r="CJ239" s="6"/>
      <c r="CK239" s="10"/>
      <c r="CM239" s="6"/>
      <c r="CN239" s="10"/>
      <c r="CP239" s="6"/>
      <c r="CQ239" s="10"/>
      <c r="CS239" s="6"/>
      <c r="CT239" s="10"/>
      <c r="CV239" s="6"/>
      <c r="CW239" s="10"/>
      <c r="CY239" s="6"/>
      <c r="CZ239" s="10"/>
      <c r="DB239" s="6"/>
      <c r="DC239" s="10"/>
      <c r="DE239" s="6"/>
      <c r="DF239" s="10"/>
      <c r="DH239" s="6"/>
      <c r="DI239" s="10"/>
      <c r="DK239" s="6"/>
      <c r="DL239" s="10"/>
      <c r="DN239" s="6"/>
      <c r="DO239" s="10"/>
      <c r="DQ239" s="6"/>
      <c r="DR239" s="10"/>
      <c r="DT239" s="6"/>
      <c r="DU239" s="10"/>
      <c r="DW239" s="6"/>
      <c r="DX239" s="10"/>
      <c r="DZ239" s="6"/>
      <c r="EA239" s="10"/>
      <c r="EC239" s="6"/>
      <c r="ED239" s="10"/>
      <c r="EF239" s="6"/>
      <c r="EG239" s="10"/>
      <c r="EI239" s="6"/>
      <c r="EJ239" s="10"/>
      <c r="EL239" s="6"/>
      <c r="EM239" s="10"/>
      <c r="EO239" s="6"/>
      <c r="EP239" s="10"/>
      <c r="ER239" s="6"/>
      <c r="ES239" s="10"/>
      <c r="EU239" s="6"/>
      <c r="EV239" s="10"/>
      <c r="EX239" s="6"/>
      <c r="EY239" s="10"/>
      <c r="FA239" s="6"/>
      <c r="FB239" s="10"/>
      <c r="FD239" s="6"/>
      <c r="FE239" s="10"/>
      <c r="FG239" s="6"/>
      <c r="FH239" s="10"/>
      <c r="FJ239" s="6"/>
      <c r="FK239" s="10"/>
      <c r="FM239" s="6"/>
      <c r="FN239" s="10"/>
      <c r="FP239" s="6"/>
      <c r="FQ239" s="10"/>
      <c r="FS239" s="6"/>
      <c r="FT239" s="10"/>
      <c r="FV239" s="6"/>
      <c r="FW239" s="10"/>
      <c r="FY239" s="6"/>
      <c r="FZ239" s="10"/>
      <c r="GA239" s="9">
        <v>695000</v>
      </c>
      <c r="GB239" t="s">
        <v>238</v>
      </c>
      <c r="GC239">
        <v>67</v>
      </c>
      <c r="GD239">
        <v>72</v>
      </c>
      <c r="GE239">
        <v>76</v>
      </c>
      <c r="GF239">
        <v>60</v>
      </c>
    </row>
    <row r="240" spans="1:188" x14ac:dyDescent="0.35">
      <c r="A240" t="s">
        <v>5971</v>
      </c>
      <c r="B240" t="s">
        <v>5972</v>
      </c>
      <c r="C240" t="s">
        <v>5973</v>
      </c>
      <c r="D240" t="e">
        <f>VLOOKUP(C240,'HORS EXCEPTION'!$C$2:C258,1,FALSE)</f>
        <v>#N/A</v>
      </c>
      <c r="E240" s="1" t="s">
        <v>5974</v>
      </c>
      <c r="F240" t="s">
        <v>5975</v>
      </c>
      <c r="G240" t="s">
        <v>5974</v>
      </c>
      <c r="H240" t="s">
        <v>203</v>
      </c>
      <c r="I240" t="s">
        <v>5976</v>
      </c>
      <c r="J240" t="s">
        <v>3143</v>
      </c>
      <c r="K240" t="s">
        <v>5977</v>
      </c>
      <c r="L240">
        <v>20167</v>
      </c>
      <c r="M240" t="s">
        <v>5978</v>
      </c>
      <c r="N240" t="s">
        <v>5979</v>
      </c>
      <c r="O240" t="s">
        <v>12804</v>
      </c>
      <c r="P240" t="s">
        <v>5980</v>
      </c>
      <c r="Q240" t="s">
        <v>5981</v>
      </c>
      <c r="R240" t="s">
        <v>5982</v>
      </c>
      <c r="S240" t="s">
        <v>5985</v>
      </c>
      <c r="T240" t="s">
        <v>5986</v>
      </c>
      <c r="U240" t="s">
        <v>5987</v>
      </c>
      <c r="V240" t="s">
        <v>5988</v>
      </c>
      <c r="W240" t="s">
        <v>5989</v>
      </c>
      <c r="X240" t="s">
        <v>5990</v>
      </c>
      <c r="Y240" t="s">
        <v>5991</v>
      </c>
      <c r="Z240" t="s">
        <v>310</v>
      </c>
      <c r="AD240" t="s">
        <v>311</v>
      </c>
      <c r="AE240" t="s">
        <v>312</v>
      </c>
      <c r="AI240" t="s">
        <v>312</v>
      </c>
      <c r="AJ240" t="s">
        <v>5976</v>
      </c>
      <c r="AK240" t="s">
        <v>12804</v>
      </c>
      <c r="AL240" t="s">
        <v>12805</v>
      </c>
      <c r="AM240" t="s">
        <v>5981</v>
      </c>
      <c r="AN240" t="s">
        <v>5980</v>
      </c>
      <c r="AO240">
        <v>0</v>
      </c>
      <c r="AP240" t="s">
        <v>523</v>
      </c>
      <c r="AQ240" s="6" t="s">
        <v>5992</v>
      </c>
      <c r="AR240" s="10">
        <v>100000</v>
      </c>
      <c r="BC240" s="6"/>
      <c r="BD240" s="10"/>
      <c r="BF240" s="6"/>
      <c r="BG240" s="10"/>
      <c r="BI240" s="6"/>
      <c r="BJ240" s="10"/>
      <c r="BL240" s="6"/>
      <c r="BM240" s="10"/>
      <c r="BO240" s="6"/>
      <c r="BP240" s="10"/>
      <c r="BR240" s="6"/>
      <c r="BS240" s="10"/>
      <c r="BU240" s="6"/>
      <c r="BV240" s="10"/>
      <c r="BX240" s="6"/>
      <c r="BY240" s="10"/>
      <c r="CA240" s="6"/>
      <c r="CB240" s="10"/>
      <c r="CD240" s="6"/>
      <c r="CE240" s="10"/>
      <c r="CG240" s="6"/>
      <c r="CH240" s="10"/>
      <c r="CJ240" s="6"/>
      <c r="CK240" s="10"/>
      <c r="CM240" s="6"/>
      <c r="CN240" s="10"/>
      <c r="CP240" s="6"/>
      <c r="CQ240" s="10"/>
      <c r="CS240" s="6"/>
      <c r="CT240" s="10"/>
      <c r="CV240" s="6"/>
      <c r="CW240" s="10"/>
      <c r="CY240" s="6"/>
      <c r="CZ240" s="10"/>
      <c r="DB240" s="6"/>
      <c r="DC240" s="10"/>
      <c r="DE240" s="6"/>
      <c r="DF240" s="10"/>
      <c r="DH240" s="6"/>
      <c r="DI240" s="10"/>
      <c r="DK240" s="6"/>
      <c r="DL240" s="10"/>
      <c r="DN240" s="6"/>
      <c r="DO240" s="10"/>
      <c r="DQ240" s="6"/>
      <c r="DR240" s="10"/>
      <c r="DT240" s="6"/>
      <c r="DU240" s="10"/>
      <c r="DW240" s="6"/>
      <c r="DX240" s="10"/>
      <c r="DZ240" s="6"/>
      <c r="EA240" s="10"/>
      <c r="EC240" s="6"/>
      <c r="ED240" s="10"/>
      <c r="EF240" s="6"/>
      <c r="EG240" s="10"/>
      <c r="EI240" s="6"/>
      <c r="EJ240" s="10"/>
      <c r="EL240" s="6"/>
      <c r="EM240" s="10"/>
      <c r="EO240" s="6"/>
      <c r="EP240" s="10"/>
      <c r="ER240" s="6"/>
      <c r="ES240" s="10"/>
      <c r="EU240" s="6"/>
      <c r="EV240" s="10"/>
      <c r="EX240" s="6"/>
      <c r="EY240" s="10"/>
      <c r="FA240" s="6"/>
      <c r="FB240" s="10"/>
      <c r="FD240" s="6"/>
      <c r="FE240" s="10"/>
      <c r="FG240" s="6"/>
      <c r="FH240" s="10"/>
      <c r="FJ240" s="6"/>
      <c r="FK240" s="10"/>
      <c r="FM240" s="6"/>
      <c r="FN240" s="10"/>
      <c r="FP240" s="6"/>
      <c r="FQ240" s="10"/>
      <c r="FS240" s="6"/>
      <c r="FT240" s="10"/>
      <c r="FV240" s="6"/>
      <c r="FW240" s="10"/>
      <c r="FY240" s="6"/>
      <c r="FZ240" s="10"/>
      <c r="GA240" s="9">
        <v>100000</v>
      </c>
      <c r="GB240" t="s">
        <v>1344</v>
      </c>
    </row>
    <row r="241" spans="1:188" x14ac:dyDescent="0.35">
      <c r="A241" t="s">
        <v>5993</v>
      </c>
      <c r="B241" t="s">
        <v>5994</v>
      </c>
      <c r="C241" t="s">
        <v>5995</v>
      </c>
      <c r="D241" t="e">
        <f>VLOOKUP(C241,'HORS EXCEPTION'!$C$2:C259,1,FALSE)</f>
        <v>#N/A</v>
      </c>
      <c r="E241" s="2" t="s">
        <v>5996</v>
      </c>
      <c r="F241" t="s">
        <v>5995</v>
      </c>
      <c r="G241" t="s">
        <v>5996</v>
      </c>
      <c r="H241" t="s">
        <v>203</v>
      </c>
      <c r="I241" t="s">
        <v>5993</v>
      </c>
      <c r="J241" t="s">
        <v>205</v>
      </c>
      <c r="K241" t="s">
        <v>5997</v>
      </c>
      <c r="L241">
        <v>59286</v>
      </c>
      <c r="M241" t="s">
        <v>5998</v>
      </c>
      <c r="N241" t="s">
        <v>623</v>
      </c>
      <c r="O241" t="s">
        <v>12806</v>
      </c>
      <c r="P241" t="s">
        <v>5999</v>
      </c>
      <c r="Q241" t="s">
        <v>6000</v>
      </c>
      <c r="R241" t="s">
        <v>6001</v>
      </c>
      <c r="S241" t="s">
        <v>6002</v>
      </c>
      <c r="T241" t="s">
        <v>6004</v>
      </c>
      <c r="U241" t="s">
        <v>6005</v>
      </c>
      <c r="V241" t="s">
        <v>6006</v>
      </c>
      <c r="W241" t="s">
        <v>6007</v>
      </c>
      <c r="X241" t="s">
        <v>6008</v>
      </c>
      <c r="Y241" t="s">
        <v>6009</v>
      </c>
      <c r="Z241" t="s">
        <v>310</v>
      </c>
      <c r="AD241" t="s">
        <v>311</v>
      </c>
      <c r="AE241" t="s">
        <v>312</v>
      </c>
      <c r="AI241" t="s">
        <v>312</v>
      </c>
      <c r="AJ241" t="s">
        <v>5993</v>
      </c>
      <c r="AK241" t="s">
        <v>12806</v>
      </c>
      <c r="AL241" t="s">
        <v>12807</v>
      </c>
      <c r="AM241" t="s">
        <v>6000</v>
      </c>
      <c r="AN241" t="s">
        <v>5999</v>
      </c>
      <c r="AO241">
        <v>0</v>
      </c>
      <c r="AP241" t="s">
        <v>492</v>
      </c>
      <c r="AQ241" s="6" t="s">
        <v>6010</v>
      </c>
      <c r="AR241" s="10">
        <v>100000</v>
      </c>
      <c r="AS241" t="s">
        <v>499</v>
      </c>
      <c r="AT241" s="6" t="s">
        <v>6011</v>
      </c>
      <c r="AU241" s="10">
        <v>190000</v>
      </c>
      <c r="AV241" t="s">
        <v>506</v>
      </c>
      <c r="AW241" s="6" t="s">
        <v>6012</v>
      </c>
      <c r="AY241" t="s">
        <v>513</v>
      </c>
      <c r="AZ241" s="6" t="s">
        <v>6013</v>
      </c>
      <c r="BA241" s="10">
        <v>100000</v>
      </c>
      <c r="BB241" t="s">
        <v>520</v>
      </c>
      <c r="BC241" s="6" t="s">
        <v>6014</v>
      </c>
      <c r="BD241" s="10">
        <v>130000</v>
      </c>
      <c r="BF241" s="6"/>
      <c r="BG241" s="10"/>
      <c r="BI241" s="6"/>
      <c r="BJ241" s="10"/>
      <c r="BL241" s="6"/>
      <c r="BM241" s="10"/>
      <c r="BO241" s="6"/>
      <c r="BP241" s="10"/>
      <c r="BR241" s="6"/>
      <c r="BS241" s="10"/>
      <c r="BU241" s="6"/>
      <c r="BV241" s="10"/>
      <c r="BX241" s="6"/>
      <c r="BY241" s="10"/>
      <c r="CA241" s="6"/>
      <c r="CB241" s="10"/>
      <c r="CD241" s="6"/>
      <c r="CE241" s="10"/>
      <c r="CG241" s="6"/>
      <c r="CH241" s="10"/>
      <c r="CJ241" s="6"/>
      <c r="CK241" s="10"/>
      <c r="CM241" s="6"/>
      <c r="CN241" s="10"/>
      <c r="CP241" s="6"/>
      <c r="CQ241" s="10"/>
      <c r="CS241" s="6"/>
      <c r="CT241" s="10"/>
      <c r="CV241" s="6"/>
      <c r="CW241" s="10"/>
      <c r="CY241" s="6"/>
      <c r="CZ241" s="10"/>
      <c r="DB241" s="6"/>
      <c r="DC241" s="10"/>
      <c r="DE241" s="6"/>
      <c r="DF241" s="10"/>
      <c r="DH241" s="6"/>
      <c r="DI241" s="10"/>
      <c r="DK241" s="6"/>
      <c r="DL241" s="10"/>
      <c r="DN241" s="6"/>
      <c r="DO241" s="10"/>
      <c r="DQ241" s="6"/>
      <c r="DR241" s="10"/>
      <c r="DT241" s="6"/>
      <c r="DU241" s="10"/>
      <c r="DW241" s="6"/>
      <c r="DX241" s="10"/>
      <c r="DZ241" s="6"/>
      <c r="EA241" s="10"/>
      <c r="EC241" s="6"/>
      <c r="ED241" s="10"/>
      <c r="EF241" s="6"/>
      <c r="EG241" s="10"/>
      <c r="EI241" s="6"/>
      <c r="EJ241" s="10"/>
      <c r="EL241" s="6"/>
      <c r="EM241" s="10"/>
      <c r="EO241" s="6"/>
      <c r="EP241" s="10"/>
      <c r="ER241" s="6"/>
      <c r="ES241" s="10"/>
      <c r="EU241" s="6"/>
      <c r="EV241" s="10"/>
      <c r="EX241" s="6"/>
      <c r="EY241" s="10"/>
      <c r="FA241" s="6"/>
      <c r="FB241" s="10"/>
      <c r="FD241" s="6"/>
      <c r="FE241" s="10"/>
      <c r="FG241" s="6"/>
      <c r="FH241" s="10"/>
      <c r="FJ241" s="6"/>
      <c r="FK241" s="10"/>
      <c r="FM241" s="6"/>
      <c r="FN241" s="10"/>
      <c r="FP241" s="6"/>
      <c r="FQ241" s="10"/>
      <c r="FS241" s="6"/>
      <c r="FT241" s="10"/>
      <c r="FV241" s="6"/>
      <c r="FW241" s="10"/>
      <c r="FY241" s="6"/>
      <c r="FZ241" s="10"/>
      <c r="GA241" s="9">
        <v>520000</v>
      </c>
      <c r="GB241" t="s">
        <v>238</v>
      </c>
      <c r="GC241">
        <v>50</v>
      </c>
      <c r="GD241">
        <v>70</v>
      </c>
      <c r="GE241">
        <v>60</v>
      </c>
      <c r="GF241">
        <v>60</v>
      </c>
    </row>
    <row r="242" spans="1:188" x14ac:dyDescent="0.35">
      <c r="A242" t="s">
        <v>6015</v>
      </c>
      <c r="B242" t="s">
        <v>6016</v>
      </c>
      <c r="C242" t="s">
        <v>6017</v>
      </c>
      <c r="D242" t="str">
        <f>VLOOKUP(C242,'HORS EXCEPTION'!$C$2:C260,1,FALSE)</f>
        <v>SUP019185</v>
      </c>
      <c r="E242" s="2" t="s">
        <v>6018</v>
      </c>
      <c r="F242" t="s">
        <v>6017</v>
      </c>
      <c r="G242" t="s">
        <v>6018</v>
      </c>
      <c r="H242" t="s">
        <v>203</v>
      </c>
      <c r="I242" t="s">
        <v>6015</v>
      </c>
      <c r="J242" t="s">
        <v>838</v>
      </c>
      <c r="K242" t="s">
        <v>6019</v>
      </c>
      <c r="L242">
        <v>63100</v>
      </c>
      <c r="M242" t="s">
        <v>6020</v>
      </c>
      <c r="N242" t="s">
        <v>646</v>
      </c>
      <c r="O242" t="s">
        <v>12808</v>
      </c>
      <c r="P242" t="s">
        <v>6021</v>
      </c>
      <c r="Q242" t="s">
        <v>2925</v>
      </c>
      <c r="R242" t="s">
        <v>6022</v>
      </c>
      <c r="S242" t="s">
        <v>6023</v>
      </c>
      <c r="T242" t="s">
        <v>6024</v>
      </c>
      <c r="U242" t="s">
        <v>6025</v>
      </c>
      <c r="V242" t="s">
        <v>6026</v>
      </c>
      <c r="W242" t="s">
        <v>6023</v>
      </c>
      <c r="X242" t="s">
        <v>6024</v>
      </c>
      <c r="Y242" t="s">
        <v>6025</v>
      </c>
      <c r="Z242" t="s">
        <v>261</v>
      </c>
      <c r="AA242" t="s">
        <v>854</v>
      </c>
      <c r="AB242" t="s">
        <v>310</v>
      </c>
      <c r="AD242" t="s">
        <v>13314</v>
      </c>
      <c r="AE242" t="s">
        <v>263</v>
      </c>
      <c r="AF242" t="s">
        <v>1184</v>
      </c>
      <c r="AG242" t="s">
        <v>739</v>
      </c>
      <c r="AI242" t="s">
        <v>6028</v>
      </c>
      <c r="AJ242" t="s">
        <v>6015</v>
      </c>
      <c r="AK242" t="s">
        <v>12808</v>
      </c>
      <c r="AL242" t="s">
        <v>12809</v>
      </c>
      <c r="AM242" t="s">
        <v>2925</v>
      </c>
      <c r="AN242" t="s">
        <v>6021</v>
      </c>
      <c r="AO242">
        <v>0</v>
      </c>
      <c r="AP242" t="s">
        <v>353</v>
      </c>
      <c r="AQ242" s="6" t="s">
        <v>6029</v>
      </c>
      <c r="AR242" s="10">
        <v>200000</v>
      </c>
      <c r="AS242" t="s">
        <v>272</v>
      </c>
      <c r="AT242" s="6" t="s">
        <v>6030</v>
      </c>
      <c r="AU242" s="10">
        <v>495000</v>
      </c>
      <c r="AV242" t="s">
        <v>286</v>
      </c>
      <c r="AW242" s="6" t="s">
        <v>6031</v>
      </c>
      <c r="AY242" t="s">
        <v>361</v>
      </c>
      <c r="AZ242" s="6" t="s">
        <v>6032</v>
      </c>
      <c r="BA242" s="10">
        <v>250000</v>
      </c>
      <c r="BB242" t="s">
        <v>365</v>
      </c>
      <c r="BC242" s="6" t="s">
        <v>6033</v>
      </c>
      <c r="BD242" s="10">
        <v>330000</v>
      </c>
      <c r="BE242" t="s">
        <v>657</v>
      </c>
      <c r="BF242" s="6" t="s">
        <v>6034</v>
      </c>
      <c r="BG242" s="10">
        <v>100000</v>
      </c>
      <c r="BH242" t="s">
        <v>659</v>
      </c>
      <c r="BI242" s="6" t="s">
        <v>6035</v>
      </c>
      <c r="BJ242" s="10">
        <v>185000</v>
      </c>
      <c r="BK242" t="s">
        <v>661</v>
      </c>
      <c r="BL242" s="6" t="s">
        <v>6036</v>
      </c>
      <c r="BM242" s="10">
        <v>100000</v>
      </c>
      <c r="BN242" t="s">
        <v>663</v>
      </c>
      <c r="BO242" s="6" t="s">
        <v>6037</v>
      </c>
      <c r="BP242" s="10">
        <v>100000</v>
      </c>
      <c r="BQ242" t="s">
        <v>665</v>
      </c>
      <c r="BR242" s="6" t="s">
        <v>6038</v>
      </c>
      <c r="BS242" s="10">
        <v>123000</v>
      </c>
      <c r="BT242" t="s">
        <v>937</v>
      </c>
      <c r="BU242" s="6" t="s">
        <v>6039</v>
      </c>
      <c r="BV242" s="10">
        <v>100000</v>
      </c>
      <c r="BW242" t="s">
        <v>857</v>
      </c>
      <c r="BX242" s="6" t="s">
        <v>6040</v>
      </c>
      <c r="BY242" s="10">
        <v>145000</v>
      </c>
      <c r="BZ242" t="s">
        <v>941</v>
      </c>
      <c r="CA242" s="6" t="s">
        <v>6041</v>
      </c>
      <c r="CB242" s="10">
        <v>250000</v>
      </c>
      <c r="CC242" t="s">
        <v>860</v>
      </c>
      <c r="CD242" s="6" t="s">
        <v>6042</v>
      </c>
      <c r="CE242" s="10">
        <v>365000</v>
      </c>
      <c r="CF242" t="s">
        <v>945</v>
      </c>
      <c r="CG242" s="6" t="s">
        <v>6043</v>
      </c>
      <c r="CH242" s="10">
        <v>100000</v>
      </c>
      <c r="CI242" t="s">
        <v>863</v>
      </c>
      <c r="CJ242" s="6" t="s">
        <v>6044</v>
      </c>
      <c r="CK242" s="10">
        <v>145000</v>
      </c>
      <c r="CL242" t="s">
        <v>879</v>
      </c>
      <c r="CM242" s="6" t="s">
        <v>6045</v>
      </c>
      <c r="CN242" s="10">
        <v>125000</v>
      </c>
      <c r="CO242" t="s">
        <v>866</v>
      </c>
      <c r="CP242" s="6" t="s">
        <v>6046</v>
      </c>
      <c r="CQ242" s="10">
        <v>180000</v>
      </c>
      <c r="CR242" t="s">
        <v>952</v>
      </c>
      <c r="CS242" s="6" t="s">
        <v>6047</v>
      </c>
      <c r="CT242" s="10">
        <v>165000</v>
      </c>
      <c r="CU242" t="s">
        <v>869</v>
      </c>
      <c r="CV242" s="6" t="s">
        <v>6048</v>
      </c>
      <c r="CW242" s="10">
        <v>245000</v>
      </c>
      <c r="CY242" s="6"/>
      <c r="CZ242" s="10"/>
      <c r="DB242" s="6"/>
      <c r="DC242" s="10"/>
      <c r="DE242" s="6"/>
      <c r="DF242" s="10"/>
      <c r="DH242" s="6"/>
      <c r="DI242" s="10"/>
      <c r="DK242" s="6"/>
      <c r="DL242" s="10"/>
      <c r="DN242" s="6"/>
      <c r="DO242" s="10"/>
      <c r="DQ242" s="6"/>
      <c r="DR242" s="10"/>
      <c r="DT242" s="6"/>
      <c r="DU242" s="10"/>
      <c r="DW242" s="6"/>
      <c r="DX242" s="10"/>
      <c r="DZ242" s="6"/>
      <c r="EA242" s="10"/>
      <c r="EC242" s="6"/>
      <c r="ED242" s="10"/>
      <c r="EF242" s="6"/>
      <c r="EG242" s="10"/>
      <c r="EI242" s="6"/>
      <c r="EJ242" s="10"/>
      <c r="EL242" s="6"/>
      <c r="EM242" s="10"/>
      <c r="EO242" s="6"/>
      <c r="EP242" s="10"/>
      <c r="ER242" s="6"/>
      <c r="ES242" s="10"/>
      <c r="EU242" s="6"/>
      <c r="EV242" s="10"/>
      <c r="EX242" s="6"/>
      <c r="EY242" s="10"/>
      <c r="FA242" s="6"/>
      <c r="FB242" s="10"/>
      <c r="FD242" s="6"/>
      <c r="FE242" s="10"/>
      <c r="FG242" s="6"/>
      <c r="FH242" s="10"/>
      <c r="FJ242" s="6"/>
      <c r="FK242" s="10"/>
      <c r="FM242" s="6"/>
      <c r="FN242" s="10"/>
      <c r="FP242" s="6"/>
      <c r="FQ242" s="10"/>
      <c r="FS242" s="6"/>
      <c r="FT242" s="10"/>
      <c r="FV242" s="6"/>
      <c r="FW242" s="10"/>
      <c r="FY242" s="6"/>
      <c r="FZ242" s="10"/>
      <c r="GA242" s="9">
        <v>3703000</v>
      </c>
      <c r="GB242" t="s">
        <v>238</v>
      </c>
      <c r="GC242">
        <v>25</v>
      </c>
      <c r="GD242">
        <v>28</v>
      </c>
      <c r="GE242">
        <v>35</v>
      </c>
      <c r="GF242">
        <v>25</v>
      </c>
    </row>
    <row r="243" spans="1:188" x14ac:dyDescent="0.35">
      <c r="A243" t="s">
        <v>6049</v>
      </c>
      <c r="B243" t="s">
        <v>6050</v>
      </c>
      <c r="C243" t="s">
        <v>6051</v>
      </c>
      <c r="D243" t="str">
        <f>VLOOKUP(C243,'HORS EXCEPTION'!$C$2:C261,1,FALSE)</f>
        <v>SUP019203</v>
      </c>
      <c r="E243" s="2" t="s">
        <v>6052</v>
      </c>
      <c r="F243" t="s">
        <v>6051</v>
      </c>
      <c r="G243" t="s">
        <v>6053</v>
      </c>
      <c r="H243" t="s">
        <v>203</v>
      </c>
      <c r="I243" t="s">
        <v>6054</v>
      </c>
      <c r="J243" t="s">
        <v>205</v>
      </c>
      <c r="K243" t="s">
        <v>6055</v>
      </c>
      <c r="L243">
        <v>69760</v>
      </c>
      <c r="M243" t="s">
        <v>6056</v>
      </c>
      <c r="N243" t="s">
        <v>1226</v>
      </c>
      <c r="O243" t="s">
        <v>12810</v>
      </c>
      <c r="P243" t="s">
        <v>6057</v>
      </c>
      <c r="Q243" t="s">
        <v>406</v>
      </c>
      <c r="R243" t="s">
        <v>6058</v>
      </c>
      <c r="S243" t="s">
        <v>6061</v>
      </c>
      <c r="T243" t="s">
        <v>6062</v>
      </c>
      <c r="U243" t="s">
        <v>6063</v>
      </c>
      <c r="V243" t="s">
        <v>6064</v>
      </c>
      <c r="W243" t="s">
        <v>6065</v>
      </c>
      <c r="X243" t="s">
        <v>6066</v>
      </c>
      <c r="Y243" t="s">
        <v>6067</v>
      </c>
      <c r="Z243" t="s">
        <v>261</v>
      </c>
      <c r="AD243" t="s">
        <v>262</v>
      </c>
      <c r="AE243" t="s">
        <v>263</v>
      </c>
      <c r="AI243" t="s">
        <v>263</v>
      </c>
      <c r="AJ243" t="s">
        <v>6054</v>
      </c>
      <c r="AK243" t="s">
        <v>12810</v>
      </c>
      <c r="AL243" t="s">
        <v>12811</v>
      </c>
      <c r="AM243" t="s">
        <v>406</v>
      </c>
      <c r="AN243" t="s">
        <v>6057</v>
      </c>
      <c r="AO243">
        <v>0</v>
      </c>
      <c r="AP243" t="s">
        <v>353</v>
      </c>
      <c r="AQ243" s="6" t="s">
        <v>6068</v>
      </c>
      <c r="AR243" s="10">
        <v>200000</v>
      </c>
      <c r="AS243" t="s">
        <v>272</v>
      </c>
      <c r="AT243" s="6" t="s">
        <v>6069</v>
      </c>
      <c r="AU243" s="10">
        <v>495000</v>
      </c>
      <c r="AV243" t="s">
        <v>286</v>
      </c>
      <c r="AW243" s="6" t="s">
        <v>6070</v>
      </c>
      <c r="AY243" t="s">
        <v>361</v>
      </c>
      <c r="AZ243" s="6" t="s">
        <v>6071</v>
      </c>
      <c r="BA243" s="10">
        <v>250000</v>
      </c>
      <c r="BB243" t="s">
        <v>365</v>
      </c>
      <c r="BC243" s="6" t="s">
        <v>6072</v>
      </c>
      <c r="BD243" s="10">
        <v>330000</v>
      </c>
      <c r="BF243" s="6"/>
      <c r="BG243" s="10"/>
      <c r="BI243" s="6"/>
      <c r="BJ243" s="10"/>
      <c r="BL243" s="6"/>
      <c r="BM243" s="10"/>
      <c r="BO243" s="6"/>
      <c r="BP243" s="10"/>
      <c r="BR243" s="6"/>
      <c r="BS243" s="10"/>
      <c r="BU243" s="6"/>
      <c r="BV243" s="10"/>
      <c r="BX243" s="6"/>
      <c r="BY243" s="10"/>
      <c r="CA243" s="6"/>
      <c r="CB243" s="10"/>
      <c r="CD243" s="6"/>
      <c r="CE243" s="10"/>
      <c r="CG243" s="6"/>
      <c r="CH243" s="10"/>
      <c r="CJ243" s="6"/>
      <c r="CK243" s="10"/>
      <c r="CM243" s="6"/>
      <c r="CN243" s="10"/>
      <c r="CP243" s="6"/>
      <c r="CQ243" s="10"/>
      <c r="CS243" s="6"/>
      <c r="CT243" s="10"/>
      <c r="CV243" s="6"/>
      <c r="CW243" s="10"/>
      <c r="CY243" s="6"/>
      <c r="CZ243" s="10"/>
      <c r="DB243" s="6"/>
      <c r="DC243" s="10"/>
      <c r="DE243" s="6"/>
      <c r="DF243" s="10"/>
      <c r="DH243" s="6"/>
      <c r="DI243" s="10"/>
      <c r="DK243" s="6"/>
      <c r="DL243" s="10"/>
      <c r="DN243" s="6"/>
      <c r="DO243" s="10"/>
      <c r="DQ243" s="6"/>
      <c r="DR243" s="10"/>
      <c r="DT243" s="6"/>
      <c r="DU243" s="10"/>
      <c r="DW243" s="6"/>
      <c r="DX243" s="10"/>
      <c r="DZ243" s="6"/>
      <c r="EA243" s="10"/>
      <c r="EC243" s="6"/>
      <c r="ED243" s="10"/>
      <c r="EF243" s="6"/>
      <c r="EG243" s="10"/>
      <c r="EI243" s="6"/>
      <c r="EJ243" s="10"/>
      <c r="EL243" s="6"/>
      <c r="EM243" s="10"/>
      <c r="EO243" s="6"/>
      <c r="EP243" s="10"/>
      <c r="ER243" s="6"/>
      <c r="ES243" s="10"/>
      <c r="EU243" s="6"/>
      <c r="EV243" s="10"/>
      <c r="EX243" s="6"/>
      <c r="EY243" s="10"/>
      <c r="FA243" s="6"/>
      <c r="FB243" s="10"/>
      <c r="FD243" s="6"/>
      <c r="FE243" s="10"/>
      <c r="FG243" s="6"/>
      <c r="FH243" s="10"/>
      <c r="FJ243" s="6"/>
      <c r="FK243" s="10"/>
      <c r="FM243" s="6"/>
      <c r="FN243" s="10"/>
      <c r="FP243" s="6"/>
      <c r="FQ243" s="10"/>
      <c r="FS243" s="6"/>
      <c r="FT243" s="10"/>
      <c r="FV243" s="6"/>
      <c r="FW243" s="10"/>
      <c r="FY243" s="6"/>
      <c r="FZ243" s="10"/>
      <c r="GA243" s="9">
        <v>1275000</v>
      </c>
      <c r="GB243" t="s">
        <v>1344</v>
      </c>
    </row>
    <row r="244" spans="1:188" x14ac:dyDescent="0.35">
      <c r="A244" t="s">
        <v>6073</v>
      </c>
      <c r="B244" t="s">
        <v>6074</v>
      </c>
      <c r="C244" t="s">
        <v>6075</v>
      </c>
      <c r="D244" t="str">
        <f>VLOOKUP(C244,'HORS EXCEPTION'!$C$2:C262,1,FALSE)</f>
        <v>SUP019315</v>
      </c>
      <c r="E244" s="1" t="s">
        <v>6076</v>
      </c>
      <c r="F244" t="s">
        <v>6075</v>
      </c>
      <c r="G244" t="s">
        <v>6076</v>
      </c>
      <c r="H244" t="s">
        <v>203</v>
      </c>
      <c r="I244" t="s">
        <v>6073</v>
      </c>
      <c r="J244" t="s">
        <v>205</v>
      </c>
      <c r="K244" t="s">
        <v>6077</v>
      </c>
      <c r="L244">
        <v>42400</v>
      </c>
      <c r="M244" t="s">
        <v>1798</v>
      </c>
      <c r="N244" t="s">
        <v>1431</v>
      </c>
      <c r="O244" t="s">
        <v>12812</v>
      </c>
      <c r="P244" t="s">
        <v>6078</v>
      </c>
      <c r="Q244" t="s">
        <v>6079</v>
      </c>
      <c r="R244" t="s">
        <v>6080</v>
      </c>
      <c r="S244" t="s">
        <v>6083</v>
      </c>
      <c r="T244" t="s">
        <v>6084</v>
      </c>
      <c r="U244" t="s">
        <v>6085</v>
      </c>
      <c r="V244" t="s">
        <v>6086</v>
      </c>
      <c r="W244" t="s">
        <v>6083</v>
      </c>
      <c r="X244" t="s">
        <v>6084</v>
      </c>
      <c r="Y244" t="s">
        <v>6085</v>
      </c>
      <c r="Z244" t="s">
        <v>310</v>
      </c>
      <c r="AD244" t="s">
        <v>311</v>
      </c>
      <c r="AE244" t="s">
        <v>312</v>
      </c>
      <c r="AI244" t="s">
        <v>312</v>
      </c>
      <c r="AJ244" t="s">
        <v>6073</v>
      </c>
      <c r="AK244" t="s">
        <v>12812</v>
      </c>
      <c r="AL244" t="s">
        <v>12813</v>
      </c>
      <c r="AM244" t="s">
        <v>6079</v>
      </c>
      <c r="AN244" t="s">
        <v>6078</v>
      </c>
      <c r="AO244">
        <v>0</v>
      </c>
      <c r="AP244" t="s">
        <v>427</v>
      </c>
      <c r="AQ244" s="6" t="s">
        <v>6087</v>
      </c>
      <c r="AR244" s="10">
        <v>360000</v>
      </c>
      <c r="AS244" t="s">
        <v>429</v>
      </c>
      <c r="AT244" s="6" t="s">
        <v>6088</v>
      </c>
      <c r="AU244" s="10">
        <v>100000</v>
      </c>
      <c r="AV244" t="s">
        <v>313</v>
      </c>
      <c r="AW244" s="6" t="s">
        <v>6089</v>
      </c>
      <c r="AY244" t="s">
        <v>1443</v>
      </c>
      <c r="AZ244" s="6" t="s">
        <v>6090</v>
      </c>
      <c r="BA244" s="10">
        <v>185000</v>
      </c>
      <c r="BB244" t="s">
        <v>657</v>
      </c>
      <c r="BC244" s="6" t="s">
        <v>6091</v>
      </c>
      <c r="BD244" s="10">
        <v>100000</v>
      </c>
      <c r="BE244" t="s">
        <v>431</v>
      </c>
      <c r="BF244" s="6" t="s">
        <v>6092</v>
      </c>
      <c r="BG244" s="10">
        <v>895000</v>
      </c>
      <c r="BH244" t="s">
        <v>433</v>
      </c>
      <c r="BI244" s="6" t="s">
        <v>6093</v>
      </c>
      <c r="BJ244" s="10">
        <v>190000</v>
      </c>
      <c r="BK244" t="s">
        <v>317</v>
      </c>
      <c r="BL244" s="6" t="s">
        <v>6094</v>
      </c>
      <c r="BM244" s="10">
        <v>935000</v>
      </c>
      <c r="BN244" t="s">
        <v>1447</v>
      </c>
      <c r="BO244" s="6" t="s">
        <v>6095</v>
      </c>
      <c r="BP244" s="10">
        <v>455000</v>
      </c>
      <c r="BQ244" t="s">
        <v>659</v>
      </c>
      <c r="BR244" s="6" t="s">
        <v>6096</v>
      </c>
      <c r="BS244" s="10">
        <v>185000</v>
      </c>
      <c r="BT244" t="s">
        <v>435</v>
      </c>
      <c r="BU244" s="6" t="s">
        <v>6097</v>
      </c>
      <c r="BV244" s="10">
        <v>360000</v>
      </c>
      <c r="BW244" t="s">
        <v>437</v>
      </c>
      <c r="BX244" s="6" t="s">
        <v>6098</v>
      </c>
      <c r="BY244" s="10">
        <v>100000</v>
      </c>
      <c r="BZ244" t="s">
        <v>321</v>
      </c>
      <c r="CA244" s="6" t="s">
        <v>6099</v>
      </c>
      <c r="CB244" s="10">
        <v>375000</v>
      </c>
      <c r="CC244" t="s">
        <v>1451</v>
      </c>
      <c r="CD244" s="6" t="s">
        <v>6100</v>
      </c>
      <c r="CE244" s="10">
        <v>182000</v>
      </c>
      <c r="CF244" t="s">
        <v>661</v>
      </c>
      <c r="CG244" s="6" t="s">
        <v>6101</v>
      </c>
      <c r="CH244" s="10">
        <v>100000</v>
      </c>
      <c r="CI244" t="s">
        <v>439</v>
      </c>
      <c r="CJ244" s="6" t="s">
        <v>6102</v>
      </c>
      <c r="CK244" s="10">
        <v>445000</v>
      </c>
      <c r="CL244" t="s">
        <v>441</v>
      </c>
      <c r="CM244" s="6" t="s">
        <v>6103</v>
      </c>
      <c r="CN244" s="10">
        <v>100000</v>
      </c>
      <c r="CO244" t="s">
        <v>325</v>
      </c>
      <c r="CP244" s="6" t="s">
        <v>6104</v>
      </c>
      <c r="CQ244" s="10">
        <v>470000</v>
      </c>
      <c r="CR244" t="s">
        <v>1455</v>
      </c>
      <c r="CS244" s="6" t="s">
        <v>6105</v>
      </c>
      <c r="CT244" s="10">
        <v>230000</v>
      </c>
      <c r="CU244" t="s">
        <v>663</v>
      </c>
      <c r="CV244" s="6" t="s">
        <v>6106</v>
      </c>
      <c r="CW244" s="10">
        <v>100000</v>
      </c>
      <c r="CX244" t="s">
        <v>443</v>
      </c>
      <c r="CY244" s="6" t="s">
        <v>6107</v>
      </c>
      <c r="CZ244" s="10">
        <v>595000</v>
      </c>
      <c r="DA244" t="s">
        <v>445</v>
      </c>
      <c r="DB244" s="6" t="s">
        <v>6108</v>
      </c>
      <c r="DC244" s="10">
        <v>130000</v>
      </c>
      <c r="DD244" t="s">
        <v>329</v>
      </c>
      <c r="DE244" s="6" t="s">
        <v>6109</v>
      </c>
      <c r="DF244" s="10">
        <v>625000</v>
      </c>
      <c r="DG244" t="s">
        <v>1459</v>
      </c>
      <c r="DH244" s="6" t="s">
        <v>6110</v>
      </c>
      <c r="DI244" s="10">
        <v>300000</v>
      </c>
      <c r="DJ244" t="s">
        <v>665</v>
      </c>
      <c r="DK244" s="6" t="s">
        <v>6111</v>
      </c>
      <c r="DL244" s="10">
        <v>123000</v>
      </c>
      <c r="DM244" t="s">
        <v>1067</v>
      </c>
      <c r="DN244" s="6" t="s">
        <v>6112</v>
      </c>
      <c r="DO244" s="10">
        <v>3430000</v>
      </c>
      <c r="DQ244" s="6"/>
      <c r="DR244" s="10"/>
      <c r="DT244" s="6"/>
      <c r="DU244" s="10"/>
      <c r="DW244" s="6"/>
      <c r="DX244" s="10"/>
      <c r="DZ244" s="6"/>
      <c r="EA244" s="10"/>
      <c r="EC244" s="6"/>
      <c r="ED244" s="10"/>
      <c r="EF244" s="6"/>
      <c r="EG244" s="10"/>
      <c r="EI244" s="6"/>
      <c r="EJ244" s="10"/>
      <c r="EL244" s="6"/>
      <c r="EM244" s="10"/>
      <c r="EO244" s="6"/>
      <c r="EP244" s="10"/>
      <c r="ER244" s="6"/>
      <c r="ES244" s="10"/>
      <c r="EU244" s="6"/>
      <c r="EV244" s="10"/>
      <c r="EX244" s="6"/>
      <c r="EY244" s="10"/>
      <c r="FA244" s="6"/>
      <c r="FB244" s="10"/>
      <c r="FD244" s="6"/>
      <c r="FE244" s="10"/>
      <c r="FG244" s="6"/>
      <c r="FH244" s="10"/>
      <c r="FJ244" s="6"/>
      <c r="FK244" s="10"/>
      <c r="FM244" s="6"/>
      <c r="FN244" s="10"/>
      <c r="FP244" s="6"/>
      <c r="FQ244" s="10"/>
      <c r="FS244" s="6"/>
      <c r="FT244" s="10"/>
      <c r="FV244" s="6"/>
      <c r="FW244" s="10"/>
      <c r="FY244" s="6"/>
      <c r="FZ244" s="10"/>
      <c r="GA244" s="9">
        <v>11070000</v>
      </c>
      <c r="GB244" t="s">
        <v>1344</v>
      </c>
    </row>
    <row r="245" spans="1:188" x14ac:dyDescent="0.35">
      <c r="A245" t="s">
        <v>6113</v>
      </c>
      <c r="B245" t="s">
        <v>6114</v>
      </c>
      <c r="C245" t="s">
        <v>6115</v>
      </c>
      <c r="D245" t="e">
        <f>VLOOKUP(C245,'HORS EXCEPTION'!$C$2:C263,1,FALSE)</f>
        <v>#N/A</v>
      </c>
      <c r="E245" s="1" t="s">
        <v>6116</v>
      </c>
      <c r="F245" t="s">
        <v>6115</v>
      </c>
      <c r="G245" t="s">
        <v>6117</v>
      </c>
      <c r="H245">
        <v>0</v>
      </c>
      <c r="I245" t="s">
        <v>6113</v>
      </c>
      <c r="J245" t="s">
        <v>1022</v>
      </c>
      <c r="K245" t="s">
        <v>6118</v>
      </c>
      <c r="L245">
        <v>26300</v>
      </c>
      <c r="M245" t="s">
        <v>6119</v>
      </c>
      <c r="N245" t="s">
        <v>724</v>
      </c>
      <c r="O245">
        <v>0</v>
      </c>
      <c r="P245">
        <v>0</v>
      </c>
      <c r="Q245" t="s">
        <v>816</v>
      </c>
      <c r="R245">
        <v>443780580</v>
      </c>
      <c r="S245" t="s">
        <v>6122</v>
      </c>
      <c r="T245" t="s">
        <v>6123</v>
      </c>
      <c r="U245" t="s">
        <v>6124</v>
      </c>
      <c r="V245" t="s">
        <v>6125</v>
      </c>
      <c r="W245" t="s">
        <v>6122</v>
      </c>
      <c r="X245" t="s">
        <v>6123</v>
      </c>
      <c r="Y245" t="s">
        <v>6124</v>
      </c>
      <c r="Z245" t="s">
        <v>310</v>
      </c>
      <c r="AA245" t="s">
        <v>219</v>
      </c>
      <c r="AD245" t="s">
        <v>11009</v>
      </c>
      <c r="AE245" t="s">
        <v>312</v>
      </c>
      <c r="AF245" t="s">
        <v>774</v>
      </c>
      <c r="AI245" t="s">
        <v>775</v>
      </c>
      <c r="AJ245" t="s">
        <v>6113</v>
      </c>
      <c r="AK245">
        <v>0</v>
      </c>
      <c r="AL245">
        <v>0</v>
      </c>
      <c r="AM245" t="s">
        <v>816</v>
      </c>
      <c r="AN245">
        <v>0</v>
      </c>
      <c r="AO245">
        <v>0</v>
      </c>
      <c r="AP245" t="s">
        <v>313</v>
      </c>
      <c r="AQ245" s="6" t="s">
        <v>6126</v>
      </c>
      <c r="AR245" s="10">
        <v>375000</v>
      </c>
      <c r="AS245" t="s">
        <v>317</v>
      </c>
      <c r="AT245" s="6" t="s">
        <v>6127</v>
      </c>
      <c r="AU245" s="10">
        <v>935000</v>
      </c>
      <c r="AV245" t="s">
        <v>325</v>
      </c>
      <c r="AW245" s="6" t="s">
        <v>6128</v>
      </c>
      <c r="AY245" t="s">
        <v>541</v>
      </c>
      <c r="AZ245" s="6" t="s">
        <v>6129</v>
      </c>
      <c r="BA245" s="10">
        <v>630000</v>
      </c>
      <c r="BB245" t="s">
        <v>543</v>
      </c>
      <c r="BC245" s="6" t="s">
        <v>6130</v>
      </c>
      <c r="BD245" s="10">
        <v>240000</v>
      </c>
      <c r="BE245" t="s">
        <v>545</v>
      </c>
      <c r="BF245" s="6" t="s">
        <v>6131</v>
      </c>
      <c r="BG245" s="10">
        <v>235000</v>
      </c>
      <c r="BH245" t="s">
        <v>549</v>
      </c>
      <c r="BI245" s="6" t="s">
        <v>6132</v>
      </c>
      <c r="BJ245" s="10">
        <v>100000</v>
      </c>
      <c r="BK245" t="s">
        <v>778</v>
      </c>
      <c r="BL245" s="6" t="s">
        <v>6133</v>
      </c>
      <c r="BM245" s="10">
        <v>230000</v>
      </c>
      <c r="BN245" t="s">
        <v>551</v>
      </c>
      <c r="BO245" s="6" t="s">
        <v>6134</v>
      </c>
      <c r="BP245" s="10">
        <v>100000</v>
      </c>
      <c r="BQ245" t="s">
        <v>1291</v>
      </c>
      <c r="BR245" s="6" t="s">
        <v>6135</v>
      </c>
      <c r="BS245" s="10">
        <v>100000</v>
      </c>
      <c r="BT245" t="s">
        <v>553</v>
      </c>
      <c r="BU245" s="6" t="s">
        <v>6136</v>
      </c>
      <c r="BV245" s="10">
        <v>315000</v>
      </c>
      <c r="BW245" t="s">
        <v>555</v>
      </c>
      <c r="BX245" s="6" t="s">
        <v>6137</v>
      </c>
      <c r="BY245" s="10">
        <v>120000</v>
      </c>
      <c r="BZ245" t="s">
        <v>557</v>
      </c>
      <c r="CA245" s="6" t="s">
        <v>6138</v>
      </c>
      <c r="CB245" s="10">
        <v>120000</v>
      </c>
      <c r="CC245" t="s">
        <v>560</v>
      </c>
      <c r="CD245" s="6" t="s">
        <v>6139</v>
      </c>
      <c r="CE245" s="10">
        <v>100000</v>
      </c>
      <c r="CF245" t="s">
        <v>226</v>
      </c>
      <c r="CG245" s="6" t="s">
        <v>6140</v>
      </c>
      <c r="CH245" s="10">
        <v>115000</v>
      </c>
      <c r="CI245" t="s">
        <v>562</v>
      </c>
      <c r="CJ245" s="6" t="s">
        <v>6141</v>
      </c>
      <c r="CK245" s="10">
        <v>100000</v>
      </c>
      <c r="CL245" t="s">
        <v>228</v>
      </c>
      <c r="CM245" s="6" t="s">
        <v>6142</v>
      </c>
      <c r="CN245" s="10">
        <v>100000</v>
      </c>
      <c r="CO245" t="s">
        <v>826</v>
      </c>
      <c r="CP245" s="6" t="s">
        <v>6143</v>
      </c>
      <c r="CQ245" s="10">
        <v>250000</v>
      </c>
      <c r="CR245" t="s">
        <v>828</v>
      </c>
      <c r="CS245" s="6" t="s">
        <v>6144</v>
      </c>
      <c r="CT245" s="10">
        <v>100000</v>
      </c>
      <c r="CU245" t="s">
        <v>1156</v>
      </c>
      <c r="CV245" s="6" t="s">
        <v>6145</v>
      </c>
      <c r="CW245" s="10">
        <v>100000</v>
      </c>
      <c r="CX245" t="s">
        <v>3890</v>
      </c>
      <c r="CY245" s="6" t="s">
        <v>6146</v>
      </c>
      <c r="CZ245" s="10">
        <v>100000</v>
      </c>
      <c r="DA245" t="s">
        <v>781</v>
      </c>
      <c r="DB245" s="6" t="s">
        <v>6147</v>
      </c>
      <c r="DC245" s="10">
        <v>100000</v>
      </c>
      <c r="DD245" t="s">
        <v>783</v>
      </c>
      <c r="DE245" s="6" t="s">
        <v>6148</v>
      </c>
      <c r="DF245" s="10">
        <v>100000</v>
      </c>
      <c r="DH245" s="6"/>
      <c r="DI245" s="10"/>
      <c r="DK245" s="6"/>
      <c r="DL245" s="10"/>
      <c r="DN245" s="6"/>
      <c r="DO245" s="10"/>
      <c r="DQ245" s="6"/>
      <c r="DR245" s="10"/>
      <c r="DT245" s="6"/>
      <c r="DU245" s="10"/>
      <c r="DW245" s="6"/>
      <c r="DX245" s="10"/>
      <c r="DZ245" s="6"/>
      <c r="EA245" s="10"/>
      <c r="EC245" s="6"/>
      <c r="ED245" s="10"/>
      <c r="EF245" s="6"/>
      <c r="EG245" s="10"/>
      <c r="EI245" s="6"/>
      <c r="EJ245" s="10"/>
      <c r="EL245" s="6"/>
      <c r="EM245" s="10"/>
      <c r="EO245" s="6"/>
      <c r="EP245" s="10"/>
      <c r="ER245" s="6"/>
      <c r="ES245" s="10"/>
      <c r="EU245" s="6"/>
      <c r="EV245" s="10"/>
      <c r="EX245" s="6"/>
      <c r="EY245" s="10"/>
      <c r="FA245" s="6"/>
      <c r="FB245" s="10"/>
      <c r="FD245" s="6"/>
      <c r="FE245" s="10"/>
      <c r="FG245" s="6"/>
      <c r="FH245" s="10"/>
      <c r="FJ245" s="6"/>
      <c r="FK245" s="10"/>
      <c r="FM245" s="6"/>
      <c r="FN245" s="10"/>
      <c r="FP245" s="6"/>
      <c r="FQ245" s="10"/>
      <c r="FS245" s="6"/>
      <c r="FT245" s="10"/>
      <c r="FV245" s="6"/>
      <c r="FW245" s="10"/>
      <c r="FY245" s="6"/>
      <c r="FZ245" s="10"/>
      <c r="GA245" s="9">
        <v>4665000</v>
      </c>
      <c r="GB245" t="s">
        <v>238</v>
      </c>
      <c r="GC245">
        <v>65</v>
      </c>
      <c r="GD245">
        <v>85</v>
      </c>
      <c r="GE245">
        <v>90</v>
      </c>
      <c r="GF245">
        <v>70</v>
      </c>
    </row>
    <row r="246" spans="1:188" x14ac:dyDescent="0.35">
      <c r="A246" t="s">
        <v>6149</v>
      </c>
      <c r="B246" t="s">
        <v>6150</v>
      </c>
      <c r="C246" t="s">
        <v>6151</v>
      </c>
      <c r="D246" t="str">
        <f>VLOOKUP(C246,'HORS EXCEPTION'!$C$2:C264,1,FALSE)</f>
        <v>SUP020300</v>
      </c>
      <c r="E246" s="1" t="s">
        <v>6152</v>
      </c>
      <c r="F246" t="s">
        <v>6151</v>
      </c>
      <c r="G246" t="s">
        <v>6153</v>
      </c>
      <c r="H246" t="s">
        <v>203</v>
      </c>
      <c r="I246" t="s">
        <v>6149</v>
      </c>
      <c r="J246" t="s">
        <v>205</v>
      </c>
      <c r="K246" t="s">
        <v>6154</v>
      </c>
      <c r="L246">
        <v>19110</v>
      </c>
      <c r="M246" t="s">
        <v>6155</v>
      </c>
      <c r="N246" t="s">
        <v>1799</v>
      </c>
      <c r="O246" t="s">
        <v>12814</v>
      </c>
      <c r="P246" t="s">
        <v>6156</v>
      </c>
      <c r="Q246" t="s">
        <v>6157</v>
      </c>
      <c r="R246" t="s">
        <v>6158</v>
      </c>
      <c r="S246" t="s">
        <v>6161</v>
      </c>
      <c r="T246" t="s">
        <v>6162</v>
      </c>
      <c r="U246" t="s">
        <v>6163</v>
      </c>
      <c r="V246" t="s">
        <v>6164</v>
      </c>
      <c r="W246" t="s">
        <v>6159</v>
      </c>
      <c r="X246" t="s">
        <v>6162</v>
      </c>
      <c r="Y246" t="s">
        <v>6163</v>
      </c>
      <c r="Z246" t="s">
        <v>219</v>
      </c>
      <c r="AD246" t="s">
        <v>220</v>
      </c>
      <c r="AE246" t="s">
        <v>221</v>
      </c>
      <c r="AI246" t="s">
        <v>221</v>
      </c>
      <c r="AJ246" t="s">
        <v>6149</v>
      </c>
      <c r="AK246" t="s">
        <v>12814</v>
      </c>
      <c r="AL246" t="s">
        <v>6164</v>
      </c>
      <c r="AM246" t="s">
        <v>6157</v>
      </c>
      <c r="AN246" t="s">
        <v>6156</v>
      </c>
      <c r="AO246">
        <v>0</v>
      </c>
      <c r="AP246" t="s">
        <v>1142</v>
      </c>
      <c r="AQ246" s="6" t="s">
        <v>6165</v>
      </c>
      <c r="AR246" s="10">
        <v>395000</v>
      </c>
      <c r="AS246" t="s">
        <v>553</v>
      </c>
      <c r="AT246" s="6" t="s">
        <v>6166</v>
      </c>
      <c r="AU246" s="10">
        <v>315000</v>
      </c>
      <c r="BC246" s="6"/>
      <c r="BD246" s="10"/>
      <c r="BF246" s="6"/>
      <c r="BG246" s="10"/>
      <c r="BI246" s="6"/>
      <c r="BJ246" s="10"/>
      <c r="BL246" s="6"/>
      <c r="BM246" s="10"/>
      <c r="BO246" s="6"/>
      <c r="BP246" s="10"/>
      <c r="BR246" s="6"/>
      <c r="BS246" s="10"/>
      <c r="BU246" s="6"/>
      <c r="BV246" s="10"/>
      <c r="BX246" s="6"/>
      <c r="BY246" s="10"/>
      <c r="CA246" s="6"/>
      <c r="CB246" s="10"/>
      <c r="CD246" s="6"/>
      <c r="CE246" s="10"/>
      <c r="CG246" s="6"/>
      <c r="CH246" s="10"/>
      <c r="CJ246" s="6"/>
      <c r="CK246" s="10"/>
      <c r="CM246" s="6"/>
      <c r="CN246" s="10"/>
      <c r="CP246" s="6"/>
      <c r="CQ246" s="10"/>
      <c r="CS246" s="6"/>
      <c r="CT246" s="10"/>
      <c r="CV246" s="6"/>
      <c r="CW246" s="10"/>
      <c r="CY246" s="6"/>
      <c r="CZ246" s="10"/>
      <c r="DB246" s="6"/>
      <c r="DC246" s="10"/>
      <c r="DE246" s="6"/>
      <c r="DF246" s="10"/>
      <c r="DH246" s="6"/>
      <c r="DI246" s="10"/>
      <c r="DK246" s="6"/>
      <c r="DL246" s="10"/>
      <c r="DN246" s="6"/>
      <c r="DO246" s="10"/>
      <c r="DQ246" s="6"/>
      <c r="DR246" s="10"/>
      <c r="DT246" s="6"/>
      <c r="DU246" s="10"/>
      <c r="DW246" s="6"/>
      <c r="DX246" s="10"/>
      <c r="DZ246" s="6"/>
      <c r="EA246" s="10"/>
      <c r="EC246" s="6"/>
      <c r="ED246" s="10"/>
      <c r="EF246" s="6"/>
      <c r="EG246" s="10"/>
      <c r="EI246" s="6"/>
      <c r="EJ246" s="10"/>
      <c r="EL246" s="6"/>
      <c r="EM246" s="10"/>
      <c r="EO246" s="6"/>
      <c r="EP246" s="10"/>
      <c r="ER246" s="6"/>
      <c r="ES246" s="10"/>
      <c r="EU246" s="6"/>
      <c r="EV246" s="10"/>
      <c r="EX246" s="6"/>
      <c r="EY246" s="10"/>
      <c r="FA246" s="6"/>
      <c r="FB246" s="10"/>
      <c r="FD246" s="6"/>
      <c r="FE246" s="10"/>
      <c r="FG246" s="6"/>
      <c r="FH246" s="10"/>
      <c r="FJ246" s="6"/>
      <c r="FK246" s="10"/>
      <c r="FM246" s="6"/>
      <c r="FN246" s="10"/>
      <c r="FP246" s="6"/>
      <c r="FQ246" s="10"/>
      <c r="FS246" s="6"/>
      <c r="FT246" s="10"/>
      <c r="FV246" s="6"/>
      <c r="FW246" s="10"/>
      <c r="FY246" s="6"/>
      <c r="FZ246" s="10"/>
      <c r="GA246" s="9">
        <v>710000</v>
      </c>
      <c r="GB246" t="s">
        <v>238</v>
      </c>
      <c r="GC246">
        <v>40</v>
      </c>
      <c r="GD246">
        <v>40</v>
      </c>
      <c r="GE246">
        <v>40</v>
      </c>
      <c r="GF246">
        <v>40</v>
      </c>
    </row>
    <row r="247" spans="1:188" x14ac:dyDescent="0.35">
      <c r="A247" t="s">
        <v>6167</v>
      </c>
      <c r="B247" t="s">
        <v>6168</v>
      </c>
      <c r="C247" t="s">
        <v>6169</v>
      </c>
      <c r="D247" t="str">
        <f>VLOOKUP(C247,'HORS EXCEPTION'!$C$2:C265,1,FALSE)</f>
        <v>SUP020384</v>
      </c>
      <c r="E247" s="1" t="s">
        <v>6170</v>
      </c>
      <c r="F247" t="s">
        <v>6169</v>
      </c>
      <c r="G247" t="s">
        <v>6170</v>
      </c>
      <c r="H247" t="s">
        <v>203</v>
      </c>
      <c r="I247" t="s">
        <v>6167</v>
      </c>
      <c r="J247" t="s">
        <v>1022</v>
      </c>
      <c r="K247" t="s">
        <v>6171</v>
      </c>
      <c r="L247">
        <v>15000</v>
      </c>
      <c r="M247" t="s">
        <v>6172</v>
      </c>
      <c r="N247" t="s">
        <v>3221</v>
      </c>
      <c r="O247" t="s">
        <v>12816</v>
      </c>
      <c r="P247" t="s">
        <v>6173</v>
      </c>
      <c r="Q247" t="s">
        <v>6172</v>
      </c>
      <c r="R247" t="s">
        <v>6174</v>
      </c>
      <c r="S247" t="s">
        <v>6175</v>
      </c>
      <c r="T247" t="s">
        <v>6177</v>
      </c>
      <c r="U247" t="s">
        <v>6178</v>
      </c>
      <c r="V247" t="s">
        <v>6179</v>
      </c>
      <c r="W247" t="s">
        <v>6180</v>
      </c>
      <c r="X247" t="s">
        <v>6177</v>
      </c>
      <c r="Y247" t="s">
        <v>6178</v>
      </c>
      <c r="Z247" t="s">
        <v>219</v>
      </c>
      <c r="AD247" t="s">
        <v>220</v>
      </c>
      <c r="AE247" t="s">
        <v>221</v>
      </c>
      <c r="AI247" t="s">
        <v>221</v>
      </c>
      <c r="AJ247" t="s">
        <v>6167</v>
      </c>
      <c r="AK247" t="s">
        <v>12816</v>
      </c>
      <c r="AL247" t="s">
        <v>12817</v>
      </c>
      <c r="AM247" t="s">
        <v>6172</v>
      </c>
      <c r="AN247" t="s">
        <v>6173</v>
      </c>
      <c r="AO247">
        <v>0</v>
      </c>
      <c r="AP247" t="s">
        <v>1142</v>
      </c>
      <c r="AQ247" s="6" t="s">
        <v>6181</v>
      </c>
      <c r="AR247" s="10">
        <v>395000</v>
      </c>
      <c r="AS247" t="s">
        <v>555</v>
      </c>
      <c r="AT247" s="6" t="s">
        <v>6182</v>
      </c>
      <c r="AU247" s="10">
        <v>120000</v>
      </c>
      <c r="BC247" s="6"/>
      <c r="BD247" s="10"/>
      <c r="BF247" s="6"/>
      <c r="BG247" s="10"/>
      <c r="BI247" s="6"/>
      <c r="BJ247" s="10"/>
      <c r="BL247" s="6"/>
      <c r="BM247" s="10"/>
      <c r="BO247" s="6"/>
      <c r="BP247" s="10"/>
      <c r="BR247" s="6"/>
      <c r="BS247" s="10"/>
      <c r="BU247" s="6"/>
      <c r="BV247" s="10"/>
      <c r="BX247" s="6"/>
      <c r="BY247" s="10"/>
      <c r="CA247" s="6"/>
      <c r="CB247" s="10"/>
      <c r="CD247" s="6"/>
      <c r="CE247" s="10"/>
      <c r="CG247" s="6"/>
      <c r="CH247" s="10"/>
      <c r="CJ247" s="6"/>
      <c r="CK247" s="10"/>
      <c r="CM247" s="6"/>
      <c r="CN247" s="10"/>
      <c r="CP247" s="6"/>
      <c r="CQ247" s="10"/>
      <c r="CS247" s="6"/>
      <c r="CT247" s="10"/>
      <c r="CV247" s="6"/>
      <c r="CW247" s="10"/>
      <c r="CY247" s="6"/>
      <c r="CZ247" s="10"/>
      <c r="DB247" s="6"/>
      <c r="DC247" s="10"/>
      <c r="DE247" s="6"/>
      <c r="DF247" s="10"/>
      <c r="DH247" s="6"/>
      <c r="DI247" s="10"/>
      <c r="DK247" s="6"/>
      <c r="DL247" s="10"/>
      <c r="DN247" s="6"/>
      <c r="DO247" s="10"/>
      <c r="DQ247" s="6"/>
      <c r="DR247" s="10"/>
      <c r="DT247" s="6"/>
      <c r="DU247" s="10"/>
      <c r="DW247" s="6"/>
      <c r="DX247" s="10"/>
      <c r="DZ247" s="6"/>
      <c r="EA247" s="10"/>
      <c r="EC247" s="6"/>
      <c r="ED247" s="10"/>
      <c r="EF247" s="6"/>
      <c r="EG247" s="10"/>
      <c r="EI247" s="6"/>
      <c r="EJ247" s="10"/>
      <c r="EL247" s="6"/>
      <c r="EM247" s="10"/>
      <c r="EO247" s="6"/>
      <c r="EP247" s="10"/>
      <c r="ER247" s="6"/>
      <c r="ES247" s="10"/>
      <c r="EU247" s="6"/>
      <c r="EV247" s="10"/>
      <c r="EX247" s="6"/>
      <c r="EY247" s="10"/>
      <c r="FA247" s="6"/>
      <c r="FB247" s="10"/>
      <c r="FD247" s="6"/>
      <c r="FE247" s="10"/>
      <c r="FG247" s="6"/>
      <c r="FH247" s="10"/>
      <c r="FJ247" s="6"/>
      <c r="FK247" s="10"/>
      <c r="FM247" s="6"/>
      <c r="FN247" s="10"/>
      <c r="FP247" s="6"/>
      <c r="FQ247" s="10"/>
      <c r="FS247" s="6"/>
      <c r="FT247" s="10"/>
      <c r="FV247" s="6"/>
      <c r="FW247" s="10"/>
      <c r="FY247" s="6"/>
      <c r="FZ247" s="10"/>
      <c r="GA247" s="9">
        <v>515000</v>
      </c>
      <c r="GB247" t="s">
        <v>238</v>
      </c>
      <c r="GC247">
        <v>90</v>
      </c>
      <c r="GD247">
        <v>90</v>
      </c>
      <c r="GE247">
        <v>90</v>
      </c>
      <c r="GF247">
        <v>90</v>
      </c>
    </row>
    <row r="248" spans="1:188" x14ac:dyDescent="0.35">
      <c r="A248" t="s">
        <v>6183</v>
      </c>
      <c r="B248" t="s">
        <v>6184</v>
      </c>
      <c r="C248" t="s">
        <v>6185</v>
      </c>
      <c r="D248" t="e">
        <f>VLOOKUP(C248,'HORS EXCEPTION'!$C$2:C266,1,FALSE)</f>
        <v>#N/A</v>
      </c>
      <c r="E248" s="1" t="s">
        <v>6186</v>
      </c>
      <c r="F248" t="s">
        <v>6185</v>
      </c>
      <c r="G248" t="s">
        <v>6186</v>
      </c>
      <c r="H248" t="s">
        <v>203</v>
      </c>
      <c r="I248" t="s">
        <v>6183</v>
      </c>
      <c r="J248" t="s">
        <v>205</v>
      </c>
      <c r="K248" t="s">
        <v>6187</v>
      </c>
      <c r="L248">
        <v>49070</v>
      </c>
      <c r="M248" t="s">
        <v>6188</v>
      </c>
      <c r="N248" t="s">
        <v>4096</v>
      </c>
      <c r="O248" t="s">
        <v>12463</v>
      </c>
      <c r="P248" t="s">
        <v>6189</v>
      </c>
      <c r="Q248" t="s">
        <v>6190</v>
      </c>
      <c r="R248" t="s">
        <v>6191</v>
      </c>
      <c r="S248" t="s">
        <v>6192</v>
      </c>
      <c r="T248" t="s">
        <v>6193</v>
      </c>
      <c r="U248" t="s">
        <v>6194</v>
      </c>
      <c r="V248" t="s">
        <v>6195</v>
      </c>
      <c r="W248" t="s">
        <v>6192</v>
      </c>
      <c r="X248" t="s">
        <v>6193</v>
      </c>
      <c r="Y248" t="s">
        <v>6194</v>
      </c>
      <c r="Z248" t="s">
        <v>310</v>
      </c>
      <c r="AD248" t="s">
        <v>311</v>
      </c>
      <c r="AE248" t="s">
        <v>312</v>
      </c>
      <c r="AI248" t="s">
        <v>312</v>
      </c>
      <c r="AJ248" t="s">
        <v>6183</v>
      </c>
      <c r="AK248" t="s">
        <v>12463</v>
      </c>
      <c r="AL248" t="s">
        <v>12818</v>
      </c>
      <c r="AM248" t="s">
        <v>6190</v>
      </c>
      <c r="AN248" t="s">
        <v>6189</v>
      </c>
      <c r="AO248">
        <v>0</v>
      </c>
      <c r="AP248" t="s">
        <v>315</v>
      </c>
      <c r="AQ248" s="6" t="s">
        <v>6196</v>
      </c>
      <c r="AR248" s="10">
        <v>100000</v>
      </c>
      <c r="AS248" t="s">
        <v>319</v>
      </c>
      <c r="AT248" s="6" t="s">
        <v>6197</v>
      </c>
      <c r="AU248" s="10">
        <v>185000</v>
      </c>
      <c r="AV248" t="s">
        <v>323</v>
      </c>
      <c r="AW248" s="6" t="s">
        <v>6198</v>
      </c>
      <c r="AY248" t="s">
        <v>327</v>
      </c>
      <c r="AZ248" s="6" t="s">
        <v>6199</v>
      </c>
      <c r="BA248" s="10">
        <v>100000</v>
      </c>
      <c r="BB248" t="s">
        <v>331</v>
      </c>
      <c r="BC248" s="6" t="s">
        <v>6200</v>
      </c>
      <c r="BD248" s="10">
        <v>123000</v>
      </c>
      <c r="BE248" t="s">
        <v>523</v>
      </c>
      <c r="BF248" s="6" t="s">
        <v>6201</v>
      </c>
      <c r="BG248" s="10">
        <v>100000</v>
      </c>
      <c r="BI248" s="6"/>
      <c r="BJ248" s="10"/>
      <c r="BL248" s="6"/>
      <c r="BM248" s="10"/>
      <c r="BO248" s="6"/>
      <c r="BP248" s="10"/>
      <c r="BR248" s="6"/>
      <c r="BS248" s="10"/>
      <c r="BU248" s="6"/>
      <c r="BV248" s="10"/>
      <c r="BX248" s="6"/>
      <c r="BY248" s="10"/>
      <c r="CA248" s="6"/>
      <c r="CB248" s="10"/>
      <c r="CD248" s="6"/>
      <c r="CE248" s="10"/>
      <c r="CG248" s="6"/>
      <c r="CH248" s="10"/>
      <c r="CJ248" s="6"/>
      <c r="CK248" s="10"/>
      <c r="CM248" s="6"/>
      <c r="CN248" s="10"/>
      <c r="CP248" s="6"/>
      <c r="CQ248" s="10"/>
      <c r="CS248" s="6"/>
      <c r="CT248" s="10"/>
      <c r="CV248" s="6"/>
      <c r="CW248" s="10"/>
      <c r="CY248" s="6"/>
      <c r="CZ248" s="10"/>
      <c r="DB248" s="6"/>
      <c r="DC248" s="10"/>
      <c r="DE248" s="6"/>
      <c r="DF248" s="10"/>
      <c r="DH248" s="6"/>
      <c r="DI248" s="10"/>
      <c r="DK248" s="6"/>
      <c r="DL248" s="10"/>
      <c r="DN248" s="6"/>
      <c r="DO248" s="10"/>
      <c r="DQ248" s="6"/>
      <c r="DR248" s="10"/>
      <c r="DT248" s="6"/>
      <c r="DU248" s="10"/>
      <c r="DW248" s="6"/>
      <c r="DX248" s="10"/>
      <c r="DZ248" s="6"/>
      <c r="EA248" s="10"/>
      <c r="EC248" s="6"/>
      <c r="ED248" s="10"/>
      <c r="EF248" s="6"/>
      <c r="EG248" s="10"/>
      <c r="EI248" s="6"/>
      <c r="EJ248" s="10"/>
      <c r="EL248" s="6"/>
      <c r="EM248" s="10"/>
      <c r="EO248" s="6"/>
      <c r="EP248" s="10"/>
      <c r="ER248" s="6"/>
      <c r="ES248" s="10"/>
      <c r="EU248" s="6"/>
      <c r="EV248" s="10"/>
      <c r="EX248" s="6"/>
      <c r="EY248" s="10"/>
      <c r="FA248" s="6"/>
      <c r="FB248" s="10"/>
      <c r="FD248" s="6"/>
      <c r="FE248" s="10"/>
      <c r="FG248" s="6"/>
      <c r="FH248" s="10"/>
      <c r="FJ248" s="6"/>
      <c r="FK248" s="10"/>
      <c r="FM248" s="6"/>
      <c r="FN248" s="10"/>
      <c r="FP248" s="6"/>
      <c r="FQ248" s="10"/>
      <c r="FS248" s="6"/>
      <c r="FT248" s="10"/>
      <c r="FV248" s="6"/>
      <c r="FW248" s="10"/>
      <c r="FY248" s="6"/>
      <c r="FZ248" s="10"/>
      <c r="GA248" s="9">
        <v>608000</v>
      </c>
      <c r="GB248" t="s">
        <v>1344</v>
      </c>
    </row>
    <row r="249" spans="1:188" x14ac:dyDescent="0.35">
      <c r="A249" t="s">
        <v>6202</v>
      </c>
      <c r="B249" t="s">
        <v>6203</v>
      </c>
      <c r="C249" t="s">
        <v>6204</v>
      </c>
      <c r="D249" t="str">
        <f>VLOOKUP(C249,'HORS EXCEPTION'!$C$2:C267,1,FALSE)</f>
        <v>SUP020864</v>
      </c>
      <c r="E249" s="1" t="s">
        <v>6205</v>
      </c>
      <c r="F249" t="s">
        <v>6204</v>
      </c>
      <c r="G249" t="s">
        <v>6205</v>
      </c>
      <c r="H249" t="s">
        <v>203</v>
      </c>
      <c r="I249" t="s">
        <v>6202</v>
      </c>
      <c r="J249" t="s">
        <v>6206</v>
      </c>
      <c r="K249" t="s">
        <v>6207</v>
      </c>
      <c r="L249">
        <v>38180</v>
      </c>
      <c r="M249" t="s">
        <v>5933</v>
      </c>
      <c r="N249" t="s">
        <v>6208</v>
      </c>
      <c r="O249" t="s">
        <v>12689</v>
      </c>
      <c r="P249" t="s">
        <v>6209</v>
      </c>
      <c r="Q249" t="s">
        <v>764</v>
      </c>
      <c r="R249" t="s">
        <v>6210</v>
      </c>
      <c r="S249" t="s">
        <v>6211</v>
      </c>
      <c r="T249" t="s">
        <v>6213</v>
      </c>
      <c r="U249" t="s">
        <v>6214</v>
      </c>
      <c r="V249" t="s">
        <v>6215</v>
      </c>
      <c r="W249" t="s">
        <v>6211</v>
      </c>
      <c r="X249" t="s">
        <v>6213</v>
      </c>
      <c r="Y249" t="s">
        <v>6214</v>
      </c>
      <c r="Z249" t="s">
        <v>261</v>
      </c>
      <c r="AD249" t="s">
        <v>262</v>
      </c>
      <c r="AE249" t="s">
        <v>263</v>
      </c>
      <c r="AI249" t="s">
        <v>263</v>
      </c>
      <c r="AJ249" t="s">
        <v>6202</v>
      </c>
      <c r="AK249" t="s">
        <v>12689</v>
      </c>
      <c r="AL249" t="s">
        <v>12819</v>
      </c>
      <c r="AM249" t="s">
        <v>764</v>
      </c>
      <c r="AN249" t="s">
        <v>6209</v>
      </c>
      <c r="AO249">
        <v>0</v>
      </c>
      <c r="AP249" t="s">
        <v>3398</v>
      </c>
      <c r="AQ249" s="6" t="s">
        <v>6216</v>
      </c>
      <c r="AR249" s="10">
        <v>100000</v>
      </c>
      <c r="AS249" t="s">
        <v>974</v>
      </c>
      <c r="AT249" s="6" t="s">
        <v>6217</v>
      </c>
      <c r="AU249" s="10">
        <v>100000</v>
      </c>
      <c r="AV249" t="s">
        <v>414</v>
      </c>
      <c r="AW249" s="6" t="s">
        <v>6218</v>
      </c>
      <c r="AY249" t="s">
        <v>353</v>
      </c>
      <c r="AZ249" s="6" t="s">
        <v>6219</v>
      </c>
      <c r="BA249" s="10">
        <v>200000</v>
      </c>
      <c r="BB249" t="s">
        <v>355</v>
      </c>
      <c r="BC249" s="6" t="s">
        <v>6220</v>
      </c>
      <c r="BD249" s="10">
        <v>200000</v>
      </c>
      <c r="BE249" t="s">
        <v>979</v>
      </c>
      <c r="BF249" s="6" t="s">
        <v>6221</v>
      </c>
      <c r="BG249" s="10">
        <v>100000</v>
      </c>
      <c r="BH249" t="s">
        <v>11131</v>
      </c>
      <c r="BI249" s="6" t="s">
        <v>6222</v>
      </c>
      <c r="BJ249" s="10">
        <v>125000</v>
      </c>
      <c r="BK249" t="s">
        <v>266</v>
      </c>
      <c r="BL249" s="6" t="s">
        <v>6223</v>
      </c>
      <c r="BM249" s="10">
        <v>745000</v>
      </c>
      <c r="BN249" t="s">
        <v>268</v>
      </c>
      <c r="BO249" s="6" t="s">
        <v>6224</v>
      </c>
      <c r="BP249" s="10">
        <v>125000</v>
      </c>
      <c r="BQ249" t="s">
        <v>270</v>
      </c>
      <c r="BR249" s="6" t="s">
        <v>6225</v>
      </c>
      <c r="BS249" s="10">
        <v>125000</v>
      </c>
      <c r="BT249" t="s">
        <v>272</v>
      </c>
      <c r="BU249" s="6" t="s">
        <v>6226</v>
      </c>
      <c r="BV249" s="10">
        <v>495000</v>
      </c>
      <c r="BW249" t="s">
        <v>274</v>
      </c>
      <c r="BX249" s="6" t="s">
        <v>6227</v>
      </c>
      <c r="BY249" s="10">
        <v>495000</v>
      </c>
      <c r="BZ249" t="s">
        <v>276</v>
      </c>
      <c r="CA249" s="6" t="s">
        <v>6228</v>
      </c>
      <c r="CB249" s="10">
        <v>125000</v>
      </c>
      <c r="CC249" t="s">
        <v>11607</v>
      </c>
      <c r="CD249" s="6" t="s">
        <v>6229</v>
      </c>
      <c r="CE249" s="10">
        <v>100000</v>
      </c>
      <c r="CF249" t="s">
        <v>280</v>
      </c>
      <c r="CG249" s="6" t="s">
        <v>6230</v>
      </c>
      <c r="CH249" s="10">
        <v>300000</v>
      </c>
      <c r="CI249" t="s">
        <v>282</v>
      </c>
      <c r="CJ249" s="6" t="s">
        <v>6231</v>
      </c>
      <c r="CK249" s="10">
        <v>100000</v>
      </c>
      <c r="CL249" t="s">
        <v>284</v>
      </c>
      <c r="CM249" s="6" t="s">
        <v>6232</v>
      </c>
      <c r="CN249" s="10">
        <v>100000</v>
      </c>
      <c r="CO249" t="s">
        <v>286</v>
      </c>
      <c r="CP249" s="6" t="s">
        <v>6233</v>
      </c>
      <c r="CQ249" s="10">
        <v>200000</v>
      </c>
      <c r="CR249" t="s">
        <v>288</v>
      </c>
      <c r="CS249" s="6" t="s">
        <v>6234</v>
      </c>
      <c r="CT249" s="10">
        <v>200000</v>
      </c>
      <c r="CU249" t="s">
        <v>290</v>
      </c>
      <c r="CV249" s="6" t="s">
        <v>6235</v>
      </c>
      <c r="CW249" s="10">
        <v>100000</v>
      </c>
      <c r="CX249" t="s">
        <v>11038</v>
      </c>
      <c r="CY249" s="6" t="s">
        <v>6236</v>
      </c>
      <c r="CZ249" s="10">
        <v>100000</v>
      </c>
      <c r="DA249" t="s">
        <v>705</v>
      </c>
      <c r="DB249" s="6" t="s">
        <v>6237</v>
      </c>
      <c r="DC249" s="10">
        <v>375000</v>
      </c>
      <c r="DD249" t="s">
        <v>1111</v>
      </c>
      <c r="DE249" s="6" t="s">
        <v>6238</v>
      </c>
      <c r="DF249" s="10">
        <v>100000</v>
      </c>
      <c r="DG249" t="s">
        <v>421</v>
      </c>
      <c r="DH249" s="6" t="s">
        <v>6239</v>
      </c>
      <c r="DI249" s="10">
        <v>100000</v>
      </c>
      <c r="DJ249" t="s">
        <v>361</v>
      </c>
      <c r="DK249" s="6" t="s">
        <v>6240</v>
      </c>
      <c r="DL249" s="10">
        <v>250000</v>
      </c>
      <c r="DM249" t="s">
        <v>363</v>
      </c>
      <c r="DN249" s="6" t="s">
        <v>6241</v>
      </c>
      <c r="DO249" s="10">
        <v>250000</v>
      </c>
      <c r="DP249" t="s">
        <v>1116</v>
      </c>
      <c r="DQ249" s="6" t="s">
        <v>6242</v>
      </c>
      <c r="DR249" s="10">
        <v>100000</v>
      </c>
      <c r="DS249" t="s">
        <v>11043</v>
      </c>
      <c r="DT249" s="6" t="s">
        <v>6244</v>
      </c>
      <c r="DU249" s="10">
        <v>100000</v>
      </c>
      <c r="DV249" t="s">
        <v>712</v>
      </c>
      <c r="DW249" s="6" t="s">
        <v>6245</v>
      </c>
      <c r="DX249" s="10">
        <v>495000</v>
      </c>
      <c r="DY249" t="s">
        <v>2620</v>
      </c>
      <c r="DZ249" s="6" t="s">
        <v>6246</v>
      </c>
      <c r="EA249" s="10">
        <v>100000</v>
      </c>
      <c r="EB249" t="s">
        <v>714</v>
      </c>
      <c r="EC249" s="6" t="s">
        <v>6247</v>
      </c>
      <c r="ED249" s="10">
        <v>100000</v>
      </c>
      <c r="EE249" t="s">
        <v>365</v>
      </c>
      <c r="EF249" s="6" t="s">
        <v>6248</v>
      </c>
      <c r="EG249" s="10">
        <v>330000</v>
      </c>
      <c r="EH249" t="s">
        <v>367</v>
      </c>
      <c r="EI249" s="6" t="s">
        <v>6249</v>
      </c>
      <c r="EJ249" s="10">
        <v>330000</v>
      </c>
      <c r="EK249" t="s">
        <v>1190</v>
      </c>
      <c r="EL249" s="6" t="s">
        <v>6250</v>
      </c>
      <c r="EM249" s="10">
        <v>100000</v>
      </c>
      <c r="EO249" s="6"/>
      <c r="EP249" s="10"/>
      <c r="ER249" s="6"/>
      <c r="ES249" s="10"/>
      <c r="EU249" s="6"/>
      <c r="EV249" s="10"/>
      <c r="EX249" s="6"/>
      <c r="EY249" s="10"/>
      <c r="FA249" s="6"/>
      <c r="FB249" s="10"/>
      <c r="FD249" s="6"/>
      <c r="FE249" s="10"/>
      <c r="FG249" s="6"/>
      <c r="FH249" s="10"/>
      <c r="FJ249" s="6"/>
      <c r="FK249" s="10"/>
      <c r="FM249" s="6"/>
      <c r="FN249" s="10"/>
      <c r="FP249" s="6"/>
      <c r="FQ249" s="10"/>
      <c r="FS249" s="6"/>
      <c r="FT249" s="10"/>
      <c r="FV249" s="6"/>
      <c r="FW249" s="10"/>
      <c r="FY249" s="6"/>
      <c r="FZ249" s="10"/>
      <c r="GA249" s="9">
        <v>6865000</v>
      </c>
      <c r="GB249" t="s">
        <v>238</v>
      </c>
      <c r="GC249">
        <v>56</v>
      </c>
      <c r="GD249">
        <v>65</v>
      </c>
      <c r="GE249">
        <v>72</v>
      </c>
      <c r="GF249">
        <v>56</v>
      </c>
    </row>
    <row r="250" spans="1:188" x14ac:dyDescent="0.35">
      <c r="A250" t="s">
        <v>6252</v>
      </c>
      <c r="B250" t="s">
        <v>6253</v>
      </c>
      <c r="C250" t="s">
        <v>6254</v>
      </c>
      <c r="D250" t="e">
        <f>VLOOKUP(C250,'HORS EXCEPTION'!$C$2:C268,1,FALSE)</f>
        <v>#N/A</v>
      </c>
      <c r="E250" s="1" t="s">
        <v>6255</v>
      </c>
      <c r="F250" t="s">
        <v>6254</v>
      </c>
      <c r="G250" t="s">
        <v>6255</v>
      </c>
      <c r="H250" t="s">
        <v>203</v>
      </c>
      <c r="I250" t="s">
        <v>6252</v>
      </c>
      <c r="J250" t="s">
        <v>3143</v>
      </c>
      <c r="K250" t="s">
        <v>6256</v>
      </c>
      <c r="L250">
        <v>47200</v>
      </c>
      <c r="M250" t="s">
        <v>6257</v>
      </c>
      <c r="N250" t="s">
        <v>646</v>
      </c>
      <c r="O250" t="s">
        <v>12820</v>
      </c>
      <c r="P250" t="s">
        <v>6258</v>
      </c>
      <c r="Q250" t="s">
        <v>4240</v>
      </c>
      <c r="R250" t="s">
        <v>6259</v>
      </c>
      <c r="S250" t="s">
        <v>6260</v>
      </c>
      <c r="T250" t="s">
        <v>6262</v>
      </c>
      <c r="U250" t="s">
        <v>6263</v>
      </c>
      <c r="V250" t="s">
        <v>6264</v>
      </c>
      <c r="W250" t="s">
        <v>6265</v>
      </c>
      <c r="X250" t="s">
        <v>6262</v>
      </c>
      <c r="Y250" t="s">
        <v>6266</v>
      </c>
      <c r="Z250" t="s">
        <v>310</v>
      </c>
      <c r="AD250" t="s">
        <v>311</v>
      </c>
      <c r="AE250" t="s">
        <v>312</v>
      </c>
      <c r="AI250" t="s">
        <v>312</v>
      </c>
      <c r="AJ250" t="s">
        <v>6252</v>
      </c>
      <c r="AK250" t="s">
        <v>12820</v>
      </c>
      <c r="AL250" t="s">
        <v>12821</v>
      </c>
      <c r="AM250" t="s">
        <v>4240</v>
      </c>
      <c r="AN250" t="s">
        <v>6258</v>
      </c>
      <c r="AO250">
        <v>0</v>
      </c>
      <c r="AP250" t="s">
        <v>657</v>
      </c>
      <c r="AQ250" s="6" t="s">
        <v>6267</v>
      </c>
      <c r="AR250" s="10">
        <v>100000</v>
      </c>
      <c r="AS250" t="s">
        <v>659</v>
      </c>
      <c r="AT250" s="6" t="s">
        <v>6268</v>
      </c>
      <c r="AU250" s="10">
        <v>185000</v>
      </c>
      <c r="AV250" t="s">
        <v>661</v>
      </c>
      <c r="AW250" s="6" t="s">
        <v>6269</v>
      </c>
      <c r="AY250" t="s">
        <v>663</v>
      </c>
      <c r="AZ250" s="6" t="s">
        <v>6270</v>
      </c>
      <c r="BA250" s="10">
        <v>100000</v>
      </c>
      <c r="BB250" t="s">
        <v>665</v>
      </c>
      <c r="BC250" s="6" t="s">
        <v>6271</v>
      </c>
      <c r="BD250" s="10">
        <v>123000</v>
      </c>
      <c r="BF250" s="6"/>
      <c r="BG250" s="10"/>
      <c r="BI250" s="6"/>
      <c r="BJ250" s="10"/>
      <c r="BL250" s="6"/>
      <c r="BM250" s="10"/>
      <c r="BO250" s="6"/>
      <c r="BP250" s="10"/>
      <c r="BR250" s="6"/>
      <c r="BS250" s="10"/>
      <c r="BU250" s="6"/>
      <c r="BV250" s="10"/>
      <c r="BX250" s="6"/>
      <c r="BY250" s="10"/>
      <c r="CA250" s="6"/>
      <c r="CB250" s="10"/>
      <c r="CD250" s="6"/>
      <c r="CE250" s="10"/>
      <c r="CG250" s="6"/>
      <c r="CH250" s="10"/>
      <c r="CJ250" s="6"/>
      <c r="CK250" s="10"/>
      <c r="CM250" s="6"/>
      <c r="CN250" s="10"/>
      <c r="CP250" s="6"/>
      <c r="CQ250" s="10"/>
      <c r="CS250" s="6"/>
      <c r="CT250" s="10"/>
      <c r="CV250" s="6"/>
      <c r="CW250" s="10"/>
      <c r="CY250" s="6"/>
      <c r="CZ250" s="10"/>
      <c r="DB250" s="6"/>
      <c r="DC250" s="10"/>
      <c r="DE250" s="6"/>
      <c r="DF250" s="10"/>
      <c r="DH250" s="6"/>
      <c r="DI250" s="10"/>
      <c r="DK250" s="6"/>
      <c r="DL250" s="10"/>
      <c r="DN250" s="6"/>
      <c r="DO250" s="10"/>
      <c r="DQ250" s="6"/>
      <c r="DR250" s="10"/>
      <c r="DT250" s="6"/>
      <c r="DU250" s="10"/>
      <c r="DW250" s="6"/>
      <c r="DX250" s="10"/>
      <c r="DZ250" s="6"/>
      <c r="EA250" s="10"/>
      <c r="EC250" s="6"/>
      <c r="ED250" s="10"/>
      <c r="EF250" s="6"/>
      <c r="EG250" s="10"/>
      <c r="EI250" s="6"/>
      <c r="EJ250" s="10"/>
      <c r="EL250" s="6"/>
      <c r="EM250" s="10"/>
      <c r="EO250" s="6"/>
      <c r="EP250" s="10"/>
      <c r="ER250" s="6"/>
      <c r="ES250" s="10"/>
      <c r="EU250" s="6"/>
      <c r="EV250" s="10"/>
      <c r="EX250" s="6"/>
      <c r="EY250" s="10"/>
      <c r="FA250" s="6"/>
      <c r="FB250" s="10"/>
      <c r="FD250" s="6"/>
      <c r="FE250" s="10"/>
      <c r="FG250" s="6"/>
      <c r="FH250" s="10"/>
      <c r="FJ250" s="6"/>
      <c r="FK250" s="10"/>
      <c r="FM250" s="6"/>
      <c r="FN250" s="10"/>
      <c r="FP250" s="6"/>
      <c r="FQ250" s="10"/>
      <c r="FS250" s="6"/>
      <c r="FT250" s="10"/>
      <c r="FV250" s="6"/>
      <c r="FW250" s="10"/>
      <c r="FY250" s="6"/>
      <c r="FZ250" s="10"/>
      <c r="GA250" s="9">
        <v>508000</v>
      </c>
      <c r="GB250" t="s">
        <v>238</v>
      </c>
      <c r="GC250">
        <v>35</v>
      </c>
      <c r="GD250">
        <v>35</v>
      </c>
      <c r="GE250">
        <v>35</v>
      </c>
      <c r="GF250">
        <v>35</v>
      </c>
    </row>
    <row r="251" spans="1:188" x14ac:dyDescent="0.35">
      <c r="A251" t="s">
        <v>6272</v>
      </c>
      <c r="B251" t="s">
        <v>6273</v>
      </c>
      <c r="C251" t="s">
        <v>6274</v>
      </c>
      <c r="D251" t="str">
        <f>VLOOKUP(C251,'HORS EXCEPTION'!$C$2:C269,1,FALSE)</f>
        <v>SUP020937</v>
      </c>
      <c r="E251" s="2" t="s">
        <v>6275</v>
      </c>
      <c r="F251" t="s">
        <v>6274</v>
      </c>
      <c r="G251" t="s">
        <v>6275</v>
      </c>
      <c r="H251" t="s">
        <v>203</v>
      </c>
      <c r="I251" t="s">
        <v>6272</v>
      </c>
      <c r="J251" t="s">
        <v>1022</v>
      </c>
      <c r="K251" t="s">
        <v>6276</v>
      </c>
      <c r="L251">
        <v>13008</v>
      </c>
      <c r="M251" t="s">
        <v>6277</v>
      </c>
      <c r="N251" t="s">
        <v>646</v>
      </c>
      <c r="O251" t="s">
        <v>12822</v>
      </c>
      <c r="P251" t="s">
        <v>6278</v>
      </c>
      <c r="Q251" t="s">
        <v>673</v>
      </c>
      <c r="R251" t="s">
        <v>6279</v>
      </c>
      <c r="S251" t="s">
        <v>6280</v>
      </c>
      <c r="T251" t="s">
        <v>6282</v>
      </c>
      <c r="U251" t="s">
        <v>6283</v>
      </c>
      <c r="V251" t="s">
        <v>6284</v>
      </c>
      <c r="W251" t="s">
        <v>6280</v>
      </c>
      <c r="X251" t="s">
        <v>6282</v>
      </c>
      <c r="Y251" t="s">
        <v>6283</v>
      </c>
      <c r="Z251" t="s">
        <v>854</v>
      </c>
      <c r="AD251" t="s">
        <v>855</v>
      </c>
      <c r="AE251" t="s">
        <v>738</v>
      </c>
      <c r="AI251" t="s">
        <v>738</v>
      </c>
      <c r="AJ251" t="s">
        <v>6272</v>
      </c>
      <c r="AK251" t="s">
        <v>12822</v>
      </c>
      <c r="AL251" t="s">
        <v>12823</v>
      </c>
      <c r="AM251" t="s">
        <v>673</v>
      </c>
      <c r="AN251" t="s">
        <v>6278</v>
      </c>
      <c r="AO251">
        <v>0</v>
      </c>
      <c r="AP251" t="s">
        <v>746</v>
      </c>
      <c r="AQ251" s="6" t="s">
        <v>6285</v>
      </c>
      <c r="AR251" s="10">
        <v>150000</v>
      </c>
      <c r="BC251" s="6"/>
      <c r="BD251" s="10"/>
      <c r="BF251" s="6"/>
      <c r="BG251" s="10"/>
      <c r="BI251" s="6"/>
      <c r="BJ251" s="10"/>
      <c r="BL251" s="6"/>
      <c r="BM251" s="10"/>
      <c r="BO251" s="6"/>
      <c r="BP251" s="10"/>
      <c r="BR251" s="6"/>
      <c r="BS251" s="10"/>
      <c r="BU251" s="6"/>
      <c r="BV251" s="10"/>
      <c r="BX251" s="6"/>
      <c r="BY251" s="10"/>
      <c r="CA251" s="6"/>
      <c r="CB251" s="10"/>
      <c r="CD251" s="6"/>
      <c r="CE251" s="10"/>
      <c r="CG251" s="6"/>
      <c r="CH251" s="10"/>
      <c r="CJ251" s="6"/>
      <c r="CK251" s="10"/>
      <c r="CM251" s="6"/>
      <c r="CN251" s="10"/>
      <c r="CP251" s="6"/>
      <c r="CQ251" s="10"/>
      <c r="CS251" s="6"/>
      <c r="CT251" s="10"/>
      <c r="CV251" s="6"/>
      <c r="CW251" s="10"/>
      <c r="CY251" s="6"/>
      <c r="CZ251" s="10"/>
      <c r="DB251" s="6"/>
      <c r="DC251" s="10"/>
      <c r="DE251" s="6"/>
      <c r="DF251" s="10"/>
      <c r="DH251" s="6"/>
      <c r="DI251" s="10"/>
      <c r="DK251" s="6"/>
      <c r="DL251" s="10"/>
      <c r="DN251" s="6"/>
      <c r="DO251" s="10"/>
      <c r="DQ251" s="6"/>
      <c r="DR251" s="10"/>
      <c r="DT251" s="6"/>
      <c r="DU251" s="10"/>
      <c r="DW251" s="6"/>
      <c r="DX251" s="10"/>
      <c r="DZ251" s="6"/>
      <c r="EA251" s="10"/>
      <c r="EC251" s="6"/>
      <c r="ED251" s="10"/>
      <c r="EF251" s="6"/>
      <c r="EG251" s="10"/>
      <c r="EI251" s="6"/>
      <c r="EJ251" s="10"/>
      <c r="EL251" s="6"/>
      <c r="EM251" s="10"/>
      <c r="EO251" s="6"/>
      <c r="EP251" s="10"/>
      <c r="ER251" s="6"/>
      <c r="ES251" s="10"/>
      <c r="EU251" s="6"/>
      <c r="EV251" s="10"/>
      <c r="EX251" s="6"/>
      <c r="EY251" s="10"/>
      <c r="FA251" s="6"/>
      <c r="FB251" s="10"/>
      <c r="FD251" s="6"/>
      <c r="FE251" s="10"/>
      <c r="FG251" s="6"/>
      <c r="FH251" s="10"/>
      <c r="FJ251" s="6"/>
      <c r="FK251" s="10"/>
      <c r="FM251" s="6"/>
      <c r="FN251" s="10"/>
      <c r="FP251" s="6"/>
      <c r="FQ251" s="10"/>
      <c r="FS251" s="6"/>
      <c r="FT251" s="10"/>
      <c r="FV251" s="6"/>
      <c r="FW251" s="10"/>
      <c r="FY251" s="6"/>
      <c r="FZ251" s="10"/>
      <c r="GA251" s="9">
        <v>150000</v>
      </c>
      <c r="GB251" t="s">
        <v>238</v>
      </c>
      <c r="GC251">
        <v>45</v>
      </c>
      <c r="GD251">
        <v>90</v>
      </c>
      <c r="GE251">
        <v>75</v>
      </c>
      <c r="GF251">
        <v>90</v>
      </c>
    </row>
    <row r="252" spans="1:188" x14ac:dyDescent="0.35">
      <c r="A252" t="s">
        <v>6286</v>
      </c>
      <c r="B252" t="s">
        <v>6287</v>
      </c>
      <c r="C252" t="s">
        <v>6288</v>
      </c>
      <c r="D252" t="str">
        <f>VLOOKUP(C252,'HORS EXCEPTION'!$C$2:C270,1,FALSE)</f>
        <v>SUP021008</v>
      </c>
      <c r="E252" s="2" t="s">
        <v>6289</v>
      </c>
      <c r="F252" t="s">
        <v>6288</v>
      </c>
      <c r="G252" t="s">
        <v>6290</v>
      </c>
      <c r="H252" t="s">
        <v>203</v>
      </c>
      <c r="I252" t="s">
        <v>6291</v>
      </c>
      <c r="J252" t="s">
        <v>1022</v>
      </c>
      <c r="K252" t="s">
        <v>6292</v>
      </c>
      <c r="L252">
        <v>83500</v>
      </c>
      <c r="M252" t="s">
        <v>6293</v>
      </c>
      <c r="N252" t="s">
        <v>6294</v>
      </c>
      <c r="O252" t="s">
        <v>12623</v>
      </c>
      <c r="P252" t="s">
        <v>6295</v>
      </c>
      <c r="Q252" t="s">
        <v>6296</v>
      </c>
      <c r="R252" t="s">
        <v>12824</v>
      </c>
      <c r="S252" t="s">
        <v>6299</v>
      </c>
      <c r="T252" t="s">
        <v>6300</v>
      </c>
      <c r="U252" t="s">
        <v>6301</v>
      </c>
      <c r="V252" t="s">
        <v>6302</v>
      </c>
      <c r="W252" t="s">
        <v>6303</v>
      </c>
      <c r="X252" t="s">
        <v>6304</v>
      </c>
      <c r="Y252" t="s">
        <v>6305</v>
      </c>
      <c r="Z252" t="s">
        <v>310</v>
      </c>
      <c r="AA252" t="s">
        <v>219</v>
      </c>
      <c r="AD252" t="s">
        <v>11009</v>
      </c>
      <c r="AE252" t="s">
        <v>312</v>
      </c>
      <c r="AF252" t="s">
        <v>774</v>
      </c>
      <c r="AI252" t="s">
        <v>775</v>
      </c>
      <c r="AJ252" t="s">
        <v>6291</v>
      </c>
      <c r="AK252" t="s">
        <v>12623</v>
      </c>
      <c r="AL252" t="s">
        <v>6302</v>
      </c>
      <c r="AM252" t="s">
        <v>6296</v>
      </c>
      <c r="AN252" t="s">
        <v>6295</v>
      </c>
      <c r="AO252">
        <v>0</v>
      </c>
      <c r="AP252" t="s">
        <v>427</v>
      </c>
      <c r="AQ252" s="6" t="s">
        <v>6306</v>
      </c>
      <c r="AR252" s="10">
        <v>360000</v>
      </c>
      <c r="AS252" t="s">
        <v>490</v>
      </c>
      <c r="AT252" s="6" t="s">
        <v>6307</v>
      </c>
      <c r="AU252" s="10">
        <v>100000</v>
      </c>
      <c r="AV252" t="s">
        <v>313</v>
      </c>
      <c r="AW252" s="6" t="s">
        <v>6308</v>
      </c>
      <c r="AY252" t="s">
        <v>315</v>
      </c>
      <c r="AZ252" s="6" t="s">
        <v>6309</v>
      </c>
      <c r="BA252" s="10">
        <v>100000</v>
      </c>
      <c r="BB252" t="s">
        <v>828</v>
      </c>
      <c r="BC252" s="6" t="s">
        <v>6310</v>
      </c>
      <c r="BD252" s="10">
        <v>100000</v>
      </c>
      <c r="BE252" t="s">
        <v>523</v>
      </c>
      <c r="BF252" s="6" t="s">
        <v>6311</v>
      </c>
      <c r="BG252" s="10">
        <v>100000</v>
      </c>
      <c r="BI252" s="6"/>
      <c r="BJ252" s="10"/>
      <c r="BL252" s="6"/>
      <c r="BM252" s="10"/>
      <c r="BO252" s="6"/>
      <c r="BP252" s="10"/>
      <c r="BR252" s="6"/>
      <c r="BS252" s="10"/>
      <c r="BU252" s="6"/>
      <c r="BV252" s="10"/>
      <c r="BX252" s="6"/>
      <c r="BY252" s="10"/>
      <c r="CA252" s="6"/>
      <c r="CB252" s="10"/>
      <c r="CD252" s="6"/>
      <c r="CE252" s="10"/>
      <c r="CG252" s="6"/>
      <c r="CH252" s="10"/>
      <c r="CJ252" s="6"/>
      <c r="CK252" s="10"/>
      <c r="CM252" s="6"/>
      <c r="CN252" s="10"/>
      <c r="CP252" s="6"/>
      <c r="CQ252" s="10"/>
      <c r="CS252" s="6"/>
      <c r="CT252" s="10"/>
      <c r="CV252" s="6"/>
      <c r="CW252" s="10"/>
      <c r="CY252" s="6"/>
      <c r="CZ252" s="10"/>
      <c r="DB252" s="6"/>
      <c r="DC252" s="10"/>
      <c r="DE252" s="6"/>
      <c r="DF252" s="10"/>
      <c r="DH252" s="6"/>
      <c r="DI252" s="10"/>
      <c r="DK252" s="6"/>
      <c r="DL252" s="10"/>
      <c r="DN252" s="6"/>
      <c r="DO252" s="10"/>
      <c r="DQ252" s="6"/>
      <c r="DR252" s="10"/>
      <c r="DT252" s="6"/>
      <c r="DU252" s="10"/>
      <c r="DW252" s="6"/>
      <c r="DX252" s="10"/>
      <c r="DZ252" s="6"/>
      <c r="EA252" s="10"/>
      <c r="EC252" s="6"/>
      <c r="ED252" s="10"/>
      <c r="EF252" s="6"/>
      <c r="EG252" s="10"/>
      <c r="EI252" s="6"/>
      <c r="EJ252" s="10"/>
      <c r="EL252" s="6"/>
      <c r="EM252" s="10"/>
      <c r="EO252" s="6"/>
      <c r="EP252" s="10"/>
      <c r="ER252" s="6"/>
      <c r="ES252" s="10"/>
      <c r="EU252" s="6"/>
      <c r="EV252" s="10"/>
      <c r="EX252" s="6"/>
      <c r="EY252" s="10"/>
      <c r="FA252" s="6"/>
      <c r="FB252" s="10"/>
      <c r="FD252" s="6"/>
      <c r="FE252" s="10"/>
      <c r="FG252" s="6"/>
      <c r="FH252" s="10"/>
      <c r="FJ252" s="6"/>
      <c r="FK252" s="10"/>
      <c r="FM252" s="6"/>
      <c r="FN252" s="10"/>
      <c r="FP252" s="6"/>
      <c r="FQ252" s="10"/>
      <c r="FS252" s="6"/>
      <c r="FT252" s="10"/>
      <c r="FV252" s="6"/>
      <c r="FW252" s="10"/>
      <c r="FY252" s="6"/>
      <c r="FZ252" s="10"/>
      <c r="GA252" s="9">
        <v>760000</v>
      </c>
      <c r="GB252" t="s">
        <v>238</v>
      </c>
      <c r="GC252">
        <v>29.65</v>
      </c>
      <c r="GD252">
        <v>44.32</v>
      </c>
      <c r="GE252">
        <v>48.65</v>
      </c>
      <c r="GF252">
        <v>49</v>
      </c>
    </row>
    <row r="253" spans="1:188" x14ac:dyDescent="0.35">
      <c r="A253" t="s">
        <v>6312</v>
      </c>
      <c r="B253" t="s">
        <v>6313</v>
      </c>
      <c r="C253" t="s">
        <v>6314</v>
      </c>
      <c r="D253" t="e">
        <f>VLOOKUP(C253,'HORS EXCEPTION'!$C$2:C271,1,FALSE)</f>
        <v>#N/A</v>
      </c>
      <c r="E253" s="1" t="s">
        <v>6315</v>
      </c>
      <c r="F253" t="s">
        <v>6314</v>
      </c>
      <c r="G253" t="s">
        <v>6316</v>
      </c>
      <c r="H253" t="s">
        <v>203</v>
      </c>
      <c r="I253" t="s">
        <v>6312</v>
      </c>
      <c r="J253" t="s">
        <v>205</v>
      </c>
      <c r="K253" t="s">
        <v>6317</v>
      </c>
      <c r="L253" t="s">
        <v>5726</v>
      </c>
      <c r="M253" t="s">
        <v>5727</v>
      </c>
      <c r="N253" t="s">
        <v>1226</v>
      </c>
      <c r="O253" t="s">
        <v>12360</v>
      </c>
      <c r="P253" t="s">
        <v>6318</v>
      </c>
      <c r="Q253" t="s">
        <v>1903</v>
      </c>
      <c r="R253" t="s">
        <v>6319</v>
      </c>
      <c r="S253" t="s">
        <v>6322</v>
      </c>
      <c r="T253" t="s">
        <v>6323</v>
      </c>
      <c r="U253" t="s">
        <v>6324</v>
      </c>
      <c r="V253" t="s">
        <v>6325</v>
      </c>
      <c r="W253" t="s">
        <v>6326</v>
      </c>
      <c r="X253" t="s">
        <v>6327</v>
      </c>
      <c r="Y253" t="s">
        <v>6328</v>
      </c>
      <c r="Z253" t="s">
        <v>310</v>
      </c>
      <c r="AD253" t="s">
        <v>311</v>
      </c>
      <c r="AE253" t="s">
        <v>312</v>
      </c>
      <c r="AI253" t="s">
        <v>312</v>
      </c>
      <c r="AJ253" t="s">
        <v>6312</v>
      </c>
      <c r="AK253" t="s">
        <v>12360</v>
      </c>
      <c r="AL253" t="s">
        <v>12825</v>
      </c>
      <c r="AM253" t="s">
        <v>1903</v>
      </c>
      <c r="AN253" t="s">
        <v>6318</v>
      </c>
      <c r="AO253">
        <v>0</v>
      </c>
      <c r="AP253" t="s">
        <v>488</v>
      </c>
      <c r="AQ253" s="6" t="s">
        <v>6329</v>
      </c>
      <c r="AR253" s="10">
        <v>100000</v>
      </c>
      <c r="AS253" t="s">
        <v>495</v>
      </c>
      <c r="AT253" s="6" t="s">
        <v>6330</v>
      </c>
      <c r="AU253" s="10">
        <v>180000</v>
      </c>
      <c r="AV253" t="s">
        <v>502</v>
      </c>
      <c r="AW253" s="6" t="s">
        <v>6331</v>
      </c>
      <c r="AY253" t="s">
        <v>509</v>
      </c>
      <c r="AZ253" s="6" t="s">
        <v>6332</v>
      </c>
      <c r="BA253" s="10">
        <v>100000</v>
      </c>
      <c r="BB253" t="s">
        <v>516</v>
      </c>
      <c r="BC253" s="6" t="s">
        <v>6333</v>
      </c>
      <c r="BD253" s="10">
        <v>120000</v>
      </c>
      <c r="BF253" s="6"/>
      <c r="BG253" s="10"/>
      <c r="BI253" s="6"/>
      <c r="BJ253" s="10"/>
      <c r="BL253" s="6"/>
      <c r="BM253" s="10"/>
      <c r="BO253" s="6"/>
      <c r="BP253" s="10"/>
      <c r="BR253" s="6"/>
      <c r="BS253" s="10"/>
      <c r="BU253" s="6"/>
      <c r="BV253" s="10"/>
      <c r="BX253" s="6"/>
      <c r="BY253" s="10"/>
      <c r="CA253" s="6"/>
      <c r="CB253" s="10"/>
      <c r="CD253" s="6"/>
      <c r="CE253" s="10"/>
      <c r="CG253" s="6"/>
      <c r="CH253" s="10"/>
      <c r="CJ253" s="6"/>
      <c r="CK253" s="10"/>
      <c r="CM253" s="6"/>
      <c r="CN253" s="10"/>
      <c r="CP253" s="6"/>
      <c r="CQ253" s="10"/>
      <c r="CS253" s="6"/>
      <c r="CT253" s="10"/>
      <c r="CV253" s="6"/>
      <c r="CW253" s="10"/>
      <c r="CY253" s="6"/>
      <c r="CZ253" s="10"/>
      <c r="DB253" s="6"/>
      <c r="DC253" s="10"/>
      <c r="DE253" s="6"/>
      <c r="DF253" s="10"/>
      <c r="DH253" s="6"/>
      <c r="DI253" s="10"/>
      <c r="DK253" s="6"/>
      <c r="DL253" s="10"/>
      <c r="DN253" s="6"/>
      <c r="DO253" s="10"/>
      <c r="DQ253" s="6"/>
      <c r="DR253" s="10"/>
      <c r="DT253" s="6"/>
      <c r="DU253" s="10"/>
      <c r="DW253" s="6"/>
      <c r="DX253" s="10"/>
      <c r="DZ253" s="6"/>
      <c r="EA253" s="10"/>
      <c r="EC253" s="6"/>
      <c r="ED253" s="10"/>
      <c r="EF253" s="6"/>
      <c r="EG253" s="10"/>
      <c r="EI253" s="6"/>
      <c r="EJ253" s="10"/>
      <c r="EL253" s="6"/>
      <c r="EM253" s="10"/>
      <c r="EO253" s="6"/>
      <c r="EP253" s="10"/>
      <c r="ER253" s="6"/>
      <c r="ES253" s="10"/>
      <c r="EU253" s="6"/>
      <c r="EV253" s="10"/>
      <c r="EX253" s="6"/>
      <c r="EY253" s="10"/>
      <c r="FA253" s="6"/>
      <c r="FB253" s="10"/>
      <c r="FD253" s="6"/>
      <c r="FE253" s="10"/>
      <c r="FG253" s="6"/>
      <c r="FH253" s="10"/>
      <c r="FJ253" s="6"/>
      <c r="FK253" s="10"/>
      <c r="FM253" s="6"/>
      <c r="FN253" s="10"/>
      <c r="FP253" s="6"/>
      <c r="FQ253" s="10"/>
      <c r="FS253" s="6"/>
      <c r="FT253" s="10"/>
      <c r="FV253" s="6"/>
      <c r="FW253" s="10"/>
      <c r="FY253" s="6"/>
      <c r="FZ253" s="10"/>
      <c r="GA253" s="9">
        <v>500000</v>
      </c>
      <c r="GB253" t="s">
        <v>238</v>
      </c>
      <c r="GC253">
        <v>30</v>
      </c>
      <c r="GD253">
        <v>60</v>
      </c>
      <c r="GE253">
        <v>60</v>
      </c>
      <c r="GF253">
        <v>50</v>
      </c>
    </row>
    <row r="254" spans="1:188" x14ac:dyDescent="0.35">
      <c r="A254" t="s">
        <v>6334</v>
      </c>
      <c r="B254" t="s">
        <v>6335</v>
      </c>
      <c r="C254" t="s">
        <v>6336</v>
      </c>
      <c r="D254" t="e">
        <f>VLOOKUP(C254,'HORS EXCEPTION'!$C$2:C272,1,FALSE)</f>
        <v>#N/A</v>
      </c>
      <c r="E254" s="1" t="s">
        <v>6337</v>
      </c>
      <c r="F254" t="s">
        <v>6336</v>
      </c>
      <c r="G254" t="s">
        <v>6337</v>
      </c>
      <c r="H254" t="s">
        <v>203</v>
      </c>
      <c r="I254" t="s">
        <v>6334</v>
      </c>
      <c r="J254" t="s">
        <v>205</v>
      </c>
      <c r="K254" t="s">
        <v>6338</v>
      </c>
      <c r="L254">
        <v>42500</v>
      </c>
      <c r="M254" t="s">
        <v>6339</v>
      </c>
      <c r="N254" t="s">
        <v>531</v>
      </c>
      <c r="O254" t="s">
        <v>12330</v>
      </c>
      <c r="P254" t="s">
        <v>6340</v>
      </c>
      <c r="Q254" t="s">
        <v>2219</v>
      </c>
      <c r="R254" t="s">
        <v>6341</v>
      </c>
      <c r="S254" t="s">
        <v>6343</v>
      </c>
      <c r="T254" t="s">
        <v>6344</v>
      </c>
      <c r="U254" t="s">
        <v>6345</v>
      </c>
      <c r="V254" t="s">
        <v>6346</v>
      </c>
      <c r="W254" t="s">
        <v>6347</v>
      </c>
      <c r="X254" t="s">
        <v>6348</v>
      </c>
      <c r="Y254" t="s">
        <v>6349</v>
      </c>
      <c r="Z254" t="s">
        <v>219</v>
      </c>
      <c r="AD254" t="s">
        <v>220</v>
      </c>
      <c r="AE254" t="s">
        <v>221</v>
      </c>
      <c r="AI254" t="s">
        <v>221</v>
      </c>
      <c r="AJ254" t="s">
        <v>6334</v>
      </c>
      <c r="AK254" t="s">
        <v>12330</v>
      </c>
      <c r="AL254" t="s">
        <v>12826</v>
      </c>
      <c r="AM254" t="s">
        <v>2219</v>
      </c>
      <c r="AN254" t="s">
        <v>6340</v>
      </c>
      <c r="AO254">
        <v>0</v>
      </c>
      <c r="AP254" t="s">
        <v>547</v>
      </c>
      <c r="AQ254" s="6" t="s">
        <v>6350</v>
      </c>
      <c r="AR254" s="10">
        <v>100000</v>
      </c>
      <c r="AS254" t="s">
        <v>551</v>
      </c>
      <c r="AT254" s="6" t="s">
        <v>6351</v>
      </c>
      <c r="AU254" s="10">
        <v>100000</v>
      </c>
      <c r="AV254" t="s">
        <v>224</v>
      </c>
      <c r="AW254" s="6" t="s">
        <v>6352</v>
      </c>
      <c r="AY254" t="s">
        <v>562</v>
      </c>
      <c r="AZ254" s="6" t="s">
        <v>6353</v>
      </c>
      <c r="BA254" s="10">
        <v>100000</v>
      </c>
      <c r="BB254" t="s">
        <v>570</v>
      </c>
      <c r="BC254" s="6" t="s">
        <v>6354</v>
      </c>
      <c r="BD254" s="10">
        <v>100000</v>
      </c>
      <c r="BE254" t="s">
        <v>574</v>
      </c>
      <c r="BF254" s="6" t="s">
        <v>6355</v>
      </c>
      <c r="BG254" s="10">
        <v>100000</v>
      </c>
      <c r="BH254" t="s">
        <v>806</v>
      </c>
      <c r="BI254" s="6" t="s">
        <v>6356</v>
      </c>
      <c r="BJ254" s="10">
        <v>100000</v>
      </c>
      <c r="BK254" t="s">
        <v>783</v>
      </c>
      <c r="BL254" s="6" t="s">
        <v>6357</v>
      </c>
      <c r="BM254" s="10">
        <v>100000</v>
      </c>
      <c r="BN254" t="s">
        <v>230</v>
      </c>
      <c r="BO254" s="6" t="s">
        <v>6358</v>
      </c>
      <c r="BP254" s="10">
        <v>100000</v>
      </c>
      <c r="BQ254" t="s">
        <v>917</v>
      </c>
      <c r="BR254" s="6" t="s">
        <v>6359</v>
      </c>
      <c r="BS254" s="10">
        <v>100000</v>
      </c>
      <c r="BU254" s="6"/>
      <c r="BV254" s="10"/>
      <c r="BX254" s="6"/>
      <c r="BY254" s="10"/>
      <c r="CA254" s="6"/>
      <c r="CB254" s="10"/>
      <c r="CD254" s="6"/>
      <c r="CE254" s="10"/>
      <c r="CG254" s="6"/>
      <c r="CH254" s="10"/>
      <c r="CJ254" s="6"/>
      <c r="CK254" s="10"/>
      <c r="CM254" s="6"/>
      <c r="CN254" s="10"/>
      <c r="CP254" s="6"/>
      <c r="CQ254" s="10"/>
      <c r="CS254" s="6"/>
      <c r="CT254" s="10"/>
      <c r="CV254" s="6"/>
      <c r="CW254" s="10"/>
      <c r="CY254" s="6"/>
      <c r="CZ254" s="10"/>
      <c r="DB254" s="6"/>
      <c r="DC254" s="10"/>
      <c r="DE254" s="6"/>
      <c r="DF254" s="10"/>
      <c r="DH254" s="6"/>
      <c r="DI254" s="10"/>
      <c r="DK254" s="6"/>
      <c r="DL254" s="10"/>
      <c r="DN254" s="6"/>
      <c r="DO254" s="10"/>
      <c r="DQ254" s="6"/>
      <c r="DR254" s="10"/>
      <c r="DT254" s="6"/>
      <c r="DU254" s="10"/>
      <c r="DW254" s="6"/>
      <c r="DX254" s="10"/>
      <c r="DZ254" s="6"/>
      <c r="EA254" s="10"/>
      <c r="EC254" s="6"/>
      <c r="ED254" s="10"/>
      <c r="EF254" s="6"/>
      <c r="EG254" s="10"/>
      <c r="EI254" s="6"/>
      <c r="EJ254" s="10"/>
      <c r="EL254" s="6"/>
      <c r="EM254" s="10"/>
      <c r="EO254" s="6"/>
      <c r="EP254" s="10"/>
      <c r="ER254" s="6"/>
      <c r="ES254" s="10"/>
      <c r="EU254" s="6"/>
      <c r="EV254" s="10"/>
      <c r="EX254" s="6"/>
      <c r="EY254" s="10"/>
      <c r="FA254" s="6"/>
      <c r="FB254" s="10"/>
      <c r="FD254" s="6"/>
      <c r="FE254" s="10"/>
      <c r="FG254" s="6"/>
      <c r="FH254" s="10"/>
      <c r="FJ254" s="6"/>
      <c r="FK254" s="10"/>
      <c r="FM254" s="6"/>
      <c r="FN254" s="10"/>
      <c r="FP254" s="6"/>
      <c r="FQ254" s="10"/>
      <c r="FS254" s="6"/>
      <c r="FT254" s="10"/>
      <c r="FV254" s="6"/>
      <c r="FW254" s="10"/>
      <c r="FY254" s="6"/>
      <c r="FZ254" s="10"/>
      <c r="GA254" s="9">
        <v>900000</v>
      </c>
      <c r="GB254" t="s">
        <v>238</v>
      </c>
      <c r="GC254">
        <v>76.900000000000006</v>
      </c>
      <c r="GD254">
        <v>82.3</v>
      </c>
      <c r="GE254">
        <v>87.2</v>
      </c>
      <c r="GF254">
        <v>105</v>
      </c>
    </row>
    <row r="255" spans="1:188" x14ac:dyDescent="0.35">
      <c r="A255" t="s">
        <v>6360</v>
      </c>
      <c r="B255" t="s">
        <v>6361</v>
      </c>
      <c r="C255" t="s">
        <v>6362</v>
      </c>
      <c r="D255" t="e">
        <f>VLOOKUP(C255,'HORS EXCEPTION'!$C$2:C273,1,FALSE)</f>
        <v>#N/A</v>
      </c>
      <c r="E255" s="1" t="s">
        <v>6363</v>
      </c>
      <c r="F255" t="s">
        <v>6362</v>
      </c>
      <c r="G255" t="s">
        <v>6364</v>
      </c>
      <c r="H255" t="s">
        <v>203</v>
      </c>
      <c r="I255" t="s">
        <v>6360</v>
      </c>
      <c r="J255" t="s">
        <v>205</v>
      </c>
      <c r="K255" t="s">
        <v>6365</v>
      </c>
      <c r="L255">
        <v>13110</v>
      </c>
      <c r="M255" t="s">
        <v>6366</v>
      </c>
      <c r="N255" t="s">
        <v>1310</v>
      </c>
      <c r="O255" t="s">
        <v>12827</v>
      </c>
      <c r="P255" t="s">
        <v>6367</v>
      </c>
      <c r="Q255" t="s">
        <v>6368</v>
      </c>
      <c r="R255" t="s">
        <v>6369</v>
      </c>
      <c r="S255" t="s">
        <v>6372</v>
      </c>
      <c r="T255" t="s">
        <v>6373</v>
      </c>
      <c r="U255" t="s">
        <v>6374</v>
      </c>
      <c r="V255" t="s">
        <v>6375</v>
      </c>
      <c r="W255" t="s">
        <v>6376</v>
      </c>
      <c r="X255" t="s">
        <v>6377</v>
      </c>
      <c r="Y255" t="s">
        <v>6378</v>
      </c>
      <c r="Z255" t="s">
        <v>310</v>
      </c>
      <c r="AD255" t="s">
        <v>311</v>
      </c>
      <c r="AE255" t="s">
        <v>312</v>
      </c>
      <c r="AI255" t="s">
        <v>312</v>
      </c>
      <c r="AJ255" t="s">
        <v>6360</v>
      </c>
      <c r="AK255" t="s">
        <v>12827</v>
      </c>
      <c r="AL255" t="s">
        <v>12828</v>
      </c>
      <c r="AM255" t="s">
        <v>6368</v>
      </c>
      <c r="AN255" t="s">
        <v>6367</v>
      </c>
      <c r="AO255">
        <v>0</v>
      </c>
      <c r="AP255" t="s">
        <v>427</v>
      </c>
      <c r="AQ255" s="6" t="s">
        <v>6379</v>
      </c>
      <c r="AR255" s="10">
        <v>360000</v>
      </c>
      <c r="AS255" t="s">
        <v>389</v>
      </c>
      <c r="AT255" s="6" t="s">
        <v>6380</v>
      </c>
      <c r="AU255" s="10">
        <v>575000</v>
      </c>
      <c r="AV255" t="s">
        <v>490</v>
      </c>
      <c r="AW255" s="6" t="s">
        <v>6381</v>
      </c>
      <c r="AY255" t="s">
        <v>429</v>
      </c>
      <c r="AZ255" s="6" t="s">
        <v>6382</v>
      </c>
      <c r="BA255" s="10">
        <v>100000</v>
      </c>
      <c r="BB255" t="s">
        <v>315</v>
      </c>
      <c r="BC255" s="6" t="s">
        <v>6383</v>
      </c>
      <c r="BD255" s="10">
        <v>100000</v>
      </c>
      <c r="BE255" t="s">
        <v>657</v>
      </c>
      <c r="BF255" s="6" t="s">
        <v>6384</v>
      </c>
      <c r="BG255" s="10">
        <v>100000</v>
      </c>
      <c r="BH255" t="s">
        <v>443</v>
      </c>
      <c r="BI255" s="6" t="s">
        <v>6385</v>
      </c>
      <c r="BJ255" s="10">
        <v>595000</v>
      </c>
      <c r="BK255" t="s">
        <v>1065</v>
      </c>
      <c r="BL255" s="6" t="s">
        <v>6386</v>
      </c>
      <c r="BM255" s="10">
        <v>960000</v>
      </c>
      <c r="BN255" t="s">
        <v>518</v>
      </c>
      <c r="BO255" s="6" t="s">
        <v>6387</v>
      </c>
      <c r="BP255" s="10">
        <v>100000</v>
      </c>
      <c r="BQ255" t="s">
        <v>445</v>
      </c>
      <c r="BR255" s="6" t="s">
        <v>6388</v>
      </c>
      <c r="BS255" s="10">
        <v>130000</v>
      </c>
      <c r="BT255" t="s">
        <v>665</v>
      </c>
      <c r="BU255" s="6" t="s">
        <v>6389</v>
      </c>
      <c r="BV255" s="10">
        <v>123000</v>
      </c>
      <c r="BX255" s="6"/>
      <c r="BY255" s="10"/>
      <c r="CA255" s="6"/>
      <c r="CB255" s="10"/>
      <c r="CD255" s="6"/>
      <c r="CE255" s="10"/>
      <c r="CG255" s="6"/>
      <c r="CH255" s="10"/>
      <c r="CJ255" s="6"/>
      <c r="CK255" s="10"/>
      <c r="CM255" s="6"/>
      <c r="CN255" s="10"/>
      <c r="CP255" s="6"/>
      <c r="CQ255" s="10"/>
      <c r="CS255" s="6"/>
      <c r="CT255" s="10"/>
      <c r="CV255" s="6"/>
      <c r="CW255" s="10"/>
      <c r="CY255" s="6"/>
      <c r="CZ255" s="10"/>
      <c r="DB255" s="6"/>
      <c r="DC255" s="10"/>
      <c r="DE255" s="6"/>
      <c r="DF255" s="10"/>
      <c r="DH255" s="6"/>
      <c r="DI255" s="10"/>
      <c r="DK255" s="6"/>
      <c r="DL255" s="10"/>
      <c r="DN255" s="6"/>
      <c r="DO255" s="10"/>
      <c r="DQ255" s="6"/>
      <c r="DR255" s="10"/>
      <c r="DT255" s="6"/>
      <c r="DU255" s="10"/>
      <c r="DW255" s="6"/>
      <c r="DX255" s="10"/>
      <c r="DZ255" s="6"/>
      <c r="EA255" s="10"/>
      <c r="EC255" s="6"/>
      <c r="ED255" s="10"/>
      <c r="EF255" s="6"/>
      <c r="EG255" s="10"/>
      <c r="EI255" s="6"/>
      <c r="EJ255" s="10"/>
      <c r="EL255" s="6"/>
      <c r="EM255" s="10"/>
      <c r="EO255" s="6"/>
      <c r="EP255" s="10"/>
      <c r="ER255" s="6"/>
      <c r="ES255" s="10"/>
      <c r="EU255" s="6"/>
      <c r="EV255" s="10"/>
      <c r="EX255" s="6"/>
      <c r="EY255" s="10"/>
      <c r="FA255" s="6"/>
      <c r="FB255" s="10"/>
      <c r="FD255" s="6"/>
      <c r="FE255" s="10"/>
      <c r="FG255" s="6"/>
      <c r="FH255" s="10"/>
      <c r="FJ255" s="6"/>
      <c r="FK255" s="10"/>
      <c r="FM255" s="6"/>
      <c r="FN255" s="10"/>
      <c r="FP255" s="6"/>
      <c r="FQ255" s="10"/>
      <c r="FS255" s="6"/>
      <c r="FT255" s="10"/>
      <c r="FV255" s="6"/>
      <c r="FW255" s="10"/>
      <c r="FY255" s="6"/>
      <c r="FZ255" s="10"/>
      <c r="GA255" s="9">
        <v>3143000</v>
      </c>
      <c r="GB255" t="s">
        <v>238</v>
      </c>
      <c r="GC255">
        <v>45</v>
      </c>
      <c r="GD255">
        <v>50</v>
      </c>
      <c r="GE255">
        <v>55</v>
      </c>
      <c r="GF255">
        <v>50</v>
      </c>
    </row>
    <row r="256" spans="1:188" x14ac:dyDescent="0.35">
      <c r="A256" t="s">
        <v>6391</v>
      </c>
      <c r="B256" t="s">
        <v>6392</v>
      </c>
      <c r="C256" t="s">
        <v>6393</v>
      </c>
      <c r="D256" t="str">
        <f>VLOOKUP(C256,'HORS EXCEPTION'!$C$2:C274,1,FALSE)</f>
        <v>SUP021509</v>
      </c>
      <c r="E256" s="2" t="s">
        <v>6394</v>
      </c>
      <c r="F256" t="s">
        <v>6393</v>
      </c>
      <c r="G256" t="s">
        <v>6394</v>
      </c>
      <c r="H256" t="s">
        <v>203</v>
      </c>
      <c r="I256" t="s">
        <v>6395</v>
      </c>
      <c r="J256" t="s">
        <v>205</v>
      </c>
      <c r="K256" t="s">
        <v>6396</v>
      </c>
      <c r="L256">
        <v>31270</v>
      </c>
      <c r="M256" t="s">
        <v>6397</v>
      </c>
      <c r="N256" t="s">
        <v>5351</v>
      </c>
      <c r="O256" t="s">
        <v>12829</v>
      </c>
      <c r="P256" t="s">
        <v>6398</v>
      </c>
      <c r="Q256" t="s">
        <v>1469</v>
      </c>
      <c r="R256" t="s">
        <v>6399</v>
      </c>
      <c r="S256" t="s">
        <v>6400</v>
      </c>
      <c r="T256" t="s">
        <v>6402</v>
      </c>
      <c r="U256" t="s">
        <v>6403</v>
      </c>
      <c r="V256" t="s">
        <v>6404</v>
      </c>
      <c r="W256" t="s">
        <v>6400</v>
      </c>
      <c r="Y256" t="s">
        <v>6403</v>
      </c>
      <c r="Z256" t="s">
        <v>219</v>
      </c>
      <c r="AD256" t="s">
        <v>220</v>
      </c>
      <c r="AE256" t="s">
        <v>221</v>
      </c>
      <c r="AI256" t="s">
        <v>221</v>
      </c>
      <c r="AJ256" t="s">
        <v>6395</v>
      </c>
      <c r="AK256" t="s">
        <v>12829</v>
      </c>
      <c r="AL256" t="s">
        <v>6404</v>
      </c>
      <c r="AM256" t="s">
        <v>1469</v>
      </c>
      <c r="AN256" t="s">
        <v>6398</v>
      </c>
      <c r="AO256">
        <v>0</v>
      </c>
      <c r="AP256" t="s">
        <v>917</v>
      </c>
      <c r="AQ256" s="6" t="s">
        <v>6405</v>
      </c>
      <c r="AR256" s="10">
        <v>100000</v>
      </c>
      <c r="AS256" t="s">
        <v>236</v>
      </c>
      <c r="AT256" s="6" t="s">
        <v>6406</v>
      </c>
      <c r="AU256" s="10">
        <v>630000</v>
      </c>
      <c r="AV256" t="s">
        <v>1162</v>
      </c>
      <c r="AW256" s="6" t="s">
        <v>6407</v>
      </c>
      <c r="BC256" s="6"/>
      <c r="BD256" s="10"/>
      <c r="BF256" s="6"/>
      <c r="BG256" s="10"/>
      <c r="BI256" s="6"/>
      <c r="BJ256" s="10"/>
      <c r="BL256" s="6"/>
      <c r="BM256" s="10"/>
      <c r="BO256" s="6"/>
      <c r="BP256" s="10"/>
      <c r="BR256" s="6"/>
      <c r="BS256" s="10"/>
      <c r="BU256" s="6"/>
      <c r="BV256" s="10"/>
      <c r="BX256" s="6"/>
      <c r="BY256" s="10"/>
      <c r="CA256" s="6"/>
      <c r="CB256" s="10"/>
      <c r="CD256" s="6"/>
      <c r="CE256" s="10"/>
      <c r="CG256" s="6"/>
      <c r="CH256" s="10"/>
      <c r="CJ256" s="6"/>
      <c r="CK256" s="10"/>
      <c r="CM256" s="6"/>
      <c r="CN256" s="10"/>
      <c r="CP256" s="6"/>
      <c r="CQ256" s="10"/>
      <c r="CS256" s="6"/>
      <c r="CT256" s="10"/>
      <c r="CV256" s="6"/>
      <c r="CW256" s="10"/>
      <c r="CY256" s="6"/>
      <c r="CZ256" s="10"/>
      <c r="DB256" s="6"/>
      <c r="DC256" s="10"/>
      <c r="DE256" s="6"/>
      <c r="DF256" s="10"/>
      <c r="DH256" s="6"/>
      <c r="DI256" s="10"/>
      <c r="DK256" s="6"/>
      <c r="DL256" s="10"/>
      <c r="DN256" s="6"/>
      <c r="DO256" s="10"/>
      <c r="DQ256" s="6"/>
      <c r="DR256" s="10"/>
      <c r="DT256" s="6"/>
      <c r="DU256" s="10"/>
      <c r="DW256" s="6"/>
      <c r="DX256" s="10"/>
      <c r="DZ256" s="6"/>
      <c r="EA256" s="10"/>
      <c r="EC256" s="6"/>
      <c r="ED256" s="10"/>
      <c r="EF256" s="6"/>
      <c r="EG256" s="10"/>
      <c r="EI256" s="6"/>
      <c r="EJ256" s="10"/>
      <c r="EL256" s="6"/>
      <c r="EM256" s="10"/>
      <c r="EO256" s="6"/>
      <c r="EP256" s="10"/>
      <c r="ER256" s="6"/>
      <c r="ES256" s="10"/>
      <c r="EU256" s="6"/>
      <c r="EV256" s="10"/>
      <c r="EX256" s="6"/>
      <c r="EY256" s="10"/>
      <c r="FA256" s="6"/>
      <c r="FB256" s="10"/>
      <c r="FD256" s="6"/>
      <c r="FE256" s="10"/>
      <c r="FG256" s="6"/>
      <c r="FH256" s="10"/>
      <c r="FJ256" s="6"/>
      <c r="FK256" s="10"/>
      <c r="FM256" s="6"/>
      <c r="FN256" s="10"/>
      <c r="FP256" s="6"/>
      <c r="FQ256" s="10"/>
      <c r="FS256" s="6"/>
      <c r="FT256" s="10"/>
      <c r="FV256" s="6"/>
      <c r="FW256" s="10"/>
      <c r="FY256" s="6"/>
      <c r="FZ256" s="10"/>
      <c r="GA256" s="9">
        <v>730000</v>
      </c>
      <c r="GB256" t="s">
        <v>238</v>
      </c>
      <c r="GC256">
        <v>49</v>
      </c>
      <c r="GD256">
        <v>54</v>
      </c>
      <c r="GE256">
        <v>59</v>
      </c>
      <c r="GF256">
        <v>0</v>
      </c>
    </row>
    <row r="257" spans="1:188" x14ac:dyDescent="0.35">
      <c r="A257" t="s">
        <v>6408</v>
      </c>
      <c r="B257" t="s">
        <v>6409</v>
      </c>
      <c r="C257" t="s">
        <v>6410</v>
      </c>
      <c r="D257" t="str">
        <f>VLOOKUP(C257,'HORS EXCEPTION'!$C$2:C275,1,FALSE)</f>
        <v>SUP021689</v>
      </c>
      <c r="E257" s="2" t="s">
        <v>6411</v>
      </c>
      <c r="F257" t="s">
        <v>6410</v>
      </c>
      <c r="G257" t="s">
        <v>6412</v>
      </c>
      <c r="H257" t="s">
        <v>203</v>
      </c>
      <c r="I257" t="s">
        <v>6413</v>
      </c>
      <c r="J257" t="s">
        <v>1022</v>
      </c>
      <c r="K257" t="s">
        <v>6414</v>
      </c>
      <c r="L257" t="s">
        <v>6415</v>
      </c>
      <c r="M257" t="s">
        <v>6416</v>
      </c>
      <c r="N257" t="s">
        <v>249</v>
      </c>
      <c r="O257" t="s">
        <v>12830</v>
      </c>
      <c r="P257" t="s">
        <v>6417</v>
      </c>
      <c r="Q257" t="s">
        <v>6418</v>
      </c>
      <c r="R257" t="s">
        <v>6419</v>
      </c>
      <c r="S257" t="s">
        <v>6422</v>
      </c>
      <c r="T257" t="s">
        <v>6423</v>
      </c>
      <c r="U257" t="s">
        <v>6424</v>
      </c>
      <c r="V257" t="s">
        <v>6425</v>
      </c>
      <c r="W257" t="s">
        <v>6420</v>
      </c>
      <c r="X257" t="s">
        <v>6423</v>
      </c>
      <c r="Y257" t="s">
        <v>6426</v>
      </c>
      <c r="Z257" t="s">
        <v>261</v>
      </c>
      <c r="AD257" t="s">
        <v>262</v>
      </c>
      <c r="AE257" t="s">
        <v>263</v>
      </c>
      <c r="AI257" t="s">
        <v>263</v>
      </c>
      <c r="AJ257" t="s">
        <v>6413</v>
      </c>
      <c r="AK257" t="s">
        <v>12830</v>
      </c>
      <c r="AL257" t="s">
        <v>12831</v>
      </c>
      <c r="AM257" t="s">
        <v>6418</v>
      </c>
      <c r="AN257" t="s">
        <v>6417</v>
      </c>
      <c r="AO257">
        <v>0</v>
      </c>
      <c r="AP257" t="s">
        <v>3398</v>
      </c>
      <c r="AQ257" s="6" t="s">
        <v>6427</v>
      </c>
      <c r="AR257" s="10">
        <v>100000</v>
      </c>
      <c r="AS257" t="s">
        <v>974</v>
      </c>
      <c r="AT257" s="6" t="s">
        <v>6428</v>
      </c>
      <c r="AU257" s="10">
        <v>100000</v>
      </c>
      <c r="AV257" t="s">
        <v>414</v>
      </c>
      <c r="AW257" s="6" t="s">
        <v>6429</v>
      </c>
      <c r="AY257" t="s">
        <v>353</v>
      </c>
      <c r="AZ257" s="6" t="s">
        <v>6430</v>
      </c>
      <c r="BA257" s="10">
        <v>200000</v>
      </c>
      <c r="BB257" t="s">
        <v>355</v>
      </c>
      <c r="BC257" s="6" t="s">
        <v>6431</v>
      </c>
      <c r="BD257" s="10">
        <v>200000</v>
      </c>
      <c r="BE257" t="s">
        <v>979</v>
      </c>
      <c r="BF257" s="6" t="s">
        <v>6432</v>
      </c>
      <c r="BG257" s="10">
        <v>100000</v>
      </c>
      <c r="BH257" t="s">
        <v>11131</v>
      </c>
      <c r="BI257" s="6" t="s">
        <v>6433</v>
      </c>
      <c r="BJ257" s="10">
        <v>125000</v>
      </c>
      <c r="BK257" t="s">
        <v>266</v>
      </c>
      <c r="BL257" s="6" t="s">
        <v>6434</v>
      </c>
      <c r="BM257" s="10">
        <v>745000</v>
      </c>
      <c r="BN257" t="s">
        <v>268</v>
      </c>
      <c r="BO257" s="6" t="s">
        <v>6435</v>
      </c>
      <c r="BP257" s="10">
        <v>125000</v>
      </c>
      <c r="BQ257" t="s">
        <v>270</v>
      </c>
      <c r="BR257" s="6" t="s">
        <v>6436</v>
      </c>
      <c r="BS257" s="10">
        <v>125000</v>
      </c>
      <c r="BT257" t="s">
        <v>272</v>
      </c>
      <c r="BU257" s="6" t="s">
        <v>6437</v>
      </c>
      <c r="BV257" s="10">
        <v>495000</v>
      </c>
      <c r="BW257" t="s">
        <v>274</v>
      </c>
      <c r="BX257" s="6" t="s">
        <v>6438</v>
      </c>
      <c r="BY257" s="10">
        <v>495000</v>
      </c>
      <c r="BZ257" t="s">
        <v>276</v>
      </c>
      <c r="CA257" s="6" t="s">
        <v>6439</v>
      </c>
      <c r="CB257" s="10">
        <v>125000</v>
      </c>
      <c r="CD257" s="6"/>
      <c r="CE257" s="10"/>
      <c r="CG257" s="6"/>
      <c r="CH257" s="10"/>
      <c r="CJ257" s="6"/>
      <c r="CK257" s="10"/>
      <c r="CM257" s="6"/>
      <c r="CN257" s="10"/>
      <c r="CP257" s="6"/>
      <c r="CQ257" s="10"/>
      <c r="CS257" s="6"/>
      <c r="CT257" s="10"/>
      <c r="CV257" s="6"/>
      <c r="CW257" s="10"/>
      <c r="CY257" s="6"/>
      <c r="CZ257" s="10"/>
      <c r="DB257" s="6"/>
      <c r="DC257" s="10"/>
      <c r="DE257" s="6"/>
      <c r="DF257" s="10"/>
      <c r="DH257" s="6"/>
      <c r="DI257" s="10"/>
      <c r="DK257" s="6"/>
      <c r="DL257" s="10"/>
      <c r="DN257" s="6"/>
      <c r="DO257" s="10"/>
      <c r="DQ257" s="6"/>
      <c r="DR257" s="10"/>
      <c r="DT257" s="6"/>
      <c r="DU257" s="10"/>
      <c r="DW257" s="6"/>
      <c r="DX257" s="10"/>
      <c r="DZ257" s="6"/>
      <c r="EA257" s="10"/>
      <c r="EC257" s="6"/>
      <c r="ED257" s="10"/>
      <c r="EF257" s="6"/>
      <c r="EG257" s="10"/>
      <c r="EI257" s="6"/>
      <c r="EJ257" s="10"/>
      <c r="EL257" s="6"/>
      <c r="EM257" s="10"/>
      <c r="EO257" s="6"/>
      <c r="EP257" s="10"/>
      <c r="ER257" s="6"/>
      <c r="ES257" s="10"/>
      <c r="EU257" s="6"/>
      <c r="EV257" s="10"/>
      <c r="EX257" s="6"/>
      <c r="EY257" s="10"/>
      <c r="FA257" s="6"/>
      <c r="FB257" s="10"/>
      <c r="FD257" s="6"/>
      <c r="FE257" s="10"/>
      <c r="FG257" s="6"/>
      <c r="FH257" s="10"/>
      <c r="FJ257" s="6"/>
      <c r="FK257" s="10"/>
      <c r="FM257" s="6"/>
      <c r="FN257" s="10"/>
      <c r="FP257" s="6"/>
      <c r="FQ257" s="10"/>
      <c r="FS257" s="6"/>
      <c r="FT257" s="10"/>
      <c r="FV257" s="6"/>
      <c r="FW257" s="10"/>
      <c r="FY257" s="6"/>
      <c r="FZ257" s="10"/>
      <c r="GA257" s="9">
        <v>2935000</v>
      </c>
      <c r="GB257" t="s">
        <v>238</v>
      </c>
      <c r="GC257">
        <v>31.43</v>
      </c>
      <c r="GD257">
        <v>41.63</v>
      </c>
      <c r="GE257">
        <v>46.53</v>
      </c>
      <c r="GF257">
        <v>53.46</v>
      </c>
    </row>
    <row r="258" spans="1:188" x14ac:dyDescent="0.35">
      <c r="A258" t="s">
        <v>6441</v>
      </c>
      <c r="B258" t="s">
        <v>6442</v>
      </c>
      <c r="C258" t="s">
        <v>6443</v>
      </c>
      <c r="D258" t="e">
        <f>VLOOKUP(C258,'HORS EXCEPTION'!$C$2:C276,1,FALSE)</f>
        <v>#N/A</v>
      </c>
      <c r="E258" s="1" t="s">
        <v>6444</v>
      </c>
      <c r="F258" t="s">
        <v>6443</v>
      </c>
      <c r="G258" t="s">
        <v>6444</v>
      </c>
      <c r="H258" t="s">
        <v>203</v>
      </c>
      <c r="I258" t="s">
        <v>6441</v>
      </c>
      <c r="J258" t="s">
        <v>1022</v>
      </c>
      <c r="K258" t="s">
        <v>6445</v>
      </c>
      <c r="L258">
        <v>32600</v>
      </c>
      <c r="M258" t="s">
        <v>6446</v>
      </c>
      <c r="N258" t="s">
        <v>6447</v>
      </c>
      <c r="O258" t="s">
        <v>12832</v>
      </c>
      <c r="P258" t="s">
        <v>6448</v>
      </c>
      <c r="Q258" t="s">
        <v>6449</v>
      </c>
      <c r="R258" t="s">
        <v>6450</v>
      </c>
      <c r="S258" t="s">
        <v>6451</v>
      </c>
      <c r="T258" t="s">
        <v>6453</v>
      </c>
      <c r="U258" t="s">
        <v>6454</v>
      </c>
      <c r="V258" t="s">
        <v>6455</v>
      </c>
      <c r="W258" t="s">
        <v>6451</v>
      </c>
      <c r="X258" t="s">
        <v>6453</v>
      </c>
      <c r="Y258" t="s">
        <v>6454</v>
      </c>
      <c r="Z258" t="s">
        <v>310</v>
      </c>
      <c r="AD258" t="s">
        <v>311</v>
      </c>
      <c r="AE258" t="s">
        <v>312</v>
      </c>
      <c r="AI258" t="s">
        <v>312</v>
      </c>
      <c r="AJ258" t="s">
        <v>6441</v>
      </c>
      <c r="AK258" t="s">
        <v>12832</v>
      </c>
      <c r="AL258" t="s">
        <v>6455</v>
      </c>
      <c r="AM258" t="s">
        <v>6449</v>
      </c>
      <c r="AN258" t="s">
        <v>6448</v>
      </c>
      <c r="AO258">
        <v>0</v>
      </c>
      <c r="AP258" t="s">
        <v>389</v>
      </c>
      <c r="AQ258" s="6" t="s">
        <v>6456</v>
      </c>
      <c r="AR258" s="10">
        <v>575000</v>
      </c>
      <c r="AS258" t="s">
        <v>313</v>
      </c>
      <c r="AT258" s="6" t="s">
        <v>6457</v>
      </c>
      <c r="AU258" s="10">
        <v>375000</v>
      </c>
      <c r="AV258" t="s">
        <v>315</v>
      </c>
      <c r="AW258" s="6" t="s">
        <v>6458</v>
      </c>
      <c r="AY258" t="s">
        <v>391</v>
      </c>
      <c r="AZ258" s="6" t="s">
        <v>6459</v>
      </c>
      <c r="BA258" s="10">
        <v>1430000</v>
      </c>
      <c r="BB258" t="s">
        <v>317</v>
      </c>
      <c r="BC258" s="6" t="s">
        <v>6460</v>
      </c>
      <c r="BD258" s="10">
        <v>935000</v>
      </c>
      <c r="BE258" t="s">
        <v>319</v>
      </c>
      <c r="BF258" s="6" t="s">
        <v>6461</v>
      </c>
      <c r="BG258" s="10">
        <v>185000</v>
      </c>
      <c r="BH258" t="s">
        <v>395</v>
      </c>
      <c r="BI258" s="6" t="s">
        <v>6462</v>
      </c>
      <c r="BJ258" s="10">
        <v>715000</v>
      </c>
      <c r="BK258" t="s">
        <v>325</v>
      </c>
      <c r="BL258" s="6" t="s">
        <v>6463</v>
      </c>
      <c r="BM258" s="10">
        <v>470000</v>
      </c>
      <c r="BN258" t="s">
        <v>327</v>
      </c>
      <c r="BO258" s="6" t="s">
        <v>6464</v>
      </c>
      <c r="BP258" s="10">
        <v>100000</v>
      </c>
      <c r="BQ258" t="s">
        <v>1065</v>
      </c>
      <c r="BR258" s="6" t="s">
        <v>6465</v>
      </c>
      <c r="BS258" s="10">
        <v>960000</v>
      </c>
      <c r="BT258" t="s">
        <v>329</v>
      </c>
      <c r="BU258" s="6" t="s">
        <v>6466</v>
      </c>
      <c r="BV258" s="10">
        <v>625000</v>
      </c>
      <c r="BW258" t="s">
        <v>331</v>
      </c>
      <c r="BX258" s="6" t="s">
        <v>6467</v>
      </c>
      <c r="BY258" s="10">
        <v>123000</v>
      </c>
      <c r="BZ258" t="s">
        <v>1067</v>
      </c>
      <c r="CA258" s="6" t="s">
        <v>6468</v>
      </c>
      <c r="CB258" s="10">
        <v>3430000</v>
      </c>
      <c r="CC258" t="s">
        <v>523</v>
      </c>
      <c r="CD258" s="6" t="s">
        <v>6469</v>
      </c>
      <c r="CE258" s="10">
        <v>100000</v>
      </c>
      <c r="CG258" s="6"/>
      <c r="CH258" s="10"/>
      <c r="CJ258" s="6"/>
      <c r="CK258" s="10"/>
      <c r="CM258" s="6"/>
      <c r="CN258" s="10"/>
      <c r="CP258" s="6"/>
      <c r="CQ258" s="10"/>
      <c r="CS258" s="6"/>
      <c r="CT258" s="10"/>
      <c r="CV258" s="6"/>
      <c r="CW258" s="10"/>
      <c r="CY258" s="6"/>
      <c r="CZ258" s="10"/>
      <c r="DB258" s="6"/>
      <c r="DC258" s="10"/>
      <c r="DE258" s="6"/>
      <c r="DF258" s="10"/>
      <c r="DH258" s="6"/>
      <c r="DI258" s="10"/>
      <c r="DK258" s="6"/>
      <c r="DL258" s="10"/>
      <c r="DN258" s="6"/>
      <c r="DO258" s="10"/>
      <c r="DQ258" s="6"/>
      <c r="DR258" s="10"/>
      <c r="DT258" s="6"/>
      <c r="DU258" s="10"/>
      <c r="DW258" s="6"/>
      <c r="DX258" s="10"/>
      <c r="DZ258" s="6"/>
      <c r="EA258" s="10"/>
      <c r="EC258" s="6"/>
      <c r="ED258" s="10"/>
      <c r="EF258" s="6"/>
      <c r="EG258" s="10"/>
      <c r="EI258" s="6"/>
      <c r="EJ258" s="10"/>
      <c r="EL258" s="6"/>
      <c r="EM258" s="10"/>
      <c r="EO258" s="6"/>
      <c r="EP258" s="10"/>
      <c r="ER258" s="6"/>
      <c r="ES258" s="10"/>
      <c r="EU258" s="6"/>
      <c r="EV258" s="10"/>
      <c r="EX258" s="6"/>
      <c r="EY258" s="10"/>
      <c r="FA258" s="6"/>
      <c r="FB258" s="10"/>
      <c r="FD258" s="6"/>
      <c r="FE258" s="10"/>
      <c r="FG258" s="6"/>
      <c r="FH258" s="10"/>
      <c r="FJ258" s="6"/>
      <c r="FK258" s="10"/>
      <c r="FM258" s="6"/>
      <c r="FN258" s="10"/>
      <c r="FP258" s="6"/>
      <c r="FQ258" s="10"/>
      <c r="FS258" s="6"/>
      <c r="FT258" s="10"/>
      <c r="FV258" s="6"/>
      <c r="FW258" s="10"/>
      <c r="FY258" s="6"/>
      <c r="FZ258" s="10"/>
      <c r="GA258" s="9">
        <v>10023000</v>
      </c>
      <c r="GB258" t="s">
        <v>238</v>
      </c>
      <c r="GC258">
        <v>50</v>
      </c>
      <c r="GD258">
        <v>55</v>
      </c>
      <c r="GE258">
        <v>55</v>
      </c>
      <c r="GF258">
        <v>60</v>
      </c>
    </row>
    <row r="259" spans="1:188" x14ac:dyDescent="0.35">
      <c r="A259" t="s">
        <v>6470</v>
      </c>
      <c r="B259" t="s">
        <v>6471</v>
      </c>
      <c r="C259" t="s">
        <v>6472</v>
      </c>
      <c r="D259" t="e">
        <f>VLOOKUP(C259,'HORS EXCEPTION'!$C$2:C277,1,FALSE)</f>
        <v>#N/A</v>
      </c>
      <c r="E259" s="1" t="s">
        <v>6473</v>
      </c>
      <c r="F259" t="s">
        <v>6472</v>
      </c>
      <c r="G259" t="s">
        <v>6473</v>
      </c>
      <c r="H259" t="s">
        <v>203</v>
      </c>
      <c r="I259" t="s">
        <v>6470</v>
      </c>
      <c r="J259" t="s">
        <v>205</v>
      </c>
      <c r="K259" t="s">
        <v>6474</v>
      </c>
      <c r="L259">
        <v>67750</v>
      </c>
      <c r="M259" t="s">
        <v>6475</v>
      </c>
      <c r="N259" t="s">
        <v>454</v>
      </c>
      <c r="O259" t="s">
        <v>12833</v>
      </c>
      <c r="P259" t="s">
        <v>6476</v>
      </c>
      <c r="Q259" t="s">
        <v>5510</v>
      </c>
      <c r="R259" t="s">
        <v>6477</v>
      </c>
      <c r="S259" t="s">
        <v>6478</v>
      </c>
      <c r="T259" t="s">
        <v>6480</v>
      </c>
      <c r="U259" t="s">
        <v>6481</v>
      </c>
      <c r="V259" t="s">
        <v>6482</v>
      </c>
      <c r="W259" t="s">
        <v>6483</v>
      </c>
      <c r="X259" t="s">
        <v>6480</v>
      </c>
      <c r="Y259" t="s">
        <v>6484</v>
      </c>
      <c r="Z259" t="s">
        <v>219</v>
      </c>
      <c r="AD259" t="s">
        <v>220</v>
      </c>
      <c r="AE259" t="s">
        <v>221</v>
      </c>
      <c r="AI259" t="s">
        <v>221</v>
      </c>
      <c r="AJ259" t="s">
        <v>6470</v>
      </c>
      <c r="AK259" t="s">
        <v>12833</v>
      </c>
      <c r="AL259" t="s">
        <v>6482</v>
      </c>
      <c r="AM259" t="s">
        <v>5510</v>
      </c>
      <c r="AN259" t="s">
        <v>6476</v>
      </c>
      <c r="AO259">
        <v>0</v>
      </c>
      <c r="AP259" t="s">
        <v>463</v>
      </c>
      <c r="AQ259" s="6" t="s">
        <v>6485</v>
      </c>
      <c r="AR259" s="10">
        <v>380000</v>
      </c>
      <c r="AS259" t="s">
        <v>465</v>
      </c>
      <c r="AT259" s="6" t="s">
        <v>6486</v>
      </c>
      <c r="AU259" s="10">
        <v>300000</v>
      </c>
      <c r="AV259" t="s">
        <v>570</v>
      </c>
      <c r="AW259" s="6" t="s">
        <v>6487</v>
      </c>
      <c r="AY259" t="s">
        <v>572</v>
      </c>
      <c r="AZ259" s="6" t="s">
        <v>6488</v>
      </c>
      <c r="BA259" s="10">
        <v>100000</v>
      </c>
      <c r="BB259" t="s">
        <v>909</v>
      </c>
      <c r="BC259" s="6" t="s">
        <v>6489</v>
      </c>
      <c r="BD259" s="10">
        <v>100000</v>
      </c>
      <c r="BE259" t="s">
        <v>574</v>
      </c>
      <c r="BF259" s="6" t="s">
        <v>6490</v>
      </c>
      <c r="BG259" s="10">
        <v>100000</v>
      </c>
      <c r="BH259" t="s">
        <v>467</v>
      </c>
      <c r="BI259" s="6" t="s">
        <v>6491</v>
      </c>
      <c r="BJ259" s="10">
        <v>100000</v>
      </c>
      <c r="BL259" s="6"/>
      <c r="BM259" s="10"/>
      <c r="BO259" s="6"/>
      <c r="BP259" s="10"/>
      <c r="BR259" s="6"/>
      <c r="BS259" s="10"/>
      <c r="BU259" s="6"/>
      <c r="BV259" s="10"/>
      <c r="BX259" s="6"/>
      <c r="BY259" s="10"/>
      <c r="CA259" s="6"/>
      <c r="CB259" s="10"/>
      <c r="CD259" s="6"/>
      <c r="CE259" s="10"/>
      <c r="CG259" s="6"/>
      <c r="CH259" s="10"/>
      <c r="CJ259" s="6"/>
      <c r="CK259" s="10"/>
      <c r="CM259" s="6"/>
      <c r="CN259" s="10"/>
      <c r="CP259" s="6"/>
      <c r="CQ259" s="10"/>
      <c r="CS259" s="6"/>
      <c r="CT259" s="10"/>
      <c r="CV259" s="6"/>
      <c r="CW259" s="10"/>
      <c r="CY259" s="6"/>
      <c r="CZ259" s="10"/>
      <c r="DB259" s="6"/>
      <c r="DC259" s="10"/>
      <c r="DE259" s="6"/>
      <c r="DF259" s="10"/>
      <c r="DH259" s="6"/>
      <c r="DI259" s="10"/>
      <c r="DK259" s="6"/>
      <c r="DL259" s="10"/>
      <c r="DN259" s="6"/>
      <c r="DO259" s="10"/>
      <c r="DQ259" s="6"/>
      <c r="DR259" s="10"/>
      <c r="DT259" s="6"/>
      <c r="DU259" s="10"/>
      <c r="DW259" s="6"/>
      <c r="DX259" s="10"/>
      <c r="DZ259" s="6"/>
      <c r="EA259" s="10"/>
      <c r="EC259" s="6"/>
      <c r="ED259" s="10"/>
      <c r="EF259" s="6"/>
      <c r="EG259" s="10"/>
      <c r="EI259" s="6"/>
      <c r="EJ259" s="10"/>
      <c r="EL259" s="6"/>
      <c r="EM259" s="10"/>
      <c r="EO259" s="6"/>
      <c r="EP259" s="10"/>
      <c r="ER259" s="6"/>
      <c r="ES259" s="10"/>
      <c r="EU259" s="6"/>
      <c r="EV259" s="10"/>
      <c r="EX259" s="6"/>
      <c r="EY259" s="10"/>
      <c r="FA259" s="6"/>
      <c r="FB259" s="10"/>
      <c r="FD259" s="6"/>
      <c r="FE259" s="10"/>
      <c r="FG259" s="6"/>
      <c r="FH259" s="10"/>
      <c r="FJ259" s="6"/>
      <c r="FK259" s="10"/>
      <c r="FM259" s="6"/>
      <c r="FN259" s="10"/>
      <c r="FP259" s="6"/>
      <c r="FQ259" s="10"/>
      <c r="FS259" s="6"/>
      <c r="FT259" s="10"/>
      <c r="FV259" s="6"/>
      <c r="FW259" s="10"/>
      <c r="FY259" s="6"/>
      <c r="FZ259" s="10"/>
      <c r="GA259" s="9">
        <v>1080000</v>
      </c>
      <c r="GB259" t="s">
        <v>238</v>
      </c>
      <c r="GC259">
        <v>52.4</v>
      </c>
      <c r="GD259">
        <v>52.4</v>
      </c>
      <c r="GE259">
        <v>65.5</v>
      </c>
      <c r="GF259">
        <v>65.5</v>
      </c>
    </row>
    <row r="260" spans="1:188" x14ac:dyDescent="0.35">
      <c r="A260" t="s">
        <v>6492</v>
      </c>
      <c r="B260" t="s">
        <v>6493</v>
      </c>
      <c r="C260" t="s">
        <v>6494</v>
      </c>
      <c r="D260" t="str">
        <f>VLOOKUP(C260,'HORS EXCEPTION'!$C$2:C278,1,FALSE)</f>
        <v>SUP021947</v>
      </c>
      <c r="E260" s="1" t="s">
        <v>6495</v>
      </c>
      <c r="F260" t="s">
        <v>6494</v>
      </c>
      <c r="G260" t="s">
        <v>6495</v>
      </c>
      <c r="H260" t="s">
        <v>203</v>
      </c>
      <c r="I260" t="s">
        <v>6496</v>
      </c>
      <c r="J260" t="s">
        <v>6497</v>
      </c>
      <c r="K260" t="s">
        <v>6498</v>
      </c>
      <c r="L260">
        <v>48250</v>
      </c>
      <c r="M260" t="s">
        <v>6499</v>
      </c>
      <c r="N260" t="s">
        <v>6500</v>
      </c>
      <c r="O260" t="s">
        <v>12834</v>
      </c>
      <c r="P260" t="s">
        <v>6501</v>
      </c>
      <c r="Q260" t="s">
        <v>6502</v>
      </c>
      <c r="R260" t="s">
        <v>6495</v>
      </c>
      <c r="S260" t="s">
        <v>6504</v>
      </c>
      <c r="T260" t="s">
        <v>6505</v>
      </c>
      <c r="U260" t="s">
        <v>6506</v>
      </c>
      <c r="V260" t="s">
        <v>6507</v>
      </c>
      <c r="W260" t="s">
        <v>6504</v>
      </c>
      <c r="X260" t="s">
        <v>6505</v>
      </c>
      <c r="Y260" t="s">
        <v>6506</v>
      </c>
      <c r="Z260" t="s">
        <v>219</v>
      </c>
      <c r="AD260" t="s">
        <v>220</v>
      </c>
      <c r="AE260" t="s">
        <v>221</v>
      </c>
      <c r="AI260" t="s">
        <v>221</v>
      </c>
      <c r="AJ260" t="s">
        <v>6496</v>
      </c>
      <c r="AK260" t="s">
        <v>12834</v>
      </c>
      <c r="AL260" t="s">
        <v>6507</v>
      </c>
      <c r="AM260" t="s">
        <v>6502</v>
      </c>
      <c r="AN260" t="s">
        <v>6501</v>
      </c>
      <c r="AO260">
        <v>0</v>
      </c>
      <c r="AP260" t="s">
        <v>222</v>
      </c>
      <c r="AQ260" s="6" t="s">
        <v>6508</v>
      </c>
      <c r="AR260" s="10">
        <v>400000</v>
      </c>
      <c r="AS260" t="s">
        <v>1732</v>
      </c>
      <c r="AT260" s="6" t="s">
        <v>6509</v>
      </c>
      <c r="AU260" s="10">
        <v>375000</v>
      </c>
      <c r="AV260" t="s">
        <v>560</v>
      </c>
      <c r="AW260" s="6" t="s">
        <v>6510</v>
      </c>
      <c r="AY260" t="s">
        <v>1737</v>
      </c>
      <c r="AZ260" s="6" t="s">
        <v>6511</v>
      </c>
      <c r="BA260" s="10">
        <v>100000</v>
      </c>
      <c r="BB260" t="s">
        <v>236</v>
      </c>
      <c r="BC260" s="6" t="s">
        <v>6512</v>
      </c>
      <c r="BD260" s="10">
        <v>630000</v>
      </c>
      <c r="BE260" t="s">
        <v>1016</v>
      </c>
      <c r="BF260" s="6" t="s">
        <v>6513</v>
      </c>
      <c r="BG260" s="10">
        <v>500000</v>
      </c>
      <c r="BI260" s="6"/>
      <c r="BJ260" s="10"/>
      <c r="BL260" s="6"/>
      <c r="BM260" s="10"/>
      <c r="BO260" s="6"/>
      <c r="BP260" s="10"/>
      <c r="BR260" s="6"/>
      <c r="BS260" s="10"/>
      <c r="BU260" s="6"/>
      <c r="BV260" s="10"/>
      <c r="BX260" s="6"/>
      <c r="BY260" s="10"/>
      <c r="CA260" s="6"/>
      <c r="CB260" s="10"/>
      <c r="CD260" s="6"/>
      <c r="CE260" s="10"/>
      <c r="CG260" s="6"/>
      <c r="CH260" s="10"/>
      <c r="CJ260" s="6"/>
      <c r="CK260" s="10"/>
      <c r="CM260" s="6"/>
      <c r="CN260" s="10"/>
      <c r="CP260" s="6"/>
      <c r="CQ260" s="10"/>
      <c r="CS260" s="6"/>
      <c r="CT260" s="10"/>
      <c r="CV260" s="6"/>
      <c r="CW260" s="10"/>
      <c r="CY260" s="6"/>
      <c r="CZ260" s="10"/>
      <c r="DB260" s="6"/>
      <c r="DC260" s="10"/>
      <c r="DE260" s="6"/>
      <c r="DF260" s="10"/>
      <c r="DH260" s="6"/>
      <c r="DI260" s="10"/>
      <c r="DK260" s="6"/>
      <c r="DL260" s="10"/>
      <c r="DN260" s="6"/>
      <c r="DO260" s="10"/>
      <c r="DQ260" s="6"/>
      <c r="DR260" s="10"/>
      <c r="DT260" s="6"/>
      <c r="DU260" s="10"/>
      <c r="DW260" s="6"/>
      <c r="DX260" s="10"/>
      <c r="DZ260" s="6"/>
      <c r="EA260" s="10"/>
      <c r="EC260" s="6"/>
      <c r="ED260" s="10"/>
      <c r="EF260" s="6"/>
      <c r="EG260" s="10"/>
      <c r="EI260" s="6"/>
      <c r="EJ260" s="10"/>
      <c r="EL260" s="6"/>
      <c r="EM260" s="10"/>
      <c r="EO260" s="6"/>
      <c r="EP260" s="10"/>
      <c r="ER260" s="6"/>
      <c r="ES260" s="10"/>
      <c r="EU260" s="6"/>
      <c r="EV260" s="10"/>
      <c r="EX260" s="6"/>
      <c r="EY260" s="10"/>
      <c r="FA260" s="6"/>
      <c r="FB260" s="10"/>
      <c r="FD260" s="6"/>
      <c r="FE260" s="10"/>
      <c r="FG260" s="6"/>
      <c r="FH260" s="10"/>
      <c r="FJ260" s="6"/>
      <c r="FK260" s="10"/>
      <c r="FM260" s="6"/>
      <c r="FN260" s="10"/>
      <c r="FP260" s="6"/>
      <c r="FQ260" s="10"/>
      <c r="FS260" s="6"/>
      <c r="FT260" s="10"/>
      <c r="FV260" s="6"/>
      <c r="FW260" s="10"/>
      <c r="FY260" s="6"/>
      <c r="FZ260" s="10"/>
      <c r="GA260" s="9">
        <v>2005000</v>
      </c>
      <c r="GB260" t="s">
        <v>238</v>
      </c>
      <c r="GC260">
        <v>30</v>
      </c>
      <c r="GD260">
        <v>32</v>
      </c>
      <c r="GE260">
        <v>34.5</v>
      </c>
      <c r="GF260">
        <v>30</v>
      </c>
    </row>
    <row r="261" spans="1:188" x14ac:dyDescent="0.35">
      <c r="A261" t="s">
        <v>6514</v>
      </c>
      <c r="B261" t="s">
        <v>6515</v>
      </c>
      <c r="C261" t="s">
        <v>6516</v>
      </c>
      <c r="D261" t="str">
        <f>VLOOKUP(C261,'HORS EXCEPTION'!$C$2:C279,1,FALSE)</f>
        <v>SUP022008</v>
      </c>
      <c r="E261" s="1" t="s">
        <v>6517</v>
      </c>
      <c r="F261" t="s">
        <v>6516</v>
      </c>
      <c r="G261" t="s">
        <v>6518</v>
      </c>
      <c r="H261" t="s">
        <v>203</v>
      </c>
      <c r="I261" t="s">
        <v>6514</v>
      </c>
      <c r="J261" t="s">
        <v>1022</v>
      </c>
      <c r="K261" t="s">
        <v>6519</v>
      </c>
      <c r="L261">
        <v>57604</v>
      </c>
      <c r="M261" t="s">
        <v>6520</v>
      </c>
      <c r="N261" t="s">
        <v>623</v>
      </c>
      <c r="O261" t="s">
        <v>12314</v>
      </c>
      <c r="P261" t="s">
        <v>6521</v>
      </c>
      <c r="Q261" t="s">
        <v>6522</v>
      </c>
      <c r="R261" t="s">
        <v>6517</v>
      </c>
      <c r="S261" t="s">
        <v>6525</v>
      </c>
      <c r="T261" t="s">
        <v>6526</v>
      </c>
      <c r="U261" t="s">
        <v>6527</v>
      </c>
      <c r="V261" t="s">
        <v>6528</v>
      </c>
      <c r="W261" t="s">
        <v>6529</v>
      </c>
      <c r="X261" t="s">
        <v>6530</v>
      </c>
      <c r="Y261" t="s">
        <v>6531</v>
      </c>
      <c r="Z261" t="s">
        <v>310</v>
      </c>
      <c r="AD261" t="s">
        <v>311</v>
      </c>
      <c r="AE261" t="s">
        <v>312</v>
      </c>
      <c r="AI261" t="s">
        <v>312</v>
      </c>
      <c r="AJ261" t="s">
        <v>6514</v>
      </c>
      <c r="AK261" t="s">
        <v>12314</v>
      </c>
      <c r="AL261" t="s">
        <v>12835</v>
      </c>
      <c r="AM261" t="s">
        <v>6522</v>
      </c>
      <c r="AN261" t="s">
        <v>6521</v>
      </c>
      <c r="AO261">
        <v>0</v>
      </c>
      <c r="AP261" t="s">
        <v>687</v>
      </c>
      <c r="AQ261" s="6" t="s">
        <v>3457</v>
      </c>
      <c r="AR261" s="10">
        <v>300000</v>
      </c>
      <c r="AS261" t="s">
        <v>488</v>
      </c>
      <c r="AT261" s="6" t="s">
        <v>6532</v>
      </c>
      <c r="AU261" s="10">
        <v>100000</v>
      </c>
      <c r="AV261" t="s">
        <v>495</v>
      </c>
      <c r="AW261" s="6" t="s">
        <v>6533</v>
      </c>
      <c r="AY261" t="s">
        <v>502</v>
      </c>
      <c r="AZ261" s="6" t="s">
        <v>6534</v>
      </c>
      <c r="BA261" s="10">
        <v>100000</v>
      </c>
      <c r="BB261" t="s">
        <v>509</v>
      </c>
      <c r="BC261" s="6" t="s">
        <v>6535</v>
      </c>
      <c r="BD261" s="10">
        <v>100000</v>
      </c>
      <c r="BE261" t="s">
        <v>516</v>
      </c>
      <c r="BF261" s="6" t="s">
        <v>6536</v>
      </c>
      <c r="BG261" s="10">
        <v>120000</v>
      </c>
      <c r="BI261" s="6"/>
      <c r="BJ261" s="10"/>
      <c r="BL261" s="6"/>
      <c r="BM261" s="10"/>
      <c r="BO261" s="6"/>
      <c r="BP261" s="10"/>
      <c r="BR261" s="6"/>
      <c r="BS261" s="10"/>
      <c r="BU261" s="6"/>
      <c r="BV261" s="10"/>
      <c r="BX261" s="6"/>
      <c r="BY261" s="10"/>
      <c r="CA261" s="6"/>
      <c r="CB261" s="10"/>
      <c r="CD261" s="6"/>
      <c r="CE261" s="10"/>
      <c r="CG261" s="6"/>
      <c r="CH261" s="10"/>
      <c r="CJ261" s="6"/>
      <c r="CK261" s="10"/>
      <c r="CM261" s="6"/>
      <c r="CN261" s="10"/>
      <c r="CP261" s="6"/>
      <c r="CQ261" s="10"/>
      <c r="CS261" s="6"/>
      <c r="CT261" s="10"/>
      <c r="CV261" s="6"/>
      <c r="CW261" s="10"/>
      <c r="CY261" s="6"/>
      <c r="CZ261" s="10"/>
      <c r="DB261" s="6"/>
      <c r="DC261" s="10"/>
      <c r="DE261" s="6"/>
      <c r="DF261" s="10"/>
      <c r="DH261" s="6"/>
      <c r="DI261" s="10"/>
      <c r="DK261" s="6"/>
      <c r="DL261" s="10"/>
      <c r="DN261" s="6"/>
      <c r="DO261" s="10"/>
      <c r="DQ261" s="6"/>
      <c r="DR261" s="10"/>
      <c r="DT261" s="6"/>
      <c r="DU261" s="10"/>
      <c r="DW261" s="6"/>
      <c r="DX261" s="10"/>
      <c r="DZ261" s="6"/>
      <c r="EA261" s="10"/>
      <c r="EC261" s="6"/>
      <c r="ED261" s="10"/>
      <c r="EF261" s="6"/>
      <c r="EG261" s="10"/>
      <c r="EI261" s="6"/>
      <c r="EJ261" s="10"/>
      <c r="EL261" s="6"/>
      <c r="EM261" s="10"/>
      <c r="EO261" s="6"/>
      <c r="EP261" s="10"/>
      <c r="ER261" s="6"/>
      <c r="ES261" s="10"/>
      <c r="EU261" s="6"/>
      <c r="EV261" s="10"/>
      <c r="EX261" s="6"/>
      <c r="EY261" s="10"/>
      <c r="FA261" s="6"/>
      <c r="FB261" s="10"/>
      <c r="FD261" s="6"/>
      <c r="FE261" s="10"/>
      <c r="FG261" s="6"/>
      <c r="FH261" s="10"/>
      <c r="FJ261" s="6"/>
      <c r="FK261" s="10"/>
      <c r="FM261" s="6"/>
      <c r="FN261" s="10"/>
      <c r="FP261" s="6"/>
      <c r="FQ261" s="10"/>
      <c r="FS261" s="6"/>
      <c r="FT261" s="10"/>
      <c r="FV261" s="6"/>
      <c r="FW261" s="10"/>
      <c r="FY261" s="6"/>
      <c r="FZ261" s="10"/>
      <c r="GA261" s="9">
        <v>720000</v>
      </c>
      <c r="GB261" t="s">
        <v>238</v>
      </c>
      <c r="GC261">
        <v>78.400000000000006</v>
      </c>
      <c r="GD261">
        <v>89.6</v>
      </c>
      <c r="GE261">
        <v>89.6</v>
      </c>
      <c r="GF261">
        <v>78.400000000000006</v>
      </c>
    </row>
    <row r="262" spans="1:188" x14ac:dyDescent="0.35">
      <c r="A262" t="s">
        <v>6537</v>
      </c>
      <c r="B262" t="s">
        <v>6538</v>
      </c>
      <c r="C262" t="s">
        <v>6539</v>
      </c>
      <c r="D262" t="e">
        <f>VLOOKUP(C262,'HORS EXCEPTION'!$C$2:C280,1,FALSE)</f>
        <v>#N/A</v>
      </c>
      <c r="E262" s="1" t="s">
        <v>6540</v>
      </c>
      <c r="F262" t="s">
        <v>6539</v>
      </c>
      <c r="G262" t="s">
        <v>6540</v>
      </c>
      <c r="H262" t="s">
        <v>203</v>
      </c>
      <c r="I262" t="s">
        <v>6541</v>
      </c>
      <c r="J262" t="s">
        <v>6542</v>
      </c>
      <c r="K262" t="s">
        <v>6543</v>
      </c>
      <c r="L262">
        <v>69400</v>
      </c>
      <c r="M262" t="s">
        <v>6544</v>
      </c>
      <c r="N262" t="s">
        <v>887</v>
      </c>
      <c r="O262" t="s">
        <v>12360</v>
      </c>
      <c r="P262" t="s">
        <v>6545</v>
      </c>
      <c r="Q262" t="s">
        <v>6546</v>
      </c>
      <c r="R262" t="s">
        <v>6547</v>
      </c>
      <c r="S262" t="s">
        <v>6548</v>
      </c>
      <c r="T262" t="s">
        <v>6550</v>
      </c>
      <c r="U262" t="s">
        <v>6551</v>
      </c>
      <c r="V262" t="s">
        <v>6552</v>
      </c>
      <c r="W262" t="s">
        <v>6548</v>
      </c>
      <c r="X262" t="s">
        <v>6550</v>
      </c>
      <c r="Y262" t="s">
        <v>6551</v>
      </c>
      <c r="Z262" t="s">
        <v>219</v>
      </c>
      <c r="AD262" t="s">
        <v>220</v>
      </c>
      <c r="AE262" t="s">
        <v>221</v>
      </c>
      <c r="AI262" t="s">
        <v>221</v>
      </c>
      <c r="AJ262" t="s">
        <v>6541</v>
      </c>
      <c r="AK262" t="s">
        <v>12360</v>
      </c>
      <c r="AL262" t="s">
        <v>12836</v>
      </c>
      <c r="AM262" t="s">
        <v>6546</v>
      </c>
      <c r="AN262" t="s">
        <v>6545</v>
      </c>
      <c r="AO262">
        <v>0</v>
      </c>
      <c r="AP262" t="s">
        <v>687</v>
      </c>
      <c r="AQ262" s="6" t="s">
        <v>8523</v>
      </c>
      <c r="AR262" s="10">
        <v>300000</v>
      </c>
      <c r="AS262" t="s">
        <v>545</v>
      </c>
      <c r="AT262" s="6" t="s">
        <v>6553</v>
      </c>
      <c r="AU262" s="10">
        <v>235000</v>
      </c>
      <c r="AV262" t="s">
        <v>568</v>
      </c>
      <c r="AW262" s="6" t="s">
        <v>6554</v>
      </c>
      <c r="AY262" t="s">
        <v>1156</v>
      </c>
      <c r="AZ262" s="6" t="s">
        <v>6555</v>
      </c>
      <c r="BA262" s="10">
        <v>100000</v>
      </c>
      <c r="BC262" s="6"/>
      <c r="BD262" s="10"/>
      <c r="BF262" s="6"/>
      <c r="BG262" s="10"/>
      <c r="BI262" s="6"/>
      <c r="BJ262" s="10"/>
      <c r="BL262" s="6"/>
      <c r="BM262" s="10"/>
      <c r="BO262" s="6"/>
      <c r="BP262" s="10"/>
      <c r="BR262" s="6"/>
      <c r="BS262" s="10"/>
      <c r="BU262" s="6"/>
      <c r="BV262" s="10"/>
      <c r="BX262" s="6"/>
      <c r="BY262" s="10"/>
      <c r="CA262" s="6"/>
      <c r="CB262" s="10"/>
      <c r="CD262" s="6"/>
      <c r="CE262" s="10"/>
      <c r="CG262" s="6"/>
      <c r="CH262" s="10"/>
      <c r="CJ262" s="6"/>
      <c r="CK262" s="10"/>
      <c r="CM262" s="6"/>
      <c r="CN262" s="10"/>
      <c r="CP262" s="6"/>
      <c r="CQ262" s="10"/>
      <c r="CS262" s="6"/>
      <c r="CT262" s="10"/>
      <c r="CV262" s="6"/>
      <c r="CW262" s="10"/>
      <c r="CY262" s="6"/>
      <c r="CZ262" s="10"/>
      <c r="DB262" s="6"/>
      <c r="DC262" s="10"/>
      <c r="DE262" s="6"/>
      <c r="DF262" s="10"/>
      <c r="DH262" s="6"/>
      <c r="DI262" s="10"/>
      <c r="DK262" s="6"/>
      <c r="DL262" s="10"/>
      <c r="DN262" s="6"/>
      <c r="DO262" s="10"/>
      <c r="DQ262" s="6"/>
      <c r="DR262" s="10"/>
      <c r="DT262" s="6"/>
      <c r="DU262" s="10"/>
      <c r="DW262" s="6"/>
      <c r="DX262" s="10"/>
      <c r="DZ262" s="6"/>
      <c r="EA262" s="10"/>
      <c r="EC262" s="6"/>
      <c r="ED262" s="10"/>
      <c r="EF262" s="6"/>
      <c r="EG262" s="10"/>
      <c r="EI262" s="6"/>
      <c r="EJ262" s="10"/>
      <c r="EL262" s="6"/>
      <c r="EM262" s="10"/>
      <c r="EO262" s="6"/>
      <c r="EP262" s="10"/>
      <c r="ER262" s="6"/>
      <c r="ES262" s="10"/>
      <c r="EU262" s="6"/>
      <c r="EV262" s="10"/>
      <c r="EX262" s="6"/>
      <c r="EY262" s="10"/>
      <c r="FA262" s="6"/>
      <c r="FB262" s="10"/>
      <c r="FD262" s="6"/>
      <c r="FE262" s="10"/>
      <c r="FG262" s="6"/>
      <c r="FH262" s="10"/>
      <c r="FJ262" s="6"/>
      <c r="FK262" s="10"/>
      <c r="FM262" s="6"/>
      <c r="FN262" s="10"/>
      <c r="FP262" s="6"/>
      <c r="FQ262" s="10"/>
      <c r="FS262" s="6"/>
      <c r="FT262" s="10"/>
      <c r="FV262" s="6"/>
      <c r="FW262" s="10"/>
      <c r="FY262" s="6"/>
      <c r="FZ262" s="10"/>
      <c r="GA262" s="9">
        <v>635000</v>
      </c>
      <c r="GB262" t="s">
        <v>238</v>
      </c>
      <c r="GC262">
        <v>42.57</v>
      </c>
      <c r="GD262">
        <v>56.75</v>
      </c>
      <c r="GE262">
        <v>62.7</v>
      </c>
      <c r="GF262">
        <v>50.13</v>
      </c>
    </row>
    <row r="263" spans="1:188" x14ac:dyDescent="0.35">
      <c r="A263" t="s">
        <v>6556</v>
      </c>
      <c r="B263" t="s">
        <v>6557</v>
      </c>
      <c r="C263" t="s">
        <v>6558</v>
      </c>
      <c r="D263" t="str">
        <f>VLOOKUP(C263,'HORS EXCEPTION'!$C$2:C281,1,FALSE)</f>
        <v>SUP022377</v>
      </c>
      <c r="E263" s="1" t="s">
        <v>6559</v>
      </c>
      <c r="F263" t="s">
        <v>6558</v>
      </c>
      <c r="G263" t="s">
        <v>6560</v>
      </c>
      <c r="H263" t="s">
        <v>203</v>
      </c>
      <c r="I263" t="s">
        <v>6561</v>
      </c>
      <c r="J263" t="s">
        <v>205</v>
      </c>
      <c r="K263" t="s">
        <v>6562</v>
      </c>
      <c r="L263">
        <v>13090</v>
      </c>
      <c r="M263" t="s">
        <v>6368</v>
      </c>
      <c r="N263" t="s">
        <v>646</v>
      </c>
      <c r="O263" t="s">
        <v>12837</v>
      </c>
      <c r="P263" t="s">
        <v>6563</v>
      </c>
      <c r="Q263" t="s">
        <v>1672</v>
      </c>
      <c r="R263" t="s">
        <v>6564</v>
      </c>
      <c r="S263" t="s">
        <v>6565</v>
      </c>
      <c r="T263" t="s">
        <v>6567</v>
      </c>
      <c r="U263" t="s">
        <v>6568</v>
      </c>
      <c r="V263" t="s">
        <v>6569</v>
      </c>
      <c r="W263" t="s">
        <v>6570</v>
      </c>
      <c r="X263" t="s">
        <v>6571</v>
      </c>
      <c r="Y263" t="s">
        <v>6572</v>
      </c>
      <c r="Z263" t="s">
        <v>854</v>
      </c>
      <c r="AA263" t="s">
        <v>219</v>
      </c>
      <c r="AD263" t="s">
        <v>13295</v>
      </c>
      <c r="AE263" t="s">
        <v>738</v>
      </c>
      <c r="AF263" t="s">
        <v>774</v>
      </c>
      <c r="AI263" t="s">
        <v>1035</v>
      </c>
      <c r="AJ263" t="s">
        <v>6561</v>
      </c>
      <c r="AK263" t="s">
        <v>12837</v>
      </c>
      <c r="AL263" t="s">
        <v>12838</v>
      </c>
      <c r="AM263" t="s">
        <v>1672</v>
      </c>
      <c r="AN263" t="s">
        <v>6563</v>
      </c>
      <c r="AO263">
        <v>0</v>
      </c>
      <c r="AP263" t="s">
        <v>857</v>
      </c>
      <c r="AQ263" s="6" t="s">
        <v>6573</v>
      </c>
      <c r="AR263" s="10">
        <v>145000</v>
      </c>
      <c r="AS263" t="s">
        <v>860</v>
      </c>
      <c r="AT263" s="6" t="s">
        <v>6574</v>
      </c>
      <c r="AU263" s="10">
        <v>365000</v>
      </c>
      <c r="AV263" t="s">
        <v>863</v>
      </c>
      <c r="AW263" s="6" t="s">
        <v>6575</v>
      </c>
      <c r="AY263" t="s">
        <v>866</v>
      </c>
      <c r="AZ263" s="6" t="s">
        <v>6576</v>
      </c>
      <c r="BA263" s="10">
        <v>180000</v>
      </c>
      <c r="BB263" t="s">
        <v>869</v>
      </c>
      <c r="BC263" s="6" t="s">
        <v>6577</v>
      </c>
      <c r="BD263" s="10">
        <v>245000</v>
      </c>
      <c r="BE263" t="s">
        <v>613</v>
      </c>
      <c r="BF263" s="6" t="s">
        <v>6578</v>
      </c>
      <c r="BG263" s="10">
        <v>950000</v>
      </c>
      <c r="BH263" t="s">
        <v>615</v>
      </c>
      <c r="BI263" s="6" t="s">
        <v>6579</v>
      </c>
      <c r="BJ263" s="10">
        <v>750000</v>
      </c>
      <c r="BK263" t="s">
        <v>547</v>
      </c>
      <c r="BL263" s="6" t="s">
        <v>6580</v>
      </c>
      <c r="BM263" s="10">
        <v>100000</v>
      </c>
      <c r="BN263" t="s">
        <v>778</v>
      </c>
      <c r="BO263" s="6" t="s">
        <v>6581</v>
      </c>
      <c r="BP263" s="10">
        <v>230000</v>
      </c>
      <c r="BQ263" t="s">
        <v>551</v>
      </c>
      <c r="BR263" s="6" t="s">
        <v>6582</v>
      </c>
      <c r="BS263" s="10">
        <v>100000</v>
      </c>
      <c r="BT263" t="s">
        <v>222</v>
      </c>
      <c r="BU263" s="6" t="s">
        <v>6583</v>
      </c>
      <c r="BV263" s="10">
        <v>400000</v>
      </c>
      <c r="BW263" t="s">
        <v>1732</v>
      </c>
      <c r="BX263" s="6" t="s">
        <v>6584</v>
      </c>
      <c r="BY263" s="10">
        <v>375000</v>
      </c>
      <c r="BZ263" t="s">
        <v>224</v>
      </c>
      <c r="CA263" s="6" t="s">
        <v>6585</v>
      </c>
      <c r="CB263" s="10">
        <v>100000</v>
      </c>
      <c r="CC263" t="s">
        <v>226</v>
      </c>
      <c r="CD263" s="6" t="s">
        <v>6586</v>
      </c>
      <c r="CE263" s="10">
        <v>115000</v>
      </c>
      <c r="CF263" t="s">
        <v>562</v>
      </c>
      <c r="CG263" s="6" t="s">
        <v>6587</v>
      </c>
      <c r="CH263" s="10">
        <v>100000</v>
      </c>
      <c r="CI263" t="s">
        <v>463</v>
      </c>
      <c r="CJ263" s="6" t="s">
        <v>6588</v>
      </c>
      <c r="CK263" s="10">
        <v>380000</v>
      </c>
      <c r="CL263" t="s">
        <v>465</v>
      </c>
      <c r="CM263" s="6" t="s">
        <v>6589</v>
      </c>
      <c r="CN263" s="10">
        <v>300000</v>
      </c>
      <c r="CO263" t="s">
        <v>570</v>
      </c>
      <c r="CP263" s="6" t="s">
        <v>6590</v>
      </c>
      <c r="CQ263" s="10">
        <v>100000</v>
      </c>
      <c r="CR263" t="s">
        <v>909</v>
      </c>
      <c r="CS263" s="6" t="s">
        <v>6591</v>
      </c>
      <c r="CT263" s="10">
        <v>100000</v>
      </c>
      <c r="CU263" t="s">
        <v>574</v>
      </c>
      <c r="CV263" s="6" t="s">
        <v>6592</v>
      </c>
      <c r="CW263" s="10">
        <v>100000</v>
      </c>
      <c r="CX263" t="s">
        <v>806</v>
      </c>
      <c r="CY263" s="6" t="s">
        <v>6593</v>
      </c>
      <c r="CZ263" s="10">
        <v>100000</v>
      </c>
      <c r="DA263" t="s">
        <v>781</v>
      </c>
      <c r="DB263" s="6" t="s">
        <v>6594</v>
      </c>
      <c r="DC263" s="10">
        <v>100000</v>
      </c>
      <c r="DD263" t="s">
        <v>783</v>
      </c>
      <c r="DE263" s="6" t="s">
        <v>6595</v>
      </c>
      <c r="DF263" s="10">
        <v>100000</v>
      </c>
      <c r="DG263" t="s">
        <v>230</v>
      </c>
      <c r="DH263" s="6" t="s">
        <v>6596</v>
      </c>
      <c r="DI263" s="10">
        <v>100000</v>
      </c>
      <c r="DJ263" t="s">
        <v>232</v>
      </c>
      <c r="DK263" s="6" t="s">
        <v>6597</v>
      </c>
      <c r="DL263" s="10">
        <v>160000</v>
      </c>
      <c r="DM263" t="s">
        <v>917</v>
      </c>
      <c r="DN263" s="6" t="s">
        <v>6598</v>
      </c>
      <c r="DO263" s="10">
        <v>100000</v>
      </c>
      <c r="DP263" t="s">
        <v>236</v>
      </c>
      <c r="DQ263" s="6" t="s">
        <v>6599</v>
      </c>
      <c r="DR263" s="10">
        <v>630000</v>
      </c>
      <c r="DS263" t="s">
        <v>1016</v>
      </c>
      <c r="DT263" s="6" t="s">
        <v>6600</v>
      </c>
      <c r="DU263" s="10">
        <v>500000</v>
      </c>
      <c r="DW263" s="6"/>
      <c r="DX263" s="10"/>
      <c r="DZ263" s="6"/>
      <c r="EA263" s="10"/>
      <c r="EC263" s="6"/>
      <c r="ED263" s="10"/>
      <c r="EF263" s="6"/>
      <c r="EG263" s="10"/>
      <c r="EI263" s="6"/>
      <c r="EJ263" s="10"/>
      <c r="EL263" s="6"/>
      <c r="EM263" s="10"/>
      <c r="EO263" s="6"/>
      <c r="EP263" s="10"/>
      <c r="ER263" s="6"/>
      <c r="ES263" s="10"/>
      <c r="EU263" s="6"/>
      <c r="EV263" s="10"/>
      <c r="EX263" s="6"/>
      <c r="EY263" s="10"/>
      <c r="FA263" s="6"/>
      <c r="FB263" s="10"/>
      <c r="FD263" s="6"/>
      <c r="FE263" s="10"/>
      <c r="FG263" s="6"/>
      <c r="FH263" s="10"/>
      <c r="FJ263" s="6"/>
      <c r="FK263" s="10"/>
      <c r="FM263" s="6"/>
      <c r="FN263" s="10"/>
      <c r="FP263" s="6"/>
      <c r="FQ263" s="10"/>
      <c r="FS263" s="6"/>
      <c r="FT263" s="10"/>
      <c r="FV263" s="6"/>
      <c r="FW263" s="10"/>
      <c r="FY263" s="6"/>
      <c r="FZ263" s="10"/>
      <c r="GA263" s="9">
        <v>6925000</v>
      </c>
      <c r="GB263" t="s">
        <v>238</v>
      </c>
      <c r="GC263">
        <v>52</v>
      </c>
      <c r="GD263">
        <v>63</v>
      </c>
      <c r="GE263">
        <v>80</v>
      </c>
      <c r="GF263">
        <v>0</v>
      </c>
    </row>
    <row r="264" spans="1:188" x14ac:dyDescent="0.35">
      <c r="A264" t="s">
        <v>6601</v>
      </c>
      <c r="B264" t="s">
        <v>6602</v>
      </c>
      <c r="C264" t="s">
        <v>6603</v>
      </c>
      <c r="D264" t="str">
        <f>VLOOKUP(C264,'HORS EXCEPTION'!$C$2:C282,1,FALSE)</f>
        <v>SUP022387</v>
      </c>
      <c r="E264" s="2" t="s">
        <v>6604</v>
      </c>
      <c r="F264" t="s">
        <v>6603</v>
      </c>
      <c r="G264" t="s">
        <v>6605</v>
      </c>
      <c r="H264" t="s">
        <v>203</v>
      </c>
      <c r="I264" t="s">
        <v>6606</v>
      </c>
      <c r="J264" t="s">
        <v>205</v>
      </c>
      <c r="K264" t="s">
        <v>6607</v>
      </c>
      <c r="L264">
        <v>57950</v>
      </c>
      <c r="M264" t="s">
        <v>6608</v>
      </c>
      <c r="N264" t="s">
        <v>1720</v>
      </c>
      <c r="O264" t="s">
        <v>12839</v>
      </c>
      <c r="P264" t="s">
        <v>6609</v>
      </c>
      <c r="Q264" t="s">
        <v>456</v>
      </c>
      <c r="R264" t="s">
        <v>6610</v>
      </c>
      <c r="S264" t="s">
        <v>6611</v>
      </c>
      <c r="T264" t="s">
        <v>6613</v>
      </c>
      <c r="U264" t="s">
        <v>6614</v>
      </c>
      <c r="V264" t="s">
        <v>6615</v>
      </c>
      <c r="W264" t="s">
        <v>6616</v>
      </c>
      <c r="X264" t="s">
        <v>6617</v>
      </c>
      <c r="Y264" t="s">
        <v>6618</v>
      </c>
      <c r="Z264" t="s">
        <v>219</v>
      </c>
      <c r="AD264" t="s">
        <v>220</v>
      </c>
      <c r="AE264" t="s">
        <v>221</v>
      </c>
      <c r="AI264" t="s">
        <v>221</v>
      </c>
      <c r="AJ264" t="s">
        <v>6606</v>
      </c>
      <c r="AK264" t="s">
        <v>12839</v>
      </c>
      <c r="AL264" t="s">
        <v>12840</v>
      </c>
      <c r="AM264" t="s">
        <v>456</v>
      </c>
      <c r="AN264" t="s">
        <v>6609</v>
      </c>
      <c r="AO264">
        <v>0</v>
      </c>
      <c r="AP264" t="s">
        <v>781</v>
      </c>
      <c r="AQ264" s="6" t="s">
        <v>6619</v>
      </c>
      <c r="AR264" s="10">
        <v>100000</v>
      </c>
      <c r="AS264" t="s">
        <v>783</v>
      </c>
      <c r="AT264" s="6" t="s">
        <v>6620</v>
      </c>
      <c r="AU264" s="10">
        <v>100000</v>
      </c>
      <c r="BC264" s="6"/>
      <c r="BD264" s="10"/>
      <c r="BF264" s="6"/>
      <c r="BG264" s="10"/>
      <c r="BI264" s="6"/>
      <c r="BJ264" s="10"/>
      <c r="BL264" s="6"/>
      <c r="BM264" s="10"/>
      <c r="BO264" s="6"/>
      <c r="BP264" s="10"/>
      <c r="BR264" s="6"/>
      <c r="BS264" s="10"/>
      <c r="BU264" s="6"/>
      <c r="BV264" s="10"/>
      <c r="BX264" s="6"/>
      <c r="BY264" s="10"/>
      <c r="CA264" s="6"/>
      <c r="CB264" s="10"/>
      <c r="CD264" s="6"/>
      <c r="CE264" s="10"/>
      <c r="CG264" s="6"/>
      <c r="CH264" s="10"/>
      <c r="CJ264" s="6"/>
      <c r="CK264" s="10"/>
      <c r="CM264" s="6"/>
      <c r="CN264" s="10"/>
      <c r="CP264" s="6"/>
      <c r="CQ264" s="10"/>
      <c r="CS264" s="6"/>
      <c r="CT264" s="10"/>
      <c r="CV264" s="6"/>
      <c r="CW264" s="10"/>
      <c r="CY264" s="6"/>
      <c r="CZ264" s="10"/>
      <c r="DB264" s="6"/>
      <c r="DC264" s="10"/>
      <c r="DE264" s="6"/>
      <c r="DF264" s="10"/>
      <c r="DH264" s="6"/>
      <c r="DI264" s="10"/>
      <c r="DK264" s="6"/>
      <c r="DL264" s="10"/>
      <c r="DN264" s="6"/>
      <c r="DO264" s="10"/>
      <c r="DQ264" s="6"/>
      <c r="DR264" s="10"/>
      <c r="DT264" s="6"/>
      <c r="DU264" s="10"/>
      <c r="DW264" s="6"/>
      <c r="DX264" s="10"/>
      <c r="DZ264" s="6"/>
      <c r="EA264" s="10"/>
      <c r="EC264" s="6"/>
      <c r="ED264" s="10"/>
      <c r="EF264" s="6"/>
      <c r="EG264" s="10"/>
      <c r="EI264" s="6"/>
      <c r="EJ264" s="10"/>
      <c r="EL264" s="6"/>
      <c r="EM264" s="10"/>
      <c r="EO264" s="6"/>
      <c r="EP264" s="10"/>
      <c r="ER264" s="6"/>
      <c r="ES264" s="10"/>
      <c r="EU264" s="6"/>
      <c r="EV264" s="10"/>
      <c r="EX264" s="6"/>
      <c r="EY264" s="10"/>
      <c r="FA264" s="6"/>
      <c r="FB264" s="10"/>
      <c r="FD264" s="6"/>
      <c r="FE264" s="10"/>
      <c r="FG264" s="6"/>
      <c r="FH264" s="10"/>
      <c r="FJ264" s="6"/>
      <c r="FK264" s="10"/>
      <c r="FM264" s="6"/>
      <c r="FN264" s="10"/>
      <c r="FP264" s="6"/>
      <c r="FQ264" s="10"/>
      <c r="FS264" s="6"/>
      <c r="FT264" s="10"/>
      <c r="FV264" s="6"/>
      <c r="FW264" s="10"/>
      <c r="FY264" s="6"/>
      <c r="FZ264" s="10"/>
      <c r="GA264" s="9">
        <v>200000</v>
      </c>
      <c r="GB264" t="s">
        <v>238</v>
      </c>
      <c r="GC264">
        <v>60</v>
      </c>
      <c r="GD264">
        <v>70</v>
      </c>
      <c r="GE264">
        <v>90</v>
      </c>
      <c r="GF264">
        <v>250</v>
      </c>
    </row>
    <row r="265" spans="1:188" x14ac:dyDescent="0.35">
      <c r="A265" t="s">
        <v>6621</v>
      </c>
      <c r="B265" t="s">
        <v>6622</v>
      </c>
      <c r="C265" t="s">
        <v>6623</v>
      </c>
      <c r="D265" t="str">
        <f>VLOOKUP(C265,'HORS EXCEPTION'!$C$2:C283,1,FALSE)</f>
        <v>SUP022427</v>
      </c>
      <c r="E265" s="1" t="s">
        <v>6624</v>
      </c>
      <c r="F265" t="s">
        <v>6623</v>
      </c>
      <c r="G265" t="s">
        <v>6624</v>
      </c>
      <c r="H265" t="s">
        <v>203</v>
      </c>
      <c r="I265" t="s">
        <v>6625</v>
      </c>
      <c r="J265" t="s">
        <v>205</v>
      </c>
      <c r="K265" t="s">
        <v>6626</v>
      </c>
      <c r="L265">
        <v>90300</v>
      </c>
      <c r="M265" t="s">
        <v>6627</v>
      </c>
      <c r="N265" t="s">
        <v>6628</v>
      </c>
      <c r="O265" t="s">
        <v>12557</v>
      </c>
      <c r="P265" t="s">
        <v>6629</v>
      </c>
      <c r="Q265" t="s">
        <v>6630</v>
      </c>
      <c r="R265" t="s">
        <v>6631</v>
      </c>
      <c r="S265" t="s">
        <v>6632</v>
      </c>
      <c r="T265" t="s">
        <v>6634</v>
      </c>
      <c r="U265" t="s">
        <v>6635</v>
      </c>
      <c r="V265" t="s">
        <v>6636</v>
      </c>
      <c r="W265" t="s">
        <v>6637</v>
      </c>
      <c r="X265" t="s">
        <v>6638</v>
      </c>
      <c r="Y265" t="s">
        <v>6635</v>
      </c>
      <c r="Z265" t="s">
        <v>310</v>
      </c>
      <c r="AD265" t="s">
        <v>311</v>
      </c>
      <c r="AE265" t="s">
        <v>312</v>
      </c>
      <c r="AI265" t="s">
        <v>312</v>
      </c>
      <c r="AJ265" t="s">
        <v>6625</v>
      </c>
      <c r="AK265" t="s">
        <v>12557</v>
      </c>
      <c r="AL265" t="s">
        <v>12841</v>
      </c>
      <c r="AM265" t="s">
        <v>6630</v>
      </c>
      <c r="AN265" t="s">
        <v>6629</v>
      </c>
      <c r="AO265">
        <v>0</v>
      </c>
      <c r="AP265" t="s">
        <v>389</v>
      </c>
      <c r="AQ265" s="6" t="s">
        <v>6639</v>
      </c>
      <c r="AR265" s="10">
        <v>575000</v>
      </c>
      <c r="AS265" t="s">
        <v>391</v>
      </c>
      <c r="AT265" s="6" t="s">
        <v>6640</v>
      </c>
      <c r="AU265" s="10">
        <v>1430000</v>
      </c>
      <c r="AV265" t="s">
        <v>393</v>
      </c>
      <c r="AW265" s="6" t="s">
        <v>6641</v>
      </c>
      <c r="AY265" t="s">
        <v>395</v>
      </c>
      <c r="AZ265" s="6" t="s">
        <v>6642</v>
      </c>
      <c r="BA265" s="10">
        <v>715000</v>
      </c>
      <c r="BB265" t="s">
        <v>1065</v>
      </c>
      <c r="BC265" s="6" t="s">
        <v>6643</v>
      </c>
      <c r="BD265" s="10">
        <v>960000</v>
      </c>
      <c r="BF265" s="6"/>
      <c r="BG265" s="10"/>
      <c r="BI265" s="6"/>
      <c r="BJ265" s="10"/>
      <c r="BL265" s="6"/>
      <c r="BM265" s="10"/>
      <c r="BO265" s="6"/>
      <c r="BP265" s="10"/>
      <c r="BR265" s="6"/>
      <c r="BS265" s="10"/>
      <c r="BU265" s="6"/>
      <c r="BV265" s="10"/>
      <c r="BX265" s="6"/>
      <c r="BY265" s="10"/>
      <c r="CA265" s="6"/>
      <c r="CB265" s="10"/>
      <c r="CD265" s="6"/>
      <c r="CE265" s="10"/>
      <c r="CG265" s="6"/>
      <c r="CH265" s="10"/>
      <c r="CJ265" s="6"/>
      <c r="CK265" s="10"/>
      <c r="CM265" s="6"/>
      <c r="CN265" s="10"/>
      <c r="CP265" s="6"/>
      <c r="CQ265" s="10"/>
      <c r="CS265" s="6"/>
      <c r="CT265" s="10"/>
      <c r="CV265" s="6"/>
      <c r="CW265" s="10"/>
      <c r="CY265" s="6"/>
      <c r="CZ265" s="10"/>
      <c r="DB265" s="6"/>
      <c r="DC265" s="10"/>
      <c r="DE265" s="6"/>
      <c r="DF265" s="10"/>
      <c r="DH265" s="6"/>
      <c r="DI265" s="10"/>
      <c r="DK265" s="6"/>
      <c r="DL265" s="10"/>
      <c r="DN265" s="6"/>
      <c r="DO265" s="10"/>
      <c r="DQ265" s="6"/>
      <c r="DR265" s="10"/>
      <c r="DT265" s="6"/>
      <c r="DU265" s="10"/>
      <c r="DW265" s="6"/>
      <c r="DX265" s="10"/>
      <c r="DZ265" s="6"/>
      <c r="EA265" s="10"/>
      <c r="EC265" s="6"/>
      <c r="ED265" s="10"/>
      <c r="EF265" s="6"/>
      <c r="EG265" s="10"/>
      <c r="EI265" s="6"/>
      <c r="EJ265" s="10"/>
      <c r="EL265" s="6"/>
      <c r="EM265" s="10"/>
      <c r="EO265" s="6"/>
      <c r="EP265" s="10"/>
      <c r="ER265" s="6"/>
      <c r="ES265" s="10"/>
      <c r="EU265" s="6"/>
      <c r="EV265" s="10"/>
      <c r="EX265" s="6"/>
      <c r="EY265" s="10"/>
      <c r="FA265" s="6"/>
      <c r="FB265" s="10"/>
      <c r="FD265" s="6"/>
      <c r="FE265" s="10"/>
      <c r="FG265" s="6"/>
      <c r="FH265" s="10"/>
      <c r="FJ265" s="6"/>
      <c r="FK265" s="10"/>
      <c r="FM265" s="6"/>
      <c r="FN265" s="10"/>
      <c r="FP265" s="6"/>
      <c r="FQ265" s="10"/>
      <c r="FS265" s="6"/>
      <c r="FT265" s="10"/>
      <c r="FV265" s="6"/>
      <c r="FW265" s="10"/>
      <c r="FY265" s="6"/>
      <c r="FZ265" s="10"/>
      <c r="GA265" s="9">
        <v>3680000</v>
      </c>
      <c r="GB265" t="s">
        <v>238</v>
      </c>
      <c r="GC265">
        <v>40</v>
      </c>
      <c r="GD265">
        <v>50</v>
      </c>
      <c r="GE265">
        <v>60</v>
      </c>
      <c r="GF265">
        <v>50</v>
      </c>
    </row>
    <row r="266" spans="1:188" x14ac:dyDescent="0.35">
      <c r="A266" t="s">
        <v>6644</v>
      </c>
      <c r="B266" t="s">
        <v>6645</v>
      </c>
      <c r="C266" t="s">
        <v>6646</v>
      </c>
      <c r="D266" t="e">
        <f>VLOOKUP(C266,'HORS EXCEPTION'!$C$2:C284,1,FALSE)</f>
        <v>#N/A</v>
      </c>
      <c r="E266" s="1" t="s">
        <v>6647</v>
      </c>
      <c r="F266" t="s">
        <v>6646</v>
      </c>
      <c r="G266" t="s">
        <v>6648</v>
      </c>
      <c r="H266" t="s">
        <v>203</v>
      </c>
      <c r="I266" t="s">
        <v>6644</v>
      </c>
      <c r="J266" t="s">
        <v>205</v>
      </c>
      <c r="K266" t="s">
        <v>6649</v>
      </c>
      <c r="L266">
        <v>64230</v>
      </c>
      <c r="M266" t="s">
        <v>6650</v>
      </c>
      <c r="N266" t="s">
        <v>1431</v>
      </c>
      <c r="O266" t="s">
        <v>12842</v>
      </c>
      <c r="P266" t="s">
        <v>6651</v>
      </c>
      <c r="Q266" t="s">
        <v>1004</v>
      </c>
      <c r="R266" t="s">
        <v>6652</v>
      </c>
      <c r="S266" t="s">
        <v>6655</v>
      </c>
      <c r="T266" t="s">
        <v>6656</v>
      </c>
      <c r="U266" t="s">
        <v>6657</v>
      </c>
      <c r="V266" t="s">
        <v>6658</v>
      </c>
      <c r="W266" t="s">
        <v>6653</v>
      </c>
      <c r="X266" t="s">
        <v>6656</v>
      </c>
      <c r="Y266" t="s">
        <v>6657</v>
      </c>
      <c r="Z266" t="s">
        <v>310</v>
      </c>
      <c r="AD266" t="s">
        <v>311</v>
      </c>
      <c r="AE266" t="s">
        <v>312</v>
      </c>
      <c r="AI266" t="s">
        <v>312</v>
      </c>
      <c r="AJ266" t="s">
        <v>6644</v>
      </c>
      <c r="AK266" t="s">
        <v>12842</v>
      </c>
      <c r="AL266" t="s">
        <v>12843</v>
      </c>
      <c r="AM266" t="s">
        <v>1004</v>
      </c>
      <c r="AN266" t="s">
        <v>6651</v>
      </c>
      <c r="AO266">
        <v>0</v>
      </c>
      <c r="AP266" t="s">
        <v>427</v>
      </c>
      <c r="AQ266" s="6" t="s">
        <v>6659</v>
      </c>
      <c r="AR266" s="10">
        <v>360000</v>
      </c>
      <c r="AS266" t="s">
        <v>1443</v>
      </c>
      <c r="AT266" s="6" t="s">
        <v>6660</v>
      </c>
      <c r="AU266" s="10">
        <v>185000</v>
      </c>
      <c r="AV266" t="s">
        <v>431</v>
      </c>
      <c r="AW266" s="6" t="s">
        <v>6661</v>
      </c>
      <c r="AY266" t="s">
        <v>1447</v>
      </c>
      <c r="AZ266" s="6" t="s">
        <v>6662</v>
      </c>
      <c r="BA266" s="10">
        <v>455000</v>
      </c>
      <c r="BB266" t="s">
        <v>435</v>
      </c>
      <c r="BC266" s="6" t="s">
        <v>6663</v>
      </c>
      <c r="BD266" s="10">
        <v>360000</v>
      </c>
      <c r="BE266" t="s">
        <v>1451</v>
      </c>
      <c r="BF266" s="6" t="s">
        <v>6664</v>
      </c>
      <c r="BG266" s="10">
        <v>182000</v>
      </c>
      <c r="BH266" t="s">
        <v>439</v>
      </c>
      <c r="BI266" s="6" t="s">
        <v>6665</v>
      </c>
      <c r="BJ266" s="10">
        <v>445000</v>
      </c>
      <c r="BK266" t="s">
        <v>1455</v>
      </c>
      <c r="BL266" s="6" t="s">
        <v>6666</v>
      </c>
      <c r="BM266" s="10">
        <v>230000</v>
      </c>
      <c r="BN266" t="s">
        <v>443</v>
      </c>
      <c r="BO266" s="6" t="s">
        <v>6667</v>
      </c>
      <c r="BP266" s="10">
        <v>595000</v>
      </c>
      <c r="BQ266" t="s">
        <v>1459</v>
      </c>
      <c r="BR266" s="6" t="s">
        <v>6668</v>
      </c>
      <c r="BS266" s="10">
        <v>300000</v>
      </c>
      <c r="BU266" s="6"/>
      <c r="BV266" s="10"/>
      <c r="BX266" s="6"/>
      <c r="BY266" s="10"/>
      <c r="CA266" s="6"/>
      <c r="CB266" s="10"/>
      <c r="CD266" s="6"/>
      <c r="CE266" s="10"/>
      <c r="CG266" s="6"/>
      <c r="CH266" s="10"/>
      <c r="CJ266" s="6"/>
      <c r="CK266" s="10"/>
      <c r="CM266" s="6"/>
      <c r="CN266" s="10"/>
      <c r="CP266" s="6"/>
      <c r="CQ266" s="10"/>
      <c r="CS266" s="6"/>
      <c r="CT266" s="10"/>
      <c r="CV266" s="6"/>
      <c r="CW266" s="10"/>
      <c r="CY266" s="6"/>
      <c r="CZ266" s="10"/>
      <c r="DB266" s="6"/>
      <c r="DC266" s="10"/>
      <c r="DE266" s="6"/>
      <c r="DF266" s="10"/>
      <c r="DH266" s="6"/>
      <c r="DI266" s="10"/>
      <c r="DK266" s="6"/>
      <c r="DL266" s="10"/>
      <c r="DN266" s="6"/>
      <c r="DO266" s="10"/>
      <c r="DQ266" s="6"/>
      <c r="DR266" s="10"/>
      <c r="DT266" s="6"/>
      <c r="DU266" s="10"/>
      <c r="DW266" s="6"/>
      <c r="DX266" s="10"/>
      <c r="DZ266" s="6"/>
      <c r="EA266" s="10"/>
      <c r="EC266" s="6"/>
      <c r="ED266" s="10"/>
      <c r="EF266" s="6"/>
      <c r="EG266" s="10"/>
      <c r="EI266" s="6"/>
      <c r="EJ266" s="10"/>
      <c r="EL266" s="6"/>
      <c r="EM266" s="10"/>
      <c r="EO266" s="6"/>
      <c r="EP266" s="10"/>
      <c r="ER266" s="6"/>
      <c r="ES266" s="10"/>
      <c r="EU266" s="6"/>
      <c r="EV266" s="10"/>
      <c r="EX266" s="6"/>
      <c r="EY266" s="10"/>
      <c r="FA266" s="6"/>
      <c r="FB266" s="10"/>
      <c r="FD266" s="6"/>
      <c r="FE266" s="10"/>
      <c r="FG266" s="6"/>
      <c r="FH266" s="10"/>
      <c r="FJ266" s="6"/>
      <c r="FK266" s="10"/>
      <c r="FM266" s="6"/>
      <c r="FN266" s="10"/>
      <c r="FP266" s="6"/>
      <c r="FQ266" s="10"/>
      <c r="FS266" s="6"/>
      <c r="FT266" s="10"/>
      <c r="FV266" s="6"/>
      <c r="FW266" s="10"/>
      <c r="FY266" s="6"/>
      <c r="FZ266" s="10"/>
      <c r="GA266" s="9">
        <v>3112000</v>
      </c>
      <c r="GB266" t="s">
        <v>1344</v>
      </c>
    </row>
    <row r="267" spans="1:188" x14ac:dyDescent="0.35">
      <c r="A267" t="s">
        <v>6669</v>
      </c>
      <c r="B267" t="s">
        <v>6670</v>
      </c>
      <c r="C267" t="s">
        <v>6671</v>
      </c>
      <c r="D267" t="e">
        <f>VLOOKUP(C267,'HORS EXCEPTION'!$C$2:C285,1,FALSE)</f>
        <v>#N/A</v>
      </c>
      <c r="E267" s="2" t="s">
        <v>6672</v>
      </c>
      <c r="F267" t="s">
        <v>6671</v>
      </c>
      <c r="G267" t="s">
        <v>6672</v>
      </c>
      <c r="H267" t="s">
        <v>203</v>
      </c>
      <c r="I267" t="s">
        <v>6669</v>
      </c>
      <c r="J267" t="s">
        <v>838</v>
      </c>
      <c r="K267" t="s">
        <v>6673</v>
      </c>
      <c r="L267">
        <v>26780</v>
      </c>
      <c r="M267" t="s">
        <v>6674</v>
      </c>
      <c r="N267" t="s">
        <v>6675</v>
      </c>
      <c r="O267" t="s">
        <v>12370</v>
      </c>
      <c r="P267" t="s">
        <v>6676</v>
      </c>
      <c r="Q267" t="s">
        <v>6677</v>
      </c>
      <c r="R267" t="s">
        <v>6678</v>
      </c>
      <c r="S267" t="s">
        <v>6681</v>
      </c>
      <c r="T267" t="s">
        <v>6682</v>
      </c>
      <c r="U267" t="s">
        <v>6683</v>
      </c>
      <c r="V267" t="s">
        <v>6684</v>
      </c>
      <c r="W267" t="s">
        <v>6681</v>
      </c>
      <c r="X267" t="s">
        <v>6682</v>
      </c>
      <c r="Y267" t="s">
        <v>6683</v>
      </c>
      <c r="Z267" t="s">
        <v>261</v>
      </c>
      <c r="AD267" t="s">
        <v>262</v>
      </c>
      <c r="AE267" t="s">
        <v>263</v>
      </c>
      <c r="AI267" t="s">
        <v>263</v>
      </c>
      <c r="AJ267" t="s">
        <v>6669</v>
      </c>
      <c r="AK267" t="s">
        <v>12370</v>
      </c>
      <c r="AL267" t="s">
        <v>12844</v>
      </c>
      <c r="AM267" t="s">
        <v>6677</v>
      </c>
      <c r="AN267" t="s">
        <v>6676</v>
      </c>
      <c r="AO267">
        <v>0</v>
      </c>
      <c r="AP267" t="s">
        <v>414</v>
      </c>
      <c r="AQ267" s="6" t="s">
        <v>6685</v>
      </c>
      <c r="AR267" s="10">
        <v>100000</v>
      </c>
      <c r="AS267" t="s">
        <v>355</v>
      </c>
      <c r="AT267" s="6" t="s">
        <v>6686</v>
      </c>
      <c r="AU267" s="10">
        <v>200000</v>
      </c>
      <c r="AV267" t="s">
        <v>270</v>
      </c>
      <c r="AW267" s="6" t="s">
        <v>6687</v>
      </c>
      <c r="AY267" t="s">
        <v>274</v>
      </c>
      <c r="AZ267" s="6" t="s">
        <v>6688</v>
      </c>
      <c r="BA267" s="10">
        <v>495000</v>
      </c>
      <c r="BB267" t="s">
        <v>284</v>
      </c>
      <c r="BC267" s="6" t="s">
        <v>6689</v>
      </c>
      <c r="BD267" s="10">
        <v>100000</v>
      </c>
      <c r="BE267" t="s">
        <v>288</v>
      </c>
      <c r="BF267" s="6" t="s">
        <v>6690</v>
      </c>
      <c r="BG267" s="10">
        <v>200000</v>
      </c>
      <c r="BH267" t="s">
        <v>421</v>
      </c>
      <c r="BI267" s="6" t="s">
        <v>6691</v>
      </c>
      <c r="BJ267" s="10">
        <v>100000</v>
      </c>
      <c r="BK267" t="s">
        <v>363</v>
      </c>
      <c r="BL267" s="6" t="s">
        <v>6692</v>
      </c>
      <c r="BM267" s="10">
        <v>250000</v>
      </c>
      <c r="BN267" t="s">
        <v>714</v>
      </c>
      <c r="BO267" s="6" t="s">
        <v>6693</v>
      </c>
      <c r="BP267" s="10">
        <v>100000</v>
      </c>
      <c r="BQ267" t="s">
        <v>367</v>
      </c>
      <c r="BR267" s="6" t="s">
        <v>6694</v>
      </c>
      <c r="BS267" s="10">
        <v>330000</v>
      </c>
      <c r="BU267" s="6"/>
      <c r="BV267" s="10"/>
      <c r="BX267" s="6"/>
      <c r="BY267" s="10"/>
      <c r="CA267" s="6"/>
      <c r="CB267" s="10"/>
      <c r="CD267" s="6"/>
      <c r="CE267" s="10"/>
      <c r="CG267" s="6"/>
      <c r="CH267" s="10"/>
      <c r="CJ267" s="6"/>
      <c r="CK267" s="10"/>
      <c r="CM267" s="6"/>
      <c r="CN267" s="10"/>
      <c r="CP267" s="6"/>
      <c r="CQ267" s="10"/>
      <c r="CS267" s="6"/>
      <c r="CT267" s="10"/>
      <c r="CV267" s="6"/>
      <c r="CW267" s="10"/>
      <c r="CY267" s="6"/>
      <c r="CZ267" s="10"/>
      <c r="DB267" s="6"/>
      <c r="DC267" s="10"/>
      <c r="DE267" s="6"/>
      <c r="DF267" s="10"/>
      <c r="DH267" s="6"/>
      <c r="DI267" s="10"/>
      <c r="DK267" s="6"/>
      <c r="DL267" s="10"/>
      <c r="DN267" s="6"/>
      <c r="DO267" s="10"/>
      <c r="DQ267" s="6"/>
      <c r="DR267" s="10"/>
      <c r="DT267" s="6"/>
      <c r="DU267" s="10"/>
      <c r="DW267" s="6"/>
      <c r="DX267" s="10"/>
      <c r="DZ267" s="6"/>
      <c r="EA267" s="10"/>
      <c r="EC267" s="6"/>
      <c r="ED267" s="10"/>
      <c r="EF267" s="6"/>
      <c r="EG267" s="10"/>
      <c r="EI267" s="6"/>
      <c r="EJ267" s="10"/>
      <c r="EL267" s="6"/>
      <c r="EM267" s="10"/>
      <c r="EO267" s="6"/>
      <c r="EP267" s="10"/>
      <c r="ER267" s="6"/>
      <c r="ES267" s="10"/>
      <c r="EU267" s="6"/>
      <c r="EV267" s="10"/>
      <c r="EX267" s="6"/>
      <c r="EY267" s="10"/>
      <c r="FA267" s="6"/>
      <c r="FB267" s="10"/>
      <c r="FD267" s="6"/>
      <c r="FE267" s="10"/>
      <c r="FG267" s="6"/>
      <c r="FH267" s="10"/>
      <c r="FJ267" s="6"/>
      <c r="FK267" s="10"/>
      <c r="FM267" s="6"/>
      <c r="FN267" s="10"/>
      <c r="FP267" s="6"/>
      <c r="FQ267" s="10"/>
      <c r="FS267" s="6"/>
      <c r="FT267" s="10"/>
      <c r="FV267" s="6"/>
      <c r="FW267" s="10"/>
      <c r="FY267" s="6"/>
      <c r="FZ267" s="10"/>
      <c r="GA267" s="9">
        <v>1875000</v>
      </c>
      <c r="GB267" t="s">
        <v>1344</v>
      </c>
    </row>
    <row r="268" spans="1:188" x14ac:dyDescent="0.35">
      <c r="A268" t="s">
        <v>6695</v>
      </c>
      <c r="B268" t="s">
        <v>6696</v>
      </c>
      <c r="C268" t="s">
        <v>6697</v>
      </c>
      <c r="D268" t="e">
        <f>VLOOKUP(C268,'HORS EXCEPTION'!$C$2:C286,1,FALSE)</f>
        <v>#N/A</v>
      </c>
      <c r="E268" s="2" t="s">
        <v>6698</v>
      </c>
      <c r="F268" t="s">
        <v>6697</v>
      </c>
      <c r="G268" t="s">
        <v>6698</v>
      </c>
      <c r="H268" t="s">
        <v>203</v>
      </c>
      <c r="I268" t="s">
        <v>6695</v>
      </c>
      <c r="J268" t="s">
        <v>205</v>
      </c>
      <c r="K268" t="s">
        <v>6699</v>
      </c>
      <c r="L268">
        <v>63800</v>
      </c>
      <c r="M268" t="s">
        <v>6700</v>
      </c>
      <c r="N268" t="s">
        <v>1431</v>
      </c>
      <c r="O268" t="s">
        <v>12845</v>
      </c>
      <c r="P268" t="s">
        <v>6701</v>
      </c>
      <c r="Q268" t="s">
        <v>6702</v>
      </c>
      <c r="R268" t="s">
        <v>6703</v>
      </c>
      <c r="S268" t="s">
        <v>6704</v>
      </c>
      <c r="T268" t="s">
        <v>6706</v>
      </c>
      <c r="U268" t="s">
        <v>6707</v>
      </c>
      <c r="V268" t="s">
        <v>6708</v>
      </c>
      <c r="W268" t="s">
        <v>6709</v>
      </c>
      <c r="X268" t="s">
        <v>6706</v>
      </c>
      <c r="Y268" t="s">
        <v>6710</v>
      </c>
      <c r="Z268" t="s">
        <v>310</v>
      </c>
      <c r="AD268" t="s">
        <v>311</v>
      </c>
      <c r="AE268" t="s">
        <v>312</v>
      </c>
      <c r="AI268" t="s">
        <v>312</v>
      </c>
      <c r="AJ268" t="s">
        <v>6695</v>
      </c>
      <c r="AK268" t="s">
        <v>12845</v>
      </c>
      <c r="AL268" t="s">
        <v>12846</v>
      </c>
      <c r="AM268" t="s">
        <v>6702</v>
      </c>
      <c r="AN268" t="s">
        <v>6701</v>
      </c>
      <c r="AO268">
        <v>0</v>
      </c>
      <c r="AP268" t="s">
        <v>439</v>
      </c>
      <c r="AQ268" s="6" t="s">
        <v>6711</v>
      </c>
      <c r="AR268" s="10">
        <v>445000</v>
      </c>
      <c r="AS268" t="s">
        <v>325</v>
      </c>
      <c r="AT268" s="6" t="s">
        <v>6712</v>
      </c>
      <c r="AU268" s="10">
        <v>470000</v>
      </c>
      <c r="AV268" t="s">
        <v>1455</v>
      </c>
      <c r="AW268" s="6" t="s">
        <v>6713</v>
      </c>
      <c r="AY268" t="s">
        <v>663</v>
      </c>
      <c r="AZ268" s="6" t="s">
        <v>6714</v>
      </c>
      <c r="BA268" s="10">
        <v>100000</v>
      </c>
      <c r="BB268" t="s">
        <v>443</v>
      </c>
      <c r="BC268" s="6" t="s">
        <v>6715</v>
      </c>
      <c r="BD268" s="10">
        <v>595000</v>
      </c>
      <c r="BE268" t="s">
        <v>329</v>
      </c>
      <c r="BF268" s="6" t="s">
        <v>6716</v>
      </c>
      <c r="BG268" s="10">
        <v>625000</v>
      </c>
      <c r="BH268" t="s">
        <v>1459</v>
      </c>
      <c r="BI268" s="6" t="s">
        <v>6717</v>
      </c>
      <c r="BJ268" s="10">
        <v>300000</v>
      </c>
      <c r="BK268" t="s">
        <v>665</v>
      </c>
      <c r="BL268" s="6" t="s">
        <v>6718</v>
      </c>
      <c r="BM268" s="10">
        <v>123000</v>
      </c>
      <c r="BO268" s="6"/>
      <c r="BP268" s="10"/>
      <c r="BR268" s="6"/>
      <c r="BS268" s="10"/>
      <c r="BU268" s="6"/>
      <c r="BV268" s="10"/>
      <c r="BX268" s="6"/>
      <c r="BY268" s="10"/>
      <c r="CA268" s="6"/>
      <c r="CB268" s="10"/>
      <c r="CD268" s="6"/>
      <c r="CE268" s="10"/>
      <c r="CG268" s="6"/>
      <c r="CH268" s="10"/>
      <c r="CJ268" s="6"/>
      <c r="CK268" s="10"/>
      <c r="CM268" s="6"/>
      <c r="CN268" s="10"/>
      <c r="CP268" s="6"/>
      <c r="CQ268" s="10"/>
      <c r="CS268" s="6"/>
      <c r="CT268" s="10"/>
      <c r="CV268" s="6"/>
      <c r="CW268" s="10"/>
      <c r="CY268" s="6"/>
      <c r="CZ268" s="10"/>
      <c r="DB268" s="6"/>
      <c r="DC268" s="10"/>
      <c r="DE268" s="6"/>
      <c r="DF268" s="10"/>
      <c r="DH268" s="6"/>
      <c r="DI268" s="10"/>
      <c r="DK268" s="6"/>
      <c r="DL268" s="10"/>
      <c r="DN268" s="6"/>
      <c r="DO268" s="10"/>
      <c r="DQ268" s="6"/>
      <c r="DR268" s="10"/>
      <c r="DT268" s="6"/>
      <c r="DU268" s="10"/>
      <c r="DW268" s="6"/>
      <c r="DX268" s="10"/>
      <c r="DZ268" s="6"/>
      <c r="EA268" s="10"/>
      <c r="EC268" s="6"/>
      <c r="ED268" s="10"/>
      <c r="EF268" s="6"/>
      <c r="EG268" s="10"/>
      <c r="EI268" s="6"/>
      <c r="EJ268" s="10"/>
      <c r="EL268" s="6"/>
      <c r="EM268" s="10"/>
      <c r="EO268" s="6"/>
      <c r="EP268" s="10"/>
      <c r="ER268" s="6"/>
      <c r="ES268" s="10"/>
      <c r="EU268" s="6"/>
      <c r="EV268" s="10"/>
      <c r="EX268" s="6"/>
      <c r="EY268" s="10"/>
      <c r="FA268" s="6"/>
      <c r="FB268" s="10"/>
      <c r="FD268" s="6"/>
      <c r="FE268" s="10"/>
      <c r="FG268" s="6"/>
      <c r="FH268" s="10"/>
      <c r="FJ268" s="6"/>
      <c r="FK268" s="10"/>
      <c r="FM268" s="6"/>
      <c r="FN268" s="10"/>
      <c r="FP268" s="6"/>
      <c r="FQ268" s="10"/>
      <c r="FS268" s="6"/>
      <c r="FT268" s="10"/>
      <c r="FV268" s="6"/>
      <c r="FW268" s="10"/>
      <c r="FY268" s="6"/>
      <c r="FZ268" s="10"/>
      <c r="GA268" s="9">
        <v>2658000</v>
      </c>
      <c r="GB268" t="s">
        <v>1344</v>
      </c>
    </row>
    <row r="269" spans="1:188" x14ac:dyDescent="0.35">
      <c r="A269" t="s">
        <v>6719</v>
      </c>
      <c r="B269" t="s">
        <v>6720</v>
      </c>
      <c r="C269" t="s">
        <v>6721</v>
      </c>
      <c r="D269" t="str">
        <f>VLOOKUP(C269,'HORS EXCEPTION'!$C$2:C287,1,FALSE)</f>
        <v>SUP022773</v>
      </c>
      <c r="E269" s="1" t="s">
        <v>6722</v>
      </c>
      <c r="F269" t="s">
        <v>6721</v>
      </c>
      <c r="G269" t="s">
        <v>6722</v>
      </c>
      <c r="H269" t="s">
        <v>203</v>
      </c>
      <c r="I269" t="s">
        <v>6719</v>
      </c>
      <c r="J269" t="s">
        <v>1022</v>
      </c>
      <c r="K269" t="s">
        <v>6723</v>
      </c>
      <c r="L269">
        <v>31260</v>
      </c>
      <c r="M269" t="s">
        <v>6724</v>
      </c>
      <c r="N269" t="s">
        <v>1431</v>
      </c>
      <c r="O269" t="s">
        <v>12847</v>
      </c>
      <c r="P269" t="s">
        <v>6725</v>
      </c>
      <c r="Q269" t="s">
        <v>1469</v>
      </c>
      <c r="R269" t="s">
        <v>6726</v>
      </c>
      <c r="S269" t="s">
        <v>6727</v>
      </c>
      <c r="T269" t="s">
        <v>6728</v>
      </c>
      <c r="U269" t="s">
        <v>6729</v>
      </c>
      <c r="V269" t="s">
        <v>6730</v>
      </c>
      <c r="W269" t="s">
        <v>6727</v>
      </c>
      <c r="X269" t="s">
        <v>6728</v>
      </c>
      <c r="Y269" t="s">
        <v>6729</v>
      </c>
      <c r="Z269" t="s">
        <v>310</v>
      </c>
      <c r="AD269" t="s">
        <v>311</v>
      </c>
      <c r="AE269" t="s">
        <v>312</v>
      </c>
      <c r="AI269" t="s">
        <v>312</v>
      </c>
      <c r="AJ269" t="s">
        <v>6719</v>
      </c>
      <c r="AK269" t="s">
        <v>12847</v>
      </c>
      <c r="AL269" t="s">
        <v>12848</v>
      </c>
      <c r="AM269" t="s">
        <v>1469</v>
      </c>
      <c r="AN269" t="s">
        <v>6725</v>
      </c>
      <c r="AO269">
        <v>0</v>
      </c>
      <c r="AP269" t="s">
        <v>443</v>
      </c>
      <c r="AQ269" s="6" t="s">
        <v>6731</v>
      </c>
      <c r="AR269" s="10">
        <v>595000</v>
      </c>
      <c r="AS269" t="s">
        <v>1459</v>
      </c>
      <c r="AT269" s="6" t="s">
        <v>6732</v>
      </c>
      <c r="AU269" s="10">
        <v>300000</v>
      </c>
      <c r="BC269" s="6"/>
      <c r="BD269" s="10"/>
      <c r="BF269" s="6"/>
      <c r="BG269" s="10"/>
      <c r="BI269" s="6"/>
      <c r="BJ269" s="10"/>
      <c r="BL269" s="6"/>
      <c r="BM269" s="10"/>
      <c r="BO269" s="6"/>
      <c r="BP269" s="10"/>
      <c r="BR269" s="6"/>
      <c r="BS269" s="10"/>
      <c r="BU269" s="6"/>
      <c r="BV269" s="10"/>
      <c r="BX269" s="6"/>
      <c r="BY269" s="10"/>
      <c r="CA269" s="6"/>
      <c r="CB269" s="10"/>
      <c r="CD269" s="6"/>
      <c r="CE269" s="10"/>
      <c r="CG269" s="6"/>
      <c r="CH269" s="10"/>
      <c r="CJ269" s="6"/>
      <c r="CK269" s="10"/>
      <c r="CM269" s="6"/>
      <c r="CN269" s="10"/>
      <c r="CP269" s="6"/>
      <c r="CQ269" s="10"/>
      <c r="CS269" s="6"/>
      <c r="CT269" s="10"/>
      <c r="CV269" s="6"/>
      <c r="CW269" s="10"/>
      <c r="CY269" s="6"/>
      <c r="CZ269" s="10"/>
      <c r="DB269" s="6"/>
      <c r="DC269" s="10"/>
      <c r="DE269" s="6"/>
      <c r="DF269" s="10"/>
      <c r="DH269" s="6"/>
      <c r="DI269" s="10"/>
      <c r="DK269" s="6"/>
      <c r="DL269" s="10"/>
      <c r="DN269" s="6"/>
      <c r="DO269" s="10"/>
      <c r="DQ269" s="6"/>
      <c r="DR269" s="10"/>
      <c r="DT269" s="6"/>
      <c r="DU269" s="10"/>
      <c r="DW269" s="6"/>
      <c r="DX269" s="10"/>
      <c r="DZ269" s="6"/>
      <c r="EA269" s="10"/>
      <c r="EC269" s="6"/>
      <c r="ED269" s="10"/>
      <c r="EF269" s="6"/>
      <c r="EG269" s="10"/>
      <c r="EI269" s="6"/>
      <c r="EJ269" s="10"/>
      <c r="EL269" s="6"/>
      <c r="EM269" s="10"/>
      <c r="EO269" s="6"/>
      <c r="EP269" s="10"/>
      <c r="ER269" s="6"/>
      <c r="ES269" s="10"/>
      <c r="EU269" s="6"/>
      <c r="EV269" s="10"/>
      <c r="EX269" s="6"/>
      <c r="EY269" s="10"/>
      <c r="FA269" s="6"/>
      <c r="FB269" s="10"/>
      <c r="FD269" s="6"/>
      <c r="FE269" s="10"/>
      <c r="FG269" s="6"/>
      <c r="FH269" s="10"/>
      <c r="FJ269" s="6"/>
      <c r="FK269" s="10"/>
      <c r="FM269" s="6"/>
      <c r="FN269" s="10"/>
      <c r="FP269" s="6"/>
      <c r="FQ269" s="10"/>
      <c r="FS269" s="6"/>
      <c r="FT269" s="10"/>
      <c r="FV269" s="6"/>
      <c r="FW269" s="10"/>
      <c r="FY269" s="6"/>
      <c r="FZ269" s="10"/>
      <c r="GA269" s="9">
        <v>895000</v>
      </c>
      <c r="GB269" t="s">
        <v>1344</v>
      </c>
    </row>
    <row r="270" spans="1:188" x14ac:dyDescent="0.35">
      <c r="A270" t="s">
        <v>6733</v>
      </c>
      <c r="B270" t="s">
        <v>6734</v>
      </c>
      <c r="C270" t="s">
        <v>6735</v>
      </c>
      <c r="D270" t="str">
        <f>VLOOKUP(C270,'HORS EXCEPTION'!$C$2:C288,1,FALSE)</f>
        <v>SUP023033</v>
      </c>
      <c r="E270" s="1" t="s">
        <v>6736</v>
      </c>
      <c r="F270" t="s">
        <v>6735</v>
      </c>
      <c r="G270" t="s">
        <v>6736</v>
      </c>
      <c r="H270" t="s">
        <v>203</v>
      </c>
      <c r="I270" t="s">
        <v>6733</v>
      </c>
      <c r="J270" t="s">
        <v>6542</v>
      </c>
      <c r="K270" t="s">
        <v>6737</v>
      </c>
      <c r="L270">
        <v>64230</v>
      </c>
      <c r="M270" t="s">
        <v>6738</v>
      </c>
      <c r="N270" t="s">
        <v>1431</v>
      </c>
      <c r="O270" t="s">
        <v>12849</v>
      </c>
      <c r="P270" t="s">
        <v>6739</v>
      </c>
      <c r="Q270" t="s">
        <v>1004</v>
      </c>
      <c r="R270" t="s">
        <v>6740</v>
      </c>
      <c r="S270" t="s">
        <v>6741</v>
      </c>
      <c r="T270" t="s">
        <v>6743</v>
      </c>
      <c r="U270" t="s">
        <v>6744</v>
      </c>
      <c r="V270" t="s">
        <v>6745</v>
      </c>
      <c r="W270" t="s">
        <v>6741</v>
      </c>
      <c r="X270" t="s">
        <v>6743</v>
      </c>
      <c r="Y270" t="s">
        <v>6744</v>
      </c>
      <c r="Z270" t="s">
        <v>310</v>
      </c>
      <c r="AD270" t="s">
        <v>311</v>
      </c>
      <c r="AE270" t="s">
        <v>312</v>
      </c>
      <c r="AI270" t="s">
        <v>312</v>
      </c>
      <c r="AJ270" t="s">
        <v>6733</v>
      </c>
      <c r="AK270" t="s">
        <v>12849</v>
      </c>
      <c r="AL270" t="s">
        <v>12850</v>
      </c>
      <c r="AM270" t="s">
        <v>1004</v>
      </c>
      <c r="AN270" t="s">
        <v>6739</v>
      </c>
      <c r="AO270">
        <v>0</v>
      </c>
      <c r="AP270" t="s">
        <v>427</v>
      </c>
      <c r="AQ270" s="6" t="s">
        <v>6746</v>
      </c>
      <c r="AR270" s="10">
        <v>360000</v>
      </c>
      <c r="AS270" t="s">
        <v>1443</v>
      </c>
      <c r="AT270" s="6" t="s">
        <v>6747</v>
      </c>
      <c r="AU270" s="10">
        <v>185000</v>
      </c>
      <c r="AV270" t="s">
        <v>431</v>
      </c>
      <c r="AW270" s="6" t="s">
        <v>6748</v>
      </c>
      <c r="AY270" t="s">
        <v>1447</v>
      </c>
      <c r="AZ270" s="6" t="s">
        <v>6749</v>
      </c>
      <c r="BA270" s="10">
        <v>455000</v>
      </c>
      <c r="BB270" t="s">
        <v>439</v>
      </c>
      <c r="BC270" s="6" t="s">
        <v>6750</v>
      </c>
      <c r="BD270" s="10">
        <v>445000</v>
      </c>
      <c r="BE270" t="s">
        <v>1455</v>
      </c>
      <c r="BF270" s="6" t="s">
        <v>6751</v>
      </c>
      <c r="BG270" s="10">
        <v>230000</v>
      </c>
      <c r="BH270" t="s">
        <v>443</v>
      </c>
      <c r="BI270" s="6" t="s">
        <v>6752</v>
      </c>
      <c r="BJ270" s="10">
        <v>595000</v>
      </c>
      <c r="BK270" t="s">
        <v>1459</v>
      </c>
      <c r="BL270" s="6" t="s">
        <v>6753</v>
      </c>
      <c r="BM270" s="10">
        <v>300000</v>
      </c>
      <c r="BO270" s="6"/>
      <c r="BP270" s="10"/>
      <c r="BR270" s="6"/>
      <c r="BS270" s="10"/>
      <c r="BU270" s="6"/>
      <c r="BV270" s="10"/>
      <c r="BX270" s="6"/>
      <c r="BY270" s="10"/>
      <c r="CA270" s="6"/>
      <c r="CB270" s="10"/>
      <c r="CD270" s="6"/>
      <c r="CE270" s="10"/>
      <c r="CG270" s="6"/>
      <c r="CH270" s="10"/>
      <c r="CJ270" s="6"/>
      <c r="CK270" s="10"/>
      <c r="CM270" s="6"/>
      <c r="CN270" s="10"/>
      <c r="CP270" s="6"/>
      <c r="CQ270" s="10"/>
      <c r="CS270" s="6"/>
      <c r="CT270" s="10"/>
      <c r="CV270" s="6"/>
      <c r="CW270" s="10"/>
      <c r="CY270" s="6"/>
      <c r="CZ270" s="10"/>
      <c r="DB270" s="6"/>
      <c r="DC270" s="10"/>
      <c r="DE270" s="6"/>
      <c r="DF270" s="10"/>
      <c r="DH270" s="6"/>
      <c r="DI270" s="10"/>
      <c r="DK270" s="6"/>
      <c r="DL270" s="10"/>
      <c r="DN270" s="6"/>
      <c r="DO270" s="10"/>
      <c r="DQ270" s="6"/>
      <c r="DR270" s="10"/>
      <c r="DT270" s="6"/>
      <c r="DU270" s="10"/>
      <c r="DW270" s="6"/>
      <c r="DX270" s="10"/>
      <c r="DZ270" s="6"/>
      <c r="EA270" s="10"/>
      <c r="EC270" s="6"/>
      <c r="ED270" s="10"/>
      <c r="EF270" s="6"/>
      <c r="EG270" s="10"/>
      <c r="EI270" s="6"/>
      <c r="EJ270" s="10"/>
      <c r="EL270" s="6"/>
      <c r="EM270" s="10"/>
      <c r="EO270" s="6"/>
      <c r="EP270" s="10"/>
      <c r="ER270" s="6"/>
      <c r="ES270" s="10"/>
      <c r="EU270" s="6"/>
      <c r="EV270" s="10"/>
      <c r="EX270" s="6"/>
      <c r="EY270" s="10"/>
      <c r="FA270" s="6"/>
      <c r="FB270" s="10"/>
      <c r="FD270" s="6"/>
      <c r="FE270" s="10"/>
      <c r="FG270" s="6"/>
      <c r="FH270" s="10"/>
      <c r="FJ270" s="6"/>
      <c r="FK270" s="10"/>
      <c r="FM270" s="6"/>
      <c r="FN270" s="10"/>
      <c r="FP270" s="6"/>
      <c r="FQ270" s="10"/>
      <c r="FS270" s="6"/>
      <c r="FT270" s="10"/>
      <c r="FV270" s="6"/>
      <c r="FW270" s="10"/>
      <c r="FY270" s="6"/>
      <c r="FZ270" s="10"/>
      <c r="GA270" s="9">
        <v>2570000</v>
      </c>
      <c r="GB270" t="s">
        <v>238</v>
      </c>
      <c r="GC270">
        <v>80</v>
      </c>
      <c r="GD270">
        <v>60</v>
      </c>
      <c r="GE270">
        <v>60</v>
      </c>
      <c r="GF270">
        <v>60</v>
      </c>
    </row>
    <row r="271" spans="1:188" x14ac:dyDescent="0.35">
      <c r="A271" t="s">
        <v>6754</v>
      </c>
      <c r="B271" t="s">
        <v>6755</v>
      </c>
      <c r="C271" t="s">
        <v>6756</v>
      </c>
      <c r="D271" t="str">
        <f>VLOOKUP(C271,'HORS EXCEPTION'!$C$2:C289,1,FALSE)</f>
        <v>SUP023821</v>
      </c>
      <c r="E271" s="2" t="s">
        <v>6757</v>
      </c>
      <c r="F271" t="s">
        <v>6756</v>
      </c>
      <c r="G271" t="s">
        <v>6757</v>
      </c>
      <c r="H271" t="s">
        <v>203</v>
      </c>
      <c r="I271" t="s">
        <v>6758</v>
      </c>
      <c r="J271" t="s">
        <v>205</v>
      </c>
      <c r="K271" t="s">
        <v>6759</v>
      </c>
      <c r="L271">
        <v>76430</v>
      </c>
      <c r="M271" t="s">
        <v>6760</v>
      </c>
      <c r="N271" t="s">
        <v>404</v>
      </c>
      <c r="O271" t="s">
        <v>12851</v>
      </c>
      <c r="P271" t="s">
        <v>6761</v>
      </c>
      <c r="Q271" t="s">
        <v>2654</v>
      </c>
      <c r="R271" t="s">
        <v>6762</v>
      </c>
      <c r="S271" t="s">
        <v>6763</v>
      </c>
      <c r="T271" t="s">
        <v>6765</v>
      </c>
      <c r="U271" t="s">
        <v>6766</v>
      </c>
      <c r="V271" t="s">
        <v>6767</v>
      </c>
      <c r="W271" t="s">
        <v>6768</v>
      </c>
      <c r="X271" t="s">
        <v>6769</v>
      </c>
      <c r="Y271" t="s">
        <v>6766</v>
      </c>
      <c r="Z271" t="s">
        <v>261</v>
      </c>
      <c r="AD271" t="s">
        <v>262</v>
      </c>
      <c r="AE271" t="s">
        <v>263</v>
      </c>
      <c r="AI271" t="s">
        <v>263</v>
      </c>
      <c r="AJ271" t="s">
        <v>6758</v>
      </c>
      <c r="AK271" t="s">
        <v>12851</v>
      </c>
      <c r="AL271" t="s">
        <v>12852</v>
      </c>
      <c r="AM271" t="s">
        <v>2654</v>
      </c>
      <c r="AN271" t="s">
        <v>6761</v>
      </c>
      <c r="AO271">
        <v>0</v>
      </c>
      <c r="AP271" t="s">
        <v>270</v>
      </c>
      <c r="AQ271" s="6" t="s">
        <v>6770</v>
      </c>
      <c r="AR271" s="10">
        <v>125000</v>
      </c>
      <c r="AS271" t="s">
        <v>274</v>
      </c>
      <c r="AT271" s="6" t="s">
        <v>6771</v>
      </c>
      <c r="AU271" s="10">
        <v>495000</v>
      </c>
      <c r="AV271" t="s">
        <v>284</v>
      </c>
      <c r="AW271" s="6" t="s">
        <v>6772</v>
      </c>
      <c r="AY271" t="s">
        <v>288</v>
      </c>
      <c r="AZ271" s="6" t="s">
        <v>6773</v>
      </c>
      <c r="BA271" s="10">
        <v>200000</v>
      </c>
      <c r="BB271" t="s">
        <v>421</v>
      </c>
      <c r="BC271" s="6" t="s">
        <v>6774</v>
      </c>
      <c r="BD271" s="10">
        <v>100000</v>
      </c>
      <c r="BE271" t="s">
        <v>363</v>
      </c>
      <c r="BF271" s="6" t="s">
        <v>6775</v>
      </c>
      <c r="BG271" s="10">
        <v>250000</v>
      </c>
      <c r="BI271" s="6"/>
      <c r="BJ271" s="10"/>
      <c r="BL271" s="6"/>
      <c r="BM271" s="10"/>
      <c r="BO271" s="6"/>
      <c r="BP271" s="10"/>
      <c r="BR271" s="6"/>
      <c r="BS271" s="10"/>
      <c r="BU271" s="6"/>
      <c r="BV271" s="10"/>
      <c r="BX271" s="6"/>
      <c r="BY271" s="10"/>
      <c r="CA271" s="6"/>
      <c r="CB271" s="10"/>
      <c r="CD271" s="6"/>
      <c r="CE271" s="10"/>
      <c r="CG271" s="6"/>
      <c r="CH271" s="10"/>
      <c r="CJ271" s="6"/>
      <c r="CK271" s="10"/>
      <c r="CM271" s="6"/>
      <c r="CN271" s="10"/>
      <c r="CP271" s="6"/>
      <c r="CQ271" s="10"/>
      <c r="CS271" s="6"/>
      <c r="CT271" s="10"/>
      <c r="CV271" s="6"/>
      <c r="CW271" s="10"/>
      <c r="CY271" s="6"/>
      <c r="CZ271" s="10"/>
      <c r="DB271" s="6"/>
      <c r="DC271" s="10"/>
      <c r="DE271" s="6"/>
      <c r="DF271" s="10"/>
      <c r="DH271" s="6"/>
      <c r="DI271" s="10"/>
      <c r="DK271" s="6"/>
      <c r="DL271" s="10"/>
      <c r="DN271" s="6"/>
      <c r="DO271" s="10"/>
      <c r="DQ271" s="6"/>
      <c r="DR271" s="10"/>
      <c r="DT271" s="6"/>
      <c r="DU271" s="10"/>
      <c r="DW271" s="6"/>
      <c r="DX271" s="10"/>
      <c r="DZ271" s="6"/>
      <c r="EA271" s="10"/>
      <c r="EC271" s="6"/>
      <c r="ED271" s="10"/>
      <c r="EF271" s="6"/>
      <c r="EG271" s="10"/>
      <c r="EI271" s="6"/>
      <c r="EJ271" s="10"/>
      <c r="EL271" s="6"/>
      <c r="EM271" s="10"/>
      <c r="EO271" s="6"/>
      <c r="EP271" s="10"/>
      <c r="ER271" s="6"/>
      <c r="ES271" s="10"/>
      <c r="EU271" s="6"/>
      <c r="EV271" s="10"/>
      <c r="EX271" s="6"/>
      <c r="EY271" s="10"/>
      <c r="FA271" s="6"/>
      <c r="FB271" s="10"/>
      <c r="FD271" s="6"/>
      <c r="FE271" s="10"/>
      <c r="FG271" s="6"/>
      <c r="FH271" s="10"/>
      <c r="FJ271" s="6"/>
      <c r="FK271" s="10"/>
      <c r="FM271" s="6"/>
      <c r="FN271" s="10"/>
      <c r="FP271" s="6"/>
      <c r="FQ271" s="10"/>
      <c r="FS271" s="6"/>
      <c r="FT271" s="10"/>
      <c r="FV271" s="6"/>
      <c r="FW271" s="10"/>
      <c r="FY271" s="6"/>
      <c r="FZ271" s="10"/>
      <c r="GA271" s="9">
        <v>1170000</v>
      </c>
      <c r="GB271" t="s">
        <v>238</v>
      </c>
      <c r="GC271">
        <v>95</v>
      </c>
      <c r="GD271">
        <v>95</v>
      </c>
      <c r="GE271">
        <v>95</v>
      </c>
      <c r="GF271">
        <v>95</v>
      </c>
    </row>
    <row r="272" spans="1:188" x14ac:dyDescent="0.35">
      <c r="A272" t="s">
        <v>6776</v>
      </c>
      <c r="B272" t="s">
        <v>6777</v>
      </c>
      <c r="C272" t="s">
        <v>6778</v>
      </c>
      <c r="D272" t="e">
        <f>VLOOKUP(C272,'HORS EXCEPTION'!$C$2:C290,1,FALSE)</f>
        <v>#N/A</v>
      </c>
      <c r="E272" s="1" t="s">
        <v>6779</v>
      </c>
      <c r="F272" t="s">
        <v>6778</v>
      </c>
      <c r="G272" t="s">
        <v>6779</v>
      </c>
      <c r="H272" t="s">
        <v>203</v>
      </c>
      <c r="I272" t="s">
        <v>6780</v>
      </c>
      <c r="J272" t="s">
        <v>205</v>
      </c>
      <c r="K272" t="s">
        <v>6781</v>
      </c>
      <c r="L272">
        <v>34740</v>
      </c>
      <c r="M272" t="s">
        <v>6782</v>
      </c>
      <c r="N272" t="s">
        <v>6783</v>
      </c>
      <c r="O272" t="s">
        <v>12360</v>
      </c>
      <c r="P272" t="s">
        <v>6784</v>
      </c>
      <c r="Q272" t="s">
        <v>6785</v>
      </c>
      <c r="R272" t="s">
        <v>6786</v>
      </c>
      <c r="S272" t="s">
        <v>6787</v>
      </c>
      <c r="T272" t="s">
        <v>6789</v>
      </c>
      <c r="U272" t="s">
        <v>6790</v>
      </c>
      <c r="V272" t="s">
        <v>6791</v>
      </c>
      <c r="W272" t="s">
        <v>6787</v>
      </c>
      <c r="X272" t="s">
        <v>6789</v>
      </c>
      <c r="Y272" t="s">
        <v>6792</v>
      </c>
      <c r="Z272" t="s">
        <v>310</v>
      </c>
      <c r="AA272" t="s">
        <v>219</v>
      </c>
      <c r="AD272" t="s">
        <v>11009</v>
      </c>
      <c r="AE272" t="s">
        <v>312</v>
      </c>
      <c r="AF272" t="s">
        <v>774</v>
      </c>
      <c r="AI272" t="s">
        <v>775</v>
      </c>
      <c r="AJ272" t="s">
        <v>6780</v>
      </c>
      <c r="AK272" t="s">
        <v>12360</v>
      </c>
      <c r="AL272" t="s">
        <v>12853</v>
      </c>
      <c r="AM272" t="s">
        <v>6785</v>
      </c>
      <c r="AN272" t="s">
        <v>6784</v>
      </c>
      <c r="AO272">
        <v>0</v>
      </c>
      <c r="AP272" t="s">
        <v>429</v>
      </c>
      <c r="AQ272" s="6" t="s">
        <v>6793</v>
      </c>
      <c r="AR272" s="10">
        <v>100000</v>
      </c>
      <c r="AS272" t="s">
        <v>433</v>
      </c>
      <c r="AT272" s="6" t="s">
        <v>6794</v>
      </c>
      <c r="AU272" s="10">
        <v>190000</v>
      </c>
      <c r="AV272" t="s">
        <v>437</v>
      </c>
      <c r="AW272" s="6" t="s">
        <v>6795</v>
      </c>
      <c r="AY272" t="s">
        <v>441</v>
      </c>
      <c r="AZ272" s="6" t="s">
        <v>6796</v>
      </c>
      <c r="BA272" s="10">
        <v>100000</v>
      </c>
      <c r="BB272" t="s">
        <v>445</v>
      </c>
      <c r="BC272" s="6" t="s">
        <v>6797</v>
      </c>
      <c r="BD272" s="10">
        <v>130000</v>
      </c>
      <c r="BE272" t="s">
        <v>541</v>
      </c>
      <c r="BF272" s="6" t="s">
        <v>6798</v>
      </c>
      <c r="BG272" s="10">
        <v>630000</v>
      </c>
      <c r="BH272" t="s">
        <v>553</v>
      </c>
      <c r="BI272" s="6" t="s">
        <v>6799</v>
      </c>
      <c r="BJ272" s="10">
        <v>315000</v>
      </c>
      <c r="BK272" t="s">
        <v>564</v>
      </c>
      <c r="BL272" s="6" t="s">
        <v>6800</v>
      </c>
      <c r="BM272" s="10">
        <v>250000</v>
      </c>
      <c r="BN272" t="s">
        <v>826</v>
      </c>
      <c r="BO272" s="6" t="s">
        <v>6801</v>
      </c>
      <c r="BP272" s="10">
        <v>250000</v>
      </c>
      <c r="BQ272" t="s">
        <v>830</v>
      </c>
      <c r="BR272" s="6" t="s">
        <v>6802</v>
      </c>
      <c r="BS272" s="10">
        <v>420000</v>
      </c>
      <c r="BU272" s="6"/>
      <c r="BV272" s="10"/>
      <c r="BX272" s="6"/>
      <c r="BY272" s="10"/>
      <c r="CA272" s="6"/>
      <c r="CB272" s="10"/>
      <c r="CD272" s="6"/>
      <c r="CE272" s="10"/>
      <c r="CG272" s="6"/>
      <c r="CH272" s="10"/>
      <c r="CJ272" s="6"/>
      <c r="CK272" s="10"/>
      <c r="CM272" s="6"/>
      <c r="CN272" s="10"/>
      <c r="CP272" s="6"/>
      <c r="CQ272" s="10"/>
      <c r="CS272" s="6"/>
      <c r="CT272" s="10"/>
      <c r="CV272" s="6"/>
      <c r="CW272" s="10"/>
      <c r="CY272" s="6"/>
      <c r="CZ272" s="10"/>
      <c r="DB272" s="6"/>
      <c r="DC272" s="10"/>
      <c r="DE272" s="6"/>
      <c r="DF272" s="10"/>
      <c r="DH272" s="6"/>
      <c r="DI272" s="10"/>
      <c r="DK272" s="6"/>
      <c r="DL272" s="10"/>
      <c r="DN272" s="6"/>
      <c r="DO272" s="10"/>
      <c r="DQ272" s="6"/>
      <c r="DR272" s="10"/>
      <c r="DT272" s="6"/>
      <c r="DU272" s="10"/>
      <c r="DW272" s="6"/>
      <c r="DX272" s="10"/>
      <c r="DZ272" s="6"/>
      <c r="EA272" s="10"/>
      <c r="EC272" s="6"/>
      <c r="ED272" s="10"/>
      <c r="EF272" s="6"/>
      <c r="EG272" s="10"/>
      <c r="EI272" s="6"/>
      <c r="EJ272" s="10"/>
      <c r="EL272" s="6"/>
      <c r="EM272" s="10"/>
      <c r="EO272" s="6"/>
      <c r="EP272" s="10"/>
      <c r="ER272" s="6"/>
      <c r="ES272" s="10"/>
      <c r="EU272" s="6"/>
      <c r="EV272" s="10"/>
      <c r="EX272" s="6"/>
      <c r="EY272" s="10"/>
      <c r="FA272" s="6"/>
      <c r="FB272" s="10"/>
      <c r="FD272" s="6"/>
      <c r="FE272" s="10"/>
      <c r="FG272" s="6"/>
      <c r="FH272" s="10"/>
      <c r="FJ272" s="6"/>
      <c r="FK272" s="10"/>
      <c r="FM272" s="6"/>
      <c r="FN272" s="10"/>
      <c r="FP272" s="6"/>
      <c r="FQ272" s="10"/>
      <c r="FS272" s="6"/>
      <c r="FT272" s="10"/>
      <c r="FV272" s="6"/>
      <c r="FW272" s="10"/>
      <c r="FY272" s="6"/>
      <c r="FZ272" s="10"/>
      <c r="GA272" s="9">
        <v>2385000</v>
      </c>
      <c r="GB272" t="s">
        <v>238</v>
      </c>
      <c r="GC272">
        <v>65</v>
      </c>
      <c r="GD272">
        <v>75</v>
      </c>
      <c r="GE272">
        <v>75</v>
      </c>
      <c r="GF272">
        <v>65</v>
      </c>
    </row>
    <row r="273" spans="1:188" x14ac:dyDescent="0.35">
      <c r="A273" t="s">
        <v>6803</v>
      </c>
      <c r="B273" t="s">
        <v>6804</v>
      </c>
      <c r="C273" t="s">
        <v>6805</v>
      </c>
      <c r="D273" t="str">
        <f>VLOOKUP(C273,'HORS EXCEPTION'!$C$2:C291,1,FALSE)</f>
        <v>SUP023974</v>
      </c>
      <c r="E273" s="1" t="s">
        <v>6806</v>
      </c>
      <c r="F273" t="s">
        <v>6805</v>
      </c>
      <c r="G273" t="s">
        <v>6806</v>
      </c>
      <c r="H273" t="s">
        <v>203</v>
      </c>
      <c r="I273" t="s">
        <v>6803</v>
      </c>
      <c r="J273" t="s">
        <v>205</v>
      </c>
      <c r="K273" t="s">
        <v>6807</v>
      </c>
      <c r="L273">
        <v>67201</v>
      </c>
      <c r="M273" t="s">
        <v>6808</v>
      </c>
      <c r="N273" t="s">
        <v>6809</v>
      </c>
      <c r="O273" t="s">
        <v>12854</v>
      </c>
      <c r="P273" t="s">
        <v>6810</v>
      </c>
      <c r="Q273" t="s">
        <v>3525</v>
      </c>
      <c r="R273" t="s">
        <v>6811</v>
      </c>
      <c r="S273" t="s">
        <v>6812</v>
      </c>
      <c r="T273" t="s">
        <v>6813</v>
      </c>
      <c r="U273" t="s">
        <v>6814</v>
      </c>
      <c r="V273" t="s">
        <v>6815</v>
      </c>
      <c r="W273" t="s">
        <v>6816</v>
      </c>
      <c r="X273" t="s">
        <v>6817</v>
      </c>
      <c r="Y273" t="s">
        <v>6818</v>
      </c>
      <c r="Z273" t="s">
        <v>261</v>
      </c>
      <c r="AD273" t="s">
        <v>262</v>
      </c>
      <c r="AE273" t="s">
        <v>263</v>
      </c>
      <c r="AI273" t="s">
        <v>263</v>
      </c>
      <c r="AJ273" t="s">
        <v>6803</v>
      </c>
      <c r="AK273" t="s">
        <v>12854</v>
      </c>
      <c r="AL273" t="s">
        <v>12855</v>
      </c>
      <c r="AM273" t="s">
        <v>3525</v>
      </c>
      <c r="AN273" t="s">
        <v>6810</v>
      </c>
      <c r="AO273">
        <v>0</v>
      </c>
      <c r="AP273" t="s">
        <v>353</v>
      </c>
      <c r="AQ273" s="6" t="s">
        <v>6819</v>
      </c>
      <c r="AR273" s="10">
        <v>200000</v>
      </c>
      <c r="AS273" t="s">
        <v>272</v>
      </c>
      <c r="AT273" s="6" t="s">
        <v>6820</v>
      </c>
      <c r="AU273" s="10">
        <v>495000</v>
      </c>
      <c r="AV273" t="s">
        <v>286</v>
      </c>
      <c r="AW273" s="6" t="s">
        <v>6821</v>
      </c>
      <c r="AY273" t="s">
        <v>361</v>
      </c>
      <c r="AZ273" s="6" t="s">
        <v>6822</v>
      </c>
      <c r="BA273" s="10">
        <v>250000</v>
      </c>
      <c r="BB273" t="s">
        <v>365</v>
      </c>
      <c r="BC273" s="6" t="s">
        <v>6823</v>
      </c>
      <c r="BD273" s="10">
        <v>330000</v>
      </c>
      <c r="BF273" s="6"/>
      <c r="BG273" s="10"/>
      <c r="BI273" s="6"/>
      <c r="BJ273" s="10"/>
      <c r="BL273" s="6"/>
      <c r="BM273" s="10"/>
      <c r="BO273" s="6"/>
      <c r="BP273" s="10"/>
      <c r="BR273" s="6"/>
      <c r="BS273" s="10"/>
      <c r="BU273" s="6"/>
      <c r="BV273" s="10"/>
      <c r="BX273" s="6"/>
      <c r="BY273" s="10"/>
      <c r="CA273" s="6"/>
      <c r="CB273" s="10"/>
      <c r="CD273" s="6"/>
      <c r="CE273" s="10"/>
      <c r="CG273" s="6"/>
      <c r="CH273" s="10"/>
      <c r="CJ273" s="6"/>
      <c r="CK273" s="10"/>
      <c r="CM273" s="6"/>
      <c r="CN273" s="10"/>
      <c r="CP273" s="6"/>
      <c r="CQ273" s="10"/>
      <c r="CS273" s="6"/>
      <c r="CT273" s="10"/>
      <c r="CV273" s="6"/>
      <c r="CW273" s="10"/>
      <c r="CY273" s="6"/>
      <c r="CZ273" s="10"/>
      <c r="DB273" s="6"/>
      <c r="DC273" s="10"/>
      <c r="DE273" s="6"/>
      <c r="DF273" s="10"/>
      <c r="DH273" s="6"/>
      <c r="DI273" s="10"/>
      <c r="DK273" s="6"/>
      <c r="DL273" s="10"/>
      <c r="DN273" s="6"/>
      <c r="DO273" s="10"/>
      <c r="DQ273" s="6"/>
      <c r="DR273" s="10"/>
      <c r="DT273" s="6"/>
      <c r="DU273" s="10"/>
      <c r="DW273" s="6"/>
      <c r="DX273" s="10"/>
      <c r="DZ273" s="6"/>
      <c r="EA273" s="10"/>
      <c r="EC273" s="6"/>
      <c r="ED273" s="10"/>
      <c r="EF273" s="6"/>
      <c r="EG273" s="10"/>
      <c r="EI273" s="6"/>
      <c r="EJ273" s="10"/>
      <c r="EL273" s="6"/>
      <c r="EM273" s="10"/>
      <c r="EO273" s="6"/>
      <c r="EP273" s="10"/>
      <c r="ER273" s="6"/>
      <c r="ES273" s="10"/>
      <c r="EU273" s="6"/>
      <c r="EV273" s="10"/>
      <c r="EX273" s="6"/>
      <c r="EY273" s="10"/>
      <c r="FA273" s="6"/>
      <c r="FB273" s="10"/>
      <c r="FD273" s="6"/>
      <c r="FE273" s="10"/>
      <c r="FG273" s="6"/>
      <c r="FH273" s="10"/>
      <c r="FJ273" s="6"/>
      <c r="FK273" s="10"/>
      <c r="FM273" s="6"/>
      <c r="FN273" s="10"/>
      <c r="FP273" s="6"/>
      <c r="FQ273" s="10"/>
      <c r="FS273" s="6"/>
      <c r="FT273" s="10"/>
      <c r="FV273" s="6"/>
      <c r="FW273" s="10"/>
      <c r="FY273" s="6"/>
      <c r="FZ273" s="10"/>
      <c r="GA273" s="9">
        <v>1275000</v>
      </c>
      <c r="GB273" t="s">
        <v>238</v>
      </c>
      <c r="GC273">
        <v>19.03</v>
      </c>
      <c r="GD273">
        <v>19.03</v>
      </c>
      <c r="GE273">
        <v>19.03</v>
      </c>
      <c r="GF273">
        <v>0</v>
      </c>
    </row>
    <row r="274" spans="1:188" x14ac:dyDescent="0.35">
      <c r="A274" t="s">
        <v>6824</v>
      </c>
      <c r="B274" t="s">
        <v>6825</v>
      </c>
      <c r="C274" t="s">
        <v>6826</v>
      </c>
      <c r="D274" t="e">
        <f>VLOOKUP(C274,'HORS EXCEPTION'!$C$2:C292,1,FALSE)</f>
        <v>#N/A</v>
      </c>
      <c r="E274" s="1" t="s">
        <v>6827</v>
      </c>
      <c r="F274" t="s">
        <v>6826</v>
      </c>
      <c r="G274" t="s">
        <v>6827</v>
      </c>
      <c r="H274" t="s">
        <v>203</v>
      </c>
      <c r="I274" t="s">
        <v>6824</v>
      </c>
      <c r="J274" t="s">
        <v>1022</v>
      </c>
      <c r="K274" t="s">
        <v>6828</v>
      </c>
      <c r="L274">
        <v>66230</v>
      </c>
      <c r="M274" t="s">
        <v>6829</v>
      </c>
      <c r="N274" t="s">
        <v>1516</v>
      </c>
      <c r="O274" t="s">
        <v>12856</v>
      </c>
      <c r="P274" t="s">
        <v>6830</v>
      </c>
      <c r="Q274" t="s">
        <v>6831</v>
      </c>
      <c r="R274" t="s">
        <v>6832</v>
      </c>
      <c r="S274" t="s">
        <v>6833</v>
      </c>
      <c r="T274" t="s">
        <v>6835</v>
      </c>
      <c r="U274" t="s">
        <v>6836</v>
      </c>
      <c r="V274" t="s">
        <v>6837</v>
      </c>
      <c r="W274" t="s">
        <v>6838</v>
      </c>
      <c r="X274" t="s">
        <v>6839</v>
      </c>
      <c r="Y274" t="s">
        <v>6836</v>
      </c>
      <c r="Z274" t="s">
        <v>219</v>
      </c>
      <c r="AD274" t="s">
        <v>220</v>
      </c>
      <c r="AE274" t="s">
        <v>221</v>
      </c>
      <c r="AI274" t="s">
        <v>221</v>
      </c>
      <c r="AJ274" t="s">
        <v>6824</v>
      </c>
      <c r="AK274" t="s">
        <v>12856</v>
      </c>
      <c r="AL274" t="s">
        <v>12857</v>
      </c>
      <c r="AM274" t="s">
        <v>6831</v>
      </c>
      <c r="AN274" t="s">
        <v>6830</v>
      </c>
      <c r="AO274">
        <v>0</v>
      </c>
      <c r="AP274" t="s">
        <v>236</v>
      </c>
      <c r="AQ274" s="6" t="s">
        <v>6840</v>
      </c>
      <c r="AR274" s="10">
        <v>630000</v>
      </c>
      <c r="AS274" t="s">
        <v>1016</v>
      </c>
      <c r="AT274" s="6" t="s">
        <v>6841</v>
      </c>
      <c r="AU274" s="10">
        <v>500000</v>
      </c>
      <c r="BC274" s="6"/>
      <c r="BD274" s="10"/>
      <c r="BF274" s="6"/>
      <c r="BG274" s="10"/>
      <c r="BI274" s="6"/>
      <c r="BJ274" s="10"/>
      <c r="BL274" s="6"/>
      <c r="BM274" s="10"/>
      <c r="BO274" s="6"/>
      <c r="BP274" s="10"/>
      <c r="BR274" s="6"/>
      <c r="BS274" s="10"/>
      <c r="BU274" s="6"/>
      <c r="BV274" s="10"/>
      <c r="BX274" s="6"/>
      <c r="BY274" s="10"/>
      <c r="CA274" s="6"/>
      <c r="CB274" s="10"/>
      <c r="CD274" s="6"/>
      <c r="CE274" s="10"/>
      <c r="CG274" s="6"/>
      <c r="CH274" s="10"/>
      <c r="CJ274" s="6"/>
      <c r="CK274" s="10"/>
      <c r="CM274" s="6"/>
      <c r="CN274" s="10"/>
      <c r="CP274" s="6"/>
      <c r="CQ274" s="10"/>
      <c r="CS274" s="6"/>
      <c r="CT274" s="10"/>
      <c r="CV274" s="6"/>
      <c r="CW274" s="10"/>
      <c r="CY274" s="6"/>
      <c r="CZ274" s="10"/>
      <c r="DB274" s="6"/>
      <c r="DC274" s="10"/>
      <c r="DE274" s="6"/>
      <c r="DF274" s="10"/>
      <c r="DH274" s="6"/>
      <c r="DI274" s="10"/>
      <c r="DK274" s="6"/>
      <c r="DL274" s="10"/>
      <c r="DN274" s="6"/>
      <c r="DO274" s="10"/>
      <c r="DQ274" s="6"/>
      <c r="DR274" s="10"/>
      <c r="DT274" s="6"/>
      <c r="DU274" s="10"/>
      <c r="DW274" s="6"/>
      <c r="DX274" s="10"/>
      <c r="DZ274" s="6"/>
      <c r="EA274" s="10"/>
      <c r="EC274" s="6"/>
      <c r="ED274" s="10"/>
      <c r="EF274" s="6"/>
      <c r="EG274" s="10"/>
      <c r="EI274" s="6"/>
      <c r="EJ274" s="10"/>
      <c r="EL274" s="6"/>
      <c r="EM274" s="10"/>
      <c r="EO274" s="6"/>
      <c r="EP274" s="10"/>
      <c r="ER274" s="6"/>
      <c r="ES274" s="10"/>
      <c r="EU274" s="6"/>
      <c r="EV274" s="10"/>
      <c r="EX274" s="6"/>
      <c r="EY274" s="10"/>
      <c r="FA274" s="6"/>
      <c r="FB274" s="10"/>
      <c r="FD274" s="6"/>
      <c r="FE274" s="10"/>
      <c r="FG274" s="6"/>
      <c r="FH274" s="10"/>
      <c r="FJ274" s="6"/>
      <c r="FK274" s="10"/>
      <c r="FM274" s="6"/>
      <c r="FN274" s="10"/>
      <c r="FP274" s="6"/>
      <c r="FQ274" s="10"/>
      <c r="FS274" s="6"/>
      <c r="FT274" s="10"/>
      <c r="FV274" s="6"/>
      <c r="FW274" s="10"/>
      <c r="FY274" s="6"/>
      <c r="FZ274" s="10"/>
      <c r="GA274" s="9">
        <v>1130000</v>
      </c>
      <c r="GB274" t="s">
        <v>238</v>
      </c>
      <c r="GC274">
        <v>30</v>
      </c>
      <c r="GD274">
        <v>35</v>
      </c>
      <c r="GE274">
        <v>40</v>
      </c>
      <c r="GF274">
        <v>40</v>
      </c>
    </row>
    <row r="275" spans="1:188" s="3" customFormat="1" x14ac:dyDescent="0.35">
      <c r="A275" s="3" t="s">
        <v>6842</v>
      </c>
      <c r="B275" s="3" t="s">
        <v>6843</v>
      </c>
      <c r="C275" s="3" t="s">
        <v>6844</v>
      </c>
      <c r="D275" t="s">
        <v>13292</v>
      </c>
      <c r="E275" s="7" t="s">
        <v>11809</v>
      </c>
      <c r="F275" s="3" t="s">
        <v>6844</v>
      </c>
      <c r="G275" s="3" t="s">
        <v>11810</v>
      </c>
      <c r="H275" s="3" t="s">
        <v>203</v>
      </c>
      <c r="I275" s="3" t="s">
        <v>6842</v>
      </c>
      <c r="J275" s="3" t="s">
        <v>246</v>
      </c>
      <c r="K275" s="3" t="s">
        <v>11811</v>
      </c>
      <c r="L275" s="3" t="s">
        <v>11812</v>
      </c>
      <c r="M275" s="3" t="s">
        <v>11813</v>
      </c>
      <c r="N275" s="3">
        <v>0</v>
      </c>
      <c r="O275" t="s">
        <v>11814</v>
      </c>
      <c r="P275" t="s">
        <v>11815</v>
      </c>
      <c r="Q275" t="s">
        <v>11816</v>
      </c>
      <c r="R275" t="s">
        <v>11809</v>
      </c>
      <c r="S275" s="3" t="s">
        <v>11817</v>
      </c>
      <c r="T275" s="3" t="s">
        <v>11818</v>
      </c>
      <c r="U275" s="3" t="s">
        <v>11819</v>
      </c>
      <c r="V275" s="3" t="s">
        <v>11820</v>
      </c>
      <c r="W275" s="3" t="s">
        <v>11821</v>
      </c>
      <c r="X275" s="3" t="s">
        <v>11822</v>
      </c>
      <c r="Y275" s="3" t="s">
        <v>11823</v>
      </c>
      <c r="Z275" s="3" t="s">
        <v>310</v>
      </c>
      <c r="AD275" s="3" t="s">
        <v>311</v>
      </c>
      <c r="AE275" s="3" t="s">
        <v>312</v>
      </c>
      <c r="AI275" s="3" t="s">
        <v>312</v>
      </c>
      <c r="AJ275" s="3" t="s">
        <v>6842</v>
      </c>
      <c r="AK275" s="3" t="s">
        <v>11814</v>
      </c>
      <c r="AL275" s="3" t="s">
        <v>11820</v>
      </c>
      <c r="AM275" s="3" t="s">
        <v>11816</v>
      </c>
      <c r="AN275" s="3" t="s">
        <v>11815</v>
      </c>
      <c r="AO275" s="3">
        <v>0</v>
      </c>
      <c r="AP275" s="3" t="s">
        <v>488</v>
      </c>
      <c r="AQ275" s="3" t="s">
        <v>6845</v>
      </c>
      <c r="AR275" s="10">
        <v>100000</v>
      </c>
      <c r="AS275" s="3" t="s">
        <v>389</v>
      </c>
      <c r="AT275" s="3" t="s">
        <v>6846</v>
      </c>
      <c r="AU275" s="10">
        <v>575000</v>
      </c>
      <c r="AV275" s="3" t="s">
        <v>657</v>
      </c>
      <c r="AW275" s="3" t="s">
        <v>6847</v>
      </c>
      <c r="AX275" s="8"/>
      <c r="AY275" s="3" t="s">
        <v>495</v>
      </c>
      <c r="AZ275" s="3" t="s">
        <v>6848</v>
      </c>
      <c r="BA275" s="10">
        <v>180000</v>
      </c>
      <c r="BB275" s="3" t="s">
        <v>391</v>
      </c>
      <c r="BC275" s="3" t="s">
        <v>6849</v>
      </c>
      <c r="BD275" s="10">
        <v>1430000</v>
      </c>
      <c r="BE275" s="3" t="s">
        <v>659</v>
      </c>
      <c r="BF275" s="3" t="s">
        <v>6850</v>
      </c>
      <c r="BG275" s="10">
        <v>185000</v>
      </c>
      <c r="BH275" s="3" t="s">
        <v>502</v>
      </c>
      <c r="BI275" s="3" t="s">
        <v>6851</v>
      </c>
      <c r="BJ275" s="10">
        <v>100000</v>
      </c>
      <c r="BK275" s="3" t="s">
        <v>393</v>
      </c>
      <c r="BL275" s="3" t="s">
        <v>6852</v>
      </c>
      <c r="BM275" s="10">
        <v>575000</v>
      </c>
      <c r="BN275" s="3" t="s">
        <v>661</v>
      </c>
      <c r="BO275" s="3" t="s">
        <v>6853</v>
      </c>
      <c r="BP275" s="10">
        <v>100000</v>
      </c>
      <c r="BS275" s="8"/>
      <c r="BV275" s="8"/>
      <c r="BY275" s="8"/>
      <c r="CB275" s="8"/>
      <c r="CE275" s="8"/>
      <c r="CH275" s="8"/>
      <c r="CK275" s="8"/>
      <c r="CN275" s="8"/>
      <c r="CQ275" s="8"/>
      <c r="CT275" s="8"/>
      <c r="CW275" s="8"/>
      <c r="CZ275" s="8"/>
      <c r="DC275" s="8"/>
      <c r="DF275" s="8"/>
      <c r="DI275" s="8"/>
      <c r="DL275" s="8"/>
      <c r="DO275" s="8"/>
      <c r="DR275" s="8"/>
      <c r="DU275" s="8"/>
      <c r="DX275" s="8"/>
      <c r="EA275" s="8"/>
      <c r="ED275" s="8"/>
      <c r="EG275" s="8"/>
      <c r="EJ275" s="8"/>
      <c r="EM275" s="8"/>
      <c r="EP275" s="8"/>
      <c r="ES275" s="8"/>
      <c r="EV275" s="8"/>
      <c r="EY275" s="8"/>
      <c r="FB275" s="8"/>
      <c r="FE275" s="8"/>
      <c r="FH275" s="8"/>
      <c r="FK275" s="8"/>
      <c r="FN275" s="8"/>
      <c r="FQ275" s="8"/>
      <c r="FT275" s="8"/>
      <c r="FW275" s="8"/>
      <c r="FZ275" s="8"/>
      <c r="GA275" s="9">
        <v>3245000</v>
      </c>
      <c r="GB275" t="s">
        <v>238</v>
      </c>
      <c r="GC275">
        <v>110</v>
      </c>
      <c r="GD275">
        <v>119</v>
      </c>
      <c r="GE275">
        <v>119</v>
      </c>
      <c r="GF275">
        <v>119</v>
      </c>
    </row>
    <row r="276" spans="1:188" x14ac:dyDescent="0.35">
      <c r="A276" t="s">
        <v>6854</v>
      </c>
      <c r="B276" t="s">
        <v>6855</v>
      </c>
      <c r="C276" t="s">
        <v>6856</v>
      </c>
      <c r="D276" t="str">
        <f>VLOOKUP(C276,'HORS EXCEPTION'!$C$2:C294,1,FALSE)</f>
        <v>SUP024610</v>
      </c>
      <c r="E276" s="1" t="s">
        <v>6857</v>
      </c>
      <c r="F276" t="s">
        <v>6856</v>
      </c>
      <c r="G276" t="s">
        <v>6857</v>
      </c>
      <c r="H276" t="s">
        <v>203</v>
      </c>
      <c r="I276" t="s">
        <v>6854</v>
      </c>
      <c r="J276" t="s">
        <v>205</v>
      </c>
      <c r="K276" t="s">
        <v>6858</v>
      </c>
      <c r="L276">
        <v>26600</v>
      </c>
      <c r="M276" t="s">
        <v>6859</v>
      </c>
      <c r="N276" t="s">
        <v>1310</v>
      </c>
      <c r="O276" t="s">
        <v>12858</v>
      </c>
      <c r="P276" t="s">
        <v>6860</v>
      </c>
      <c r="Q276" t="s">
        <v>4490</v>
      </c>
      <c r="R276" t="s">
        <v>6861</v>
      </c>
      <c r="S276" t="s">
        <v>6862</v>
      </c>
      <c r="T276" t="s">
        <v>6864</v>
      </c>
      <c r="U276" t="s">
        <v>6865</v>
      </c>
      <c r="V276" t="s">
        <v>6866</v>
      </c>
      <c r="W276" t="s">
        <v>6862</v>
      </c>
      <c r="X276" t="s">
        <v>6864</v>
      </c>
      <c r="Y276" t="s">
        <v>6865</v>
      </c>
      <c r="Z276" t="s">
        <v>310</v>
      </c>
      <c r="AD276" t="s">
        <v>311</v>
      </c>
      <c r="AE276" t="s">
        <v>312</v>
      </c>
      <c r="AI276" t="s">
        <v>312</v>
      </c>
      <c r="AJ276" t="s">
        <v>6854</v>
      </c>
      <c r="AK276" t="s">
        <v>12858</v>
      </c>
      <c r="AL276" t="s">
        <v>12859</v>
      </c>
      <c r="AM276" t="s">
        <v>4490</v>
      </c>
      <c r="AN276" t="s">
        <v>6860</v>
      </c>
      <c r="AO276">
        <v>0</v>
      </c>
      <c r="AP276" t="s">
        <v>389</v>
      </c>
      <c r="AQ276" s="6" t="s">
        <v>6867</v>
      </c>
      <c r="AR276" s="10">
        <v>575000</v>
      </c>
      <c r="AS276" t="s">
        <v>391</v>
      </c>
      <c r="AT276" s="6" t="s">
        <v>6868</v>
      </c>
      <c r="AU276" s="10">
        <v>1430000</v>
      </c>
      <c r="AV276" t="s">
        <v>393</v>
      </c>
      <c r="AW276" s="6" t="s">
        <v>6869</v>
      </c>
      <c r="AY276" t="s">
        <v>395</v>
      </c>
      <c r="AZ276" s="6" t="s">
        <v>6870</v>
      </c>
      <c r="BA276" s="10">
        <v>715000</v>
      </c>
      <c r="BC276" s="6"/>
      <c r="BD276" s="10"/>
      <c r="BF276" s="6"/>
      <c r="BG276" s="10"/>
      <c r="BI276" s="6"/>
      <c r="BJ276" s="10"/>
      <c r="BL276" s="6"/>
      <c r="BM276" s="10"/>
      <c r="BO276" s="6"/>
      <c r="BP276" s="10"/>
      <c r="BR276" s="6"/>
      <c r="BS276" s="10"/>
      <c r="BU276" s="6"/>
      <c r="BV276" s="10"/>
      <c r="BX276" s="6"/>
      <c r="BY276" s="10"/>
      <c r="CA276" s="6"/>
      <c r="CB276" s="10"/>
      <c r="CD276" s="6"/>
      <c r="CE276" s="10"/>
      <c r="CG276" s="6"/>
      <c r="CH276" s="10"/>
      <c r="CJ276" s="6"/>
      <c r="CK276" s="10"/>
      <c r="CM276" s="6"/>
      <c r="CN276" s="10"/>
      <c r="CP276" s="6"/>
      <c r="CQ276" s="10"/>
      <c r="CS276" s="6"/>
      <c r="CT276" s="10"/>
      <c r="CV276" s="6"/>
      <c r="CW276" s="10"/>
      <c r="CY276" s="6"/>
      <c r="CZ276" s="10"/>
      <c r="DB276" s="6"/>
      <c r="DC276" s="10"/>
      <c r="DE276" s="6"/>
      <c r="DF276" s="10"/>
      <c r="DH276" s="6"/>
      <c r="DI276" s="10"/>
      <c r="DK276" s="6"/>
      <c r="DL276" s="10"/>
      <c r="DN276" s="6"/>
      <c r="DO276" s="10"/>
      <c r="DQ276" s="6"/>
      <c r="DR276" s="10"/>
      <c r="DT276" s="6"/>
      <c r="DU276" s="10"/>
      <c r="DW276" s="6"/>
      <c r="DX276" s="10"/>
      <c r="DZ276" s="6"/>
      <c r="EA276" s="10"/>
      <c r="EC276" s="6"/>
      <c r="ED276" s="10"/>
      <c r="EF276" s="6"/>
      <c r="EG276" s="10"/>
      <c r="EI276" s="6"/>
      <c r="EJ276" s="10"/>
      <c r="EL276" s="6"/>
      <c r="EM276" s="10"/>
      <c r="EO276" s="6"/>
      <c r="EP276" s="10"/>
      <c r="ER276" s="6"/>
      <c r="ES276" s="10"/>
      <c r="EU276" s="6"/>
      <c r="EV276" s="10"/>
      <c r="EX276" s="6"/>
      <c r="EY276" s="10"/>
      <c r="FA276" s="6"/>
      <c r="FB276" s="10"/>
      <c r="FD276" s="6"/>
      <c r="FE276" s="10"/>
      <c r="FG276" s="6"/>
      <c r="FH276" s="10"/>
      <c r="FJ276" s="6"/>
      <c r="FK276" s="10"/>
      <c r="FM276" s="6"/>
      <c r="FN276" s="10"/>
      <c r="FP276" s="6"/>
      <c r="FQ276" s="10"/>
      <c r="FS276" s="6"/>
      <c r="FT276" s="10"/>
      <c r="FV276" s="6"/>
      <c r="FW276" s="10"/>
      <c r="FY276" s="6"/>
      <c r="FZ276" s="10"/>
      <c r="GA276" s="9">
        <v>2720000</v>
      </c>
      <c r="GB276" t="s">
        <v>238</v>
      </c>
      <c r="GC276">
        <v>75</v>
      </c>
      <c r="GD276">
        <v>90</v>
      </c>
      <c r="GE276">
        <v>90</v>
      </c>
      <c r="GF276">
        <v>85</v>
      </c>
    </row>
    <row r="277" spans="1:188" x14ac:dyDescent="0.35">
      <c r="A277" t="s">
        <v>6871</v>
      </c>
      <c r="B277" t="s">
        <v>6872</v>
      </c>
      <c r="C277" t="s">
        <v>6873</v>
      </c>
      <c r="D277" t="e">
        <f>VLOOKUP(C277,'HORS EXCEPTION'!$C$2:C295,1,FALSE)</f>
        <v>#N/A</v>
      </c>
      <c r="E277" s="1" t="s">
        <v>6874</v>
      </c>
      <c r="F277" t="s">
        <v>6873</v>
      </c>
      <c r="G277" t="s">
        <v>6875</v>
      </c>
      <c r="H277" t="s">
        <v>203</v>
      </c>
      <c r="I277" t="s">
        <v>6876</v>
      </c>
      <c r="J277" t="s">
        <v>205</v>
      </c>
      <c r="K277" t="s">
        <v>6877</v>
      </c>
      <c r="L277">
        <v>19000</v>
      </c>
      <c r="M277" t="s">
        <v>5034</v>
      </c>
      <c r="N277" t="s">
        <v>531</v>
      </c>
      <c r="O277" t="s">
        <v>12861</v>
      </c>
      <c r="P277" t="s">
        <v>6878</v>
      </c>
      <c r="Q277" t="s">
        <v>6879</v>
      </c>
      <c r="R277" t="s">
        <v>6880</v>
      </c>
      <c r="S277" t="s">
        <v>6883</v>
      </c>
      <c r="T277" t="s">
        <v>6884</v>
      </c>
      <c r="U277" t="s">
        <v>6885</v>
      </c>
      <c r="V277" t="s">
        <v>6886</v>
      </c>
      <c r="W277" t="s">
        <v>6883</v>
      </c>
      <c r="X277" t="s">
        <v>6884</v>
      </c>
      <c r="Y277" t="s">
        <v>6885</v>
      </c>
      <c r="Z277" t="s">
        <v>261</v>
      </c>
      <c r="AA277" t="s">
        <v>854</v>
      </c>
      <c r="AB277" t="s">
        <v>310</v>
      </c>
      <c r="AC277" t="s">
        <v>219</v>
      </c>
      <c r="AD277" t="s">
        <v>13315</v>
      </c>
      <c r="AE277" t="s">
        <v>263</v>
      </c>
      <c r="AF277" t="s">
        <v>1184</v>
      </c>
      <c r="AG277" t="s">
        <v>739</v>
      </c>
      <c r="AH277" t="s">
        <v>774</v>
      </c>
      <c r="AI277" t="s">
        <v>6888</v>
      </c>
      <c r="AJ277" t="s">
        <v>12860</v>
      </c>
      <c r="AK277" t="s">
        <v>12861</v>
      </c>
      <c r="AL277" t="s">
        <v>6886</v>
      </c>
      <c r="AM277" t="s">
        <v>6879</v>
      </c>
      <c r="AN277" t="s">
        <v>6878</v>
      </c>
      <c r="AO277">
        <v>0</v>
      </c>
      <c r="AP277" t="s">
        <v>272</v>
      </c>
      <c r="AQ277" s="6" t="s">
        <v>6889</v>
      </c>
      <c r="AR277" s="10">
        <v>495000</v>
      </c>
      <c r="AS277" t="s">
        <v>361</v>
      </c>
      <c r="AT277" s="6" t="s">
        <v>6890</v>
      </c>
      <c r="AU277" s="10">
        <v>250000</v>
      </c>
      <c r="AV277" t="s">
        <v>365</v>
      </c>
      <c r="AW277" s="6" t="s">
        <v>6891</v>
      </c>
      <c r="AY277" t="s">
        <v>659</v>
      </c>
      <c r="AZ277" s="6" t="s">
        <v>6892</v>
      </c>
      <c r="BA277" s="10">
        <v>185000</v>
      </c>
      <c r="BB277" t="s">
        <v>663</v>
      </c>
      <c r="BC277" s="6" t="s">
        <v>6893</v>
      </c>
      <c r="BD277" s="10">
        <v>100000</v>
      </c>
      <c r="BE277" t="s">
        <v>665</v>
      </c>
      <c r="BF277" s="6" t="s">
        <v>6894</v>
      </c>
      <c r="BG277" s="10">
        <v>123000</v>
      </c>
      <c r="BH277" t="s">
        <v>937</v>
      </c>
      <c r="BI277" s="6" t="s">
        <v>6895</v>
      </c>
      <c r="BJ277" s="10">
        <v>100000</v>
      </c>
      <c r="BK277" t="s">
        <v>746</v>
      </c>
      <c r="BL277" s="6" t="s">
        <v>6896</v>
      </c>
      <c r="BM277" s="10">
        <v>150000</v>
      </c>
      <c r="BN277" t="s">
        <v>857</v>
      </c>
      <c r="BO277" s="6" t="s">
        <v>6897</v>
      </c>
      <c r="BP277" s="10">
        <v>145000</v>
      </c>
      <c r="BQ277" t="s">
        <v>941</v>
      </c>
      <c r="BR277" s="6" t="s">
        <v>6898</v>
      </c>
      <c r="BS277" s="10">
        <v>250000</v>
      </c>
      <c r="BT277" t="s">
        <v>748</v>
      </c>
      <c r="BU277" s="6" t="s">
        <v>6899</v>
      </c>
      <c r="BV277" s="10">
        <v>380000</v>
      </c>
      <c r="BW277" t="s">
        <v>860</v>
      </c>
      <c r="BX277" s="6" t="s">
        <v>6900</v>
      </c>
      <c r="BY277" s="10">
        <v>365000</v>
      </c>
      <c r="BZ277" t="s">
        <v>945</v>
      </c>
      <c r="CA277" s="6" t="s">
        <v>6901</v>
      </c>
      <c r="CB277" s="10">
        <v>100000</v>
      </c>
      <c r="CC277" t="s">
        <v>750</v>
      </c>
      <c r="CD277" s="6" t="s">
        <v>6902</v>
      </c>
      <c r="CE277" s="10">
        <v>150000</v>
      </c>
      <c r="CF277" t="s">
        <v>863</v>
      </c>
      <c r="CG277" s="6" t="s">
        <v>6903</v>
      </c>
      <c r="CH277" s="10">
        <v>145000</v>
      </c>
      <c r="CI277" t="s">
        <v>879</v>
      </c>
      <c r="CJ277" s="6" t="s">
        <v>6904</v>
      </c>
      <c r="CK277" s="10">
        <v>125000</v>
      </c>
      <c r="CL277" t="s">
        <v>752</v>
      </c>
      <c r="CM277" s="6" t="s">
        <v>6905</v>
      </c>
      <c r="CN277" s="10">
        <v>190000</v>
      </c>
      <c r="CO277" t="s">
        <v>866</v>
      </c>
      <c r="CP277" s="6" t="s">
        <v>6906</v>
      </c>
      <c r="CQ277" s="10">
        <v>180000</v>
      </c>
      <c r="CR277" t="s">
        <v>952</v>
      </c>
      <c r="CS277" s="6" t="s">
        <v>6907</v>
      </c>
      <c r="CT277" s="10">
        <v>165000</v>
      </c>
      <c r="CU277" t="s">
        <v>754</v>
      </c>
      <c r="CV277" s="6" t="s">
        <v>6908</v>
      </c>
      <c r="CW277" s="10">
        <v>250000</v>
      </c>
      <c r="CX277" t="s">
        <v>869</v>
      </c>
      <c r="CY277" s="6" t="s">
        <v>6909</v>
      </c>
      <c r="CZ277" s="10">
        <v>245000</v>
      </c>
      <c r="DA277" t="s">
        <v>613</v>
      </c>
      <c r="DB277" s="6" t="s">
        <v>6910</v>
      </c>
      <c r="DC277" s="10">
        <v>950000</v>
      </c>
      <c r="DD277" t="s">
        <v>541</v>
      </c>
      <c r="DE277" s="6" t="s">
        <v>6911</v>
      </c>
      <c r="DF277" s="10">
        <v>630000</v>
      </c>
      <c r="DG277" t="s">
        <v>543</v>
      </c>
      <c r="DH277" s="6" t="s">
        <v>6912</v>
      </c>
      <c r="DI277" s="10">
        <v>240000</v>
      </c>
      <c r="DJ277" t="s">
        <v>222</v>
      </c>
      <c r="DK277" s="6" t="s">
        <v>6913</v>
      </c>
      <c r="DL277" s="10">
        <v>400000</v>
      </c>
      <c r="DM277" t="s">
        <v>553</v>
      </c>
      <c r="DN277" s="6" t="s">
        <v>6914</v>
      </c>
      <c r="DO277" s="10">
        <v>315000</v>
      </c>
      <c r="DP277" t="s">
        <v>555</v>
      </c>
      <c r="DQ277" s="6" t="s">
        <v>6915</v>
      </c>
      <c r="DR277" s="10">
        <v>120000</v>
      </c>
      <c r="DS277" t="s">
        <v>236</v>
      </c>
      <c r="DT277" s="6" t="s">
        <v>6916</v>
      </c>
      <c r="DU277" s="10">
        <v>630000</v>
      </c>
      <c r="DV277" t="s">
        <v>830</v>
      </c>
      <c r="DW277" s="6" t="s">
        <v>6917</v>
      </c>
      <c r="DX277" s="10">
        <v>420000</v>
      </c>
      <c r="DY277" t="s">
        <v>832</v>
      </c>
      <c r="DZ277" s="6" t="s">
        <v>6918</v>
      </c>
      <c r="EA277" s="10">
        <v>160000</v>
      </c>
      <c r="EC277" s="6"/>
      <c r="ED277" s="10"/>
      <c r="EF277" s="6"/>
      <c r="EG277" s="10"/>
      <c r="EI277" s="6"/>
      <c r="EJ277" s="10"/>
      <c r="EL277" s="6"/>
      <c r="EM277" s="10"/>
      <c r="EO277" s="6"/>
      <c r="EP277" s="10"/>
      <c r="ER277" s="6"/>
      <c r="ES277" s="10"/>
      <c r="EU277" s="6"/>
      <c r="EV277" s="10"/>
      <c r="EX277" s="6"/>
      <c r="EY277" s="10"/>
      <c r="FA277" s="6"/>
      <c r="FB277" s="10"/>
      <c r="FD277" s="6"/>
      <c r="FE277" s="10"/>
      <c r="FG277" s="6"/>
      <c r="FH277" s="10"/>
      <c r="FJ277" s="6"/>
      <c r="FK277" s="10"/>
      <c r="FM277" s="6"/>
      <c r="FN277" s="10"/>
      <c r="FP277" s="6"/>
      <c r="FQ277" s="10"/>
      <c r="FS277" s="6"/>
      <c r="FT277" s="10"/>
      <c r="FV277" s="6"/>
      <c r="FW277" s="10"/>
      <c r="FY277" s="6"/>
      <c r="FZ277" s="10"/>
      <c r="GA277" s="9">
        <v>7958000</v>
      </c>
      <c r="GB277" t="s">
        <v>238</v>
      </c>
      <c r="GC277">
        <v>61</v>
      </c>
      <c r="GD277">
        <v>68</v>
      </c>
      <c r="GE277">
        <v>78</v>
      </c>
      <c r="GF277">
        <v>105</v>
      </c>
    </row>
    <row r="278" spans="1:188" x14ac:dyDescent="0.35">
      <c r="A278" t="s">
        <v>6919</v>
      </c>
      <c r="B278" t="s">
        <v>6920</v>
      </c>
      <c r="C278" t="s">
        <v>6921</v>
      </c>
      <c r="D278" t="str">
        <f>VLOOKUP(C278,'HORS EXCEPTION'!$C$2:C296,1,FALSE)</f>
        <v>SUP025267</v>
      </c>
      <c r="E278" s="1" t="s">
        <v>6922</v>
      </c>
      <c r="F278" t="s">
        <v>6921</v>
      </c>
      <c r="G278" t="s">
        <v>6922</v>
      </c>
      <c r="H278" t="s">
        <v>203</v>
      </c>
      <c r="I278" t="s">
        <v>6923</v>
      </c>
      <c r="J278" t="s">
        <v>205</v>
      </c>
      <c r="K278" t="s">
        <v>6924</v>
      </c>
      <c r="L278">
        <v>73400</v>
      </c>
      <c r="M278" t="s">
        <v>3707</v>
      </c>
      <c r="N278" t="s">
        <v>1352</v>
      </c>
      <c r="O278" t="s">
        <v>12862</v>
      </c>
      <c r="P278" t="s">
        <v>6925</v>
      </c>
      <c r="Q278" t="s">
        <v>1354</v>
      </c>
      <c r="R278" t="s">
        <v>6926</v>
      </c>
      <c r="S278" t="s">
        <v>6927</v>
      </c>
      <c r="T278" t="s">
        <v>6929</v>
      </c>
      <c r="U278" t="s">
        <v>6930</v>
      </c>
      <c r="V278" t="s">
        <v>6931</v>
      </c>
      <c r="W278" t="s">
        <v>6927</v>
      </c>
      <c r="X278" t="s">
        <v>6929</v>
      </c>
      <c r="Y278" t="s">
        <v>6930</v>
      </c>
      <c r="Z278" t="s">
        <v>219</v>
      </c>
      <c r="AD278" t="s">
        <v>220</v>
      </c>
      <c r="AE278" t="s">
        <v>221</v>
      </c>
      <c r="AI278" t="s">
        <v>221</v>
      </c>
      <c r="AJ278" t="s">
        <v>6923</v>
      </c>
      <c r="AK278" t="s">
        <v>12862</v>
      </c>
      <c r="AL278" t="s">
        <v>12863</v>
      </c>
      <c r="AM278" t="s">
        <v>1354</v>
      </c>
      <c r="AN278" t="s">
        <v>6925</v>
      </c>
      <c r="AO278">
        <v>0</v>
      </c>
      <c r="AP278" t="s">
        <v>613</v>
      </c>
      <c r="AQ278" s="6" t="s">
        <v>6932</v>
      </c>
      <c r="AR278" s="10">
        <v>950000</v>
      </c>
      <c r="AS278" t="s">
        <v>615</v>
      </c>
      <c r="AT278" s="6" t="s">
        <v>6933</v>
      </c>
      <c r="AU278" s="10">
        <v>750000</v>
      </c>
      <c r="AV278" t="s">
        <v>549</v>
      </c>
      <c r="AW278" s="6" t="s">
        <v>6934</v>
      </c>
      <c r="AY278" t="s">
        <v>1291</v>
      </c>
      <c r="AZ278" s="6" t="s">
        <v>6935</v>
      </c>
      <c r="BA278" s="10">
        <v>100000</v>
      </c>
      <c r="BC278" s="6"/>
      <c r="BD278" s="10"/>
      <c r="BF278" s="6"/>
      <c r="BG278" s="10"/>
      <c r="BI278" s="6"/>
      <c r="BJ278" s="10"/>
      <c r="BL278" s="6"/>
      <c r="BM278" s="10"/>
      <c r="BO278" s="6"/>
      <c r="BP278" s="10"/>
      <c r="BR278" s="6"/>
      <c r="BS278" s="10"/>
      <c r="BU278" s="6"/>
      <c r="BV278" s="10"/>
      <c r="BX278" s="6"/>
      <c r="BY278" s="10"/>
      <c r="CA278" s="6"/>
      <c r="CB278" s="10"/>
      <c r="CD278" s="6"/>
      <c r="CE278" s="10"/>
      <c r="CG278" s="6"/>
      <c r="CH278" s="10"/>
      <c r="CJ278" s="6"/>
      <c r="CK278" s="10"/>
      <c r="CM278" s="6"/>
      <c r="CN278" s="10"/>
      <c r="CP278" s="6"/>
      <c r="CQ278" s="10"/>
      <c r="CS278" s="6"/>
      <c r="CT278" s="10"/>
      <c r="CV278" s="6"/>
      <c r="CW278" s="10"/>
      <c r="CY278" s="6"/>
      <c r="CZ278" s="10"/>
      <c r="DB278" s="6"/>
      <c r="DC278" s="10"/>
      <c r="DE278" s="6"/>
      <c r="DF278" s="10"/>
      <c r="DH278" s="6"/>
      <c r="DI278" s="10"/>
      <c r="DK278" s="6"/>
      <c r="DL278" s="10"/>
      <c r="DN278" s="6"/>
      <c r="DO278" s="10"/>
      <c r="DQ278" s="6"/>
      <c r="DR278" s="10"/>
      <c r="DT278" s="6"/>
      <c r="DU278" s="10"/>
      <c r="DW278" s="6"/>
      <c r="DX278" s="10"/>
      <c r="DZ278" s="6"/>
      <c r="EA278" s="10"/>
      <c r="EC278" s="6"/>
      <c r="ED278" s="10"/>
      <c r="EF278" s="6"/>
      <c r="EG278" s="10"/>
      <c r="EI278" s="6"/>
      <c r="EJ278" s="10"/>
      <c r="EL278" s="6"/>
      <c r="EM278" s="10"/>
      <c r="EO278" s="6"/>
      <c r="EP278" s="10"/>
      <c r="ER278" s="6"/>
      <c r="ES278" s="10"/>
      <c r="EU278" s="6"/>
      <c r="EV278" s="10"/>
      <c r="EX278" s="6"/>
      <c r="EY278" s="10"/>
      <c r="FA278" s="6"/>
      <c r="FB278" s="10"/>
      <c r="FD278" s="6"/>
      <c r="FE278" s="10"/>
      <c r="FG278" s="6"/>
      <c r="FH278" s="10"/>
      <c r="FJ278" s="6"/>
      <c r="FK278" s="10"/>
      <c r="FM278" s="6"/>
      <c r="FN278" s="10"/>
      <c r="FP278" s="6"/>
      <c r="FQ278" s="10"/>
      <c r="FS278" s="6"/>
      <c r="FT278" s="10"/>
      <c r="FV278" s="6"/>
      <c r="FW278" s="10"/>
      <c r="FY278" s="6"/>
      <c r="FZ278" s="10"/>
      <c r="GA278" s="9">
        <v>1800000</v>
      </c>
      <c r="GB278" t="s">
        <v>238</v>
      </c>
      <c r="GC278">
        <v>49</v>
      </c>
      <c r="GD278">
        <v>59</v>
      </c>
      <c r="GE278">
        <v>69</v>
      </c>
      <c r="GF278">
        <v>59</v>
      </c>
    </row>
    <row r="279" spans="1:188" x14ac:dyDescent="0.35">
      <c r="A279" t="s">
        <v>6936</v>
      </c>
      <c r="B279" t="s">
        <v>6937</v>
      </c>
      <c r="C279" t="s">
        <v>6938</v>
      </c>
      <c r="D279" t="str">
        <f>VLOOKUP(C279,'HORS EXCEPTION'!$C$2:C297,1,FALSE)</f>
        <v>SUP025736</v>
      </c>
      <c r="E279" s="2" t="s">
        <v>6939</v>
      </c>
      <c r="F279" t="s">
        <v>6938</v>
      </c>
      <c r="G279" t="s">
        <v>6940</v>
      </c>
      <c r="H279" t="s">
        <v>203</v>
      </c>
      <c r="I279" t="s">
        <v>6936</v>
      </c>
      <c r="J279" t="s">
        <v>205</v>
      </c>
      <c r="K279" t="s">
        <v>6941</v>
      </c>
      <c r="L279">
        <v>44119</v>
      </c>
      <c r="M279" t="s">
        <v>6942</v>
      </c>
      <c r="N279" t="s">
        <v>6943</v>
      </c>
      <c r="O279" t="s">
        <v>12864</v>
      </c>
      <c r="P279" t="s">
        <v>6944</v>
      </c>
      <c r="Q279" t="s">
        <v>5610</v>
      </c>
      <c r="R279" t="s">
        <v>6945</v>
      </c>
      <c r="S279" t="s">
        <v>6946</v>
      </c>
      <c r="T279" t="s">
        <v>6948</v>
      </c>
      <c r="U279" t="s">
        <v>6949</v>
      </c>
      <c r="V279" t="s">
        <v>6950</v>
      </c>
      <c r="W279" t="s">
        <v>6951</v>
      </c>
      <c r="X279" t="s">
        <v>6952</v>
      </c>
      <c r="Y279" t="s">
        <v>6953</v>
      </c>
      <c r="Z279" t="s">
        <v>261</v>
      </c>
      <c r="AD279" t="s">
        <v>262</v>
      </c>
      <c r="AE279" t="s">
        <v>263</v>
      </c>
      <c r="AI279" t="s">
        <v>263</v>
      </c>
      <c r="AJ279" t="s">
        <v>6936</v>
      </c>
      <c r="AK279" t="s">
        <v>12864</v>
      </c>
      <c r="AL279" t="s">
        <v>12865</v>
      </c>
      <c r="AM279" t="s">
        <v>5610</v>
      </c>
      <c r="AN279" t="s">
        <v>6944</v>
      </c>
      <c r="AO279">
        <v>0</v>
      </c>
      <c r="AP279" t="s">
        <v>3398</v>
      </c>
      <c r="AQ279" s="6" t="s">
        <v>6954</v>
      </c>
      <c r="AR279" s="10">
        <v>100000</v>
      </c>
      <c r="AS279" t="s">
        <v>414</v>
      </c>
      <c r="AT279" s="6" t="s">
        <v>6955</v>
      </c>
      <c r="AU279" s="10">
        <v>100000</v>
      </c>
      <c r="AV279" t="s">
        <v>355</v>
      </c>
      <c r="AW279" s="6" t="s">
        <v>6956</v>
      </c>
      <c r="AY279" t="s">
        <v>11131</v>
      </c>
      <c r="AZ279" s="6" t="s">
        <v>6957</v>
      </c>
      <c r="BA279" s="10">
        <v>125000</v>
      </c>
      <c r="BB279" t="s">
        <v>266</v>
      </c>
      <c r="BC279" s="6" t="s">
        <v>6958</v>
      </c>
      <c r="BD279" s="10">
        <v>745000</v>
      </c>
      <c r="BE279" t="s">
        <v>270</v>
      </c>
      <c r="BF279" s="6" t="s">
        <v>6959</v>
      </c>
      <c r="BG279" s="10">
        <v>125000</v>
      </c>
      <c r="BH279" t="s">
        <v>274</v>
      </c>
      <c r="BI279" s="6" t="s">
        <v>6960</v>
      </c>
      <c r="BJ279" s="10">
        <v>495000</v>
      </c>
      <c r="BK279" t="s">
        <v>11607</v>
      </c>
      <c r="BL279" s="6" t="s">
        <v>6961</v>
      </c>
      <c r="BM279" s="10">
        <v>100000</v>
      </c>
      <c r="BN279" t="s">
        <v>280</v>
      </c>
      <c r="BO279" s="6" t="s">
        <v>6962</v>
      </c>
      <c r="BP279" s="10">
        <v>300000</v>
      </c>
      <c r="BQ279" t="s">
        <v>284</v>
      </c>
      <c r="BR279" s="6" t="s">
        <v>6963</v>
      </c>
      <c r="BS279" s="10">
        <v>100000</v>
      </c>
      <c r="BT279" t="s">
        <v>288</v>
      </c>
      <c r="BU279" s="6" t="s">
        <v>6964</v>
      </c>
      <c r="BV279" s="10">
        <v>200000</v>
      </c>
      <c r="BW279" t="s">
        <v>11038</v>
      </c>
      <c r="BX279" s="6" t="s">
        <v>6965</v>
      </c>
      <c r="BY279" s="10">
        <v>100000</v>
      </c>
      <c r="BZ279" t="s">
        <v>705</v>
      </c>
      <c r="CA279" s="6" t="s">
        <v>6966</v>
      </c>
      <c r="CB279" s="10">
        <v>375000</v>
      </c>
      <c r="CC279" t="s">
        <v>421</v>
      </c>
      <c r="CD279" s="6" t="s">
        <v>6967</v>
      </c>
      <c r="CE279" s="10">
        <v>100000</v>
      </c>
      <c r="CF279" t="s">
        <v>363</v>
      </c>
      <c r="CG279" s="6" t="s">
        <v>6968</v>
      </c>
      <c r="CH279" s="10">
        <v>250000</v>
      </c>
      <c r="CJ279" s="6"/>
      <c r="CK279" s="10"/>
      <c r="CM279" s="6"/>
      <c r="CN279" s="10"/>
      <c r="CP279" s="6"/>
      <c r="CQ279" s="10"/>
      <c r="CS279" s="6"/>
      <c r="CT279" s="10"/>
      <c r="CV279" s="6"/>
      <c r="CW279" s="10"/>
      <c r="CY279" s="6"/>
      <c r="CZ279" s="10"/>
      <c r="DB279" s="6"/>
      <c r="DC279" s="10"/>
      <c r="DE279" s="6"/>
      <c r="DF279" s="10"/>
      <c r="DH279" s="6"/>
      <c r="DI279" s="10"/>
      <c r="DK279" s="6"/>
      <c r="DL279" s="10"/>
      <c r="DN279" s="6"/>
      <c r="DO279" s="10"/>
      <c r="DQ279" s="6"/>
      <c r="DR279" s="10"/>
      <c r="DT279" s="6"/>
      <c r="DU279" s="10"/>
      <c r="DW279" s="6"/>
      <c r="DX279" s="10"/>
      <c r="DZ279" s="6"/>
      <c r="EA279" s="10"/>
      <c r="EC279" s="6"/>
      <c r="ED279" s="10"/>
      <c r="EF279" s="6"/>
      <c r="EG279" s="10"/>
      <c r="EI279" s="6"/>
      <c r="EJ279" s="10"/>
      <c r="EL279" s="6"/>
      <c r="EM279" s="10"/>
      <c r="EO279" s="6"/>
      <c r="EP279" s="10"/>
      <c r="ER279" s="6"/>
      <c r="ES279" s="10"/>
      <c r="EU279" s="6"/>
      <c r="EV279" s="10"/>
      <c r="EX279" s="6"/>
      <c r="EY279" s="10"/>
      <c r="FA279" s="6"/>
      <c r="FB279" s="10"/>
      <c r="FD279" s="6"/>
      <c r="FE279" s="10"/>
      <c r="FG279" s="6"/>
      <c r="FH279" s="10"/>
      <c r="FJ279" s="6"/>
      <c r="FK279" s="10"/>
      <c r="FM279" s="6"/>
      <c r="FN279" s="10"/>
      <c r="FP279" s="6"/>
      <c r="FQ279" s="10"/>
      <c r="FS279" s="6"/>
      <c r="FT279" s="10"/>
      <c r="FV279" s="6"/>
      <c r="FW279" s="10"/>
      <c r="FY279" s="6"/>
      <c r="FZ279" s="10"/>
      <c r="GA279" s="9">
        <v>3215000</v>
      </c>
      <c r="GB279" t="s">
        <v>238</v>
      </c>
      <c r="GC279">
        <v>85</v>
      </c>
      <c r="GD279">
        <v>90</v>
      </c>
      <c r="GE279">
        <v>95</v>
      </c>
      <c r="GF279">
        <v>85</v>
      </c>
    </row>
    <row r="280" spans="1:188" x14ac:dyDescent="0.35">
      <c r="A280" t="s">
        <v>6970</v>
      </c>
      <c r="B280" t="s">
        <v>6971</v>
      </c>
      <c r="C280" t="s">
        <v>6972</v>
      </c>
      <c r="D280" t="str">
        <f>VLOOKUP(C280,'HORS EXCEPTION'!$C$2:C298,1,FALSE)</f>
        <v>SUP025913</v>
      </c>
      <c r="E280" s="1" t="s">
        <v>6973</v>
      </c>
      <c r="F280" t="s">
        <v>6972</v>
      </c>
      <c r="G280" t="s">
        <v>6973</v>
      </c>
      <c r="H280" t="s">
        <v>203</v>
      </c>
      <c r="I280" t="s">
        <v>6970</v>
      </c>
      <c r="J280" t="s">
        <v>1022</v>
      </c>
      <c r="K280" t="s">
        <v>6974</v>
      </c>
      <c r="L280">
        <v>31100</v>
      </c>
      <c r="M280" t="s">
        <v>1469</v>
      </c>
      <c r="N280" t="s">
        <v>4205</v>
      </c>
      <c r="O280" t="s">
        <v>12866</v>
      </c>
      <c r="P280" t="s">
        <v>6975</v>
      </c>
      <c r="Q280" t="s">
        <v>1469</v>
      </c>
      <c r="R280" t="s">
        <v>6976</v>
      </c>
      <c r="S280" t="s">
        <v>6977</v>
      </c>
      <c r="T280" t="s">
        <v>6979</v>
      </c>
      <c r="U280" t="s">
        <v>6980</v>
      </c>
      <c r="V280" t="s">
        <v>6981</v>
      </c>
      <c r="W280" t="s">
        <v>6982</v>
      </c>
      <c r="X280" t="s">
        <v>6983</v>
      </c>
      <c r="Y280" t="s">
        <v>6984</v>
      </c>
      <c r="Z280" t="s">
        <v>261</v>
      </c>
      <c r="AD280" t="s">
        <v>262</v>
      </c>
      <c r="AE280" t="s">
        <v>263</v>
      </c>
      <c r="AI280" t="s">
        <v>263</v>
      </c>
      <c r="AJ280" t="s">
        <v>6970</v>
      </c>
      <c r="AK280" t="s">
        <v>12866</v>
      </c>
      <c r="AL280" t="s">
        <v>12867</v>
      </c>
      <c r="AM280" t="s">
        <v>1469</v>
      </c>
      <c r="AN280" t="s">
        <v>6975</v>
      </c>
      <c r="AO280">
        <v>0</v>
      </c>
      <c r="AP280" t="s">
        <v>414</v>
      </c>
      <c r="AQ280" s="6" t="s">
        <v>6985</v>
      </c>
      <c r="AR280" s="10">
        <v>100000</v>
      </c>
      <c r="AS280" t="s">
        <v>353</v>
      </c>
      <c r="AT280" s="6" t="s">
        <v>6986</v>
      </c>
      <c r="AU280" s="10">
        <v>200000</v>
      </c>
      <c r="AV280" t="s">
        <v>266</v>
      </c>
      <c r="AW280" s="6" t="s">
        <v>6987</v>
      </c>
      <c r="AY280" t="s">
        <v>270</v>
      </c>
      <c r="AZ280" s="6" t="s">
        <v>6988</v>
      </c>
      <c r="BA280" s="10">
        <v>125000</v>
      </c>
      <c r="BB280" t="s">
        <v>272</v>
      </c>
      <c r="BC280" s="6" t="s">
        <v>6989</v>
      </c>
      <c r="BD280" s="10">
        <v>495000</v>
      </c>
      <c r="BE280" t="s">
        <v>280</v>
      </c>
      <c r="BF280" s="6" t="s">
        <v>6990</v>
      </c>
      <c r="BG280" s="10">
        <v>300000</v>
      </c>
      <c r="BH280" t="s">
        <v>284</v>
      </c>
      <c r="BI280" s="6" t="s">
        <v>6991</v>
      </c>
      <c r="BJ280" s="10">
        <v>100000</v>
      </c>
      <c r="BK280" t="s">
        <v>286</v>
      </c>
      <c r="BL280" s="6" t="s">
        <v>6992</v>
      </c>
      <c r="BM280" s="10">
        <v>200000</v>
      </c>
      <c r="BN280" t="s">
        <v>705</v>
      </c>
      <c r="BO280" s="6" t="s">
        <v>6993</v>
      </c>
      <c r="BP280" s="10">
        <v>375000</v>
      </c>
      <c r="BQ280" t="s">
        <v>421</v>
      </c>
      <c r="BR280" s="6" t="s">
        <v>6994</v>
      </c>
      <c r="BS280" s="10">
        <v>100000</v>
      </c>
      <c r="BT280" t="s">
        <v>361</v>
      </c>
      <c r="BU280" s="6" t="s">
        <v>6995</v>
      </c>
      <c r="BV280" s="10">
        <v>250000</v>
      </c>
      <c r="BW280" t="s">
        <v>712</v>
      </c>
      <c r="BX280" s="6" t="s">
        <v>6996</v>
      </c>
      <c r="BY280" s="10">
        <v>495000</v>
      </c>
      <c r="BZ280" t="s">
        <v>714</v>
      </c>
      <c r="CA280" s="6" t="s">
        <v>6997</v>
      </c>
      <c r="CB280" s="10">
        <v>100000</v>
      </c>
      <c r="CC280" t="s">
        <v>365</v>
      </c>
      <c r="CD280" s="6" t="s">
        <v>6998</v>
      </c>
      <c r="CE280" s="10">
        <v>330000</v>
      </c>
      <c r="CG280" s="6"/>
      <c r="CH280" s="10"/>
      <c r="CJ280" s="6"/>
      <c r="CK280" s="10"/>
      <c r="CM280" s="6"/>
      <c r="CN280" s="10"/>
      <c r="CP280" s="6"/>
      <c r="CQ280" s="10"/>
      <c r="CS280" s="6"/>
      <c r="CT280" s="10"/>
      <c r="CV280" s="6"/>
      <c r="CW280" s="10"/>
      <c r="CY280" s="6"/>
      <c r="CZ280" s="10"/>
      <c r="DB280" s="6"/>
      <c r="DC280" s="10"/>
      <c r="DE280" s="6"/>
      <c r="DF280" s="10"/>
      <c r="DH280" s="6"/>
      <c r="DI280" s="10"/>
      <c r="DK280" s="6"/>
      <c r="DL280" s="10"/>
      <c r="DN280" s="6"/>
      <c r="DO280" s="10"/>
      <c r="DQ280" s="6"/>
      <c r="DR280" s="10"/>
      <c r="DT280" s="6"/>
      <c r="DU280" s="10"/>
      <c r="DW280" s="6"/>
      <c r="DX280" s="10"/>
      <c r="DZ280" s="6"/>
      <c r="EA280" s="10"/>
      <c r="EC280" s="6"/>
      <c r="ED280" s="10"/>
      <c r="EF280" s="6"/>
      <c r="EG280" s="10"/>
      <c r="EI280" s="6"/>
      <c r="EJ280" s="10"/>
      <c r="EL280" s="6"/>
      <c r="EM280" s="10"/>
      <c r="EO280" s="6"/>
      <c r="EP280" s="10"/>
      <c r="ER280" s="6"/>
      <c r="ES280" s="10"/>
      <c r="EU280" s="6"/>
      <c r="EV280" s="10"/>
      <c r="EX280" s="6"/>
      <c r="EY280" s="10"/>
      <c r="FA280" s="6"/>
      <c r="FB280" s="10"/>
      <c r="FD280" s="6"/>
      <c r="FE280" s="10"/>
      <c r="FG280" s="6"/>
      <c r="FH280" s="10"/>
      <c r="FJ280" s="6"/>
      <c r="FK280" s="10"/>
      <c r="FM280" s="6"/>
      <c r="FN280" s="10"/>
      <c r="FP280" s="6"/>
      <c r="FQ280" s="10"/>
      <c r="FS280" s="6"/>
      <c r="FT280" s="10"/>
      <c r="FV280" s="6"/>
      <c r="FW280" s="10"/>
      <c r="FY280" s="6"/>
      <c r="FZ280" s="10"/>
      <c r="GA280" s="9">
        <v>3170000</v>
      </c>
      <c r="GB280" t="s">
        <v>1344</v>
      </c>
    </row>
    <row r="281" spans="1:188" x14ac:dyDescent="0.35">
      <c r="A281" t="s">
        <v>7000</v>
      </c>
      <c r="B281" t="s">
        <v>7001</v>
      </c>
      <c r="C281" t="s">
        <v>7002</v>
      </c>
      <c r="D281" t="e">
        <f>VLOOKUP(C281,'HORS EXCEPTION'!$C$2:C299,1,FALSE)</f>
        <v>#N/A</v>
      </c>
      <c r="E281" s="1" t="s">
        <v>7003</v>
      </c>
      <c r="F281" t="s">
        <v>7002</v>
      </c>
      <c r="G281" t="s">
        <v>7003</v>
      </c>
      <c r="H281" t="s">
        <v>203</v>
      </c>
      <c r="I281" t="s">
        <v>7000</v>
      </c>
      <c r="J281" t="s">
        <v>205</v>
      </c>
      <c r="K281" t="s">
        <v>7004</v>
      </c>
      <c r="L281">
        <v>59230</v>
      </c>
      <c r="M281" t="s">
        <v>7005</v>
      </c>
      <c r="N281" t="s">
        <v>1310</v>
      </c>
      <c r="O281" t="s">
        <v>12868</v>
      </c>
      <c r="P281" t="s">
        <v>7006</v>
      </c>
      <c r="Q281" t="s">
        <v>7007</v>
      </c>
      <c r="R281" t="s">
        <v>7008</v>
      </c>
      <c r="S281" t="s">
        <v>7011</v>
      </c>
      <c r="T281" t="s">
        <v>7012</v>
      </c>
      <c r="U281" t="s">
        <v>7013</v>
      </c>
      <c r="V281" t="s">
        <v>7014</v>
      </c>
      <c r="W281" t="s">
        <v>7009</v>
      </c>
      <c r="X281" t="s">
        <v>7012</v>
      </c>
      <c r="Y281" t="s">
        <v>7015</v>
      </c>
      <c r="Z281" t="s">
        <v>310</v>
      </c>
      <c r="AD281" t="s">
        <v>311</v>
      </c>
      <c r="AE281" t="s">
        <v>312</v>
      </c>
      <c r="AI281" t="s">
        <v>312</v>
      </c>
      <c r="AJ281" t="s">
        <v>7000</v>
      </c>
      <c r="AK281" t="s">
        <v>12868</v>
      </c>
      <c r="AL281" t="s">
        <v>12869</v>
      </c>
      <c r="AM281" t="s">
        <v>7007</v>
      </c>
      <c r="AN281" t="s">
        <v>7006</v>
      </c>
      <c r="AO281">
        <v>0</v>
      </c>
      <c r="AP281" t="s">
        <v>687</v>
      </c>
      <c r="AQ281" s="6" t="s">
        <v>995</v>
      </c>
      <c r="AR281" s="10">
        <v>300000</v>
      </c>
      <c r="AS281" t="s">
        <v>492</v>
      </c>
      <c r="AT281" s="6" t="s">
        <v>7016</v>
      </c>
      <c r="AU281" s="10">
        <v>100000</v>
      </c>
      <c r="AV281" t="s">
        <v>499</v>
      </c>
      <c r="AW281" s="6" t="s">
        <v>7017</v>
      </c>
      <c r="AY281" t="s">
        <v>506</v>
      </c>
      <c r="AZ281" s="6" t="s">
        <v>7018</v>
      </c>
      <c r="BA281" s="10">
        <v>100000</v>
      </c>
      <c r="BB281" t="s">
        <v>513</v>
      </c>
      <c r="BC281" s="6" t="s">
        <v>7019</v>
      </c>
      <c r="BD281" s="10">
        <v>100000</v>
      </c>
      <c r="BE281" t="s">
        <v>520</v>
      </c>
      <c r="BF281" s="6" t="s">
        <v>7020</v>
      </c>
      <c r="BG281" s="10">
        <v>130000</v>
      </c>
      <c r="BI281" s="6"/>
      <c r="BJ281" s="10"/>
      <c r="BL281" s="6"/>
      <c r="BM281" s="10"/>
      <c r="BO281" s="6"/>
      <c r="BP281" s="10"/>
      <c r="BR281" s="6"/>
      <c r="BS281" s="10"/>
      <c r="BU281" s="6"/>
      <c r="BV281" s="10"/>
      <c r="BX281" s="6"/>
      <c r="BY281" s="10"/>
      <c r="CA281" s="6"/>
      <c r="CB281" s="10"/>
      <c r="CD281" s="6"/>
      <c r="CE281" s="10"/>
      <c r="CG281" s="6"/>
      <c r="CH281" s="10"/>
      <c r="CJ281" s="6"/>
      <c r="CK281" s="10"/>
      <c r="CM281" s="6"/>
      <c r="CN281" s="10"/>
      <c r="CP281" s="6"/>
      <c r="CQ281" s="10"/>
      <c r="CS281" s="6"/>
      <c r="CT281" s="10"/>
      <c r="CV281" s="6"/>
      <c r="CW281" s="10"/>
      <c r="CY281" s="6"/>
      <c r="CZ281" s="10"/>
      <c r="DB281" s="6"/>
      <c r="DC281" s="10"/>
      <c r="DE281" s="6"/>
      <c r="DF281" s="10"/>
      <c r="DH281" s="6"/>
      <c r="DI281" s="10"/>
      <c r="DK281" s="6"/>
      <c r="DL281" s="10"/>
      <c r="DN281" s="6"/>
      <c r="DO281" s="10"/>
      <c r="DQ281" s="6"/>
      <c r="DR281" s="10"/>
      <c r="DT281" s="6"/>
      <c r="DU281" s="10"/>
      <c r="DW281" s="6"/>
      <c r="DX281" s="10"/>
      <c r="DZ281" s="6"/>
      <c r="EA281" s="10"/>
      <c r="EC281" s="6"/>
      <c r="ED281" s="10"/>
      <c r="EF281" s="6"/>
      <c r="EG281" s="10"/>
      <c r="EI281" s="6"/>
      <c r="EJ281" s="10"/>
      <c r="EL281" s="6"/>
      <c r="EM281" s="10"/>
      <c r="EO281" s="6"/>
      <c r="EP281" s="10"/>
      <c r="ER281" s="6"/>
      <c r="ES281" s="10"/>
      <c r="EU281" s="6"/>
      <c r="EV281" s="10"/>
      <c r="EX281" s="6"/>
      <c r="EY281" s="10"/>
      <c r="FA281" s="6"/>
      <c r="FB281" s="10"/>
      <c r="FD281" s="6"/>
      <c r="FE281" s="10"/>
      <c r="FG281" s="6"/>
      <c r="FH281" s="10"/>
      <c r="FJ281" s="6"/>
      <c r="FK281" s="10"/>
      <c r="FM281" s="6"/>
      <c r="FN281" s="10"/>
      <c r="FP281" s="6"/>
      <c r="FQ281" s="10"/>
      <c r="FS281" s="6"/>
      <c r="FT281" s="10"/>
      <c r="FV281" s="6"/>
      <c r="FW281" s="10"/>
      <c r="FY281" s="6"/>
      <c r="FZ281" s="10"/>
      <c r="GA281" s="9">
        <v>730000</v>
      </c>
      <c r="GB281" t="s">
        <v>238</v>
      </c>
      <c r="GC281">
        <v>84.96</v>
      </c>
      <c r="GD281">
        <v>84.96</v>
      </c>
      <c r="GE281">
        <v>84.96</v>
      </c>
      <c r="GF281">
        <v>84.96</v>
      </c>
    </row>
    <row r="282" spans="1:188" x14ac:dyDescent="0.35">
      <c r="A282" t="s">
        <v>7022</v>
      </c>
      <c r="B282" t="s">
        <v>7023</v>
      </c>
      <c r="C282" t="s">
        <v>7024</v>
      </c>
      <c r="D282" t="str">
        <f>VLOOKUP(C282,'HORS EXCEPTION'!$C$2:C300,1,FALSE)</f>
        <v>SUP026891</v>
      </c>
      <c r="E282" s="1" t="s">
        <v>7025</v>
      </c>
      <c r="F282" t="s">
        <v>7024</v>
      </c>
      <c r="G282" t="s">
        <v>7026</v>
      </c>
      <c r="H282" t="s">
        <v>203</v>
      </c>
      <c r="I282" t="s">
        <v>7027</v>
      </c>
      <c r="J282" t="s">
        <v>1022</v>
      </c>
      <c r="K282" t="s">
        <v>7028</v>
      </c>
      <c r="L282">
        <v>46130</v>
      </c>
      <c r="M282" t="s">
        <v>7029</v>
      </c>
      <c r="N282" t="s">
        <v>7030</v>
      </c>
      <c r="O282" t="s">
        <v>12870</v>
      </c>
      <c r="P282" t="s">
        <v>7031</v>
      </c>
      <c r="Q282" t="s">
        <v>7032</v>
      </c>
      <c r="R282" t="s">
        <v>12872</v>
      </c>
      <c r="S282" t="s">
        <v>7034</v>
      </c>
      <c r="T282" t="s">
        <v>7035</v>
      </c>
      <c r="U282" t="s">
        <v>7036</v>
      </c>
      <c r="V282" t="s">
        <v>7037</v>
      </c>
      <c r="W282" t="s">
        <v>7038</v>
      </c>
      <c r="X282" t="s">
        <v>7035</v>
      </c>
      <c r="Y282" t="s">
        <v>7039</v>
      </c>
      <c r="Z282" t="s">
        <v>310</v>
      </c>
      <c r="AD282" t="s">
        <v>311</v>
      </c>
      <c r="AE282" t="s">
        <v>312</v>
      </c>
      <c r="AI282" t="s">
        <v>312</v>
      </c>
      <c r="AJ282" t="s">
        <v>7027</v>
      </c>
      <c r="AK282" t="s">
        <v>12870</v>
      </c>
      <c r="AL282" t="s">
        <v>12871</v>
      </c>
      <c r="AM282" t="s">
        <v>7032</v>
      </c>
      <c r="AN282" t="s">
        <v>7031</v>
      </c>
      <c r="AO282">
        <v>0</v>
      </c>
      <c r="AP282" t="s">
        <v>511</v>
      </c>
      <c r="AQ282" s="6" t="s">
        <v>7040</v>
      </c>
      <c r="AR282" s="10">
        <v>100000</v>
      </c>
      <c r="AS282" t="s">
        <v>325</v>
      </c>
      <c r="AT282" s="6" t="s">
        <v>7041</v>
      </c>
      <c r="AU282" s="10">
        <v>470000</v>
      </c>
      <c r="AV282" t="s">
        <v>327</v>
      </c>
      <c r="AW282" s="6" t="s">
        <v>7042</v>
      </c>
      <c r="AY282" t="s">
        <v>518</v>
      </c>
      <c r="AZ282" s="6" t="s">
        <v>7043</v>
      </c>
      <c r="BA282" s="10">
        <v>100000</v>
      </c>
      <c r="BB282" t="s">
        <v>329</v>
      </c>
      <c r="BC282" s="6" t="s">
        <v>7044</v>
      </c>
      <c r="BD282" s="10">
        <v>625000</v>
      </c>
      <c r="BE282" t="s">
        <v>331</v>
      </c>
      <c r="BF282" s="6" t="s">
        <v>7045</v>
      </c>
      <c r="BG282" s="10">
        <v>123000</v>
      </c>
      <c r="BI282" s="6"/>
      <c r="BJ282" s="10"/>
      <c r="BL282" s="6"/>
      <c r="BM282" s="10"/>
      <c r="BO282" s="6"/>
      <c r="BP282" s="10"/>
      <c r="BR282" s="6"/>
      <c r="BS282" s="10"/>
      <c r="BU282" s="6"/>
      <c r="BV282" s="10"/>
      <c r="BX282" s="6"/>
      <c r="BY282" s="10"/>
      <c r="CA282" s="6"/>
      <c r="CB282" s="10"/>
      <c r="CD282" s="6"/>
      <c r="CE282" s="10"/>
      <c r="CG282" s="6"/>
      <c r="CH282" s="10"/>
      <c r="CJ282" s="6"/>
      <c r="CK282" s="10"/>
      <c r="CM282" s="6"/>
      <c r="CN282" s="10"/>
      <c r="CP282" s="6"/>
      <c r="CQ282" s="10"/>
      <c r="CS282" s="6"/>
      <c r="CT282" s="10"/>
      <c r="CV282" s="6"/>
      <c r="CW282" s="10"/>
      <c r="CY282" s="6"/>
      <c r="CZ282" s="10"/>
      <c r="DB282" s="6"/>
      <c r="DC282" s="10"/>
      <c r="DE282" s="6"/>
      <c r="DF282" s="10"/>
      <c r="DH282" s="6"/>
      <c r="DI282" s="10"/>
      <c r="DK282" s="6"/>
      <c r="DL282" s="10"/>
      <c r="DN282" s="6"/>
      <c r="DO282" s="10"/>
      <c r="DQ282" s="6"/>
      <c r="DR282" s="10"/>
      <c r="DT282" s="6"/>
      <c r="DU282" s="10"/>
      <c r="DW282" s="6"/>
      <c r="DX282" s="10"/>
      <c r="DZ282" s="6"/>
      <c r="EA282" s="10"/>
      <c r="EC282" s="6"/>
      <c r="ED282" s="10"/>
      <c r="EF282" s="6"/>
      <c r="EG282" s="10"/>
      <c r="EI282" s="6"/>
      <c r="EJ282" s="10"/>
      <c r="EL282" s="6"/>
      <c r="EM282" s="10"/>
      <c r="EO282" s="6"/>
      <c r="EP282" s="10"/>
      <c r="ER282" s="6"/>
      <c r="ES282" s="10"/>
      <c r="EU282" s="6"/>
      <c r="EV282" s="10"/>
      <c r="EX282" s="6"/>
      <c r="EY282" s="10"/>
      <c r="FA282" s="6"/>
      <c r="FB282" s="10"/>
      <c r="FD282" s="6"/>
      <c r="FE282" s="10"/>
      <c r="FG282" s="6"/>
      <c r="FH282" s="10"/>
      <c r="FJ282" s="6"/>
      <c r="FK282" s="10"/>
      <c r="FM282" s="6"/>
      <c r="FN282" s="10"/>
      <c r="FP282" s="6"/>
      <c r="FQ282" s="10"/>
      <c r="FS282" s="6"/>
      <c r="FT282" s="10"/>
      <c r="FV282" s="6"/>
      <c r="FW282" s="10"/>
      <c r="FY282" s="6"/>
      <c r="FZ282" s="10"/>
      <c r="GA282" s="9">
        <v>1418000</v>
      </c>
      <c r="GB282" t="s">
        <v>238</v>
      </c>
      <c r="GC282">
        <v>45</v>
      </c>
      <c r="GD282">
        <v>45</v>
      </c>
      <c r="GE282">
        <v>45</v>
      </c>
      <c r="GF282">
        <v>45</v>
      </c>
    </row>
    <row r="283" spans="1:188" x14ac:dyDescent="0.35">
      <c r="A283" t="s">
        <v>7046</v>
      </c>
      <c r="B283" t="s">
        <v>7047</v>
      </c>
      <c r="C283" t="s">
        <v>7048</v>
      </c>
      <c r="D283" t="str">
        <f>VLOOKUP(C283,'HORS EXCEPTION'!$C$2:C301,1,FALSE)</f>
        <v>SUP026901</v>
      </c>
      <c r="E283" s="1" t="s">
        <v>7049</v>
      </c>
      <c r="F283" t="s">
        <v>7048</v>
      </c>
      <c r="G283" t="s">
        <v>7050</v>
      </c>
      <c r="H283" t="s">
        <v>203</v>
      </c>
      <c r="I283" t="s">
        <v>7046</v>
      </c>
      <c r="J283" t="s">
        <v>205</v>
      </c>
      <c r="K283" t="s">
        <v>7051</v>
      </c>
      <c r="L283">
        <v>73460</v>
      </c>
      <c r="M283" t="s">
        <v>7052</v>
      </c>
      <c r="N283" t="s">
        <v>2923</v>
      </c>
      <c r="O283" t="s">
        <v>12873</v>
      </c>
      <c r="P283" t="s">
        <v>7053</v>
      </c>
      <c r="Q283" t="s">
        <v>4207</v>
      </c>
      <c r="R283" t="s">
        <v>7054</v>
      </c>
      <c r="S283" t="s">
        <v>7055</v>
      </c>
      <c r="T283" t="s">
        <v>7057</v>
      </c>
      <c r="U283" t="s">
        <v>7058</v>
      </c>
      <c r="V283" t="s">
        <v>7059</v>
      </c>
      <c r="W283" t="s">
        <v>7055</v>
      </c>
      <c r="X283" t="s">
        <v>7057</v>
      </c>
      <c r="Y283" t="s">
        <v>7058</v>
      </c>
      <c r="Z283" t="s">
        <v>310</v>
      </c>
      <c r="AD283" t="s">
        <v>311</v>
      </c>
      <c r="AE283" t="s">
        <v>312</v>
      </c>
      <c r="AI283" t="s">
        <v>312</v>
      </c>
      <c r="AJ283" t="s">
        <v>7046</v>
      </c>
      <c r="AK283" t="s">
        <v>12873</v>
      </c>
      <c r="AL283" t="s">
        <v>12874</v>
      </c>
      <c r="AM283" t="s">
        <v>4207</v>
      </c>
      <c r="AN283" t="s">
        <v>7053</v>
      </c>
      <c r="AO283">
        <v>0</v>
      </c>
      <c r="AP283" t="s">
        <v>389</v>
      </c>
      <c r="AQ283" s="6" t="s">
        <v>7060</v>
      </c>
      <c r="AR283" s="10">
        <v>575000</v>
      </c>
      <c r="AS283" t="s">
        <v>313</v>
      </c>
      <c r="AT283" s="6" t="s">
        <v>7061</v>
      </c>
      <c r="AU283" s="10">
        <v>375000</v>
      </c>
      <c r="AV283" t="s">
        <v>315</v>
      </c>
      <c r="AW283" s="6" t="s">
        <v>7062</v>
      </c>
      <c r="AY283" t="s">
        <v>391</v>
      </c>
      <c r="AZ283" s="6" t="s">
        <v>7063</v>
      </c>
      <c r="BA283" s="10">
        <v>1430000</v>
      </c>
      <c r="BB283" t="s">
        <v>317</v>
      </c>
      <c r="BC283" s="6" t="s">
        <v>7064</v>
      </c>
      <c r="BD283" s="10">
        <v>935000</v>
      </c>
      <c r="BE283" t="s">
        <v>319</v>
      </c>
      <c r="BF283" s="6" t="s">
        <v>7065</v>
      </c>
      <c r="BG283" s="10">
        <v>185000</v>
      </c>
      <c r="BH283" t="s">
        <v>393</v>
      </c>
      <c r="BI283" s="6" t="s">
        <v>7066</v>
      </c>
      <c r="BJ283" s="10">
        <v>575000</v>
      </c>
      <c r="BK283" t="s">
        <v>321</v>
      </c>
      <c r="BL283" s="6" t="s">
        <v>7067</v>
      </c>
      <c r="BM283" s="10">
        <v>375000</v>
      </c>
      <c r="BN283" t="s">
        <v>323</v>
      </c>
      <c r="BO283" s="6" t="s">
        <v>7068</v>
      </c>
      <c r="BP283" s="10">
        <v>100000</v>
      </c>
      <c r="BQ283" t="s">
        <v>395</v>
      </c>
      <c r="BR283" s="6" t="s">
        <v>7069</v>
      </c>
      <c r="BS283" s="10">
        <v>715000</v>
      </c>
      <c r="BT283" t="s">
        <v>325</v>
      </c>
      <c r="BU283" s="6" t="s">
        <v>7070</v>
      </c>
      <c r="BV283" s="10">
        <v>470000</v>
      </c>
      <c r="BW283" t="s">
        <v>327</v>
      </c>
      <c r="BX283" s="6" t="s">
        <v>7071</v>
      </c>
      <c r="BY283" s="10">
        <v>100000</v>
      </c>
      <c r="BZ283" t="s">
        <v>1065</v>
      </c>
      <c r="CA283" s="6" t="s">
        <v>7072</v>
      </c>
      <c r="CB283" s="10">
        <v>960000</v>
      </c>
      <c r="CC283" t="s">
        <v>329</v>
      </c>
      <c r="CD283" s="6" t="s">
        <v>7073</v>
      </c>
      <c r="CE283" s="10">
        <v>625000</v>
      </c>
      <c r="CF283" t="s">
        <v>331</v>
      </c>
      <c r="CG283" s="6" t="s">
        <v>7074</v>
      </c>
      <c r="CH283" s="10">
        <v>123000</v>
      </c>
      <c r="CI283" t="s">
        <v>1067</v>
      </c>
      <c r="CJ283" s="6" t="s">
        <v>7075</v>
      </c>
      <c r="CK283" s="10">
        <v>3430000</v>
      </c>
      <c r="CL283" t="s">
        <v>523</v>
      </c>
      <c r="CM283" s="6" t="s">
        <v>7076</v>
      </c>
      <c r="CN283" s="10">
        <v>100000</v>
      </c>
      <c r="CP283" s="6"/>
      <c r="CQ283" s="10"/>
      <c r="CS283" s="6"/>
      <c r="CT283" s="10"/>
      <c r="CV283" s="6"/>
      <c r="CW283" s="10"/>
      <c r="CY283" s="6"/>
      <c r="CZ283" s="10"/>
      <c r="DB283" s="6"/>
      <c r="DC283" s="10"/>
      <c r="DE283" s="6"/>
      <c r="DF283" s="10"/>
      <c r="DH283" s="6"/>
      <c r="DI283" s="10"/>
      <c r="DK283" s="6"/>
      <c r="DL283" s="10"/>
      <c r="DN283" s="6"/>
      <c r="DO283" s="10"/>
      <c r="DQ283" s="6"/>
      <c r="DR283" s="10"/>
      <c r="DT283" s="6"/>
      <c r="DU283" s="10"/>
      <c r="DW283" s="6"/>
      <c r="DX283" s="10"/>
      <c r="DZ283" s="6"/>
      <c r="EA283" s="10"/>
      <c r="EC283" s="6"/>
      <c r="ED283" s="10"/>
      <c r="EF283" s="6"/>
      <c r="EG283" s="10"/>
      <c r="EI283" s="6"/>
      <c r="EJ283" s="10"/>
      <c r="EL283" s="6"/>
      <c r="EM283" s="10"/>
      <c r="EO283" s="6"/>
      <c r="EP283" s="10"/>
      <c r="ER283" s="6"/>
      <c r="ES283" s="10"/>
      <c r="EU283" s="6"/>
      <c r="EV283" s="10"/>
      <c r="EX283" s="6"/>
      <c r="EY283" s="10"/>
      <c r="FA283" s="6"/>
      <c r="FB283" s="10"/>
      <c r="FD283" s="6"/>
      <c r="FE283" s="10"/>
      <c r="FG283" s="6"/>
      <c r="FH283" s="10"/>
      <c r="FJ283" s="6"/>
      <c r="FK283" s="10"/>
      <c r="FM283" s="6"/>
      <c r="FN283" s="10"/>
      <c r="FP283" s="6"/>
      <c r="FQ283" s="10"/>
      <c r="FS283" s="6"/>
      <c r="FT283" s="10"/>
      <c r="FV283" s="6"/>
      <c r="FW283" s="10"/>
      <c r="FY283" s="6"/>
      <c r="FZ283" s="10"/>
      <c r="GA283" s="9">
        <v>11073000</v>
      </c>
      <c r="GB283" t="s">
        <v>238</v>
      </c>
      <c r="GC283">
        <v>60</v>
      </c>
      <c r="GD283">
        <v>65</v>
      </c>
      <c r="GE283">
        <v>65</v>
      </c>
      <c r="GF283">
        <v>60</v>
      </c>
    </row>
    <row r="284" spans="1:188" x14ac:dyDescent="0.35">
      <c r="A284" t="s">
        <v>7077</v>
      </c>
      <c r="B284" t="s">
        <v>7078</v>
      </c>
      <c r="C284" t="s">
        <v>7079</v>
      </c>
      <c r="D284" t="e">
        <f>VLOOKUP(C284,'HORS EXCEPTION'!$C$2:C302,1,FALSE)</f>
        <v>#N/A</v>
      </c>
      <c r="E284" s="2" t="s">
        <v>7080</v>
      </c>
      <c r="F284" t="s">
        <v>7079</v>
      </c>
      <c r="G284" t="s">
        <v>7080</v>
      </c>
      <c r="H284" t="s">
        <v>203</v>
      </c>
      <c r="I284" t="s">
        <v>7081</v>
      </c>
      <c r="J284" t="s">
        <v>246</v>
      </c>
      <c r="K284" t="s">
        <v>7082</v>
      </c>
      <c r="L284">
        <v>15240</v>
      </c>
      <c r="M284" t="s">
        <v>7083</v>
      </c>
      <c r="N284" t="s">
        <v>454</v>
      </c>
      <c r="O284" t="s">
        <v>12889</v>
      </c>
      <c r="P284" t="s">
        <v>7084</v>
      </c>
      <c r="Q284" t="s">
        <v>6172</v>
      </c>
      <c r="R284" t="s">
        <v>7085</v>
      </c>
      <c r="S284" t="s">
        <v>7086</v>
      </c>
      <c r="T284" t="s">
        <v>7088</v>
      </c>
      <c r="U284" t="s">
        <v>7089</v>
      </c>
      <c r="V284" t="s">
        <v>7090</v>
      </c>
      <c r="W284" t="s">
        <v>7086</v>
      </c>
      <c r="X284" t="s">
        <v>7088</v>
      </c>
      <c r="Y284" t="s">
        <v>7089</v>
      </c>
      <c r="Z284" t="s">
        <v>854</v>
      </c>
      <c r="AA284" t="s">
        <v>219</v>
      </c>
      <c r="AD284" t="s">
        <v>13295</v>
      </c>
      <c r="AE284" t="s">
        <v>738</v>
      </c>
      <c r="AF284" t="s">
        <v>774</v>
      </c>
      <c r="AI284" t="s">
        <v>1035</v>
      </c>
      <c r="AJ284" t="s">
        <v>7081</v>
      </c>
      <c r="AK284" t="s">
        <v>12889</v>
      </c>
      <c r="AL284" t="s">
        <v>12890</v>
      </c>
      <c r="AM284" t="s">
        <v>6172</v>
      </c>
      <c r="AN284" t="s">
        <v>7084</v>
      </c>
      <c r="AO284">
        <v>0</v>
      </c>
      <c r="AP284" t="s">
        <v>879</v>
      </c>
      <c r="AQ284" s="6" t="s">
        <v>7091</v>
      </c>
      <c r="AR284" s="10">
        <v>125000</v>
      </c>
      <c r="AS284" t="s">
        <v>222</v>
      </c>
      <c r="AT284" s="6" t="s">
        <v>7092</v>
      </c>
      <c r="AU284" s="10">
        <v>400000</v>
      </c>
      <c r="AV284" t="s">
        <v>1732</v>
      </c>
      <c r="AW284" s="6" t="s">
        <v>7093</v>
      </c>
      <c r="AY284" t="s">
        <v>224</v>
      </c>
      <c r="AZ284" s="6" t="s">
        <v>7094</v>
      </c>
      <c r="BA284" s="10">
        <v>100000</v>
      </c>
      <c r="BB284" t="s">
        <v>560</v>
      </c>
      <c r="BC284" s="6" t="s">
        <v>7095</v>
      </c>
      <c r="BD284" s="10">
        <v>100000</v>
      </c>
      <c r="BE284" t="s">
        <v>228</v>
      </c>
      <c r="BF284" s="6" t="s">
        <v>7096</v>
      </c>
      <c r="BG284" s="10">
        <v>100000</v>
      </c>
      <c r="BL284" s="6"/>
      <c r="BM284" s="10"/>
      <c r="BO284" s="6"/>
      <c r="BP284" s="10"/>
      <c r="BR284" s="6"/>
      <c r="BS284" s="10"/>
      <c r="BU284" s="6"/>
      <c r="BV284" s="10"/>
      <c r="BX284" s="6"/>
      <c r="BY284" s="10"/>
      <c r="CA284" s="6"/>
      <c r="CB284" s="10"/>
      <c r="CD284" s="6"/>
      <c r="CE284" s="10"/>
      <c r="CG284" s="6"/>
      <c r="CH284" s="10"/>
      <c r="CJ284" s="6"/>
      <c r="CK284" s="10"/>
      <c r="CM284" s="6"/>
      <c r="CN284" s="10"/>
      <c r="CP284" s="6"/>
      <c r="CQ284" s="10"/>
      <c r="CS284" s="6"/>
      <c r="CT284" s="10"/>
      <c r="CV284" s="6"/>
      <c r="CW284" s="10"/>
      <c r="CY284" s="6"/>
      <c r="CZ284" s="10"/>
      <c r="DB284" s="6"/>
      <c r="DC284" s="10"/>
      <c r="DE284" s="6"/>
      <c r="DF284" s="10"/>
      <c r="DH284" s="6"/>
      <c r="DI284" s="10"/>
      <c r="DK284" s="6"/>
      <c r="DL284" s="10"/>
      <c r="DN284" s="6"/>
      <c r="DO284" s="10"/>
      <c r="DQ284" s="6"/>
      <c r="DR284" s="10"/>
      <c r="DT284" s="6"/>
      <c r="DU284" s="10"/>
      <c r="DW284" s="6"/>
      <c r="DX284" s="10"/>
      <c r="DZ284" s="6"/>
      <c r="EA284" s="10"/>
      <c r="EC284" s="6"/>
      <c r="ED284" s="10"/>
      <c r="EF284" s="6"/>
      <c r="EG284" s="10"/>
      <c r="EI284" s="6"/>
      <c r="EJ284" s="10"/>
      <c r="EL284" s="6"/>
      <c r="EM284" s="10"/>
      <c r="EO284" s="6"/>
      <c r="EP284" s="10"/>
      <c r="ER284" s="6"/>
      <c r="ES284" s="10"/>
      <c r="EU284" s="6"/>
      <c r="EV284" s="10"/>
      <c r="EX284" s="6"/>
      <c r="EY284" s="10"/>
      <c r="FA284" s="6"/>
      <c r="FB284" s="10"/>
      <c r="FD284" s="6"/>
      <c r="FE284" s="10"/>
      <c r="FG284" s="6"/>
      <c r="FH284" s="10"/>
      <c r="FJ284" s="6"/>
      <c r="FK284" s="10"/>
      <c r="FM284" s="6"/>
      <c r="FN284" s="10"/>
      <c r="FP284" s="6"/>
      <c r="FQ284" s="10"/>
      <c r="FS284" s="6"/>
      <c r="FT284" s="10"/>
      <c r="FV284" s="6"/>
      <c r="FW284" s="10"/>
      <c r="FY284" s="6"/>
      <c r="FZ284" s="10"/>
      <c r="GA284" s="9">
        <v>825000</v>
      </c>
      <c r="GB284" t="s">
        <v>238</v>
      </c>
      <c r="GC284">
        <v>65</v>
      </c>
      <c r="GD284">
        <v>75</v>
      </c>
      <c r="GE284">
        <v>95</v>
      </c>
      <c r="GF284">
        <v>55</v>
      </c>
    </row>
    <row r="285" spans="1:188" x14ac:dyDescent="0.35">
      <c r="A285" t="s">
        <v>7097</v>
      </c>
      <c r="B285" t="s">
        <v>7098</v>
      </c>
      <c r="C285" t="s">
        <v>7099</v>
      </c>
      <c r="D285" t="str">
        <f>VLOOKUP(C285,'HORS EXCEPTION'!$C$2:C303,1,FALSE)</f>
        <v>SUP028251</v>
      </c>
      <c r="E285" s="1" t="s">
        <v>7100</v>
      </c>
      <c r="F285" t="s">
        <v>7099</v>
      </c>
      <c r="G285" t="s">
        <v>7101</v>
      </c>
      <c r="H285" t="s">
        <v>203</v>
      </c>
      <c r="I285" t="s">
        <v>7097</v>
      </c>
      <c r="J285" t="s">
        <v>1022</v>
      </c>
      <c r="K285" t="s">
        <v>7102</v>
      </c>
      <c r="L285">
        <v>69360</v>
      </c>
      <c r="M285" t="s">
        <v>7103</v>
      </c>
      <c r="N285" t="s">
        <v>1226</v>
      </c>
      <c r="O285" t="s">
        <v>12319</v>
      </c>
      <c r="P285" t="s">
        <v>7104</v>
      </c>
      <c r="Q285" t="s">
        <v>406</v>
      </c>
      <c r="R285" t="s">
        <v>7105</v>
      </c>
      <c r="S285" t="s">
        <v>7106</v>
      </c>
      <c r="T285" t="s">
        <v>7107</v>
      </c>
      <c r="U285" t="s">
        <v>7108</v>
      </c>
      <c r="V285" t="s">
        <v>7109</v>
      </c>
      <c r="W285" t="s">
        <v>7110</v>
      </c>
      <c r="X285" t="s">
        <v>7111</v>
      </c>
      <c r="Y285" t="s">
        <v>7112</v>
      </c>
      <c r="Z285" t="s">
        <v>310</v>
      </c>
      <c r="AD285" t="s">
        <v>311</v>
      </c>
      <c r="AE285" t="s">
        <v>312</v>
      </c>
      <c r="AI285" t="s">
        <v>312</v>
      </c>
      <c r="AJ285" t="s">
        <v>7097</v>
      </c>
      <c r="AK285" t="s">
        <v>12319</v>
      </c>
      <c r="AL285" t="s">
        <v>7109</v>
      </c>
      <c r="AM285" t="s">
        <v>406</v>
      </c>
      <c r="AN285" t="s">
        <v>7104</v>
      </c>
      <c r="AO285">
        <v>0</v>
      </c>
      <c r="AP285" t="s">
        <v>488</v>
      </c>
      <c r="AQ285" s="6" t="s">
        <v>7113</v>
      </c>
      <c r="AR285" s="10">
        <v>100000</v>
      </c>
      <c r="AS285" t="s">
        <v>490</v>
      </c>
      <c r="AT285" s="6" t="s">
        <v>7114</v>
      </c>
      <c r="AU285" s="10">
        <v>100000</v>
      </c>
      <c r="AV285" t="s">
        <v>492</v>
      </c>
      <c r="AW285" s="6" t="s">
        <v>7115</v>
      </c>
      <c r="AY285" t="s">
        <v>315</v>
      </c>
      <c r="AZ285" s="6" t="s">
        <v>7116</v>
      </c>
      <c r="BA285" s="10">
        <v>100000</v>
      </c>
      <c r="BB285" t="s">
        <v>495</v>
      </c>
      <c r="BC285" s="6" t="s">
        <v>7117</v>
      </c>
      <c r="BD285" s="10">
        <v>180000</v>
      </c>
      <c r="BE285" t="s">
        <v>497</v>
      </c>
      <c r="BF285" s="6" t="s">
        <v>7118</v>
      </c>
      <c r="BG285" s="10">
        <v>125000</v>
      </c>
      <c r="BH285" t="s">
        <v>499</v>
      </c>
      <c r="BI285" s="6" t="s">
        <v>7119</v>
      </c>
      <c r="BJ285" s="10">
        <v>190000</v>
      </c>
      <c r="BK285" t="s">
        <v>319</v>
      </c>
      <c r="BL285" s="6" t="s">
        <v>7120</v>
      </c>
      <c r="BM285" s="10">
        <v>185000</v>
      </c>
      <c r="BN285" t="s">
        <v>502</v>
      </c>
      <c r="BO285" s="6" t="s">
        <v>7121</v>
      </c>
      <c r="BP285" s="10">
        <v>100000</v>
      </c>
      <c r="BQ285" t="s">
        <v>504</v>
      </c>
      <c r="BR285" s="6" t="s">
        <v>7122</v>
      </c>
      <c r="BS285" s="10">
        <v>100000</v>
      </c>
      <c r="BT285" t="s">
        <v>506</v>
      </c>
      <c r="BU285" s="6" t="s">
        <v>7123</v>
      </c>
      <c r="BV285" s="10">
        <v>100000</v>
      </c>
      <c r="BW285" t="s">
        <v>323</v>
      </c>
      <c r="BX285" s="6" t="s">
        <v>7124</v>
      </c>
      <c r="BY285" s="10">
        <v>100000</v>
      </c>
      <c r="BZ285" t="s">
        <v>509</v>
      </c>
      <c r="CA285" s="6" t="s">
        <v>7125</v>
      </c>
      <c r="CB285" s="10">
        <v>100000</v>
      </c>
      <c r="CC285" t="s">
        <v>511</v>
      </c>
      <c r="CD285" s="6" t="s">
        <v>7126</v>
      </c>
      <c r="CE285" s="10">
        <v>100000</v>
      </c>
      <c r="CF285" t="s">
        <v>513</v>
      </c>
      <c r="CG285" s="6" t="s">
        <v>7127</v>
      </c>
      <c r="CH285" s="10">
        <v>100000</v>
      </c>
      <c r="CI285" t="s">
        <v>327</v>
      </c>
      <c r="CJ285" s="6" t="s">
        <v>7128</v>
      </c>
      <c r="CK285" s="10">
        <v>100000</v>
      </c>
      <c r="CL285" t="s">
        <v>516</v>
      </c>
      <c r="CM285" s="6" t="s">
        <v>7129</v>
      </c>
      <c r="CN285" s="10">
        <v>120000</v>
      </c>
      <c r="CO285" t="s">
        <v>518</v>
      </c>
      <c r="CP285" s="6" t="s">
        <v>7130</v>
      </c>
      <c r="CQ285" s="10">
        <v>100000</v>
      </c>
      <c r="CR285" t="s">
        <v>520</v>
      </c>
      <c r="CS285" s="6" t="s">
        <v>7131</v>
      </c>
      <c r="CT285" s="10">
        <v>130000</v>
      </c>
      <c r="CU285" t="s">
        <v>331</v>
      </c>
      <c r="CV285" s="6" t="s">
        <v>7132</v>
      </c>
      <c r="CW285" s="10">
        <v>123000</v>
      </c>
      <c r="CX285" t="s">
        <v>1067</v>
      </c>
      <c r="CY285" s="6" t="s">
        <v>7133</v>
      </c>
      <c r="CZ285" s="10">
        <v>3430000</v>
      </c>
      <c r="DA285" t="s">
        <v>523</v>
      </c>
      <c r="DB285" s="6" t="s">
        <v>7134</v>
      </c>
      <c r="DC285" s="10">
        <v>100000</v>
      </c>
      <c r="DE285" s="6"/>
      <c r="DF285" s="10"/>
      <c r="DH285" s="6"/>
      <c r="DI285" s="10"/>
      <c r="DK285" s="6"/>
      <c r="DL285" s="10"/>
      <c r="DN285" s="6"/>
      <c r="DO285" s="10"/>
      <c r="DQ285" s="6"/>
      <c r="DR285" s="10"/>
      <c r="DT285" s="6"/>
      <c r="DU285" s="10"/>
      <c r="DW285" s="6"/>
      <c r="DX285" s="10"/>
      <c r="DZ285" s="6"/>
      <c r="EA285" s="10"/>
      <c r="EC285" s="6"/>
      <c r="ED285" s="10"/>
      <c r="EF285" s="6"/>
      <c r="EG285" s="10"/>
      <c r="EI285" s="6"/>
      <c r="EJ285" s="10"/>
      <c r="EL285" s="6"/>
      <c r="EM285" s="10"/>
      <c r="EO285" s="6"/>
      <c r="EP285" s="10"/>
      <c r="ER285" s="6"/>
      <c r="ES285" s="10"/>
      <c r="EU285" s="6"/>
      <c r="EV285" s="10"/>
      <c r="EX285" s="6"/>
      <c r="EY285" s="10"/>
      <c r="FA285" s="6"/>
      <c r="FB285" s="10"/>
      <c r="FD285" s="6"/>
      <c r="FE285" s="10"/>
      <c r="FG285" s="6"/>
      <c r="FH285" s="10"/>
      <c r="FJ285" s="6"/>
      <c r="FK285" s="10"/>
      <c r="FM285" s="6"/>
      <c r="FN285" s="10"/>
      <c r="FP285" s="6"/>
      <c r="FQ285" s="10"/>
      <c r="FS285" s="6"/>
      <c r="FT285" s="10"/>
      <c r="FV285" s="6"/>
      <c r="FW285" s="10"/>
      <c r="FY285" s="6"/>
      <c r="FZ285" s="10"/>
      <c r="GA285" s="9">
        <v>5783000</v>
      </c>
      <c r="GB285" t="s">
        <v>238</v>
      </c>
      <c r="GC285">
        <v>52.25</v>
      </c>
      <c r="GD285">
        <v>55.65</v>
      </c>
      <c r="GE285">
        <v>59.8</v>
      </c>
      <c r="GF285">
        <v>63</v>
      </c>
    </row>
    <row r="286" spans="1:188" x14ac:dyDescent="0.35">
      <c r="A286" t="s">
        <v>7135</v>
      </c>
      <c r="B286" t="s">
        <v>7136</v>
      </c>
      <c r="C286" t="s">
        <v>7137</v>
      </c>
      <c r="D286" t="str">
        <f>VLOOKUP(C286,'HORS EXCEPTION'!$C$2:C304,1,FALSE)</f>
        <v>SUP028799</v>
      </c>
      <c r="E286" s="1" t="s">
        <v>7138</v>
      </c>
      <c r="F286" t="s">
        <v>7137</v>
      </c>
      <c r="G286" t="s">
        <v>7139</v>
      </c>
      <c r="H286" t="s">
        <v>203</v>
      </c>
      <c r="I286" t="s">
        <v>7135</v>
      </c>
      <c r="J286" t="s">
        <v>205</v>
      </c>
      <c r="K286" t="s">
        <v>7140</v>
      </c>
      <c r="L286">
        <v>38530</v>
      </c>
      <c r="M286" t="s">
        <v>7141</v>
      </c>
      <c r="N286" t="s">
        <v>531</v>
      </c>
      <c r="O286" t="s">
        <v>12511</v>
      </c>
      <c r="P286" t="s">
        <v>7142</v>
      </c>
      <c r="Q286" t="s">
        <v>625</v>
      </c>
      <c r="R286" t="s">
        <v>7143</v>
      </c>
      <c r="S286" t="s">
        <v>7144</v>
      </c>
      <c r="T286" t="s">
        <v>7146</v>
      </c>
      <c r="U286" t="s">
        <v>7147</v>
      </c>
      <c r="V286" t="s">
        <v>7148</v>
      </c>
      <c r="W286" t="s">
        <v>7144</v>
      </c>
      <c r="X286" t="s">
        <v>7146</v>
      </c>
      <c r="Y286" t="s">
        <v>7147</v>
      </c>
      <c r="Z286" t="s">
        <v>219</v>
      </c>
      <c r="AD286" t="s">
        <v>220</v>
      </c>
      <c r="AE286" t="s">
        <v>221</v>
      </c>
      <c r="AI286" t="s">
        <v>221</v>
      </c>
      <c r="AJ286" t="s">
        <v>7135</v>
      </c>
      <c r="AK286" t="s">
        <v>12511</v>
      </c>
      <c r="AL286" t="s">
        <v>12891</v>
      </c>
      <c r="AM286" t="s">
        <v>625</v>
      </c>
      <c r="AN286" t="s">
        <v>7142</v>
      </c>
      <c r="AO286">
        <v>0</v>
      </c>
      <c r="AP286" t="s">
        <v>613</v>
      </c>
      <c r="AQ286" s="6" t="s">
        <v>7149</v>
      </c>
      <c r="AR286" s="10">
        <v>950000</v>
      </c>
      <c r="AS286" t="s">
        <v>543</v>
      </c>
      <c r="AT286" s="6" t="s">
        <v>7150</v>
      </c>
      <c r="AU286" s="10">
        <v>240000</v>
      </c>
      <c r="AV286" t="s">
        <v>547</v>
      </c>
      <c r="AW286" s="6" t="s">
        <v>7151</v>
      </c>
      <c r="AY286" t="s">
        <v>551</v>
      </c>
      <c r="AZ286" s="6" t="s">
        <v>7152</v>
      </c>
      <c r="BA286" s="10">
        <v>100000</v>
      </c>
      <c r="BB286" t="s">
        <v>222</v>
      </c>
      <c r="BC286" s="6" t="s">
        <v>7153</v>
      </c>
      <c r="BD286" s="10">
        <v>400000</v>
      </c>
      <c r="BE286" t="s">
        <v>555</v>
      </c>
      <c r="BF286" s="6" t="s">
        <v>7154</v>
      </c>
      <c r="BG286" s="10">
        <v>120000</v>
      </c>
      <c r="BH286" t="s">
        <v>224</v>
      </c>
      <c r="BI286" s="6" t="s">
        <v>7155</v>
      </c>
      <c r="BJ286" s="10">
        <v>100000</v>
      </c>
      <c r="BK286" t="s">
        <v>562</v>
      </c>
      <c r="BL286" s="6" t="s">
        <v>7156</v>
      </c>
      <c r="BM286" s="10">
        <v>100000</v>
      </c>
      <c r="BN286" t="s">
        <v>463</v>
      </c>
      <c r="BO286" s="6" t="s">
        <v>7157</v>
      </c>
      <c r="BP286" s="10">
        <v>380000</v>
      </c>
      <c r="BQ286" t="s">
        <v>566</v>
      </c>
      <c r="BR286" s="6" t="s">
        <v>7158</v>
      </c>
      <c r="BS286" s="10">
        <v>100000</v>
      </c>
      <c r="BT286" t="s">
        <v>570</v>
      </c>
      <c r="BU286" s="6" t="s">
        <v>7159</v>
      </c>
      <c r="BV286" s="10">
        <v>100000</v>
      </c>
      <c r="BW286" t="s">
        <v>574</v>
      </c>
      <c r="BX286" s="6" t="s">
        <v>7160</v>
      </c>
      <c r="BY286" s="10">
        <v>100000</v>
      </c>
      <c r="BZ286" t="s">
        <v>828</v>
      </c>
      <c r="CA286" s="6" t="s">
        <v>7161</v>
      </c>
      <c r="CB286" s="10">
        <v>100000</v>
      </c>
      <c r="CC286" t="s">
        <v>806</v>
      </c>
      <c r="CD286" s="6" t="s">
        <v>7162</v>
      </c>
      <c r="CE286" s="10">
        <v>100000</v>
      </c>
      <c r="CF286" t="s">
        <v>783</v>
      </c>
      <c r="CG286" s="6" t="s">
        <v>7163</v>
      </c>
      <c r="CH286" s="10">
        <v>100000</v>
      </c>
      <c r="CJ286" s="6"/>
      <c r="CK286" s="10"/>
      <c r="CM286" s="6"/>
      <c r="CN286" s="10"/>
      <c r="CP286" s="6"/>
      <c r="CQ286" s="10"/>
      <c r="CS286" s="6"/>
      <c r="CT286" s="10"/>
      <c r="CV286" s="6"/>
      <c r="CW286" s="10"/>
      <c r="CY286" s="6"/>
      <c r="CZ286" s="10"/>
      <c r="DB286" s="6"/>
      <c r="DC286" s="10"/>
      <c r="DE286" s="6"/>
      <c r="DF286" s="10"/>
      <c r="DH286" s="6"/>
      <c r="DI286" s="10"/>
      <c r="DK286" s="6"/>
      <c r="DL286" s="10"/>
      <c r="DN286" s="6"/>
      <c r="DO286" s="10"/>
      <c r="DQ286" s="6"/>
      <c r="DR286" s="10"/>
      <c r="DT286" s="6"/>
      <c r="DU286" s="10"/>
      <c r="DW286" s="6"/>
      <c r="DX286" s="10"/>
      <c r="DZ286" s="6"/>
      <c r="EA286" s="10"/>
      <c r="EC286" s="6"/>
      <c r="ED286" s="10"/>
      <c r="EF286" s="6"/>
      <c r="EG286" s="10"/>
      <c r="EI286" s="6"/>
      <c r="EJ286" s="10"/>
      <c r="EL286" s="6"/>
      <c r="EM286" s="10"/>
      <c r="EO286" s="6"/>
      <c r="EP286" s="10"/>
      <c r="ER286" s="6"/>
      <c r="ES286" s="10"/>
      <c r="EU286" s="6"/>
      <c r="EV286" s="10"/>
      <c r="EX286" s="6"/>
      <c r="EY286" s="10"/>
      <c r="FA286" s="6"/>
      <c r="FB286" s="10"/>
      <c r="FD286" s="6"/>
      <c r="FE286" s="10"/>
      <c r="FG286" s="6"/>
      <c r="FH286" s="10"/>
      <c r="FJ286" s="6"/>
      <c r="FK286" s="10"/>
      <c r="FM286" s="6"/>
      <c r="FN286" s="10"/>
      <c r="FP286" s="6"/>
      <c r="FQ286" s="10"/>
      <c r="FS286" s="6"/>
      <c r="FT286" s="10"/>
      <c r="FV286" s="6"/>
      <c r="FW286" s="10"/>
      <c r="FY286" s="6"/>
      <c r="FZ286" s="10"/>
      <c r="GA286" s="9">
        <v>2990000</v>
      </c>
      <c r="GB286" t="s">
        <v>238</v>
      </c>
      <c r="GC286">
        <v>45</v>
      </c>
      <c r="GD286">
        <v>50</v>
      </c>
      <c r="GE286">
        <v>55</v>
      </c>
      <c r="GF286">
        <v>60</v>
      </c>
    </row>
    <row r="287" spans="1:188" x14ac:dyDescent="0.35">
      <c r="A287" t="s">
        <v>7164</v>
      </c>
      <c r="B287" t="s">
        <v>7165</v>
      </c>
      <c r="C287" t="s">
        <v>7166</v>
      </c>
      <c r="D287" t="str">
        <f>VLOOKUP(C287,'HORS EXCEPTION'!$C$2:C305,1,FALSE)</f>
        <v>SUP029252</v>
      </c>
      <c r="E287" s="1" t="s">
        <v>7167</v>
      </c>
      <c r="F287" t="s">
        <v>7166</v>
      </c>
      <c r="G287" t="s">
        <v>7167</v>
      </c>
      <c r="H287" t="s">
        <v>203</v>
      </c>
      <c r="I287" t="s">
        <v>7168</v>
      </c>
      <c r="J287" t="s">
        <v>205</v>
      </c>
      <c r="K287" t="s">
        <v>7169</v>
      </c>
      <c r="L287">
        <v>13100</v>
      </c>
      <c r="M287" t="s">
        <v>5174</v>
      </c>
      <c r="N287" t="s">
        <v>7170</v>
      </c>
      <c r="O287" t="s">
        <v>12892</v>
      </c>
      <c r="P287" t="s">
        <v>7171</v>
      </c>
      <c r="Q287" t="s">
        <v>675</v>
      </c>
      <c r="R287" t="s">
        <v>7172</v>
      </c>
      <c r="S287" t="s">
        <v>7175</v>
      </c>
      <c r="T287" t="s">
        <v>7176</v>
      </c>
      <c r="U287" t="s">
        <v>7177</v>
      </c>
      <c r="V287" t="s">
        <v>7178</v>
      </c>
      <c r="W287" t="s">
        <v>7179</v>
      </c>
      <c r="X287" t="s">
        <v>7180</v>
      </c>
      <c r="Y287" t="s">
        <v>7181</v>
      </c>
      <c r="Z287" t="s">
        <v>854</v>
      </c>
      <c r="AA287" t="s">
        <v>219</v>
      </c>
      <c r="AD287" t="s">
        <v>13295</v>
      </c>
      <c r="AE287" t="s">
        <v>738</v>
      </c>
      <c r="AF287" t="s">
        <v>774</v>
      </c>
      <c r="AI287" t="s">
        <v>1035</v>
      </c>
      <c r="AJ287" t="s">
        <v>7168</v>
      </c>
      <c r="AK287" t="s">
        <v>12892</v>
      </c>
      <c r="AL287" t="s">
        <v>12893</v>
      </c>
      <c r="AM287" t="s">
        <v>675</v>
      </c>
      <c r="AN287" t="s">
        <v>7171</v>
      </c>
      <c r="AO287">
        <v>0</v>
      </c>
      <c r="AP287" t="s">
        <v>937</v>
      </c>
      <c r="AQ287" s="6" t="s">
        <v>7182</v>
      </c>
      <c r="AR287" s="10">
        <v>100000</v>
      </c>
      <c r="AS287" t="s">
        <v>857</v>
      </c>
      <c r="AT287" s="6" t="s">
        <v>7183</v>
      </c>
      <c r="AU287" s="10">
        <v>145000</v>
      </c>
      <c r="AV287" t="s">
        <v>941</v>
      </c>
      <c r="AW287" s="6" t="s">
        <v>7184</v>
      </c>
      <c r="AY287" t="s">
        <v>860</v>
      </c>
      <c r="AZ287" s="6" t="s">
        <v>7185</v>
      </c>
      <c r="BA287" s="10">
        <v>365000</v>
      </c>
      <c r="BB287" t="s">
        <v>945</v>
      </c>
      <c r="BC287" s="6" t="s">
        <v>7186</v>
      </c>
      <c r="BD287" s="10">
        <v>100000</v>
      </c>
      <c r="BE287" t="s">
        <v>863</v>
      </c>
      <c r="BF287" s="6" t="s">
        <v>7187</v>
      </c>
      <c r="BG287" s="10">
        <v>145000</v>
      </c>
      <c r="BH287" t="s">
        <v>879</v>
      </c>
      <c r="BI287" s="6" t="s">
        <v>7188</v>
      </c>
      <c r="BJ287" s="10">
        <v>125000</v>
      </c>
      <c r="BK287" t="s">
        <v>866</v>
      </c>
      <c r="BL287" s="6" t="s">
        <v>7189</v>
      </c>
      <c r="BM287" s="10">
        <v>180000</v>
      </c>
      <c r="BN287" t="s">
        <v>952</v>
      </c>
      <c r="BO287" s="6" t="s">
        <v>7190</v>
      </c>
      <c r="BP287" s="10">
        <v>165000</v>
      </c>
      <c r="BQ287" t="s">
        <v>869</v>
      </c>
      <c r="BR287" s="6" t="s">
        <v>7191</v>
      </c>
      <c r="BS287" s="10">
        <v>245000</v>
      </c>
      <c r="BT287" t="s">
        <v>778</v>
      </c>
      <c r="BU287" s="6" t="s">
        <v>7192</v>
      </c>
      <c r="BV287" s="10">
        <v>230000</v>
      </c>
      <c r="BW287" t="s">
        <v>226</v>
      </c>
      <c r="BX287" s="6" t="s">
        <v>7193</v>
      </c>
      <c r="BY287" s="10">
        <v>115000</v>
      </c>
      <c r="BZ287" t="s">
        <v>909</v>
      </c>
      <c r="CA287" s="6" t="s">
        <v>7194</v>
      </c>
      <c r="CB287" s="10">
        <v>100000</v>
      </c>
      <c r="CC287" t="s">
        <v>781</v>
      </c>
      <c r="CD287" s="6" t="s">
        <v>7195</v>
      </c>
      <c r="CE287" s="10">
        <v>100000</v>
      </c>
      <c r="CF287" t="s">
        <v>232</v>
      </c>
      <c r="CG287" s="6" t="s">
        <v>7196</v>
      </c>
      <c r="CH287" s="10">
        <v>160000</v>
      </c>
      <c r="CJ287" s="6"/>
      <c r="CK287" s="10"/>
      <c r="CM287" s="6"/>
      <c r="CN287" s="10"/>
      <c r="CP287" s="6"/>
      <c r="CQ287" s="10"/>
      <c r="CS287" s="6"/>
      <c r="CT287" s="10"/>
      <c r="CV287" s="6"/>
      <c r="CW287" s="10"/>
      <c r="CY287" s="6"/>
      <c r="CZ287" s="10"/>
      <c r="DB287" s="6"/>
      <c r="DC287" s="10"/>
      <c r="DE287" s="6"/>
      <c r="DF287" s="10"/>
      <c r="DH287" s="6"/>
      <c r="DI287" s="10"/>
      <c r="DK287" s="6"/>
      <c r="DL287" s="10"/>
      <c r="DN287" s="6"/>
      <c r="DO287" s="10"/>
      <c r="DQ287" s="6"/>
      <c r="DR287" s="10"/>
      <c r="DT287" s="6"/>
      <c r="DU287" s="10"/>
      <c r="DW287" s="6"/>
      <c r="DX287" s="10"/>
      <c r="DZ287" s="6"/>
      <c r="EA287" s="10"/>
      <c r="EC287" s="6"/>
      <c r="ED287" s="10"/>
      <c r="EF287" s="6"/>
      <c r="EG287" s="10"/>
      <c r="EI287" s="6"/>
      <c r="EJ287" s="10"/>
      <c r="EL287" s="6"/>
      <c r="EM287" s="10"/>
      <c r="EO287" s="6"/>
      <c r="EP287" s="10"/>
      <c r="ER287" s="6"/>
      <c r="ES287" s="10"/>
      <c r="EU287" s="6"/>
      <c r="EV287" s="10"/>
      <c r="EX287" s="6"/>
      <c r="EY287" s="10"/>
      <c r="FA287" s="6"/>
      <c r="FB287" s="10"/>
      <c r="FD287" s="6"/>
      <c r="FE287" s="10"/>
      <c r="FG287" s="6"/>
      <c r="FH287" s="10"/>
      <c r="FJ287" s="6"/>
      <c r="FK287" s="10"/>
      <c r="FM287" s="6"/>
      <c r="FN287" s="10"/>
      <c r="FP287" s="6"/>
      <c r="FQ287" s="10"/>
      <c r="FS287" s="6"/>
      <c r="FT287" s="10"/>
      <c r="FV287" s="6"/>
      <c r="FW287" s="10"/>
      <c r="FY287" s="6"/>
      <c r="FZ287" s="10"/>
      <c r="GA287" s="9">
        <v>2275000</v>
      </c>
      <c r="GB287" t="s">
        <v>238</v>
      </c>
      <c r="GC287">
        <v>75</v>
      </c>
      <c r="GD287">
        <v>90</v>
      </c>
      <c r="GE287">
        <v>100</v>
      </c>
      <c r="GF287">
        <v>90</v>
      </c>
    </row>
    <row r="288" spans="1:188" x14ac:dyDescent="0.35">
      <c r="A288" t="s">
        <v>7197</v>
      </c>
      <c r="B288" t="s">
        <v>7198</v>
      </c>
      <c r="C288" t="s">
        <v>7199</v>
      </c>
      <c r="D288" t="str">
        <f>VLOOKUP(C288,'HORS EXCEPTION'!$C$2:C306,1,FALSE)</f>
        <v>SUP029409</v>
      </c>
      <c r="E288" s="1" t="s">
        <v>7200</v>
      </c>
      <c r="F288" t="s">
        <v>7199</v>
      </c>
      <c r="G288" t="s">
        <v>7200</v>
      </c>
      <c r="H288" t="s">
        <v>203</v>
      </c>
      <c r="I288" t="s">
        <v>7197</v>
      </c>
      <c r="J288" t="s">
        <v>838</v>
      </c>
      <c r="K288" t="s">
        <v>7201</v>
      </c>
      <c r="L288">
        <v>19000</v>
      </c>
      <c r="M288" t="s">
        <v>5034</v>
      </c>
      <c r="N288" t="s">
        <v>249</v>
      </c>
      <c r="O288" t="s">
        <v>12895</v>
      </c>
      <c r="P288" t="s">
        <v>7202</v>
      </c>
      <c r="Q288" t="s">
        <v>2328</v>
      </c>
      <c r="R288" t="s">
        <v>7203</v>
      </c>
      <c r="S288" t="s">
        <v>7204</v>
      </c>
      <c r="T288" t="s">
        <v>7205</v>
      </c>
      <c r="U288" t="s">
        <v>7206</v>
      </c>
      <c r="V288" t="s">
        <v>7207</v>
      </c>
      <c r="W288" t="s">
        <v>7208</v>
      </c>
      <c r="X288" t="s">
        <v>7205</v>
      </c>
      <c r="Y288" t="s">
        <v>7206</v>
      </c>
      <c r="Z288" t="s">
        <v>261</v>
      </c>
      <c r="AD288" t="s">
        <v>262</v>
      </c>
      <c r="AE288" t="s">
        <v>263</v>
      </c>
      <c r="AI288" t="s">
        <v>263</v>
      </c>
      <c r="AJ288" t="s">
        <v>7197</v>
      </c>
      <c r="AK288" t="s">
        <v>12895</v>
      </c>
      <c r="AL288" t="s">
        <v>12896</v>
      </c>
      <c r="AM288" t="s">
        <v>2328</v>
      </c>
      <c r="AN288" t="s">
        <v>7202</v>
      </c>
      <c r="AO288">
        <v>0</v>
      </c>
      <c r="AP288" t="s">
        <v>705</v>
      </c>
      <c r="AQ288" s="6" t="s">
        <v>7209</v>
      </c>
      <c r="AR288" s="10">
        <v>375000</v>
      </c>
      <c r="AS288" t="s">
        <v>421</v>
      </c>
      <c r="AT288" s="6" t="s">
        <v>7210</v>
      </c>
      <c r="AU288" s="10">
        <v>100000</v>
      </c>
      <c r="AV288" t="s">
        <v>712</v>
      </c>
      <c r="AW288" s="6" t="s">
        <v>7211</v>
      </c>
      <c r="AY288" t="s">
        <v>714</v>
      </c>
      <c r="AZ288" s="6" t="s">
        <v>7212</v>
      </c>
      <c r="BA288" s="10">
        <v>100000</v>
      </c>
      <c r="BC288" s="6"/>
      <c r="BD288" s="10"/>
      <c r="BF288" s="6"/>
      <c r="BG288" s="10"/>
      <c r="BI288" s="6"/>
      <c r="BJ288" s="10"/>
      <c r="BL288" s="6"/>
      <c r="BM288" s="10"/>
      <c r="BO288" s="6"/>
      <c r="BP288" s="10"/>
      <c r="BR288" s="6"/>
      <c r="BS288" s="10"/>
      <c r="BU288" s="6"/>
      <c r="BV288" s="10"/>
      <c r="BX288" s="6"/>
      <c r="BY288" s="10"/>
      <c r="CA288" s="6"/>
      <c r="CB288" s="10"/>
      <c r="CD288" s="6"/>
      <c r="CE288" s="10"/>
      <c r="CG288" s="6"/>
      <c r="CH288" s="10"/>
      <c r="CJ288" s="6"/>
      <c r="CK288" s="10"/>
      <c r="CM288" s="6"/>
      <c r="CN288" s="10"/>
      <c r="CP288" s="6"/>
      <c r="CQ288" s="10"/>
      <c r="CS288" s="6"/>
      <c r="CT288" s="10"/>
      <c r="CV288" s="6"/>
      <c r="CW288" s="10"/>
      <c r="CY288" s="6"/>
      <c r="CZ288" s="10"/>
      <c r="DB288" s="6"/>
      <c r="DC288" s="10"/>
      <c r="DE288" s="6"/>
      <c r="DF288" s="10"/>
      <c r="DH288" s="6"/>
      <c r="DI288" s="10"/>
      <c r="DK288" s="6"/>
      <c r="DL288" s="10"/>
      <c r="DN288" s="6"/>
      <c r="DO288" s="10"/>
      <c r="DQ288" s="6"/>
      <c r="DR288" s="10"/>
      <c r="DT288" s="6"/>
      <c r="DU288" s="10"/>
      <c r="DW288" s="6"/>
      <c r="DX288" s="10"/>
      <c r="DZ288" s="6"/>
      <c r="EA288" s="10"/>
      <c r="EC288" s="6"/>
      <c r="ED288" s="10"/>
      <c r="EF288" s="6"/>
      <c r="EG288" s="10"/>
      <c r="EI288" s="6"/>
      <c r="EJ288" s="10"/>
      <c r="EL288" s="6"/>
      <c r="EM288" s="10"/>
      <c r="EO288" s="6"/>
      <c r="EP288" s="10"/>
      <c r="ER288" s="6"/>
      <c r="ES288" s="10"/>
      <c r="EU288" s="6"/>
      <c r="EV288" s="10"/>
      <c r="EX288" s="6"/>
      <c r="EY288" s="10"/>
      <c r="FA288" s="6"/>
      <c r="FB288" s="10"/>
      <c r="FD288" s="6"/>
      <c r="FE288" s="10"/>
      <c r="FG288" s="6"/>
      <c r="FH288" s="10"/>
      <c r="FJ288" s="6"/>
      <c r="FK288" s="10"/>
      <c r="FM288" s="6"/>
      <c r="FN288" s="10"/>
      <c r="FP288" s="6"/>
      <c r="FQ288" s="10"/>
      <c r="FS288" s="6"/>
      <c r="FT288" s="10"/>
      <c r="FV288" s="6"/>
      <c r="FW288" s="10"/>
      <c r="FY288" s="6"/>
      <c r="FZ288" s="10"/>
      <c r="GA288" s="9">
        <v>575000</v>
      </c>
      <c r="GB288" t="s">
        <v>238</v>
      </c>
      <c r="GC288">
        <v>60</v>
      </c>
      <c r="GD288">
        <v>60</v>
      </c>
      <c r="GE288">
        <v>60</v>
      </c>
      <c r="GF288">
        <v>60</v>
      </c>
    </row>
    <row r="289" spans="1:188" x14ac:dyDescent="0.35">
      <c r="A289" t="s">
        <v>7213</v>
      </c>
      <c r="B289" t="s">
        <v>7214</v>
      </c>
      <c r="C289" t="s">
        <v>7215</v>
      </c>
      <c r="D289" t="str">
        <f>VLOOKUP(C289,'HORS EXCEPTION'!$C$2:C307,1,FALSE)</f>
        <v>SUP029584</v>
      </c>
      <c r="E289" s="1" t="s">
        <v>7216</v>
      </c>
      <c r="F289" t="s">
        <v>7215</v>
      </c>
      <c r="G289" t="s">
        <v>7217</v>
      </c>
      <c r="H289" t="s">
        <v>203</v>
      </c>
      <c r="I289" t="s">
        <v>7213</v>
      </c>
      <c r="J289" t="s">
        <v>205</v>
      </c>
      <c r="K289" t="s">
        <v>7218</v>
      </c>
      <c r="L289" t="s">
        <v>7219</v>
      </c>
      <c r="M289" t="s">
        <v>7220</v>
      </c>
      <c r="N289" t="s">
        <v>475</v>
      </c>
      <c r="O289" t="s">
        <v>12463</v>
      </c>
      <c r="P289" t="s">
        <v>7221</v>
      </c>
      <c r="Q289" t="s">
        <v>1903</v>
      </c>
      <c r="R289" t="s">
        <v>12899</v>
      </c>
      <c r="S289" t="s">
        <v>7222</v>
      </c>
      <c r="T289" t="s">
        <v>7223</v>
      </c>
      <c r="U289" t="s">
        <v>7224</v>
      </c>
      <c r="V289" t="s">
        <v>7225</v>
      </c>
      <c r="W289" t="s">
        <v>7226</v>
      </c>
      <c r="Z289" t="s">
        <v>261</v>
      </c>
      <c r="AD289" t="s">
        <v>262</v>
      </c>
      <c r="AE289" t="s">
        <v>263</v>
      </c>
      <c r="AI289" t="s">
        <v>263</v>
      </c>
      <c r="AJ289" t="s">
        <v>7213</v>
      </c>
      <c r="AK289" t="s">
        <v>12463</v>
      </c>
      <c r="AL289" t="s">
        <v>7218</v>
      </c>
      <c r="AM289" t="s">
        <v>1903</v>
      </c>
      <c r="AN289" t="s">
        <v>7221</v>
      </c>
      <c r="AO289">
        <v>0</v>
      </c>
      <c r="AP289" t="s">
        <v>353</v>
      </c>
      <c r="AQ289" s="6" t="s">
        <v>7227</v>
      </c>
      <c r="AR289" s="10">
        <v>200000</v>
      </c>
      <c r="AS289" t="s">
        <v>355</v>
      </c>
      <c r="AT289" s="6" t="s">
        <v>7228</v>
      </c>
      <c r="AU289" s="10">
        <v>200000</v>
      </c>
      <c r="AV289" t="s">
        <v>272</v>
      </c>
      <c r="AW289" s="6" t="s">
        <v>7229</v>
      </c>
      <c r="AY289" t="s">
        <v>274</v>
      </c>
      <c r="AZ289" s="6" t="s">
        <v>7230</v>
      </c>
      <c r="BA289" s="10">
        <v>495000</v>
      </c>
      <c r="BB289" t="s">
        <v>286</v>
      </c>
      <c r="BC289" s="6" t="s">
        <v>7231</v>
      </c>
      <c r="BD289" s="10">
        <v>200000</v>
      </c>
      <c r="BE289" t="s">
        <v>288</v>
      </c>
      <c r="BF289" s="6" t="s">
        <v>7232</v>
      </c>
      <c r="BG289" s="10">
        <v>200000</v>
      </c>
      <c r="BH289" t="s">
        <v>361</v>
      </c>
      <c r="BI289" s="6" t="s">
        <v>7233</v>
      </c>
      <c r="BJ289" s="10">
        <v>250000</v>
      </c>
      <c r="BK289" t="s">
        <v>363</v>
      </c>
      <c r="BL289" s="6" t="s">
        <v>7234</v>
      </c>
      <c r="BM289" s="10">
        <v>250000</v>
      </c>
      <c r="BN289" t="s">
        <v>365</v>
      </c>
      <c r="BO289" s="6" t="s">
        <v>7235</v>
      </c>
      <c r="BP289" s="10">
        <v>330000</v>
      </c>
      <c r="BQ289" t="s">
        <v>367</v>
      </c>
      <c r="BR289" s="6" t="s">
        <v>7236</v>
      </c>
      <c r="BS289" s="10">
        <v>330000</v>
      </c>
      <c r="BU289" s="6"/>
      <c r="BV289" s="10"/>
      <c r="BX289" s="6"/>
      <c r="BY289" s="10"/>
      <c r="CA289" s="6"/>
      <c r="CB289" s="10"/>
      <c r="CD289" s="6"/>
      <c r="CE289" s="10"/>
      <c r="CG289" s="6"/>
      <c r="CH289" s="10"/>
      <c r="CJ289" s="6"/>
      <c r="CK289" s="10"/>
      <c r="CM289" s="6"/>
      <c r="CN289" s="10"/>
      <c r="CP289" s="6"/>
      <c r="CQ289" s="10"/>
      <c r="CS289" s="6"/>
      <c r="CT289" s="10"/>
      <c r="CV289" s="6"/>
      <c r="CW289" s="10"/>
      <c r="CY289" s="6"/>
      <c r="CZ289" s="10"/>
      <c r="DB289" s="6"/>
      <c r="DC289" s="10"/>
      <c r="DE289" s="6"/>
      <c r="DF289" s="10"/>
      <c r="DH289" s="6"/>
      <c r="DI289" s="10"/>
      <c r="DK289" s="6"/>
      <c r="DL289" s="10"/>
      <c r="DN289" s="6"/>
      <c r="DO289" s="10"/>
      <c r="DQ289" s="6"/>
      <c r="DR289" s="10"/>
      <c r="DT289" s="6"/>
      <c r="DU289" s="10"/>
      <c r="DW289" s="6"/>
      <c r="DX289" s="10"/>
      <c r="DZ289" s="6"/>
      <c r="EA289" s="10"/>
      <c r="EC289" s="6"/>
      <c r="ED289" s="10"/>
      <c r="EF289" s="6"/>
      <c r="EG289" s="10"/>
      <c r="EI289" s="6"/>
      <c r="EJ289" s="10"/>
      <c r="EL289" s="6"/>
      <c r="EM289" s="10"/>
      <c r="EO289" s="6"/>
      <c r="EP289" s="10"/>
      <c r="ER289" s="6"/>
      <c r="ES289" s="10"/>
      <c r="EU289" s="6"/>
      <c r="EV289" s="10"/>
      <c r="EX289" s="6"/>
      <c r="EY289" s="10"/>
      <c r="FA289" s="6"/>
      <c r="FB289" s="10"/>
      <c r="FD289" s="6"/>
      <c r="FE289" s="10"/>
      <c r="FG289" s="6"/>
      <c r="FH289" s="10"/>
      <c r="FJ289" s="6"/>
      <c r="FK289" s="10"/>
      <c r="FM289" s="6"/>
      <c r="FN289" s="10"/>
      <c r="FP289" s="6"/>
      <c r="FQ289" s="10"/>
      <c r="FS289" s="6"/>
      <c r="FT289" s="10"/>
      <c r="FV289" s="6"/>
      <c r="FW289" s="10"/>
      <c r="FY289" s="6"/>
      <c r="FZ289" s="10"/>
      <c r="GA289" s="9">
        <v>2455000</v>
      </c>
      <c r="GB289" t="s">
        <v>1344</v>
      </c>
    </row>
    <row r="290" spans="1:188" x14ac:dyDescent="0.35">
      <c r="A290" t="s">
        <v>7237</v>
      </c>
      <c r="B290" t="s">
        <v>7238</v>
      </c>
      <c r="C290" t="s">
        <v>7239</v>
      </c>
      <c r="D290" t="e">
        <f>VLOOKUP(C290,'HORS EXCEPTION'!$C$2:C308,1,FALSE)</f>
        <v>#N/A</v>
      </c>
      <c r="E290" s="2" t="s">
        <v>7240</v>
      </c>
      <c r="F290" t="s">
        <v>7239</v>
      </c>
      <c r="G290" t="s">
        <v>7241</v>
      </c>
      <c r="H290" t="s">
        <v>203</v>
      </c>
      <c r="I290" t="s">
        <v>7242</v>
      </c>
      <c r="J290" t="s">
        <v>3143</v>
      </c>
      <c r="K290" t="s">
        <v>7243</v>
      </c>
      <c r="L290">
        <v>68110</v>
      </c>
      <c r="M290" t="s">
        <v>7244</v>
      </c>
      <c r="N290" t="s">
        <v>208</v>
      </c>
      <c r="O290" t="s">
        <v>12900</v>
      </c>
      <c r="P290" t="s">
        <v>7245</v>
      </c>
      <c r="Q290" t="s">
        <v>4272</v>
      </c>
      <c r="R290" t="s">
        <v>7246</v>
      </c>
      <c r="S290" t="s">
        <v>7247</v>
      </c>
      <c r="T290" t="s">
        <v>7248</v>
      </c>
      <c r="U290" t="s">
        <v>7249</v>
      </c>
      <c r="V290" t="s">
        <v>7250</v>
      </c>
      <c r="W290" t="s">
        <v>7247</v>
      </c>
      <c r="X290" t="s">
        <v>7251</v>
      </c>
      <c r="Y290" t="s">
        <v>7252</v>
      </c>
      <c r="Z290" t="s">
        <v>219</v>
      </c>
      <c r="AD290" t="s">
        <v>220</v>
      </c>
      <c r="AE290" t="s">
        <v>221</v>
      </c>
      <c r="AI290" t="s">
        <v>221</v>
      </c>
      <c r="AJ290" t="s">
        <v>7242</v>
      </c>
      <c r="AK290" t="s">
        <v>12900</v>
      </c>
      <c r="AL290" t="s">
        <v>12901</v>
      </c>
      <c r="AM290" t="s">
        <v>4272</v>
      </c>
      <c r="AN290" t="s">
        <v>7245</v>
      </c>
      <c r="AO290">
        <v>0</v>
      </c>
      <c r="AP290" t="s">
        <v>778</v>
      </c>
      <c r="AQ290" s="6" t="s">
        <v>7253</v>
      </c>
      <c r="AR290" s="10">
        <v>230000</v>
      </c>
      <c r="AS290" t="s">
        <v>909</v>
      </c>
      <c r="AT290" s="6" t="s">
        <v>7254</v>
      </c>
      <c r="AU290" s="10">
        <v>100000</v>
      </c>
      <c r="AV290" t="s">
        <v>781</v>
      </c>
      <c r="AW290" s="6" t="s">
        <v>7255</v>
      </c>
      <c r="BC290" s="6"/>
      <c r="BD290" s="10"/>
      <c r="BF290" s="6"/>
      <c r="BG290" s="10"/>
      <c r="BI290" s="6"/>
      <c r="BJ290" s="10"/>
      <c r="BL290" s="6"/>
      <c r="BM290" s="10"/>
      <c r="BO290" s="6"/>
      <c r="BP290" s="10"/>
      <c r="BR290" s="6"/>
      <c r="BS290" s="10"/>
      <c r="BU290" s="6"/>
      <c r="BV290" s="10"/>
      <c r="BX290" s="6"/>
      <c r="BY290" s="10"/>
      <c r="CA290" s="6"/>
      <c r="CB290" s="10"/>
      <c r="CD290" s="6"/>
      <c r="CE290" s="10"/>
      <c r="CG290" s="6"/>
      <c r="CH290" s="10"/>
      <c r="CJ290" s="6"/>
      <c r="CK290" s="10"/>
      <c r="CM290" s="6"/>
      <c r="CN290" s="10"/>
      <c r="CP290" s="6"/>
      <c r="CQ290" s="10"/>
      <c r="CS290" s="6"/>
      <c r="CT290" s="10"/>
      <c r="CV290" s="6"/>
      <c r="CW290" s="10"/>
      <c r="CY290" s="6"/>
      <c r="CZ290" s="10"/>
      <c r="DB290" s="6"/>
      <c r="DC290" s="10"/>
      <c r="DE290" s="6"/>
      <c r="DF290" s="10"/>
      <c r="DH290" s="6"/>
      <c r="DI290" s="10"/>
      <c r="DK290" s="6"/>
      <c r="DL290" s="10"/>
      <c r="DN290" s="6"/>
      <c r="DO290" s="10"/>
      <c r="DQ290" s="6"/>
      <c r="DR290" s="10"/>
      <c r="DT290" s="6"/>
      <c r="DU290" s="10"/>
      <c r="DW290" s="6"/>
      <c r="DX290" s="10"/>
      <c r="DZ290" s="6"/>
      <c r="EA290" s="10"/>
      <c r="EC290" s="6"/>
      <c r="ED290" s="10"/>
      <c r="EF290" s="6"/>
      <c r="EG290" s="10"/>
      <c r="EI290" s="6"/>
      <c r="EJ290" s="10"/>
      <c r="EL290" s="6"/>
      <c r="EM290" s="10"/>
      <c r="EO290" s="6"/>
      <c r="EP290" s="10"/>
      <c r="ER290" s="6"/>
      <c r="ES290" s="10"/>
      <c r="EU290" s="6"/>
      <c r="EV290" s="10"/>
      <c r="EX290" s="6"/>
      <c r="EY290" s="10"/>
      <c r="FA290" s="6"/>
      <c r="FB290" s="10"/>
      <c r="FD290" s="6"/>
      <c r="FE290" s="10"/>
      <c r="FG290" s="6"/>
      <c r="FH290" s="10"/>
      <c r="FJ290" s="6"/>
      <c r="FK290" s="10"/>
      <c r="FM290" s="6"/>
      <c r="FN290" s="10"/>
      <c r="FP290" s="6"/>
      <c r="FQ290" s="10"/>
      <c r="FS290" s="6"/>
      <c r="FT290" s="10"/>
      <c r="FV290" s="6"/>
      <c r="FW290" s="10"/>
      <c r="FY290" s="6"/>
      <c r="FZ290" s="10"/>
      <c r="GA290" s="9">
        <v>330000</v>
      </c>
      <c r="GB290" t="s">
        <v>238</v>
      </c>
      <c r="GC290">
        <v>59.86</v>
      </c>
      <c r="GD290">
        <v>62.35</v>
      </c>
      <c r="GE290">
        <v>69.569999999999993</v>
      </c>
      <c r="GF290">
        <v>60</v>
      </c>
    </row>
    <row r="291" spans="1:188" x14ac:dyDescent="0.35">
      <c r="A291" t="s">
        <v>7256</v>
      </c>
      <c r="B291" t="s">
        <v>7257</v>
      </c>
      <c r="C291" t="s">
        <v>7258</v>
      </c>
      <c r="D291" t="str">
        <f>VLOOKUP(C291,'HORS EXCEPTION'!$C$2:C309,1,FALSE)</f>
        <v>SUP030338</v>
      </c>
      <c r="E291" s="1" t="s">
        <v>7259</v>
      </c>
      <c r="F291" t="s">
        <v>7258</v>
      </c>
      <c r="G291" t="s">
        <v>7260</v>
      </c>
      <c r="H291" t="s">
        <v>203</v>
      </c>
      <c r="I291" t="s">
        <v>7256</v>
      </c>
      <c r="J291" t="s">
        <v>1022</v>
      </c>
      <c r="K291" t="s">
        <v>13316</v>
      </c>
      <c r="L291" t="s">
        <v>13317</v>
      </c>
      <c r="M291" t="s">
        <v>13318</v>
      </c>
      <c r="N291" t="s">
        <v>646</v>
      </c>
      <c r="O291" t="s">
        <v>12575</v>
      </c>
      <c r="P291" t="s">
        <v>7263</v>
      </c>
      <c r="Q291" t="s">
        <v>5610</v>
      </c>
      <c r="R291" t="s">
        <v>7264</v>
      </c>
      <c r="S291" t="s">
        <v>7265</v>
      </c>
      <c r="T291" t="s">
        <v>7267</v>
      </c>
      <c r="U291" t="s">
        <v>7268</v>
      </c>
      <c r="V291" t="s">
        <v>7269</v>
      </c>
      <c r="W291" t="s">
        <v>7270</v>
      </c>
      <c r="X291" t="s">
        <v>7271</v>
      </c>
      <c r="Y291" t="s">
        <v>7272</v>
      </c>
      <c r="Z291" t="s">
        <v>854</v>
      </c>
      <c r="AD291" t="s">
        <v>855</v>
      </c>
      <c r="AE291" t="s">
        <v>738</v>
      </c>
      <c r="AI291" t="s">
        <v>738</v>
      </c>
      <c r="AJ291" t="s">
        <v>7256</v>
      </c>
      <c r="AK291" t="s">
        <v>12575</v>
      </c>
      <c r="AL291" t="s">
        <v>12902</v>
      </c>
      <c r="AM291" t="s">
        <v>5610</v>
      </c>
      <c r="AN291" t="s">
        <v>7263</v>
      </c>
      <c r="AO291">
        <v>0</v>
      </c>
      <c r="AP291" t="s">
        <v>866</v>
      </c>
      <c r="AQ291" s="6" t="s">
        <v>7273</v>
      </c>
      <c r="AR291" s="10">
        <v>180000</v>
      </c>
      <c r="BC291" s="6"/>
      <c r="BD291" s="10"/>
      <c r="BF291" s="6"/>
      <c r="BG291" s="10"/>
      <c r="BI291" s="6"/>
      <c r="BJ291" s="10"/>
      <c r="BL291" s="6"/>
      <c r="BM291" s="10"/>
      <c r="BO291" s="6"/>
      <c r="BP291" s="10"/>
      <c r="BR291" s="6"/>
      <c r="BS291" s="10"/>
      <c r="BU291" s="6"/>
      <c r="BV291" s="10"/>
      <c r="BX291" s="6"/>
      <c r="BY291" s="10"/>
      <c r="CA291" s="6"/>
      <c r="CB291" s="10"/>
      <c r="CD291" s="6"/>
      <c r="CE291" s="10"/>
      <c r="CG291" s="6"/>
      <c r="CH291" s="10"/>
      <c r="CJ291" s="6"/>
      <c r="CK291" s="10"/>
      <c r="CM291" s="6"/>
      <c r="CN291" s="10"/>
      <c r="CP291" s="6"/>
      <c r="CQ291" s="10"/>
      <c r="CS291" s="6"/>
      <c r="CT291" s="10"/>
      <c r="CV291" s="6"/>
      <c r="CW291" s="10"/>
      <c r="CY291" s="6"/>
      <c r="CZ291" s="10"/>
      <c r="DB291" s="6"/>
      <c r="DC291" s="10"/>
      <c r="DE291" s="6"/>
      <c r="DF291" s="10"/>
      <c r="DH291" s="6"/>
      <c r="DI291" s="10"/>
      <c r="DK291" s="6"/>
      <c r="DL291" s="10"/>
      <c r="DN291" s="6"/>
      <c r="DO291" s="10"/>
      <c r="DQ291" s="6"/>
      <c r="DR291" s="10"/>
      <c r="DT291" s="6"/>
      <c r="DU291" s="10"/>
      <c r="DW291" s="6"/>
      <c r="DX291" s="10"/>
      <c r="DZ291" s="6"/>
      <c r="EA291" s="10"/>
      <c r="EC291" s="6"/>
      <c r="ED291" s="10"/>
      <c r="EF291" s="6"/>
      <c r="EG291" s="10"/>
      <c r="EI291" s="6"/>
      <c r="EJ291" s="10"/>
      <c r="EL291" s="6"/>
      <c r="EM291" s="10"/>
      <c r="EO291" s="6"/>
      <c r="EP291" s="10"/>
      <c r="ER291" s="6"/>
      <c r="ES291" s="10"/>
      <c r="EU291" s="6"/>
      <c r="EV291" s="10"/>
      <c r="EX291" s="6"/>
      <c r="EY291" s="10"/>
      <c r="FA291" s="6"/>
      <c r="FB291" s="10"/>
      <c r="FD291" s="6"/>
      <c r="FE291" s="10"/>
      <c r="FG291" s="6"/>
      <c r="FH291" s="10"/>
      <c r="FJ291" s="6"/>
      <c r="FK291" s="10"/>
      <c r="FM291" s="6"/>
      <c r="FN291" s="10"/>
      <c r="FP291" s="6"/>
      <c r="FQ291" s="10"/>
      <c r="FS291" s="6"/>
      <c r="FT291" s="10"/>
      <c r="FV291" s="6"/>
      <c r="FW291" s="10"/>
      <c r="FY291" s="6"/>
      <c r="FZ291" s="10"/>
      <c r="GA291" s="9">
        <v>180000</v>
      </c>
      <c r="GB291" t="s">
        <v>238</v>
      </c>
      <c r="GC291">
        <v>46</v>
      </c>
      <c r="GD291">
        <v>51</v>
      </c>
      <c r="GE291">
        <v>63</v>
      </c>
      <c r="GF291">
        <v>46</v>
      </c>
    </row>
    <row r="292" spans="1:188" x14ac:dyDescent="0.35">
      <c r="A292" t="s">
        <v>7274</v>
      </c>
      <c r="B292" t="s">
        <v>7275</v>
      </c>
      <c r="C292" t="s">
        <v>7276</v>
      </c>
      <c r="D292" t="str">
        <f>VLOOKUP(C292,'HORS EXCEPTION'!$C$2:C310,1,FALSE)</f>
        <v>SUP030401</v>
      </c>
      <c r="E292" s="2" t="s">
        <v>7277</v>
      </c>
      <c r="F292" t="s">
        <v>7276</v>
      </c>
      <c r="G292" t="s">
        <v>7277</v>
      </c>
      <c r="H292" t="s">
        <v>203</v>
      </c>
      <c r="I292" t="s">
        <v>7274</v>
      </c>
      <c r="J292" t="s">
        <v>205</v>
      </c>
      <c r="K292" t="s">
        <v>7278</v>
      </c>
      <c r="L292">
        <v>22500</v>
      </c>
      <c r="M292" t="s">
        <v>7279</v>
      </c>
      <c r="N292" t="s">
        <v>623</v>
      </c>
      <c r="O292" t="s">
        <v>12514</v>
      </c>
      <c r="P292" t="s">
        <v>7280</v>
      </c>
      <c r="Q292" t="s">
        <v>7281</v>
      </c>
      <c r="R292" t="s">
        <v>7282</v>
      </c>
      <c r="S292" t="s">
        <v>7283</v>
      </c>
      <c r="T292" t="s">
        <v>7285</v>
      </c>
      <c r="U292" t="s">
        <v>7286</v>
      </c>
      <c r="V292" t="s">
        <v>7287</v>
      </c>
      <c r="W292" t="s">
        <v>7288</v>
      </c>
      <c r="X292" t="s">
        <v>7285</v>
      </c>
      <c r="Y292" t="s">
        <v>7289</v>
      </c>
      <c r="Z292" t="s">
        <v>310</v>
      </c>
      <c r="AD292" t="s">
        <v>311</v>
      </c>
      <c r="AE292" t="s">
        <v>312</v>
      </c>
      <c r="AI292" t="s">
        <v>312</v>
      </c>
      <c r="AJ292" t="s">
        <v>7274</v>
      </c>
      <c r="AK292" t="s">
        <v>12514</v>
      </c>
      <c r="AL292" t="s">
        <v>12903</v>
      </c>
      <c r="AM292" t="s">
        <v>7281</v>
      </c>
      <c r="AN292" t="s">
        <v>7280</v>
      </c>
      <c r="AO292">
        <v>0</v>
      </c>
      <c r="AP292" t="s">
        <v>427</v>
      </c>
      <c r="AQ292" s="6" t="s">
        <v>7290</v>
      </c>
      <c r="AR292" s="10">
        <v>360000</v>
      </c>
      <c r="AS292" t="s">
        <v>492</v>
      </c>
      <c r="AT292" s="6" t="s">
        <v>7291</v>
      </c>
      <c r="AU292" s="10">
        <v>100000</v>
      </c>
      <c r="AV292" t="s">
        <v>313</v>
      </c>
      <c r="AW292" s="6" t="s">
        <v>7292</v>
      </c>
      <c r="AY292" t="s">
        <v>1443</v>
      </c>
      <c r="AZ292" s="6" t="s">
        <v>7293</v>
      </c>
      <c r="BA292" s="10">
        <v>185000</v>
      </c>
      <c r="BB292" t="s">
        <v>431</v>
      </c>
      <c r="BC292" s="6" t="s">
        <v>7294</v>
      </c>
      <c r="BD292" s="10">
        <v>895000</v>
      </c>
      <c r="BE292" t="s">
        <v>499</v>
      </c>
      <c r="BF292" s="6" t="s">
        <v>7295</v>
      </c>
      <c r="BG292" s="10">
        <v>190000</v>
      </c>
      <c r="BH292" t="s">
        <v>317</v>
      </c>
      <c r="BI292" s="6" t="s">
        <v>7296</v>
      </c>
      <c r="BJ292" s="10">
        <v>935000</v>
      </c>
      <c r="BK292" t="s">
        <v>1447</v>
      </c>
      <c r="BL292" s="6" t="s">
        <v>7297</v>
      </c>
      <c r="BM292" s="10">
        <v>455000</v>
      </c>
      <c r="BN292" t="s">
        <v>435</v>
      </c>
      <c r="BO292" s="6" t="s">
        <v>7298</v>
      </c>
      <c r="BP292" s="10">
        <v>360000</v>
      </c>
      <c r="BQ292" t="s">
        <v>506</v>
      </c>
      <c r="BR292" s="6" t="s">
        <v>7299</v>
      </c>
      <c r="BS292" s="10">
        <v>100000</v>
      </c>
      <c r="BT292" t="s">
        <v>321</v>
      </c>
      <c r="BU292" s="6" t="s">
        <v>7300</v>
      </c>
      <c r="BV292" s="10">
        <v>375000</v>
      </c>
      <c r="BW292" t="s">
        <v>1451</v>
      </c>
      <c r="BX292" s="6" t="s">
        <v>7301</v>
      </c>
      <c r="BY292" s="10">
        <v>182000</v>
      </c>
      <c r="BZ292" t="s">
        <v>513</v>
      </c>
      <c r="CA292" s="6" t="s">
        <v>7302</v>
      </c>
      <c r="CB292" s="10">
        <v>100000</v>
      </c>
      <c r="CC292" t="s">
        <v>325</v>
      </c>
      <c r="CD292" s="6" t="s">
        <v>7303</v>
      </c>
      <c r="CE292" s="10">
        <v>470000</v>
      </c>
      <c r="CF292" t="s">
        <v>1455</v>
      </c>
      <c r="CG292" s="6" t="s">
        <v>7304</v>
      </c>
      <c r="CH292" s="10">
        <v>230000</v>
      </c>
      <c r="CI292" t="s">
        <v>443</v>
      </c>
      <c r="CJ292" s="6" t="s">
        <v>7305</v>
      </c>
      <c r="CK292" s="10">
        <v>595000</v>
      </c>
      <c r="CL292" t="s">
        <v>520</v>
      </c>
      <c r="CM292" s="6" t="s">
        <v>7306</v>
      </c>
      <c r="CN292" s="10">
        <v>130000</v>
      </c>
      <c r="CO292" t="s">
        <v>329</v>
      </c>
      <c r="CP292" s="6" t="s">
        <v>7307</v>
      </c>
      <c r="CQ292" s="10">
        <v>625000</v>
      </c>
      <c r="CR292" t="s">
        <v>1459</v>
      </c>
      <c r="CS292" s="6" t="s">
        <v>7308</v>
      </c>
      <c r="CT292" s="10">
        <v>300000</v>
      </c>
      <c r="CV292" s="6"/>
      <c r="CW292" s="10"/>
      <c r="CY292" s="6"/>
      <c r="CZ292" s="10"/>
      <c r="DB292" s="6"/>
      <c r="DC292" s="10"/>
      <c r="DE292" s="6"/>
      <c r="DF292" s="10"/>
      <c r="DH292" s="6"/>
      <c r="DI292" s="10"/>
      <c r="DK292" s="6"/>
      <c r="DL292" s="10"/>
      <c r="DN292" s="6"/>
      <c r="DO292" s="10"/>
      <c r="DQ292" s="6"/>
      <c r="DR292" s="10"/>
      <c r="DT292" s="6"/>
      <c r="DU292" s="10"/>
      <c r="DW292" s="6"/>
      <c r="DX292" s="10"/>
      <c r="DZ292" s="6"/>
      <c r="EA292" s="10"/>
      <c r="EC292" s="6"/>
      <c r="ED292" s="10"/>
      <c r="EF292" s="6"/>
      <c r="EG292" s="10"/>
      <c r="EI292" s="6"/>
      <c r="EJ292" s="10"/>
      <c r="EL292" s="6"/>
      <c r="EM292" s="10"/>
      <c r="EO292" s="6"/>
      <c r="EP292" s="10"/>
      <c r="ER292" s="6"/>
      <c r="ES292" s="10"/>
      <c r="EU292" s="6"/>
      <c r="EV292" s="10"/>
      <c r="EX292" s="6"/>
      <c r="EY292" s="10"/>
      <c r="FA292" s="6"/>
      <c r="FB292" s="10"/>
      <c r="FD292" s="6"/>
      <c r="FE292" s="10"/>
      <c r="FG292" s="6"/>
      <c r="FH292" s="10"/>
      <c r="FJ292" s="6"/>
      <c r="FK292" s="10"/>
      <c r="FM292" s="6"/>
      <c r="FN292" s="10"/>
      <c r="FP292" s="6"/>
      <c r="FQ292" s="10"/>
      <c r="FS292" s="6"/>
      <c r="FT292" s="10"/>
      <c r="FV292" s="6"/>
      <c r="FW292" s="10"/>
      <c r="FY292" s="6"/>
      <c r="FZ292" s="10"/>
      <c r="GA292" s="9">
        <v>6587000</v>
      </c>
      <c r="GB292" t="s">
        <v>1344</v>
      </c>
    </row>
    <row r="293" spans="1:188" x14ac:dyDescent="0.35">
      <c r="A293" t="s">
        <v>7309</v>
      </c>
      <c r="B293" t="s">
        <v>7310</v>
      </c>
      <c r="C293" t="s">
        <v>7311</v>
      </c>
      <c r="D293" t="e">
        <f>VLOOKUP(C293,'HORS EXCEPTION'!$C$2:C311,1,FALSE)</f>
        <v>#N/A</v>
      </c>
      <c r="E293" s="2" t="s">
        <v>7312</v>
      </c>
      <c r="F293" t="s">
        <v>7311</v>
      </c>
      <c r="G293" t="s">
        <v>7312</v>
      </c>
      <c r="H293" t="s">
        <v>203</v>
      </c>
      <c r="I293" t="s">
        <v>7309</v>
      </c>
      <c r="J293" t="s">
        <v>1022</v>
      </c>
      <c r="K293" t="s">
        <v>7313</v>
      </c>
      <c r="L293">
        <v>73800</v>
      </c>
      <c r="M293" t="s">
        <v>7314</v>
      </c>
      <c r="N293" t="s">
        <v>7315</v>
      </c>
      <c r="O293" t="s">
        <v>12905</v>
      </c>
      <c r="P293" t="s">
        <v>7316</v>
      </c>
      <c r="Q293" t="s">
        <v>13319</v>
      </c>
      <c r="R293" t="s">
        <v>12907</v>
      </c>
      <c r="S293" t="s">
        <v>7318</v>
      </c>
      <c r="T293" t="s">
        <v>7320</v>
      </c>
      <c r="U293" t="s">
        <v>12904</v>
      </c>
      <c r="V293" t="s">
        <v>7322</v>
      </c>
      <c r="W293" t="s">
        <v>7318</v>
      </c>
      <c r="X293" t="s">
        <v>7320</v>
      </c>
      <c r="Y293" t="s">
        <v>12904</v>
      </c>
      <c r="Z293" t="s">
        <v>310</v>
      </c>
      <c r="AA293" t="s">
        <v>219</v>
      </c>
      <c r="AD293" t="s">
        <v>11009</v>
      </c>
      <c r="AE293" t="s">
        <v>312</v>
      </c>
      <c r="AF293" t="s">
        <v>774</v>
      </c>
      <c r="AI293" t="s">
        <v>775</v>
      </c>
      <c r="AJ293" t="s">
        <v>7309</v>
      </c>
      <c r="AK293" t="s">
        <v>12905</v>
      </c>
      <c r="AL293" t="s">
        <v>12906</v>
      </c>
      <c r="AM293" t="s">
        <v>13319</v>
      </c>
      <c r="AN293" t="s">
        <v>7316</v>
      </c>
      <c r="AO293">
        <v>0</v>
      </c>
      <c r="AP293" t="s">
        <v>657</v>
      </c>
      <c r="AQ293" s="6" t="s">
        <v>7323</v>
      </c>
      <c r="AR293" s="10">
        <v>100000</v>
      </c>
      <c r="AS293" t="s">
        <v>659</v>
      </c>
      <c r="AT293" s="6" t="s">
        <v>7324</v>
      </c>
      <c r="AU293" s="10">
        <v>185000</v>
      </c>
      <c r="AV293" t="s">
        <v>661</v>
      </c>
      <c r="AW293" s="6" t="s">
        <v>7325</v>
      </c>
      <c r="AY293" t="s">
        <v>663</v>
      </c>
      <c r="AZ293" s="6" t="s">
        <v>7326</v>
      </c>
      <c r="BA293" s="10">
        <v>100000</v>
      </c>
      <c r="BB293" t="s">
        <v>665</v>
      </c>
      <c r="BC293" s="6" t="s">
        <v>7327</v>
      </c>
      <c r="BD293" s="10">
        <v>123000</v>
      </c>
      <c r="BE293" t="s">
        <v>778</v>
      </c>
      <c r="BF293" s="6" t="s">
        <v>7328</v>
      </c>
      <c r="BG293" s="10">
        <v>230000</v>
      </c>
      <c r="BH293" t="s">
        <v>226</v>
      </c>
      <c r="BI293" s="6" t="s">
        <v>7329</v>
      </c>
      <c r="BJ293" s="10">
        <v>115000</v>
      </c>
      <c r="BK293" t="s">
        <v>909</v>
      </c>
      <c r="BL293" s="6" t="s">
        <v>7330</v>
      </c>
      <c r="BM293" s="10">
        <v>100000</v>
      </c>
      <c r="BN293" t="s">
        <v>781</v>
      </c>
      <c r="BO293" s="6" t="s">
        <v>7331</v>
      </c>
      <c r="BP293" s="10">
        <v>100000</v>
      </c>
      <c r="BQ293" t="s">
        <v>232</v>
      </c>
      <c r="BR293" s="6" t="s">
        <v>7332</v>
      </c>
      <c r="BS293" s="10">
        <v>160000</v>
      </c>
      <c r="BU293" s="6"/>
      <c r="BV293" s="10"/>
      <c r="BX293" s="6"/>
      <c r="BY293" s="10"/>
      <c r="CA293" s="6"/>
      <c r="CB293" s="10"/>
      <c r="CD293" s="6"/>
      <c r="CE293" s="10"/>
      <c r="CG293" s="6"/>
      <c r="CH293" s="10"/>
      <c r="CJ293" s="6"/>
      <c r="CK293" s="10"/>
      <c r="CM293" s="6"/>
      <c r="CN293" s="10"/>
      <c r="CP293" s="6"/>
      <c r="CQ293" s="10"/>
      <c r="CS293" s="6"/>
      <c r="CT293" s="10"/>
      <c r="CV293" s="6"/>
      <c r="CW293" s="10"/>
      <c r="CY293" s="6"/>
      <c r="CZ293" s="10"/>
      <c r="DB293" s="6"/>
      <c r="DC293" s="10"/>
      <c r="DE293" s="6"/>
      <c r="DF293" s="10"/>
      <c r="DH293" s="6"/>
      <c r="DI293" s="10"/>
      <c r="DK293" s="6"/>
      <c r="DL293" s="10"/>
      <c r="DN293" s="6"/>
      <c r="DO293" s="10"/>
      <c r="DQ293" s="6"/>
      <c r="DR293" s="10"/>
      <c r="DT293" s="6"/>
      <c r="DU293" s="10"/>
      <c r="DW293" s="6"/>
      <c r="DX293" s="10"/>
      <c r="DZ293" s="6"/>
      <c r="EA293" s="10"/>
      <c r="EC293" s="6"/>
      <c r="ED293" s="10"/>
      <c r="EF293" s="6"/>
      <c r="EG293" s="10"/>
      <c r="EI293" s="6"/>
      <c r="EJ293" s="10"/>
      <c r="EL293" s="6"/>
      <c r="EM293" s="10"/>
      <c r="EO293" s="6"/>
      <c r="EP293" s="10"/>
      <c r="ER293" s="6"/>
      <c r="ES293" s="10"/>
      <c r="EU293" s="6"/>
      <c r="EV293" s="10"/>
      <c r="EX293" s="6"/>
      <c r="EY293" s="10"/>
      <c r="FA293" s="6"/>
      <c r="FB293" s="10"/>
      <c r="FD293" s="6"/>
      <c r="FE293" s="10"/>
      <c r="FG293" s="6"/>
      <c r="FH293" s="10"/>
      <c r="FJ293" s="6"/>
      <c r="FK293" s="10"/>
      <c r="FM293" s="6"/>
      <c r="FN293" s="10"/>
      <c r="FP293" s="6"/>
      <c r="FQ293" s="10"/>
      <c r="FS293" s="6"/>
      <c r="FT293" s="10"/>
      <c r="FV293" s="6"/>
      <c r="FW293" s="10"/>
      <c r="FY293" s="6"/>
      <c r="FZ293" s="10"/>
      <c r="GA293" s="9">
        <v>1213000</v>
      </c>
      <c r="GB293" t="s">
        <v>238</v>
      </c>
      <c r="GC293">
        <v>60</v>
      </c>
      <c r="GD293">
        <v>65</v>
      </c>
      <c r="GE293">
        <v>70</v>
      </c>
      <c r="GF293">
        <v>65</v>
      </c>
    </row>
    <row r="294" spans="1:188" x14ac:dyDescent="0.35">
      <c r="A294" t="s">
        <v>7333</v>
      </c>
      <c r="B294" t="s">
        <v>7334</v>
      </c>
      <c r="C294" t="s">
        <v>7335</v>
      </c>
      <c r="D294" t="str">
        <f>VLOOKUP(C294,'HORS EXCEPTION'!$C$2:C312,1,FALSE)</f>
        <v>SUP030550</v>
      </c>
      <c r="E294" s="1" t="s">
        <v>7336</v>
      </c>
      <c r="F294" t="s">
        <v>7335</v>
      </c>
      <c r="G294" t="s">
        <v>7337</v>
      </c>
      <c r="H294" t="s">
        <v>203</v>
      </c>
      <c r="I294" t="s">
        <v>7338</v>
      </c>
      <c r="J294" t="s">
        <v>205</v>
      </c>
      <c r="K294" t="s">
        <v>7339</v>
      </c>
      <c r="L294">
        <v>78140</v>
      </c>
      <c r="M294" t="s">
        <v>7340</v>
      </c>
      <c r="N294" t="s">
        <v>1392</v>
      </c>
      <c r="O294" t="s">
        <v>12909</v>
      </c>
      <c r="P294" t="s">
        <v>7341</v>
      </c>
      <c r="Q294" t="s">
        <v>2635</v>
      </c>
      <c r="R294" t="s">
        <v>7342</v>
      </c>
      <c r="S294" t="s">
        <v>7343</v>
      </c>
      <c r="T294" t="s">
        <v>7345</v>
      </c>
      <c r="U294" t="s">
        <v>7346</v>
      </c>
      <c r="V294" t="s">
        <v>7347</v>
      </c>
      <c r="W294" t="s">
        <v>7343</v>
      </c>
      <c r="X294" t="s">
        <v>7345</v>
      </c>
      <c r="Y294" t="s">
        <v>7346</v>
      </c>
      <c r="Z294" t="s">
        <v>310</v>
      </c>
      <c r="AD294" t="s">
        <v>311</v>
      </c>
      <c r="AE294" t="s">
        <v>312</v>
      </c>
      <c r="AI294" t="s">
        <v>312</v>
      </c>
      <c r="AJ294" t="s">
        <v>7338</v>
      </c>
      <c r="AK294" t="s">
        <v>12909</v>
      </c>
      <c r="AL294" t="s">
        <v>7347</v>
      </c>
      <c r="AM294" t="s">
        <v>2635</v>
      </c>
      <c r="AN294" t="s">
        <v>7341</v>
      </c>
      <c r="AO294">
        <v>0</v>
      </c>
      <c r="AP294" t="s">
        <v>427</v>
      </c>
      <c r="AQ294" s="6" t="s">
        <v>7348</v>
      </c>
      <c r="AR294" s="10">
        <v>360000</v>
      </c>
      <c r="AS294" t="s">
        <v>7349</v>
      </c>
      <c r="AT294" s="6" t="s">
        <v>7350</v>
      </c>
      <c r="AU294" s="10">
        <v>100000</v>
      </c>
      <c r="AV294" t="s">
        <v>488</v>
      </c>
      <c r="AW294" s="6" t="s">
        <v>7351</v>
      </c>
      <c r="AY294" t="s">
        <v>389</v>
      </c>
      <c r="AZ294" s="6" t="s">
        <v>7352</v>
      </c>
      <c r="BA294" s="10">
        <v>575000</v>
      </c>
      <c r="BB294" t="s">
        <v>490</v>
      </c>
      <c r="BC294" s="6" t="s">
        <v>7353</v>
      </c>
      <c r="BD294" s="10">
        <v>100000</v>
      </c>
      <c r="BE294" t="s">
        <v>313</v>
      </c>
      <c r="BF294" s="6" t="s">
        <v>7354</v>
      </c>
      <c r="BG294" s="10">
        <v>375000</v>
      </c>
      <c r="BH294" t="s">
        <v>315</v>
      </c>
      <c r="BI294" s="6" t="s">
        <v>7355</v>
      </c>
      <c r="BJ294" s="10">
        <v>100000</v>
      </c>
      <c r="BK294" t="s">
        <v>1443</v>
      </c>
      <c r="BL294" s="6" t="s">
        <v>7356</v>
      </c>
      <c r="BM294" s="10">
        <v>185000</v>
      </c>
      <c r="BN294" t="s">
        <v>431</v>
      </c>
      <c r="BO294" s="6" t="s">
        <v>7357</v>
      </c>
      <c r="BP294" s="10">
        <v>895000</v>
      </c>
      <c r="BQ294" t="s">
        <v>7358</v>
      </c>
      <c r="BR294" s="6" t="s">
        <v>7359</v>
      </c>
      <c r="BS294" s="10">
        <v>100000</v>
      </c>
      <c r="BT294" t="s">
        <v>495</v>
      </c>
      <c r="BU294" s="6" t="s">
        <v>7360</v>
      </c>
      <c r="BV294" s="10">
        <v>180000</v>
      </c>
      <c r="BW294" t="s">
        <v>391</v>
      </c>
      <c r="BX294" s="6" t="s">
        <v>7361</v>
      </c>
      <c r="BY294" s="10">
        <v>1430000</v>
      </c>
      <c r="BZ294" t="s">
        <v>497</v>
      </c>
      <c r="CA294" s="6" t="s">
        <v>7362</v>
      </c>
      <c r="CB294" s="10">
        <v>125000</v>
      </c>
      <c r="CC294" t="s">
        <v>317</v>
      </c>
      <c r="CD294" s="6" t="s">
        <v>7363</v>
      </c>
      <c r="CE294" s="10">
        <v>935000</v>
      </c>
      <c r="CF294" t="s">
        <v>319</v>
      </c>
      <c r="CG294" s="6" t="s">
        <v>7364</v>
      </c>
      <c r="CH294" s="10">
        <v>185000</v>
      </c>
      <c r="CI294" t="s">
        <v>1447</v>
      </c>
      <c r="CJ294" s="6" t="s">
        <v>7365</v>
      </c>
      <c r="CK294" s="10">
        <v>455000</v>
      </c>
      <c r="CL294" t="s">
        <v>435</v>
      </c>
      <c r="CM294" s="6" t="s">
        <v>7366</v>
      </c>
      <c r="CN294" s="10">
        <v>360000</v>
      </c>
      <c r="CO294" t="s">
        <v>7367</v>
      </c>
      <c r="CP294" s="6" t="s">
        <v>7368</v>
      </c>
      <c r="CQ294" s="10">
        <v>100000</v>
      </c>
      <c r="CR294" t="s">
        <v>502</v>
      </c>
      <c r="CS294" s="6" t="s">
        <v>7369</v>
      </c>
      <c r="CT294" s="10">
        <v>100000</v>
      </c>
      <c r="CU294" t="s">
        <v>393</v>
      </c>
      <c r="CV294" s="6" t="s">
        <v>7370</v>
      </c>
      <c r="CW294" s="10">
        <v>575000</v>
      </c>
      <c r="CX294" t="s">
        <v>504</v>
      </c>
      <c r="CY294" s="6" t="s">
        <v>7371</v>
      </c>
      <c r="CZ294" s="10">
        <v>100000</v>
      </c>
      <c r="DA294" t="s">
        <v>321</v>
      </c>
      <c r="DB294" s="6" t="s">
        <v>7372</v>
      </c>
      <c r="DC294" s="10">
        <v>375000</v>
      </c>
      <c r="DD294" t="s">
        <v>323</v>
      </c>
      <c r="DE294" s="6" t="s">
        <v>7373</v>
      </c>
      <c r="DF294" s="10">
        <v>100000</v>
      </c>
      <c r="DG294" t="s">
        <v>1451</v>
      </c>
      <c r="DH294" s="6" t="s">
        <v>7374</v>
      </c>
      <c r="DI294" s="10">
        <v>182000</v>
      </c>
      <c r="DJ294" t="s">
        <v>439</v>
      </c>
      <c r="DK294" s="6" t="s">
        <v>7375</v>
      </c>
      <c r="DL294" s="10">
        <v>445000</v>
      </c>
      <c r="DM294" t="s">
        <v>5597</v>
      </c>
      <c r="DN294" s="6" t="s">
        <v>7376</v>
      </c>
      <c r="DO294" s="10">
        <v>100000</v>
      </c>
      <c r="DP294" t="s">
        <v>509</v>
      </c>
      <c r="DQ294" s="6" t="s">
        <v>7377</v>
      </c>
      <c r="DR294" s="10">
        <v>100000</v>
      </c>
      <c r="DS294" t="s">
        <v>395</v>
      </c>
      <c r="DT294" s="6" t="s">
        <v>7378</v>
      </c>
      <c r="DU294" s="10">
        <v>715000</v>
      </c>
      <c r="DV294" t="s">
        <v>511</v>
      </c>
      <c r="DW294" s="6" t="s">
        <v>7379</v>
      </c>
      <c r="DX294" s="10">
        <v>100000</v>
      </c>
      <c r="DY294" t="s">
        <v>325</v>
      </c>
      <c r="DZ294" s="6" t="s">
        <v>7380</v>
      </c>
      <c r="EA294" s="10">
        <v>470000</v>
      </c>
      <c r="EB294" t="s">
        <v>327</v>
      </c>
      <c r="EC294" s="6" t="s">
        <v>7381</v>
      </c>
      <c r="ED294" s="10">
        <v>100000</v>
      </c>
      <c r="EE294" t="s">
        <v>1455</v>
      </c>
      <c r="EF294" s="6" t="s">
        <v>7382</v>
      </c>
      <c r="EG294" s="10">
        <v>230000</v>
      </c>
      <c r="EH294" t="s">
        <v>443</v>
      </c>
      <c r="EI294" s="6" t="s">
        <v>7383</v>
      </c>
      <c r="EJ294" s="10">
        <v>595000</v>
      </c>
      <c r="EK294" t="s">
        <v>7384</v>
      </c>
      <c r="EL294" s="6" t="s">
        <v>7385</v>
      </c>
      <c r="EM294" s="10">
        <v>100000</v>
      </c>
      <c r="EN294" t="s">
        <v>516</v>
      </c>
      <c r="EO294" s="6" t="s">
        <v>7386</v>
      </c>
      <c r="EP294" s="10">
        <v>120000</v>
      </c>
      <c r="EQ294" t="s">
        <v>1065</v>
      </c>
      <c r="ER294" s="6" t="s">
        <v>7387</v>
      </c>
      <c r="ES294" s="10">
        <v>960000</v>
      </c>
      <c r="ET294" t="s">
        <v>518</v>
      </c>
      <c r="EU294" s="6" t="s">
        <v>7388</v>
      </c>
      <c r="EV294" s="10">
        <v>100000</v>
      </c>
      <c r="EW294" t="s">
        <v>329</v>
      </c>
      <c r="EX294" s="6" t="s">
        <v>7389</v>
      </c>
      <c r="EY294" s="10">
        <v>625000</v>
      </c>
      <c r="EZ294" t="s">
        <v>331</v>
      </c>
      <c r="FA294" s="6" t="s">
        <v>7390</v>
      </c>
      <c r="FB294" s="10">
        <v>123000</v>
      </c>
      <c r="FC294" t="s">
        <v>1459</v>
      </c>
      <c r="FD294" s="6" t="s">
        <v>7391</v>
      </c>
      <c r="FE294" s="10">
        <v>300000</v>
      </c>
      <c r="FG294" s="6"/>
      <c r="FH294" s="10"/>
      <c r="FJ294" s="6"/>
      <c r="FK294" s="10"/>
      <c r="FM294" s="6"/>
      <c r="FN294" s="10"/>
      <c r="FP294" s="6"/>
      <c r="FQ294" s="10"/>
      <c r="FS294" s="6"/>
      <c r="FT294" s="10"/>
      <c r="FV294" s="6"/>
      <c r="FW294" s="10"/>
      <c r="FY294" s="6"/>
      <c r="FZ294" s="10"/>
      <c r="GA294" s="9">
        <v>13175000</v>
      </c>
      <c r="GB294" t="s">
        <v>238</v>
      </c>
      <c r="GC294">
        <v>39.409999999999997</v>
      </c>
      <c r="GD294">
        <v>43.94</v>
      </c>
      <c r="GE294">
        <v>59.85</v>
      </c>
      <c r="GF294">
        <v>70</v>
      </c>
    </row>
    <row r="295" spans="1:188" x14ac:dyDescent="0.35">
      <c r="A295" t="s">
        <v>7392</v>
      </c>
      <c r="B295" t="s">
        <v>7393</v>
      </c>
      <c r="C295" t="s">
        <v>7394</v>
      </c>
      <c r="D295" t="str">
        <f>VLOOKUP(C295,'HORS EXCEPTION'!$C$2:C313,1,FALSE)</f>
        <v>SUP031065</v>
      </c>
      <c r="E295" s="1" t="s">
        <v>7395</v>
      </c>
      <c r="F295" t="s">
        <v>7394</v>
      </c>
      <c r="G295" t="s">
        <v>7395</v>
      </c>
      <c r="H295" t="s">
        <v>203</v>
      </c>
      <c r="I295" t="s">
        <v>7396</v>
      </c>
      <c r="J295" t="s">
        <v>1022</v>
      </c>
      <c r="K295" t="s">
        <v>7397</v>
      </c>
      <c r="L295">
        <v>62120</v>
      </c>
      <c r="M295" t="s">
        <v>7398</v>
      </c>
      <c r="N295" t="s">
        <v>646</v>
      </c>
      <c r="O295" t="s">
        <v>12910</v>
      </c>
      <c r="P295" t="s">
        <v>7399</v>
      </c>
      <c r="Q295" t="s">
        <v>7400</v>
      </c>
      <c r="R295" t="s">
        <v>7401</v>
      </c>
      <c r="S295" t="s">
        <v>7402</v>
      </c>
      <c r="T295" t="s">
        <v>7403</v>
      </c>
      <c r="U295" t="s">
        <v>7404</v>
      </c>
      <c r="V295" t="s">
        <v>7405</v>
      </c>
      <c r="W295" t="s">
        <v>7402</v>
      </c>
      <c r="X295" t="s">
        <v>7403</v>
      </c>
      <c r="Y295" t="s">
        <v>7404</v>
      </c>
      <c r="Z295" t="s">
        <v>854</v>
      </c>
      <c r="AD295" t="s">
        <v>855</v>
      </c>
      <c r="AE295" t="s">
        <v>738</v>
      </c>
      <c r="AI295" t="s">
        <v>738</v>
      </c>
      <c r="AJ295" t="s">
        <v>7396</v>
      </c>
      <c r="AK295" t="s">
        <v>12910</v>
      </c>
      <c r="AL295" t="s">
        <v>12911</v>
      </c>
      <c r="AM295" t="s">
        <v>7400</v>
      </c>
      <c r="AN295" t="s">
        <v>7399</v>
      </c>
      <c r="AO295">
        <v>0</v>
      </c>
      <c r="AP295" t="s">
        <v>937</v>
      </c>
      <c r="AQ295" s="6" t="s">
        <v>7406</v>
      </c>
      <c r="AR295" s="10">
        <v>100000</v>
      </c>
      <c r="AS295" t="s">
        <v>857</v>
      </c>
      <c r="AT295" s="6" t="s">
        <v>7407</v>
      </c>
      <c r="AU295" s="10">
        <v>145000</v>
      </c>
      <c r="AV295" t="s">
        <v>941</v>
      </c>
      <c r="AW295" s="6" t="s">
        <v>7408</v>
      </c>
      <c r="AY295" t="s">
        <v>860</v>
      </c>
      <c r="AZ295" s="6" t="s">
        <v>7409</v>
      </c>
      <c r="BA295" s="10">
        <v>365000</v>
      </c>
      <c r="BB295" t="s">
        <v>945</v>
      </c>
      <c r="BC295" s="6" t="s">
        <v>7410</v>
      </c>
      <c r="BD295" s="10">
        <v>100000</v>
      </c>
      <c r="BE295" t="s">
        <v>863</v>
      </c>
      <c r="BF295" s="6" t="s">
        <v>7411</v>
      </c>
      <c r="BG295" s="10">
        <v>145000</v>
      </c>
      <c r="BH295" t="s">
        <v>879</v>
      </c>
      <c r="BI295" s="6" t="s">
        <v>7412</v>
      </c>
      <c r="BJ295" s="10">
        <v>125000</v>
      </c>
      <c r="BK295" t="s">
        <v>866</v>
      </c>
      <c r="BL295" s="6" t="s">
        <v>7413</v>
      </c>
      <c r="BM295" s="10">
        <v>180000</v>
      </c>
      <c r="BN295" t="s">
        <v>952</v>
      </c>
      <c r="BO295" s="6" t="s">
        <v>7414</v>
      </c>
      <c r="BP295" s="10">
        <v>165000</v>
      </c>
      <c r="BQ295" t="s">
        <v>869</v>
      </c>
      <c r="BR295" s="6" t="s">
        <v>7415</v>
      </c>
      <c r="BS295" s="10">
        <v>245000</v>
      </c>
      <c r="BU295" s="6"/>
      <c r="BV295" s="10"/>
      <c r="BX295" s="6"/>
      <c r="BY295" s="10"/>
      <c r="CA295" s="6"/>
      <c r="CB295" s="10"/>
      <c r="CD295" s="6"/>
      <c r="CE295" s="10"/>
      <c r="CG295" s="6"/>
      <c r="CH295" s="10"/>
      <c r="CJ295" s="6"/>
      <c r="CK295" s="10"/>
      <c r="CM295" s="6"/>
      <c r="CN295" s="10"/>
      <c r="CP295" s="6"/>
      <c r="CQ295" s="10"/>
      <c r="CS295" s="6"/>
      <c r="CT295" s="10"/>
      <c r="CV295" s="6"/>
      <c r="CW295" s="10"/>
      <c r="CY295" s="6"/>
      <c r="CZ295" s="10"/>
      <c r="DB295" s="6"/>
      <c r="DC295" s="10"/>
      <c r="DE295" s="6"/>
      <c r="DF295" s="10"/>
      <c r="DH295" s="6"/>
      <c r="DI295" s="10"/>
      <c r="DK295" s="6"/>
      <c r="DL295" s="10"/>
      <c r="DN295" s="6"/>
      <c r="DO295" s="10"/>
      <c r="DQ295" s="6"/>
      <c r="DR295" s="10"/>
      <c r="DT295" s="6"/>
      <c r="DU295" s="10"/>
      <c r="DW295" s="6"/>
      <c r="DX295" s="10"/>
      <c r="DZ295" s="6"/>
      <c r="EA295" s="10"/>
      <c r="EC295" s="6"/>
      <c r="ED295" s="10"/>
      <c r="EF295" s="6"/>
      <c r="EG295" s="10"/>
      <c r="EI295" s="6"/>
      <c r="EJ295" s="10"/>
      <c r="EL295" s="6"/>
      <c r="EM295" s="10"/>
      <c r="EO295" s="6"/>
      <c r="EP295" s="10"/>
      <c r="ER295" s="6"/>
      <c r="ES295" s="10"/>
      <c r="EU295" s="6"/>
      <c r="EV295" s="10"/>
      <c r="EX295" s="6"/>
      <c r="EY295" s="10"/>
      <c r="FA295" s="6"/>
      <c r="FB295" s="10"/>
      <c r="FD295" s="6"/>
      <c r="FE295" s="10"/>
      <c r="FG295" s="6"/>
      <c r="FH295" s="10"/>
      <c r="FJ295" s="6"/>
      <c r="FK295" s="10"/>
      <c r="FM295" s="6"/>
      <c r="FN295" s="10"/>
      <c r="FP295" s="6"/>
      <c r="FQ295" s="10"/>
      <c r="FS295" s="6"/>
      <c r="FT295" s="10"/>
      <c r="FV295" s="6"/>
      <c r="FW295" s="10"/>
      <c r="FY295" s="6"/>
      <c r="FZ295" s="10"/>
      <c r="GA295" s="9">
        <v>1570000</v>
      </c>
      <c r="GB295" t="s">
        <v>238</v>
      </c>
      <c r="GC295">
        <v>58.5</v>
      </c>
      <c r="GD295">
        <v>63</v>
      </c>
      <c r="GE295">
        <v>67.5</v>
      </c>
      <c r="GF295">
        <v>67.5</v>
      </c>
    </row>
    <row r="296" spans="1:188" x14ac:dyDescent="0.35">
      <c r="A296" t="s">
        <v>7416</v>
      </c>
      <c r="B296" t="s">
        <v>7417</v>
      </c>
      <c r="C296" t="s">
        <v>7418</v>
      </c>
      <c r="D296" t="str">
        <f>VLOOKUP(C296,'HORS EXCEPTION'!$C$2:C314,1,FALSE)</f>
        <v>SUP031117</v>
      </c>
      <c r="E296" s="1" t="s">
        <v>7419</v>
      </c>
      <c r="F296" t="s">
        <v>7418</v>
      </c>
      <c r="G296" t="s">
        <v>7419</v>
      </c>
      <c r="H296" t="s">
        <v>203</v>
      </c>
      <c r="I296" t="s">
        <v>7416</v>
      </c>
      <c r="J296" t="s">
        <v>7420</v>
      </c>
      <c r="K296" t="s">
        <v>7421</v>
      </c>
      <c r="L296">
        <v>95800</v>
      </c>
      <c r="M296" t="s">
        <v>7422</v>
      </c>
      <c r="N296" t="s">
        <v>249</v>
      </c>
      <c r="O296" t="s">
        <v>12912</v>
      </c>
      <c r="P296" t="s">
        <v>7423</v>
      </c>
      <c r="Q296" t="s">
        <v>13320</v>
      </c>
      <c r="R296" t="s">
        <v>7425</v>
      </c>
      <c r="S296" t="s">
        <v>7428</v>
      </c>
      <c r="T296" t="s">
        <v>7429</v>
      </c>
      <c r="U296" t="s">
        <v>7430</v>
      </c>
      <c r="V296" t="s">
        <v>7431</v>
      </c>
      <c r="W296" t="s">
        <v>7432</v>
      </c>
      <c r="X296" t="s">
        <v>7433</v>
      </c>
      <c r="Y296" t="s">
        <v>7434</v>
      </c>
      <c r="Z296" t="s">
        <v>261</v>
      </c>
      <c r="AD296" t="s">
        <v>262</v>
      </c>
      <c r="AE296" t="s">
        <v>263</v>
      </c>
      <c r="AI296" t="s">
        <v>263</v>
      </c>
      <c r="AJ296" t="s">
        <v>7416</v>
      </c>
      <c r="AK296" t="s">
        <v>12912</v>
      </c>
      <c r="AL296" t="s">
        <v>12913</v>
      </c>
      <c r="AM296" t="s">
        <v>13320</v>
      </c>
      <c r="AN296" t="s">
        <v>7423</v>
      </c>
      <c r="AO296">
        <v>0</v>
      </c>
      <c r="AP296" t="s">
        <v>979</v>
      </c>
      <c r="AQ296" s="6" t="s">
        <v>7435</v>
      </c>
      <c r="AR296" s="10">
        <v>100000</v>
      </c>
      <c r="AS296" t="s">
        <v>276</v>
      </c>
      <c r="AT296" s="6" t="s">
        <v>7436</v>
      </c>
      <c r="AU296" s="10">
        <v>125000</v>
      </c>
      <c r="AV296" t="s">
        <v>290</v>
      </c>
      <c r="AW296" s="6" t="s">
        <v>7437</v>
      </c>
      <c r="AY296" t="s">
        <v>1116</v>
      </c>
      <c r="AZ296" s="6" t="s">
        <v>7438</v>
      </c>
      <c r="BA296" s="10">
        <v>100000</v>
      </c>
      <c r="BB296" t="s">
        <v>1190</v>
      </c>
      <c r="BC296" s="6" t="s">
        <v>7439</v>
      </c>
      <c r="BD296" s="10">
        <v>100000</v>
      </c>
      <c r="BF296" s="6"/>
      <c r="BG296" s="10"/>
      <c r="BI296" s="6"/>
      <c r="BJ296" s="10"/>
      <c r="BL296" s="6"/>
      <c r="BM296" s="10"/>
      <c r="BO296" s="6"/>
      <c r="BP296" s="10"/>
      <c r="BR296" s="6"/>
      <c r="BS296" s="10"/>
      <c r="BU296" s="6"/>
      <c r="BV296" s="10"/>
      <c r="BX296" s="6"/>
      <c r="BY296" s="10"/>
      <c r="CA296" s="6"/>
      <c r="CB296" s="10"/>
      <c r="CD296" s="6"/>
      <c r="CE296" s="10"/>
      <c r="CG296" s="6"/>
      <c r="CH296" s="10"/>
      <c r="CJ296" s="6"/>
      <c r="CK296" s="10"/>
      <c r="CM296" s="6"/>
      <c r="CN296" s="10"/>
      <c r="CP296" s="6"/>
      <c r="CQ296" s="10"/>
      <c r="CS296" s="6"/>
      <c r="CT296" s="10"/>
      <c r="CV296" s="6"/>
      <c r="CW296" s="10"/>
      <c r="CY296" s="6"/>
      <c r="CZ296" s="10"/>
      <c r="DB296" s="6"/>
      <c r="DC296" s="10"/>
      <c r="DE296" s="6"/>
      <c r="DF296" s="10"/>
      <c r="DH296" s="6"/>
      <c r="DI296" s="10"/>
      <c r="DK296" s="6"/>
      <c r="DL296" s="10"/>
      <c r="DN296" s="6"/>
      <c r="DO296" s="10"/>
      <c r="DQ296" s="6"/>
      <c r="DR296" s="10"/>
      <c r="DT296" s="6"/>
      <c r="DU296" s="10"/>
      <c r="DW296" s="6"/>
      <c r="DX296" s="10"/>
      <c r="DZ296" s="6"/>
      <c r="EA296" s="10"/>
      <c r="EC296" s="6"/>
      <c r="ED296" s="10"/>
      <c r="EF296" s="6"/>
      <c r="EG296" s="10"/>
      <c r="EI296" s="6"/>
      <c r="EJ296" s="10"/>
      <c r="EL296" s="6"/>
      <c r="EM296" s="10"/>
      <c r="EO296" s="6"/>
      <c r="EP296" s="10"/>
      <c r="ER296" s="6"/>
      <c r="ES296" s="10"/>
      <c r="EU296" s="6"/>
      <c r="EV296" s="10"/>
      <c r="EX296" s="6"/>
      <c r="EY296" s="10"/>
      <c r="FA296" s="6"/>
      <c r="FB296" s="10"/>
      <c r="FD296" s="6"/>
      <c r="FE296" s="10"/>
      <c r="FG296" s="6"/>
      <c r="FH296" s="10"/>
      <c r="FJ296" s="6"/>
      <c r="FK296" s="10"/>
      <c r="FM296" s="6"/>
      <c r="FN296" s="10"/>
      <c r="FP296" s="6"/>
      <c r="FQ296" s="10"/>
      <c r="FS296" s="6"/>
      <c r="FT296" s="10"/>
      <c r="FV296" s="6"/>
      <c r="FW296" s="10"/>
      <c r="FY296" s="6"/>
      <c r="FZ296" s="10"/>
      <c r="GA296" s="9">
        <v>425000</v>
      </c>
      <c r="GB296" t="s">
        <v>238</v>
      </c>
      <c r="GC296">
        <v>56</v>
      </c>
      <c r="GD296">
        <v>80</v>
      </c>
      <c r="GE296">
        <v>85</v>
      </c>
      <c r="GF296">
        <v>58</v>
      </c>
    </row>
    <row r="297" spans="1:188" x14ac:dyDescent="0.35">
      <c r="A297" t="s">
        <v>7440</v>
      </c>
      <c r="B297" t="s">
        <v>7441</v>
      </c>
      <c r="C297" t="s">
        <v>7442</v>
      </c>
      <c r="D297" t="str">
        <f>VLOOKUP(C297,'HORS EXCEPTION'!$C$2:C315,1,FALSE)</f>
        <v>SUP031580</v>
      </c>
      <c r="E297" s="2" t="s">
        <v>7443</v>
      </c>
      <c r="F297" t="s">
        <v>7442</v>
      </c>
      <c r="G297" t="s">
        <v>7444</v>
      </c>
      <c r="H297" t="s">
        <v>203</v>
      </c>
      <c r="I297" t="s">
        <v>7440</v>
      </c>
      <c r="J297" t="s">
        <v>205</v>
      </c>
      <c r="K297" t="s">
        <v>7445</v>
      </c>
      <c r="L297">
        <v>74940</v>
      </c>
      <c r="M297" t="s">
        <v>7446</v>
      </c>
      <c r="N297" t="s">
        <v>724</v>
      </c>
      <c r="O297" t="s">
        <v>12804</v>
      </c>
      <c r="P297" t="s">
        <v>7447</v>
      </c>
      <c r="Q297" t="s">
        <v>7446</v>
      </c>
      <c r="R297" t="s">
        <v>7448</v>
      </c>
      <c r="S297" t="s">
        <v>7451</v>
      </c>
      <c r="T297" t="s">
        <v>7452</v>
      </c>
      <c r="U297" t="s">
        <v>7453</v>
      </c>
      <c r="V297" t="s">
        <v>7454</v>
      </c>
      <c r="W297" t="s">
        <v>7455</v>
      </c>
      <c r="X297" t="s">
        <v>7456</v>
      </c>
      <c r="Y297" t="s">
        <v>7457</v>
      </c>
      <c r="Z297" t="s">
        <v>310</v>
      </c>
      <c r="AD297" t="s">
        <v>311</v>
      </c>
      <c r="AE297" t="s">
        <v>312</v>
      </c>
      <c r="AI297" t="s">
        <v>312</v>
      </c>
      <c r="AJ297" t="s">
        <v>7440</v>
      </c>
      <c r="AK297" t="s">
        <v>12804</v>
      </c>
      <c r="AL297" t="s">
        <v>7454</v>
      </c>
      <c r="AM297" t="s">
        <v>7446</v>
      </c>
      <c r="AN297" t="s">
        <v>7447</v>
      </c>
      <c r="AO297">
        <v>0</v>
      </c>
      <c r="AP297" t="s">
        <v>657</v>
      </c>
      <c r="AQ297" s="6" t="s">
        <v>7458</v>
      </c>
      <c r="AR297" s="10">
        <v>100000</v>
      </c>
      <c r="AS297" t="s">
        <v>659</v>
      </c>
      <c r="AT297" s="6" t="s">
        <v>7459</v>
      </c>
      <c r="AU297" s="10">
        <v>185000</v>
      </c>
      <c r="AV297" t="s">
        <v>661</v>
      </c>
      <c r="AW297" s="6" t="s">
        <v>7460</v>
      </c>
      <c r="AY297" t="s">
        <v>663</v>
      </c>
      <c r="AZ297" s="6" t="s">
        <v>7461</v>
      </c>
      <c r="BA297" s="10">
        <v>100000</v>
      </c>
      <c r="BB297" t="s">
        <v>665</v>
      </c>
      <c r="BC297" s="6" t="s">
        <v>7462</v>
      </c>
      <c r="BD297" s="10">
        <v>123000</v>
      </c>
      <c r="BF297" s="6"/>
      <c r="BG297" s="10"/>
      <c r="BI297" s="6"/>
      <c r="BJ297" s="10"/>
      <c r="BL297" s="6"/>
      <c r="BM297" s="10"/>
      <c r="BO297" s="6"/>
      <c r="BP297" s="10"/>
      <c r="BR297" s="6"/>
      <c r="BS297" s="10"/>
      <c r="BU297" s="6"/>
      <c r="BV297" s="10"/>
      <c r="BX297" s="6"/>
      <c r="BY297" s="10"/>
      <c r="CA297" s="6"/>
      <c r="CB297" s="10"/>
      <c r="CD297" s="6"/>
      <c r="CE297" s="10"/>
      <c r="CG297" s="6"/>
      <c r="CH297" s="10"/>
      <c r="CJ297" s="6"/>
      <c r="CK297" s="10"/>
      <c r="CM297" s="6"/>
      <c r="CN297" s="10"/>
      <c r="CP297" s="6"/>
      <c r="CQ297" s="10"/>
      <c r="CS297" s="6"/>
      <c r="CT297" s="10"/>
      <c r="CV297" s="6"/>
      <c r="CW297" s="10"/>
      <c r="CY297" s="6"/>
      <c r="CZ297" s="10"/>
      <c r="DB297" s="6"/>
      <c r="DC297" s="10"/>
      <c r="DE297" s="6"/>
      <c r="DF297" s="10"/>
      <c r="DH297" s="6"/>
      <c r="DI297" s="10"/>
      <c r="DK297" s="6"/>
      <c r="DL297" s="10"/>
      <c r="DN297" s="6"/>
      <c r="DO297" s="10"/>
      <c r="DQ297" s="6"/>
      <c r="DR297" s="10"/>
      <c r="DT297" s="6"/>
      <c r="DU297" s="10"/>
      <c r="DW297" s="6"/>
      <c r="DX297" s="10"/>
      <c r="DZ297" s="6"/>
      <c r="EA297" s="10"/>
      <c r="EC297" s="6"/>
      <c r="ED297" s="10"/>
      <c r="EF297" s="6"/>
      <c r="EG297" s="10"/>
      <c r="EI297" s="6"/>
      <c r="EJ297" s="10"/>
      <c r="EL297" s="6"/>
      <c r="EM297" s="10"/>
      <c r="EO297" s="6"/>
      <c r="EP297" s="10"/>
      <c r="ER297" s="6"/>
      <c r="ES297" s="10"/>
      <c r="EU297" s="6"/>
      <c r="EV297" s="10"/>
      <c r="EX297" s="6"/>
      <c r="EY297" s="10"/>
      <c r="FA297" s="6"/>
      <c r="FB297" s="10"/>
      <c r="FD297" s="6"/>
      <c r="FE297" s="10"/>
      <c r="FG297" s="6"/>
      <c r="FH297" s="10"/>
      <c r="FJ297" s="6"/>
      <c r="FK297" s="10"/>
      <c r="FM297" s="6"/>
      <c r="FN297" s="10"/>
      <c r="FP297" s="6"/>
      <c r="FQ297" s="10"/>
      <c r="FS297" s="6"/>
      <c r="FT297" s="10"/>
      <c r="FV297" s="6"/>
      <c r="FW297" s="10"/>
      <c r="FY297" s="6"/>
      <c r="FZ297" s="10"/>
      <c r="GA297" s="9">
        <v>508000</v>
      </c>
      <c r="GB297" t="s">
        <v>238</v>
      </c>
      <c r="GC297">
        <v>0</v>
      </c>
      <c r="GD297">
        <v>0</v>
      </c>
      <c r="GE297">
        <v>0</v>
      </c>
      <c r="GF297">
        <v>0</v>
      </c>
    </row>
    <row r="298" spans="1:188" x14ac:dyDescent="0.35">
      <c r="A298" t="s">
        <v>7463</v>
      </c>
      <c r="B298" t="s">
        <v>7464</v>
      </c>
      <c r="C298" t="s">
        <v>7465</v>
      </c>
      <c r="D298" t="str">
        <f>VLOOKUP(C298,'HORS EXCEPTION'!$C$2:C316,1,FALSE)</f>
        <v>SUP031617</v>
      </c>
      <c r="E298" s="1" t="s">
        <v>7466</v>
      </c>
      <c r="F298" t="s">
        <v>7465</v>
      </c>
      <c r="G298" t="s">
        <v>7466</v>
      </c>
      <c r="H298" t="s">
        <v>203</v>
      </c>
      <c r="I298" t="s">
        <v>7463</v>
      </c>
      <c r="J298" t="s">
        <v>1022</v>
      </c>
      <c r="K298" t="s">
        <v>7467</v>
      </c>
      <c r="L298">
        <v>26131</v>
      </c>
      <c r="M298" t="s">
        <v>7468</v>
      </c>
      <c r="N298" t="s">
        <v>1310</v>
      </c>
      <c r="O298" t="s">
        <v>12360</v>
      </c>
      <c r="P298" t="s">
        <v>7469</v>
      </c>
      <c r="Q298" t="s">
        <v>816</v>
      </c>
      <c r="R298" t="s">
        <v>7470</v>
      </c>
      <c r="S298" t="s">
        <v>7471</v>
      </c>
      <c r="T298" t="s">
        <v>7473</v>
      </c>
      <c r="U298" t="s">
        <v>7474</v>
      </c>
      <c r="V298" t="s">
        <v>7475</v>
      </c>
      <c r="W298" t="s">
        <v>7471</v>
      </c>
      <c r="X298" t="s">
        <v>7476</v>
      </c>
      <c r="Y298" t="s">
        <v>7474</v>
      </c>
      <c r="Z298" t="s">
        <v>261</v>
      </c>
      <c r="AA298" t="s">
        <v>310</v>
      </c>
      <c r="AB298" t="s">
        <v>219</v>
      </c>
      <c r="AD298" t="s">
        <v>13297</v>
      </c>
      <c r="AE298" t="s">
        <v>263</v>
      </c>
      <c r="AF298" t="s">
        <v>739</v>
      </c>
      <c r="AG298" t="s">
        <v>774</v>
      </c>
      <c r="AI298" t="s">
        <v>1263</v>
      </c>
      <c r="AJ298" t="s">
        <v>7463</v>
      </c>
      <c r="AK298" t="s">
        <v>12360</v>
      </c>
      <c r="AL298" t="s">
        <v>12914</v>
      </c>
      <c r="AM298" t="s">
        <v>816</v>
      </c>
      <c r="AN298" t="s">
        <v>7469</v>
      </c>
      <c r="AO298">
        <v>0</v>
      </c>
      <c r="AP298" t="s">
        <v>3398</v>
      </c>
      <c r="AQ298" s="6" t="s">
        <v>7477</v>
      </c>
      <c r="AR298" s="10">
        <v>100000</v>
      </c>
      <c r="AS298" t="s">
        <v>974</v>
      </c>
      <c r="AT298" s="6" t="s">
        <v>7478</v>
      </c>
      <c r="AU298" s="10">
        <v>100000</v>
      </c>
      <c r="AV298" t="s">
        <v>414</v>
      </c>
      <c r="AW298" s="6" t="s">
        <v>7479</v>
      </c>
      <c r="AY298" t="s">
        <v>353</v>
      </c>
      <c r="AZ298" s="6" t="s">
        <v>7480</v>
      </c>
      <c r="BA298" s="10">
        <v>200000</v>
      </c>
      <c r="BB298" t="s">
        <v>979</v>
      </c>
      <c r="BC298" s="6" t="s">
        <v>7481</v>
      </c>
      <c r="BD298" s="10">
        <v>100000</v>
      </c>
      <c r="BE298" t="s">
        <v>11131</v>
      </c>
      <c r="BF298" s="6" t="s">
        <v>7482</v>
      </c>
      <c r="BG298" s="10">
        <v>125000</v>
      </c>
      <c r="BH298" t="s">
        <v>266</v>
      </c>
      <c r="BI298" s="6" t="s">
        <v>7483</v>
      </c>
      <c r="BJ298" s="10">
        <v>745000</v>
      </c>
      <c r="BK298" t="s">
        <v>268</v>
      </c>
      <c r="BL298" s="6" t="s">
        <v>7484</v>
      </c>
      <c r="BM298" s="10">
        <v>125000</v>
      </c>
      <c r="BN298" t="s">
        <v>270</v>
      </c>
      <c r="BO298" s="6" t="s">
        <v>7485</v>
      </c>
      <c r="BP298" s="10">
        <v>125000</v>
      </c>
      <c r="BQ298" t="s">
        <v>272</v>
      </c>
      <c r="BR298" s="6" t="s">
        <v>7486</v>
      </c>
      <c r="BS298" s="10">
        <v>495000</v>
      </c>
      <c r="BT298" t="s">
        <v>276</v>
      </c>
      <c r="BU298" s="6" t="s">
        <v>7487</v>
      </c>
      <c r="BV298" s="10">
        <v>125000</v>
      </c>
      <c r="BW298" t="s">
        <v>427</v>
      </c>
      <c r="BX298" s="6" t="s">
        <v>7488</v>
      </c>
      <c r="BY298" s="10">
        <v>360000</v>
      </c>
      <c r="BZ298" t="s">
        <v>488</v>
      </c>
      <c r="CA298" s="6" t="s">
        <v>7489</v>
      </c>
      <c r="CB298" s="10">
        <v>100000</v>
      </c>
      <c r="CC298" t="s">
        <v>490</v>
      </c>
      <c r="CD298" s="6" t="s">
        <v>7490</v>
      </c>
      <c r="CE298" s="10">
        <v>100000</v>
      </c>
      <c r="CF298" t="s">
        <v>492</v>
      </c>
      <c r="CG298" s="6" t="s">
        <v>7491</v>
      </c>
      <c r="CH298" s="10">
        <v>100000</v>
      </c>
      <c r="CI298" t="s">
        <v>313</v>
      </c>
      <c r="CJ298" s="6" t="s">
        <v>7492</v>
      </c>
      <c r="CK298" s="10">
        <v>375000</v>
      </c>
      <c r="CL298" t="s">
        <v>315</v>
      </c>
      <c r="CM298" s="6" t="s">
        <v>7493</v>
      </c>
      <c r="CN298" s="10">
        <v>100000</v>
      </c>
      <c r="CO298" t="s">
        <v>657</v>
      </c>
      <c r="CP298" s="6" t="s">
        <v>7494</v>
      </c>
      <c r="CQ298" s="10">
        <v>100000</v>
      </c>
      <c r="CR298" t="s">
        <v>439</v>
      </c>
      <c r="CS298" s="6" t="s">
        <v>7495</v>
      </c>
      <c r="CT298" s="10">
        <v>445000</v>
      </c>
      <c r="CU298" t="s">
        <v>509</v>
      </c>
      <c r="CV298" s="6" t="s">
        <v>7496</v>
      </c>
      <c r="CW298" s="10">
        <v>100000</v>
      </c>
      <c r="CX298" t="s">
        <v>511</v>
      </c>
      <c r="CY298" s="6" t="s">
        <v>7497</v>
      </c>
      <c r="CZ298" s="10">
        <v>100000</v>
      </c>
      <c r="DA298" t="s">
        <v>513</v>
      </c>
      <c r="DB298" s="6" t="s">
        <v>7498</v>
      </c>
      <c r="DC298" s="10">
        <v>100000</v>
      </c>
      <c r="DD298" t="s">
        <v>325</v>
      </c>
      <c r="DE298" s="6" t="s">
        <v>7499</v>
      </c>
      <c r="DF298" s="10">
        <v>470000</v>
      </c>
      <c r="DG298" t="s">
        <v>327</v>
      </c>
      <c r="DH298" s="6" t="s">
        <v>7500</v>
      </c>
      <c r="DI298" s="10">
        <v>100000</v>
      </c>
      <c r="DJ298" t="s">
        <v>663</v>
      </c>
      <c r="DK298" s="6" t="s">
        <v>7501</v>
      </c>
      <c r="DL298" s="10">
        <v>100000</v>
      </c>
      <c r="DM298" t="s">
        <v>331</v>
      </c>
      <c r="DN298" s="6" t="s">
        <v>6390</v>
      </c>
      <c r="DO298" s="10">
        <v>123000</v>
      </c>
      <c r="DP298" t="s">
        <v>555</v>
      </c>
      <c r="DQ298" s="6" t="s">
        <v>7502</v>
      </c>
      <c r="DR298" s="10">
        <v>120000</v>
      </c>
      <c r="DS298" t="s">
        <v>828</v>
      </c>
      <c r="DT298" s="6" t="s">
        <v>7503</v>
      </c>
      <c r="DU298" s="10">
        <v>100000</v>
      </c>
      <c r="DW298" s="6"/>
      <c r="DX298" s="10"/>
      <c r="DZ298" s="6"/>
      <c r="EA298" s="10"/>
      <c r="EC298" s="6"/>
      <c r="ED298" s="10"/>
      <c r="EF298" s="6"/>
      <c r="EG298" s="10"/>
      <c r="EI298" s="6"/>
      <c r="EJ298" s="10"/>
      <c r="EL298" s="6"/>
      <c r="EM298" s="10"/>
      <c r="EO298" s="6"/>
      <c r="EP298" s="10"/>
      <c r="ER298" s="6"/>
      <c r="ES298" s="10"/>
      <c r="EU298" s="6"/>
      <c r="EV298" s="10"/>
      <c r="EX298" s="6"/>
      <c r="EY298" s="10"/>
      <c r="FA298" s="6"/>
      <c r="FB298" s="10"/>
      <c r="FD298" s="6"/>
      <c r="FE298" s="10"/>
      <c r="FG298" s="6"/>
      <c r="FH298" s="10"/>
      <c r="FJ298" s="6"/>
      <c r="FK298" s="10"/>
      <c r="FM298" s="6"/>
      <c r="FN298" s="10"/>
      <c r="FP298" s="6"/>
      <c r="FQ298" s="10"/>
      <c r="FS298" s="6"/>
      <c r="FT298" s="10"/>
      <c r="FV298" s="6"/>
      <c r="FW298" s="10"/>
      <c r="FY298" s="6"/>
      <c r="FZ298" s="10"/>
      <c r="GA298" s="9">
        <v>5233000</v>
      </c>
      <c r="GB298" t="s">
        <v>238</v>
      </c>
      <c r="GC298">
        <v>50</v>
      </c>
      <c r="GD298">
        <v>55</v>
      </c>
      <c r="GE298">
        <v>55</v>
      </c>
      <c r="GF298">
        <v>70</v>
      </c>
    </row>
    <row r="299" spans="1:188" x14ac:dyDescent="0.35">
      <c r="A299" t="s">
        <v>7505</v>
      </c>
      <c r="B299" t="s">
        <v>7506</v>
      </c>
      <c r="C299" t="s">
        <v>7507</v>
      </c>
      <c r="D299" t="e">
        <f>VLOOKUP(C299,'HORS EXCEPTION'!$C$2:C317,1,FALSE)</f>
        <v>#N/A</v>
      </c>
      <c r="E299" s="2" t="s">
        <v>7508</v>
      </c>
      <c r="F299" t="s">
        <v>7507</v>
      </c>
      <c r="G299" t="s">
        <v>7509</v>
      </c>
      <c r="H299" t="s">
        <v>203</v>
      </c>
      <c r="I299" t="s">
        <v>7505</v>
      </c>
      <c r="J299" t="s">
        <v>205</v>
      </c>
      <c r="K299" t="s">
        <v>7510</v>
      </c>
      <c r="L299">
        <v>13290</v>
      </c>
      <c r="M299" t="s">
        <v>5174</v>
      </c>
      <c r="N299" t="s">
        <v>1392</v>
      </c>
      <c r="O299" t="s">
        <v>12928</v>
      </c>
      <c r="P299" t="s">
        <v>7511</v>
      </c>
      <c r="Q299" t="s">
        <v>7512</v>
      </c>
      <c r="R299" t="s">
        <v>7513</v>
      </c>
      <c r="S299" t="s">
        <v>7516</v>
      </c>
      <c r="T299" t="s">
        <v>7517</v>
      </c>
      <c r="U299" t="s">
        <v>7518</v>
      </c>
      <c r="V299" t="s">
        <v>7519</v>
      </c>
      <c r="W299" t="s">
        <v>12926</v>
      </c>
      <c r="Z299" t="s">
        <v>310</v>
      </c>
      <c r="AD299" t="s">
        <v>311</v>
      </c>
      <c r="AE299" t="s">
        <v>312</v>
      </c>
      <c r="AI299" t="s">
        <v>312</v>
      </c>
      <c r="AJ299" t="s">
        <v>7505</v>
      </c>
      <c r="AK299" t="s">
        <v>12928</v>
      </c>
      <c r="AL299" t="s">
        <v>12929</v>
      </c>
      <c r="AM299" t="s">
        <v>7512</v>
      </c>
      <c r="AN299" t="s">
        <v>7511</v>
      </c>
      <c r="AO299">
        <v>0</v>
      </c>
      <c r="AP299" t="s">
        <v>427</v>
      </c>
      <c r="AQ299" s="6" t="s">
        <v>7520</v>
      </c>
      <c r="AR299" s="10">
        <v>360000</v>
      </c>
      <c r="AS299" t="s">
        <v>7349</v>
      </c>
      <c r="AT299" s="6" t="s">
        <v>7521</v>
      </c>
      <c r="AU299" s="10">
        <v>100000</v>
      </c>
      <c r="AV299" t="s">
        <v>488</v>
      </c>
      <c r="AW299" s="6" t="s">
        <v>7522</v>
      </c>
      <c r="AY299" t="s">
        <v>492</v>
      </c>
      <c r="AZ299" s="6" t="s">
        <v>7523</v>
      </c>
      <c r="BA299" s="10">
        <v>100000</v>
      </c>
      <c r="BB299" t="s">
        <v>313</v>
      </c>
      <c r="BC299" s="6" t="s">
        <v>7524</v>
      </c>
      <c r="BD299" s="10">
        <v>375000</v>
      </c>
      <c r="BE299" t="s">
        <v>315</v>
      </c>
      <c r="BF299" s="6" t="s">
        <v>7525</v>
      </c>
      <c r="BG299" s="10">
        <v>100000</v>
      </c>
      <c r="BH299" t="s">
        <v>1443</v>
      </c>
      <c r="BI299" s="6" t="s">
        <v>7526</v>
      </c>
      <c r="BJ299" s="10">
        <v>185000</v>
      </c>
      <c r="BK299" t="s">
        <v>657</v>
      </c>
      <c r="BL299" s="6" t="s">
        <v>7527</v>
      </c>
      <c r="BM299" s="10">
        <v>100000</v>
      </c>
      <c r="BN299" t="s">
        <v>431</v>
      </c>
      <c r="BO299" s="6" t="s">
        <v>7528</v>
      </c>
      <c r="BP299" s="10">
        <v>895000</v>
      </c>
      <c r="BQ299" t="s">
        <v>7358</v>
      </c>
      <c r="BR299" s="6" t="s">
        <v>7529</v>
      </c>
      <c r="BS299" s="10">
        <v>100000</v>
      </c>
      <c r="BT299" t="s">
        <v>495</v>
      </c>
      <c r="BU299" s="6" t="s">
        <v>7530</v>
      </c>
      <c r="BV299" s="10">
        <v>180000</v>
      </c>
      <c r="BW299" t="s">
        <v>499</v>
      </c>
      <c r="BX299" s="6" t="s">
        <v>7531</v>
      </c>
      <c r="BY299" s="10">
        <v>190000</v>
      </c>
      <c r="BZ299" t="s">
        <v>317</v>
      </c>
      <c r="CA299" s="6" t="s">
        <v>7532</v>
      </c>
      <c r="CB299" s="10">
        <v>935000</v>
      </c>
      <c r="CC299" t="s">
        <v>319</v>
      </c>
      <c r="CD299" s="6" t="s">
        <v>7533</v>
      </c>
      <c r="CE299" s="10">
        <v>185000</v>
      </c>
      <c r="CF299" t="s">
        <v>1447</v>
      </c>
      <c r="CG299" s="6" t="s">
        <v>7534</v>
      </c>
      <c r="CH299" s="10">
        <v>455000</v>
      </c>
      <c r="CI299" t="s">
        <v>659</v>
      </c>
      <c r="CJ299" s="6" t="s">
        <v>7535</v>
      </c>
      <c r="CK299" s="10">
        <v>185000</v>
      </c>
      <c r="CL299" t="s">
        <v>435</v>
      </c>
      <c r="CM299" s="6" t="s">
        <v>7536</v>
      </c>
      <c r="CN299" s="10">
        <v>360000</v>
      </c>
      <c r="CO299" t="s">
        <v>7367</v>
      </c>
      <c r="CP299" s="6" t="s">
        <v>7537</v>
      </c>
      <c r="CQ299" s="10">
        <v>100000</v>
      </c>
      <c r="CR299" t="s">
        <v>502</v>
      </c>
      <c r="CS299" s="6" t="s">
        <v>7538</v>
      </c>
      <c r="CT299" s="10">
        <v>100000</v>
      </c>
      <c r="CU299" t="s">
        <v>506</v>
      </c>
      <c r="CV299" s="6" t="s">
        <v>7539</v>
      </c>
      <c r="CW299" s="10">
        <v>100000</v>
      </c>
      <c r="CX299" t="s">
        <v>321</v>
      </c>
      <c r="CY299" s="6" t="s">
        <v>7540</v>
      </c>
      <c r="CZ299" s="10">
        <v>375000</v>
      </c>
      <c r="DA299" t="s">
        <v>323</v>
      </c>
      <c r="DB299" s="6" t="s">
        <v>7541</v>
      </c>
      <c r="DC299" s="10">
        <v>100000</v>
      </c>
      <c r="DD299" t="s">
        <v>1451</v>
      </c>
      <c r="DE299" s="6" t="s">
        <v>7542</v>
      </c>
      <c r="DF299" s="10">
        <v>182000</v>
      </c>
      <c r="DG299" t="s">
        <v>661</v>
      </c>
      <c r="DH299" s="6" t="s">
        <v>7543</v>
      </c>
      <c r="DI299" s="10">
        <v>100000</v>
      </c>
      <c r="DJ299" t="s">
        <v>439</v>
      </c>
      <c r="DK299" s="6" t="s">
        <v>7544</v>
      </c>
      <c r="DL299" s="10">
        <v>445000</v>
      </c>
      <c r="DM299" t="s">
        <v>5597</v>
      </c>
      <c r="DN299" s="6" t="s">
        <v>7545</v>
      </c>
      <c r="DO299" s="10">
        <v>100000</v>
      </c>
      <c r="DP299" t="s">
        <v>509</v>
      </c>
      <c r="DQ299" s="6" t="s">
        <v>7546</v>
      </c>
      <c r="DR299" s="10">
        <v>100000</v>
      </c>
      <c r="DS299" t="s">
        <v>513</v>
      </c>
      <c r="DT299" s="6" t="s">
        <v>7547</v>
      </c>
      <c r="DU299" s="10">
        <v>100000</v>
      </c>
      <c r="DV299" t="s">
        <v>325</v>
      </c>
      <c r="DW299" s="6" t="s">
        <v>7548</v>
      </c>
      <c r="DX299" s="10">
        <v>470000</v>
      </c>
      <c r="DY299" t="s">
        <v>327</v>
      </c>
      <c r="DZ299" s="6" t="s">
        <v>7549</v>
      </c>
      <c r="EA299" s="10">
        <v>100000</v>
      </c>
      <c r="EB299" t="s">
        <v>1455</v>
      </c>
      <c r="EC299" s="6" t="s">
        <v>7550</v>
      </c>
      <c r="ED299" s="10">
        <v>230000</v>
      </c>
      <c r="EE299" t="s">
        <v>663</v>
      </c>
      <c r="EF299" s="6" t="s">
        <v>7551</v>
      </c>
      <c r="EG299" s="10">
        <v>100000</v>
      </c>
      <c r="EH299" t="s">
        <v>443</v>
      </c>
      <c r="EI299" s="6" t="s">
        <v>7552</v>
      </c>
      <c r="EJ299" s="10">
        <v>595000</v>
      </c>
      <c r="EK299" t="s">
        <v>7384</v>
      </c>
      <c r="EL299" s="6" t="s">
        <v>7553</v>
      </c>
      <c r="EM299" s="10">
        <v>100000</v>
      </c>
      <c r="EN299" t="s">
        <v>516</v>
      </c>
      <c r="EO299" s="6" t="s">
        <v>7554</v>
      </c>
      <c r="EP299" s="10">
        <v>120000</v>
      </c>
      <c r="EQ299" t="s">
        <v>520</v>
      </c>
      <c r="ER299" s="6" t="s">
        <v>7555</v>
      </c>
      <c r="ES299" s="10">
        <v>130000</v>
      </c>
      <c r="ET299" t="s">
        <v>329</v>
      </c>
      <c r="EU299" s="6" t="s">
        <v>7556</v>
      </c>
      <c r="EV299" s="10">
        <v>625000</v>
      </c>
      <c r="EW299" t="s">
        <v>331</v>
      </c>
      <c r="EX299" s="6" t="s">
        <v>7557</v>
      </c>
      <c r="EY299" s="10">
        <v>123000</v>
      </c>
      <c r="EZ299" t="s">
        <v>1459</v>
      </c>
      <c r="FA299" s="6" t="s">
        <v>7558</v>
      </c>
      <c r="FB299" s="10">
        <v>300000</v>
      </c>
      <c r="FC299" t="s">
        <v>665</v>
      </c>
      <c r="FD299" s="6" t="s">
        <v>7559</v>
      </c>
      <c r="FE299" s="10">
        <v>123000</v>
      </c>
      <c r="FF299" t="s">
        <v>1067</v>
      </c>
      <c r="FG299" s="6" t="s">
        <v>7560</v>
      </c>
      <c r="FH299" s="10">
        <v>3430000</v>
      </c>
      <c r="FJ299" s="6"/>
      <c r="FK299" s="10"/>
      <c r="FM299" s="6"/>
      <c r="FN299" s="10"/>
      <c r="FP299" s="6"/>
      <c r="FQ299" s="10"/>
      <c r="FS299" s="6"/>
      <c r="FT299" s="10"/>
      <c r="FV299" s="6"/>
      <c r="FW299" s="10"/>
      <c r="FY299" s="6"/>
      <c r="FZ299" s="10"/>
      <c r="GA299" s="9">
        <v>13053000</v>
      </c>
      <c r="GB299" t="s">
        <v>238</v>
      </c>
      <c r="GC299">
        <v>68</v>
      </c>
      <c r="GD299">
        <v>72</v>
      </c>
      <c r="GE299">
        <v>75</v>
      </c>
      <c r="GF299">
        <v>66</v>
      </c>
    </row>
    <row r="300" spans="1:188" x14ac:dyDescent="0.35">
      <c r="A300" t="s">
        <v>7561</v>
      </c>
      <c r="B300" t="s">
        <v>7562</v>
      </c>
      <c r="C300" t="s">
        <v>7563</v>
      </c>
      <c r="D300" t="str">
        <f>VLOOKUP(C300,'HORS EXCEPTION'!$C$2:C318,1,FALSE)</f>
        <v>SUP031946</v>
      </c>
      <c r="E300" s="1" t="s">
        <v>7564</v>
      </c>
      <c r="F300" t="s">
        <v>7563</v>
      </c>
      <c r="G300" t="s">
        <v>7565</v>
      </c>
      <c r="H300" t="s">
        <v>203</v>
      </c>
      <c r="I300" t="s">
        <v>7561</v>
      </c>
      <c r="J300" t="s">
        <v>1022</v>
      </c>
      <c r="K300" t="s">
        <v>7567</v>
      </c>
      <c r="L300">
        <v>76600</v>
      </c>
      <c r="M300" t="s">
        <v>2654</v>
      </c>
      <c r="N300" t="s">
        <v>646</v>
      </c>
      <c r="O300" t="s">
        <v>12930</v>
      </c>
      <c r="P300" t="s">
        <v>7568</v>
      </c>
      <c r="Q300" t="s">
        <v>2654</v>
      </c>
      <c r="R300" t="s">
        <v>7569</v>
      </c>
      <c r="S300" t="s">
        <v>7572</v>
      </c>
      <c r="T300" t="s">
        <v>7573</v>
      </c>
      <c r="U300" t="s">
        <v>7574</v>
      </c>
      <c r="V300" t="s">
        <v>7575</v>
      </c>
      <c r="W300" t="s">
        <v>7576</v>
      </c>
      <c r="X300" t="s">
        <v>7577</v>
      </c>
      <c r="Y300" t="s">
        <v>7578</v>
      </c>
      <c r="Z300" t="s">
        <v>854</v>
      </c>
      <c r="AD300" t="s">
        <v>855</v>
      </c>
      <c r="AE300" t="s">
        <v>738</v>
      </c>
      <c r="AI300" t="s">
        <v>738</v>
      </c>
      <c r="AJ300" t="s">
        <v>7561</v>
      </c>
      <c r="AK300" t="s">
        <v>12930</v>
      </c>
      <c r="AL300" t="s">
        <v>12931</v>
      </c>
      <c r="AM300" t="s">
        <v>2654</v>
      </c>
      <c r="AN300" t="s">
        <v>7568</v>
      </c>
      <c r="AO300">
        <v>0</v>
      </c>
      <c r="AP300" t="s">
        <v>746</v>
      </c>
      <c r="AQ300" s="6" t="s">
        <v>7579</v>
      </c>
      <c r="AR300" s="10">
        <v>150000</v>
      </c>
      <c r="AS300" t="s">
        <v>857</v>
      </c>
      <c r="AT300" s="6" t="s">
        <v>7580</v>
      </c>
      <c r="AU300" s="10">
        <v>145000</v>
      </c>
      <c r="AV300" t="s">
        <v>748</v>
      </c>
      <c r="AW300" s="6" t="s">
        <v>7581</v>
      </c>
      <c r="AY300" t="s">
        <v>860</v>
      </c>
      <c r="AZ300" s="6" t="s">
        <v>7582</v>
      </c>
      <c r="BA300" s="10">
        <v>365000</v>
      </c>
      <c r="BB300" t="s">
        <v>750</v>
      </c>
      <c r="BC300" s="6" t="s">
        <v>7583</v>
      </c>
      <c r="BD300" s="10">
        <v>150000</v>
      </c>
      <c r="BE300" t="s">
        <v>863</v>
      </c>
      <c r="BF300" s="6" t="s">
        <v>7584</v>
      </c>
      <c r="BG300" s="10">
        <v>145000</v>
      </c>
      <c r="BH300" t="s">
        <v>752</v>
      </c>
      <c r="BI300" s="6" t="s">
        <v>7585</v>
      </c>
      <c r="BJ300" s="10">
        <v>190000</v>
      </c>
      <c r="BK300" t="s">
        <v>866</v>
      </c>
      <c r="BL300" s="6" t="s">
        <v>7586</v>
      </c>
      <c r="BM300" s="10">
        <v>180000</v>
      </c>
      <c r="BN300" t="s">
        <v>754</v>
      </c>
      <c r="BO300" s="6" t="s">
        <v>7587</v>
      </c>
      <c r="BP300" s="10">
        <v>250000</v>
      </c>
      <c r="BQ300" t="s">
        <v>869</v>
      </c>
      <c r="BR300" s="6" t="s">
        <v>7588</v>
      </c>
      <c r="BS300" s="10">
        <v>245000</v>
      </c>
      <c r="BU300" s="6"/>
      <c r="BV300" s="10"/>
      <c r="BX300" s="6"/>
      <c r="BY300" s="10"/>
      <c r="CA300" s="6"/>
      <c r="CB300" s="10"/>
      <c r="CD300" s="6"/>
      <c r="CE300" s="10"/>
      <c r="CG300" s="6"/>
      <c r="CH300" s="10"/>
      <c r="CJ300" s="6"/>
      <c r="CK300" s="10"/>
      <c r="CM300" s="6"/>
      <c r="CN300" s="10"/>
      <c r="CP300" s="6"/>
      <c r="CQ300" s="10"/>
      <c r="CS300" s="6"/>
      <c r="CT300" s="10"/>
      <c r="CV300" s="6"/>
      <c r="CW300" s="10"/>
      <c r="CY300" s="6"/>
      <c r="CZ300" s="10"/>
      <c r="DB300" s="6"/>
      <c r="DC300" s="10"/>
      <c r="DE300" s="6"/>
      <c r="DF300" s="10"/>
      <c r="DH300" s="6"/>
      <c r="DI300" s="10"/>
      <c r="DK300" s="6"/>
      <c r="DL300" s="10"/>
      <c r="DN300" s="6"/>
      <c r="DO300" s="10"/>
      <c r="DQ300" s="6"/>
      <c r="DR300" s="10"/>
      <c r="DT300" s="6"/>
      <c r="DU300" s="10"/>
      <c r="DW300" s="6"/>
      <c r="DX300" s="10"/>
      <c r="DZ300" s="6"/>
      <c r="EA300" s="10"/>
      <c r="EC300" s="6"/>
      <c r="ED300" s="10"/>
      <c r="EF300" s="6"/>
      <c r="EG300" s="10"/>
      <c r="EI300" s="6"/>
      <c r="EJ300" s="10"/>
      <c r="EL300" s="6"/>
      <c r="EM300" s="10"/>
      <c r="EO300" s="6"/>
      <c r="EP300" s="10"/>
      <c r="ER300" s="6"/>
      <c r="ES300" s="10"/>
      <c r="EU300" s="6"/>
      <c r="EV300" s="10"/>
      <c r="EX300" s="6"/>
      <c r="EY300" s="10"/>
      <c r="FA300" s="6"/>
      <c r="FB300" s="10"/>
      <c r="FD300" s="6"/>
      <c r="FE300" s="10"/>
      <c r="FG300" s="6"/>
      <c r="FH300" s="10"/>
      <c r="FJ300" s="6"/>
      <c r="FK300" s="10"/>
      <c r="FM300" s="6"/>
      <c r="FN300" s="10"/>
      <c r="FP300" s="6"/>
      <c r="FQ300" s="10"/>
      <c r="FS300" s="6"/>
      <c r="FT300" s="10"/>
      <c r="FV300" s="6"/>
      <c r="FW300" s="10"/>
      <c r="FY300" s="6"/>
      <c r="FZ300" s="10"/>
      <c r="GA300" s="9">
        <v>1820000</v>
      </c>
      <c r="GB300" t="s">
        <v>238</v>
      </c>
      <c r="GC300">
        <v>75</v>
      </c>
      <c r="GD300">
        <v>81.25</v>
      </c>
      <c r="GE300">
        <v>81.25</v>
      </c>
      <c r="GF300">
        <v>75</v>
      </c>
    </row>
    <row r="301" spans="1:188" x14ac:dyDescent="0.35">
      <c r="A301" t="s">
        <v>7589</v>
      </c>
      <c r="B301" t="s">
        <v>7590</v>
      </c>
      <c r="C301" t="s">
        <v>7591</v>
      </c>
      <c r="D301" t="str">
        <f>VLOOKUP(C301,'HORS EXCEPTION'!$C$2:C319,1,FALSE)</f>
        <v>SUP032085</v>
      </c>
      <c r="E301" s="2" t="s">
        <v>7592</v>
      </c>
      <c r="F301" t="s">
        <v>7593</v>
      </c>
      <c r="G301" t="e">
        <v>#N/A</v>
      </c>
      <c r="H301" t="s">
        <v>203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  <c r="N301" t="e">
        <v>#N/A</v>
      </c>
      <c r="O301" t="s">
        <v>12772</v>
      </c>
      <c r="P301" t="s">
        <v>7596</v>
      </c>
      <c r="Q301" t="s">
        <v>726</v>
      </c>
      <c r="R301" t="s">
        <v>5690</v>
      </c>
      <c r="S301" t="s">
        <v>7598</v>
      </c>
      <c r="T301" t="s">
        <v>7599</v>
      </c>
      <c r="U301" t="s">
        <v>7600</v>
      </c>
      <c r="V301" t="s">
        <v>7601</v>
      </c>
      <c r="W301" t="s">
        <v>12522</v>
      </c>
      <c r="Z301" t="s">
        <v>219</v>
      </c>
      <c r="AD301" t="s">
        <v>220</v>
      </c>
      <c r="AE301" t="s">
        <v>221</v>
      </c>
      <c r="AI301" t="s">
        <v>221</v>
      </c>
      <c r="AJ301" t="e">
        <v>#N/A</v>
      </c>
      <c r="AK301" t="s">
        <v>12772</v>
      </c>
      <c r="AL301" t="s">
        <v>12932</v>
      </c>
      <c r="AM301" t="s">
        <v>726</v>
      </c>
      <c r="AN301" t="s">
        <v>7596</v>
      </c>
      <c r="AO301">
        <v>0</v>
      </c>
      <c r="AP301" t="s">
        <v>781</v>
      </c>
      <c r="AQ301" s="6" t="s">
        <v>7602</v>
      </c>
      <c r="AR301" s="10">
        <v>100000</v>
      </c>
      <c r="AS301" t="s">
        <v>783</v>
      </c>
      <c r="AT301" s="6" t="s">
        <v>7603</v>
      </c>
      <c r="AU301" s="10">
        <v>100000</v>
      </c>
      <c r="BC301" s="6"/>
      <c r="BD301" s="10"/>
      <c r="BF301" s="6"/>
      <c r="BG301" s="10"/>
      <c r="BI301" s="6"/>
      <c r="BJ301" s="10"/>
      <c r="BL301" s="6"/>
      <c r="BM301" s="10"/>
      <c r="BO301" s="6"/>
      <c r="BP301" s="10"/>
      <c r="BR301" s="6"/>
      <c r="BS301" s="10"/>
      <c r="BU301" s="6"/>
      <c r="BV301" s="10"/>
      <c r="BX301" s="6"/>
      <c r="BY301" s="10"/>
      <c r="CA301" s="6"/>
      <c r="CB301" s="10"/>
      <c r="CD301" s="6"/>
      <c r="CE301" s="10"/>
      <c r="CG301" s="6"/>
      <c r="CH301" s="10"/>
      <c r="CJ301" s="6"/>
      <c r="CK301" s="10"/>
      <c r="CM301" s="6"/>
      <c r="CN301" s="10"/>
      <c r="CP301" s="6"/>
      <c r="CQ301" s="10"/>
      <c r="CS301" s="6"/>
      <c r="CT301" s="10"/>
      <c r="CV301" s="6"/>
      <c r="CW301" s="10"/>
      <c r="CY301" s="6"/>
      <c r="CZ301" s="10"/>
      <c r="DB301" s="6"/>
      <c r="DC301" s="10"/>
      <c r="DE301" s="6"/>
      <c r="DF301" s="10"/>
      <c r="DH301" s="6"/>
      <c r="DI301" s="10"/>
      <c r="DK301" s="6"/>
      <c r="DL301" s="10"/>
      <c r="DN301" s="6"/>
      <c r="DO301" s="10"/>
      <c r="DQ301" s="6"/>
      <c r="DR301" s="10"/>
      <c r="DT301" s="6"/>
      <c r="DU301" s="10"/>
      <c r="DW301" s="6"/>
      <c r="DX301" s="10"/>
      <c r="DZ301" s="6"/>
      <c r="EA301" s="10"/>
      <c r="EC301" s="6"/>
      <c r="ED301" s="10"/>
      <c r="EF301" s="6"/>
      <c r="EG301" s="10"/>
      <c r="EI301" s="6"/>
      <c r="EJ301" s="10"/>
      <c r="EL301" s="6"/>
      <c r="EM301" s="10"/>
      <c r="EO301" s="6"/>
      <c r="EP301" s="10"/>
      <c r="ER301" s="6"/>
      <c r="ES301" s="10"/>
      <c r="EU301" s="6"/>
      <c r="EV301" s="10"/>
      <c r="EX301" s="6"/>
      <c r="EY301" s="10"/>
      <c r="FA301" s="6"/>
      <c r="FB301" s="10"/>
      <c r="FD301" s="6"/>
      <c r="FE301" s="10"/>
      <c r="FG301" s="6"/>
      <c r="FH301" s="10"/>
      <c r="FJ301" s="6"/>
      <c r="FK301" s="10"/>
      <c r="FM301" s="6"/>
      <c r="FN301" s="10"/>
      <c r="FP301" s="6"/>
      <c r="FQ301" s="10"/>
      <c r="FS301" s="6"/>
      <c r="FT301" s="10"/>
      <c r="FV301" s="6"/>
      <c r="FW301" s="10"/>
      <c r="FY301" s="6"/>
      <c r="FZ301" s="10"/>
      <c r="GA301" s="9">
        <v>200000</v>
      </c>
      <c r="GB301" t="s">
        <v>238</v>
      </c>
      <c r="GC301">
        <v>65</v>
      </c>
      <c r="GD301">
        <v>75</v>
      </c>
      <c r="GE301">
        <v>80</v>
      </c>
      <c r="GF301">
        <v>65</v>
      </c>
    </row>
    <row r="302" spans="1:188" x14ac:dyDescent="0.35">
      <c r="A302" t="s">
        <v>7606</v>
      </c>
      <c r="B302" t="s">
        <v>7607</v>
      </c>
      <c r="C302" t="s">
        <v>7608</v>
      </c>
      <c r="D302" t="e">
        <f>VLOOKUP(C302,'HORS EXCEPTION'!$C$2:C320,1,FALSE)</f>
        <v>#N/A</v>
      </c>
      <c r="E302" s="1" t="s">
        <v>7609</v>
      </c>
      <c r="F302" t="s">
        <v>7608</v>
      </c>
      <c r="G302" t="s">
        <v>7609</v>
      </c>
      <c r="H302" t="s">
        <v>203</v>
      </c>
      <c r="I302" t="s">
        <v>7606</v>
      </c>
      <c r="J302" t="s">
        <v>205</v>
      </c>
      <c r="K302" t="s">
        <v>7610</v>
      </c>
      <c r="L302">
        <v>13016</v>
      </c>
      <c r="M302" t="s">
        <v>7611</v>
      </c>
      <c r="N302" t="s">
        <v>646</v>
      </c>
      <c r="O302" t="s">
        <v>12933</v>
      </c>
      <c r="P302" t="s">
        <v>7612</v>
      </c>
      <c r="Q302" t="s">
        <v>675</v>
      </c>
      <c r="R302" t="s">
        <v>7613</v>
      </c>
      <c r="S302" t="s">
        <v>7614</v>
      </c>
      <c r="T302" t="s">
        <v>7616</v>
      </c>
      <c r="U302" t="s">
        <v>7617</v>
      </c>
      <c r="V302" t="s">
        <v>7618</v>
      </c>
      <c r="W302" t="s">
        <v>7619</v>
      </c>
      <c r="X302" t="s">
        <v>7620</v>
      </c>
      <c r="Y302" t="s">
        <v>7621</v>
      </c>
      <c r="Z302" t="s">
        <v>854</v>
      </c>
      <c r="AD302" t="s">
        <v>855</v>
      </c>
      <c r="AE302" t="s">
        <v>738</v>
      </c>
      <c r="AI302" t="s">
        <v>738</v>
      </c>
      <c r="AJ302" t="s">
        <v>7606</v>
      </c>
      <c r="AK302" t="s">
        <v>12933</v>
      </c>
      <c r="AL302" t="s">
        <v>12934</v>
      </c>
      <c r="AM302" t="s">
        <v>675</v>
      </c>
      <c r="AN302" t="s">
        <v>7612</v>
      </c>
      <c r="AO302">
        <v>0</v>
      </c>
      <c r="AP302" t="s">
        <v>937</v>
      </c>
      <c r="AQ302" s="6" t="s">
        <v>7622</v>
      </c>
      <c r="AR302" s="10">
        <v>100000</v>
      </c>
      <c r="AS302" t="s">
        <v>857</v>
      </c>
      <c r="AT302" s="6" t="s">
        <v>7623</v>
      </c>
      <c r="AU302" s="10">
        <v>145000</v>
      </c>
      <c r="AV302" t="s">
        <v>941</v>
      </c>
      <c r="AW302" s="6" t="s">
        <v>7624</v>
      </c>
      <c r="AY302" t="s">
        <v>860</v>
      </c>
      <c r="AZ302" s="6" t="s">
        <v>7625</v>
      </c>
      <c r="BA302" s="10">
        <v>365000</v>
      </c>
      <c r="BB302" t="s">
        <v>945</v>
      </c>
      <c r="BC302" s="6" t="s">
        <v>7626</v>
      </c>
      <c r="BD302" s="10">
        <v>100000</v>
      </c>
      <c r="BE302" t="s">
        <v>863</v>
      </c>
      <c r="BF302" s="6" t="s">
        <v>7627</v>
      </c>
      <c r="BG302" s="10">
        <v>145000</v>
      </c>
      <c r="BH302" t="s">
        <v>879</v>
      </c>
      <c r="BI302" s="6" t="s">
        <v>7628</v>
      </c>
      <c r="BJ302" s="10">
        <v>125000</v>
      </c>
      <c r="BK302" t="s">
        <v>866</v>
      </c>
      <c r="BL302" s="6" t="s">
        <v>7629</v>
      </c>
      <c r="BM302" s="10">
        <v>180000</v>
      </c>
      <c r="BN302" t="s">
        <v>952</v>
      </c>
      <c r="BO302" s="6" t="s">
        <v>7630</v>
      </c>
      <c r="BP302" s="10">
        <v>165000</v>
      </c>
      <c r="BQ302" t="s">
        <v>869</v>
      </c>
      <c r="BR302" s="6" t="s">
        <v>7631</v>
      </c>
      <c r="BS302" s="10">
        <v>245000</v>
      </c>
      <c r="BU302" s="6"/>
      <c r="BV302" s="10"/>
      <c r="BX302" s="6"/>
      <c r="BY302" s="10"/>
      <c r="CA302" s="6"/>
      <c r="CB302" s="10"/>
      <c r="CD302" s="6"/>
      <c r="CE302" s="10"/>
      <c r="CG302" s="6"/>
      <c r="CH302" s="10"/>
      <c r="CJ302" s="6"/>
      <c r="CK302" s="10"/>
      <c r="CM302" s="6"/>
      <c r="CN302" s="10"/>
      <c r="CP302" s="6"/>
      <c r="CQ302" s="10"/>
      <c r="CS302" s="6"/>
      <c r="CT302" s="10"/>
      <c r="CV302" s="6"/>
      <c r="CW302" s="10"/>
      <c r="CY302" s="6"/>
      <c r="CZ302" s="10"/>
      <c r="DB302" s="6"/>
      <c r="DC302" s="10"/>
      <c r="DE302" s="6"/>
      <c r="DF302" s="10"/>
      <c r="DH302" s="6"/>
      <c r="DI302" s="10"/>
      <c r="DK302" s="6"/>
      <c r="DL302" s="10"/>
      <c r="DN302" s="6"/>
      <c r="DO302" s="10"/>
      <c r="DQ302" s="6"/>
      <c r="DR302" s="10"/>
      <c r="DT302" s="6"/>
      <c r="DU302" s="10"/>
      <c r="DW302" s="6"/>
      <c r="DX302" s="10"/>
      <c r="DZ302" s="6"/>
      <c r="EA302" s="10"/>
      <c r="EC302" s="6"/>
      <c r="ED302" s="10"/>
      <c r="EF302" s="6"/>
      <c r="EG302" s="10"/>
      <c r="EI302" s="6"/>
      <c r="EJ302" s="10"/>
      <c r="EL302" s="6"/>
      <c r="EM302" s="10"/>
      <c r="EO302" s="6"/>
      <c r="EP302" s="10"/>
      <c r="ER302" s="6"/>
      <c r="ES302" s="10"/>
      <c r="EU302" s="6"/>
      <c r="EV302" s="10"/>
      <c r="EX302" s="6"/>
      <c r="EY302" s="10"/>
      <c r="FA302" s="6"/>
      <c r="FB302" s="10"/>
      <c r="FD302" s="6"/>
      <c r="FE302" s="10"/>
      <c r="FG302" s="6"/>
      <c r="FH302" s="10"/>
      <c r="FJ302" s="6"/>
      <c r="FK302" s="10"/>
      <c r="FM302" s="6"/>
      <c r="FN302" s="10"/>
      <c r="FP302" s="6"/>
      <c r="FQ302" s="10"/>
      <c r="FS302" s="6"/>
      <c r="FT302" s="10"/>
      <c r="FV302" s="6"/>
      <c r="FW302" s="10"/>
      <c r="FY302" s="6"/>
      <c r="FZ302" s="10"/>
      <c r="GA302" s="9">
        <v>1570000</v>
      </c>
      <c r="GB302" t="s">
        <v>238</v>
      </c>
      <c r="GC302">
        <v>60</v>
      </c>
      <c r="GD302">
        <v>72</v>
      </c>
      <c r="GE302">
        <v>80</v>
      </c>
      <c r="GF302">
        <v>76</v>
      </c>
    </row>
    <row r="303" spans="1:188" x14ac:dyDescent="0.35">
      <c r="A303" t="s">
        <v>7632</v>
      </c>
      <c r="B303" t="s">
        <v>7633</v>
      </c>
      <c r="C303" t="s">
        <v>7634</v>
      </c>
      <c r="D303" t="str">
        <f>VLOOKUP(C303,'HORS EXCEPTION'!$C$2:C321,1,FALSE)</f>
        <v>SUP032337</v>
      </c>
      <c r="E303" s="1" t="s">
        <v>7635</v>
      </c>
      <c r="F303" t="s">
        <v>7634</v>
      </c>
      <c r="G303" t="s">
        <v>7636</v>
      </c>
      <c r="H303" t="s">
        <v>203</v>
      </c>
      <c r="I303" t="s">
        <v>7632</v>
      </c>
      <c r="J303" t="s">
        <v>1022</v>
      </c>
      <c r="K303" t="s">
        <v>7637</v>
      </c>
      <c r="L303">
        <v>38360</v>
      </c>
      <c r="M303" t="s">
        <v>7638</v>
      </c>
      <c r="N303" t="s">
        <v>7639</v>
      </c>
      <c r="O303" t="s">
        <v>12514</v>
      </c>
      <c r="P303" t="s">
        <v>7640</v>
      </c>
      <c r="Q303" t="s">
        <v>764</v>
      </c>
      <c r="R303" t="s">
        <v>12936</v>
      </c>
      <c r="S303" t="s">
        <v>7641</v>
      </c>
      <c r="T303" t="s">
        <v>7643</v>
      </c>
      <c r="U303" t="s">
        <v>7644</v>
      </c>
      <c r="V303" t="s">
        <v>7645</v>
      </c>
      <c r="W303" t="s">
        <v>7641</v>
      </c>
      <c r="X303" t="s">
        <v>7643</v>
      </c>
      <c r="Y303" t="s">
        <v>7644</v>
      </c>
      <c r="Z303" t="s">
        <v>310</v>
      </c>
      <c r="AD303" t="s">
        <v>311</v>
      </c>
      <c r="AE303" t="s">
        <v>312</v>
      </c>
      <c r="AI303" t="s">
        <v>312</v>
      </c>
      <c r="AJ303" t="s">
        <v>7632</v>
      </c>
      <c r="AK303" t="s">
        <v>12514</v>
      </c>
      <c r="AL303" t="s">
        <v>12935</v>
      </c>
      <c r="AM303" t="s">
        <v>764</v>
      </c>
      <c r="AN303" t="s">
        <v>7640</v>
      </c>
      <c r="AO303">
        <v>0</v>
      </c>
      <c r="AP303" t="s">
        <v>659</v>
      </c>
      <c r="AQ303" s="6" t="s">
        <v>7646</v>
      </c>
      <c r="AR303" s="10">
        <v>185000</v>
      </c>
      <c r="BC303" s="6"/>
      <c r="BD303" s="10"/>
      <c r="BF303" s="6"/>
      <c r="BG303" s="10"/>
      <c r="BI303" s="6"/>
      <c r="BJ303" s="10"/>
      <c r="BL303" s="6"/>
      <c r="BM303" s="10"/>
      <c r="BO303" s="6"/>
      <c r="BP303" s="10"/>
      <c r="BR303" s="6"/>
      <c r="BS303" s="10"/>
      <c r="BU303" s="6"/>
      <c r="BV303" s="10"/>
      <c r="BX303" s="6"/>
      <c r="BY303" s="10"/>
      <c r="CA303" s="6"/>
      <c r="CB303" s="10"/>
      <c r="CD303" s="6"/>
      <c r="CE303" s="10"/>
      <c r="CG303" s="6"/>
      <c r="CH303" s="10"/>
      <c r="CJ303" s="6"/>
      <c r="CK303" s="10"/>
      <c r="CM303" s="6"/>
      <c r="CN303" s="10"/>
      <c r="CP303" s="6"/>
      <c r="CQ303" s="10"/>
      <c r="CS303" s="6"/>
      <c r="CT303" s="10"/>
      <c r="CV303" s="6"/>
      <c r="CW303" s="10"/>
      <c r="CY303" s="6"/>
      <c r="CZ303" s="10"/>
      <c r="DB303" s="6"/>
      <c r="DC303" s="10"/>
      <c r="DE303" s="6"/>
      <c r="DF303" s="10"/>
      <c r="DH303" s="6"/>
      <c r="DI303" s="10"/>
      <c r="DK303" s="6"/>
      <c r="DL303" s="10"/>
      <c r="DN303" s="6"/>
      <c r="DO303" s="10"/>
      <c r="DQ303" s="6"/>
      <c r="DR303" s="10"/>
      <c r="DT303" s="6"/>
      <c r="DU303" s="10"/>
      <c r="DW303" s="6"/>
      <c r="DX303" s="10"/>
      <c r="DZ303" s="6"/>
      <c r="EA303" s="10"/>
      <c r="EC303" s="6"/>
      <c r="ED303" s="10"/>
      <c r="EF303" s="6"/>
      <c r="EG303" s="10"/>
      <c r="EI303" s="6"/>
      <c r="EJ303" s="10"/>
      <c r="EL303" s="6"/>
      <c r="EM303" s="10"/>
      <c r="EO303" s="6"/>
      <c r="EP303" s="10"/>
      <c r="ER303" s="6"/>
      <c r="ES303" s="10"/>
      <c r="EU303" s="6"/>
      <c r="EV303" s="10"/>
      <c r="EX303" s="6"/>
      <c r="EY303" s="10"/>
      <c r="FA303" s="6"/>
      <c r="FB303" s="10"/>
      <c r="FD303" s="6"/>
      <c r="FE303" s="10"/>
      <c r="FG303" s="6"/>
      <c r="FH303" s="10"/>
      <c r="FJ303" s="6"/>
      <c r="FK303" s="10"/>
      <c r="FM303" s="6"/>
      <c r="FN303" s="10"/>
      <c r="FP303" s="6"/>
      <c r="FQ303" s="10"/>
      <c r="FS303" s="6"/>
      <c r="FT303" s="10"/>
      <c r="FV303" s="6"/>
      <c r="FW303" s="10"/>
      <c r="FY303" s="6"/>
      <c r="FZ303" s="10"/>
      <c r="GA303" s="9">
        <v>185000</v>
      </c>
      <c r="GB303" t="s">
        <v>238</v>
      </c>
      <c r="GC303">
        <v>65</v>
      </c>
      <c r="GD303">
        <v>70</v>
      </c>
      <c r="GE303">
        <v>70</v>
      </c>
      <c r="GF303">
        <v>60</v>
      </c>
    </row>
    <row r="304" spans="1:188" x14ac:dyDescent="0.35">
      <c r="A304" t="s">
        <v>7647</v>
      </c>
      <c r="B304" t="s">
        <v>7648</v>
      </c>
      <c r="C304" t="s">
        <v>7649</v>
      </c>
      <c r="D304" t="e">
        <f>VLOOKUP(C304,'HORS EXCEPTION'!$C$2:C322,1,FALSE)</f>
        <v>#N/A</v>
      </c>
      <c r="E304" s="2" t="s">
        <v>7650</v>
      </c>
      <c r="F304" t="s">
        <v>7649</v>
      </c>
      <c r="G304" t="s">
        <v>7651</v>
      </c>
      <c r="H304" t="s">
        <v>203</v>
      </c>
      <c r="I304" t="s">
        <v>7652</v>
      </c>
      <c r="J304" t="s">
        <v>205</v>
      </c>
      <c r="K304" t="s">
        <v>7653</v>
      </c>
      <c r="L304">
        <v>64100</v>
      </c>
      <c r="M304" t="s">
        <v>7654</v>
      </c>
      <c r="N304" t="s">
        <v>1002</v>
      </c>
      <c r="O304" t="s">
        <v>12314</v>
      </c>
      <c r="P304" t="s">
        <v>7655</v>
      </c>
      <c r="Q304" t="s">
        <v>7656</v>
      </c>
      <c r="R304" t="s">
        <v>7657</v>
      </c>
      <c r="S304" t="s">
        <v>7658</v>
      </c>
      <c r="T304" t="s">
        <v>7659</v>
      </c>
      <c r="U304" t="s">
        <v>7660</v>
      </c>
      <c r="V304" t="s">
        <v>7661</v>
      </c>
      <c r="W304" t="s">
        <v>7658</v>
      </c>
      <c r="X304" t="s">
        <v>7659</v>
      </c>
      <c r="Y304" t="s">
        <v>7660</v>
      </c>
      <c r="Z304" t="s">
        <v>219</v>
      </c>
      <c r="AD304" t="s">
        <v>220</v>
      </c>
      <c r="AE304" t="s">
        <v>221</v>
      </c>
      <c r="AI304" t="s">
        <v>221</v>
      </c>
      <c r="AJ304" t="s">
        <v>7652</v>
      </c>
      <c r="AK304" t="s">
        <v>12314</v>
      </c>
      <c r="AL304" t="s">
        <v>7661</v>
      </c>
      <c r="AM304" t="s">
        <v>7656</v>
      </c>
      <c r="AN304" t="s">
        <v>7655</v>
      </c>
      <c r="AO304">
        <v>0</v>
      </c>
      <c r="AP304" t="s">
        <v>1016</v>
      </c>
      <c r="AQ304" s="6" t="s">
        <v>7662</v>
      </c>
      <c r="AR304" s="10">
        <v>500000</v>
      </c>
      <c r="BC304" s="6"/>
      <c r="BD304" s="10"/>
      <c r="BF304" s="6"/>
      <c r="BG304" s="10"/>
      <c r="BI304" s="6"/>
      <c r="BJ304" s="10"/>
      <c r="BL304" s="6"/>
      <c r="BM304" s="10"/>
      <c r="BO304" s="6"/>
      <c r="BP304" s="10"/>
      <c r="BR304" s="6"/>
      <c r="BS304" s="10"/>
      <c r="BU304" s="6"/>
      <c r="BV304" s="10"/>
      <c r="BX304" s="6"/>
      <c r="BY304" s="10"/>
      <c r="CA304" s="6"/>
      <c r="CB304" s="10"/>
      <c r="CD304" s="6"/>
      <c r="CE304" s="10"/>
      <c r="CG304" s="6"/>
      <c r="CH304" s="10"/>
      <c r="CJ304" s="6"/>
      <c r="CK304" s="10"/>
      <c r="CM304" s="6"/>
      <c r="CN304" s="10"/>
      <c r="CP304" s="6"/>
      <c r="CQ304" s="10"/>
      <c r="CS304" s="6"/>
      <c r="CT304" s="10"/>
      <c r="CV304" s="6"/>
      <c r="CW304" s="10"/>
      <c r="CY304" s="6"/>
      <c r="CZ304" s="10"/>
      <c r="DB304" s="6"/>
      <c r="DC304" s="10"/>
      <c r="DE304" s="6"/>
      <c r="DF304" s="10"/>
      <c r="DH304" s="6"/>
      <c r="DI304" s="10"/>
      <c r="DK304" s="6"/>
      <c r="DL304" s="10"/>
      <c r="DN304" s="6"/>
      <c r="DO304" s="10"/>
      <c r="DQ304" s="6"/>
      <c r="DR304" s="10"/>
      <c r="DT304" s="6"/>
      <c r="DU304" s="10"/>
      <c r="DW304" s="6"/>
      <c r="DX304" s="10"/>
      <c r="DZ304" s="6"/>
      <c r="EA304" s="10"/>
      <c r="EC304" s="6"/>
      <c r="ED304" s="10"/>
      <c r="EF304" s="6"/>
      <c r="EG304" s="10"/>
      <c r="EI304" s="6"/>
      <c r="EJ304" s="10"/>
      <c r="EL304" s="6"/>
      <c r="EM304" s="10"/>
      <c r="EO304" s="6"/>
      <c r="EP304" s="10"/>
      <c r="ER304" s="6"/>
      <c r="ES304" s="10"/>
      <c r="EU304" s="6"/>
      <c r="EV304" s="10"/>
      <c r="EX304" s="6"/>
      <c r="EY304" s="10"/>
      <c r="FA304" s="6"/>
      <c r="FB304" s="10"/>
      <c r="FD304" s="6"/>
      <c r="FE304" s="10"/>
      <c r="FG304" s="6"/>
      <c r="FH304" s="10"/>
      <c r="FJ304" s="6"/>
      <c r="FK304" s="10"/>
      <c r="FM304" s="6"/>
      <c r="FN304" s="10"/>
      <c r="FP304" s="6"/>
      <c r="FQ304" s="10"/>
      <c r="FS304" s="6"/>
      <c r="FT304" s="10"/>
      <c r="FV304" s="6"/>
      <c r="FW304" s="10"/>
      <c r="FY304" s="6"/>
      <c r="FZ304" s="10"/>
      <c r="GA304" s="9">
        <v>500000</v>
      </c>
      <c r="GB304" t="s">
        <v>238</v>
      </c>
      <c r="GC304">
        <v>50</v>
      </c>
      <c r="GD304">
        <v>60</v>
      </c>
      <c r="GE304">
        <v>87.25</v>
      </c>
      <c r="GF304">
        <v>55</v>
      </c>
    </row>
    <row r="305" spans="1:188" x14ac:dyDescent="0.35">
      <c r="A305" t="s">
        <v>7663</v>
      </c>
      <c r="B305" t="s">
        <v>7664</v>
      </c>
      <c r="C305" t="s">
        <v>7665</v>
      </c>
      <c r="D305" t="str">
        <f>VLOOKUP(C305,'HORS EXCEPTION'!$C$2:C323,1,FALSE)</f>
        <v>SUP033372</v>
      </c>
      <c r="E305" s="2" t="s">
        <v>7666</v>
      </c>
      <c r="F305" t="s">
        <v>7665</v>
      </c>
      <c r="G305" t="s">
        <v>7667</v>
      </c>
      <c r="H305" t="s">
        <v>203</v>
      </c>
      <c r="I305" t="s">
        <v>7663</v>
      </c>
      <c r="J305" t="s">
        <v>1022</v>
      </c>
      <c r="K305" t="s">
        <v>7668</v>
      </c>
      <c r="L305">
        <v>73800</v>
      </c>
      <c r="M305" t="s">
        <v>7669</v>
      </c>
      <c r="N305" t="s">
        <v>646</v>
      </c>
      <c r="O305" t="s">
        <v>12937</v>
      </c>
      <c r="P305" t="s">
        <v>7670</v>
      </c>
      <c r="Q305" t="s">
        <v>1354</v>
      </c>
      <c r="R305" t="s">
        <v>7671</v>
      </c>
      <c r="S305" t="s">
        <v>7672</v>
      </c>
      <c r="T305" t="s">
        <v>7674</v>
      </c>
      <c r="U305" t="s">
        <v>7675</v>
      </c>
      <c r="V305" t="s">
        <v>7676</v>
      </c>
      <c r="W305" t="s">
        <v>7677</v>
      </c>
      <c r="X305" t="s">
        <v>7678</v>
      </c>
      <c r="Y305" t="s">
        <v>7679</v>
      </c>
      <c r="Z305" t="s">
        <v>261</v>
      </c>
      <c r="AD305" t="s">
        <v>262</v>
      </c>
      <c r="AE305" t="s">
        <v>263</v>
      </c>
      <c r="AI305" t="s">
        <v>263</v>
      </c>
      <c r="AJ305" t="s">
        <v>7663</v>
      </c>
      <c r="AK305" t="s">
        <v>12937</v>
      </c>
      <c r="AL305" t="s">
        <v>12938</v>
      </c>
      <c r="AM305" t="s">
        <v>1354</v>
      </c>
      <c r="AN305" t="s">
        <v>7670</v>
      </c>
      <c r="AO305">
        <v>0</v>
      </c>
      <c r="AP305" t="s">
        <v>414</v>
      </c>
      <c r="AQ305" s="6" t="s">
        <v>7680</v>
      </c>
      <c r="AR305" s="10">
        <v>100000</v>
      </c>
      <c r="AS305" t="s">
        <v>353</v>
      </c>
      <c r="AT305" s="6" t="s">
        <v>7681</v>
      </c>
      <c r="AU305" s="10">
        <v>200000</v>
      </c>
      <c r="AV305" t="s">
        <v>355</v>
      </c>
      <c r="AW305" s="6" t="s">
        <v>7682</v>
      </c>
      <c r="AY305" t="s">
        <v>270</v>
      </c>
      <c r="AZ305" s="6" t="s">
        <v>7683</v>
      </c>
      <c r="BA305" s="10">
        <v>125000</v>
      </c>
      <c r="BB305" t="s">
        <v>272</v>
      </c>
      <c r="BC305" s="6" t="s">
        <v>7684</v>
      </c>
      <c r="BD305" s="10">
        <v>495000</v>
      </c>
      <c r="BE305" t="s">
        <v>274</v>
      </c>
      <c r="BF305" s="6" t="s">
        <v>7685</v>
      </c>
      <c r="BG305" s="10">
        <v>495000</v>
      </c>
      <c r="BH305" t="s">
        <v>284</v>
      </c>
      <c r="BI305" s="6" t="s">
        <v>7686</v>
      </c>
      <c r="BJ305" s="10">
        <v>100000</v>
      </c>
      <c r="BK305" t="s">
        <v>286</v>
      </c>
      <c r="BL305" s="6" t="s">
        <v>7687</v>
      </c>
      <c r="BM305" s="10">
        <v>200000</v>
      </c>
      <c r="BN305" t="s">
        <v>288</v>
      </c>
      <c r="BO305" s="6" t="s">
        <v>7688</v>
      </c>
      <c r="BP305" s="10">
        <v>200000</v>
      </c>
      <c r="BQ305" t="s">
        <v>421</v>
      </c>
      <c r="BR305" s="6" t="s">
        <v>7689</v>
      </c>
      <c r="BS305" s="10">
        <v>100000</v>
      </c>
      <c r="BT305" t="s">
        <v>361</v>
      </c>
      <c r="BU305" s="6" t="s">
        <v>7690</v>
      </c>
      <c r="BV305" s="10">
        <v>250000</v>
      </c>
      <c r="BW305" t="s">
        <v>363</v>
      </c>
      <c r="BX305" s="6" t="s">
        <v>7691</v>
      </c>
      <c r="BY305" s="10">
        <v>250000</v>
      </c>
      <c r="BZ305" t="s">
        <v>714</v>
      </c>
      <c r="CA305" s="6" t="s">
        <v>7692</v>
      </c>
      <c r="CB305" s="10">
        <v>100000</v>
      </c>
      <c r="CC305" t="s">
        <v>365</v>
      </c>
      <c r="CD305" s="6" t="s">
        <v>7693</v>
      </c>
      <c r="CE305" s="10">
        <v>330000</v>
      </c>
      <c r="CF305" t="s">
        <v>367</v>
      </c>
      <c r="CG305" s="6" t="s">
        <v>7694</v>
      </c>
      <c r="CH305" s="10">
        <v>330000</v>
      </c>
      <c r="CJ305" s="6"/>
      <c r="CK305" s="10"/>
      <c r="CM305" s="6"/>
      <c r="CN305" s="10"/>
      <c r="CP305" s="6"/>
      <c r="CQ305" s="10"/>
      <c r="CS305" s="6"/>
      <c r="CT305" s="10"/>
      <c r="CV305" s="6"/>
      <c r="CW305" s="10"/>
      <c r="CY305" s="6"/>
      <c r="CZ305" s="10"/>
      <c r="DB305" s="6"/>
      <c r="DC305" s="10"/>
      <c r="DE305" s="6"/>
      <c r="DF305" s="10"/>
      <c r="DH305" s="6"/>
      <c r="DI305" s="10"/>
      <c r="DK305" s="6"/>
      <c r="DL305" s="10"/>
      <c r="DN305" s="6"/>
      <c r="DO305" s="10"/>
      <c r="DQ305" s="6"/>
      <c r="DR305" s="10"/>
      <c r="DT305" s="6"/>
      <c r="DU305" s="10"/>
      <c r="DW305" s="6"/>
      <c r="DX305" s="10"/>
      <c r="DZ305" s="6"/>
      <c r="EA305" s="10"/>
      <c r="EC305" s="6"/>
      <c r="ED305" s="10"/>
      <c r="EF305" s="6"/>
      <c r="EG305" s="10"/>
      <c r="EI305" s="6"/>
      <c r="EJ305" s="10"/>
      <c r="EL305" s="6"/>
      <c r="EM305" s="10"/>
      <c r="EO305" s="6"/>
      <c r="EP305" s="10"/>
      <c r="ER305" s="6"/>
      <c r="ES305" s="10"/>
      <c r="EU305" s="6"/>
      <c r="EV305" s="10"/>
      <c r="EX305" s="6"/>
      <c r="EY305" s="10"/>
      <c r="FA305" s="6"/>
      <c r="FB305" s="10"/>
      <c r="FD305" s="6"/>
      <c r="FE305" s="10"/>
      <c r="FG305" s="6"/>
      <c r="FH305" s="10"/>
      <c r="FJ305" s="6"/>
      <c r="FK305" s="10"/>
      <c r="FM305" s="6"/>
      <c r="FN305" s="10"/>
      <c r="FP305" s="6"/>
      <c r="FQ305" s="10"/>
      <c r="FS305" s="6"/>
      <c r="FT305" s="10"/>
      <c r="FV305" s="6"/>
      <c r="FW305" s="10"/>
      <c r="FY305" s="6"/>
      <c r="FZ305" s="10"/>
      <c r="GA305" s="9">
        <v>3275000</v>
      </c>
      <c r="GB305" t="s">
        <v>238</v>
      </c>
      <c r="GC305">
        <v>50</v>
      </c>
      <c r="GD305">
        <v>55</v>
      </c>
      <c r="GE305">
        <v>60</v>
      </c>
      <c r="GF305">
        <v>50</v>
      </c>
    </row>
    <row r="306" spans="1:188" x14ac:dyDescent="0.35">
      <c r="A306" t="s">
        <v>7695</v>
      </c>
      <c r="B306" t="s">
        <v>7696</v>
      </c>
      <c r="C306" t="s">
        <v>7697</v>
      </c>
      <c r="D306" t="str">
        <f>VLOOKUP(C306,'HORS EXCEPTION'!$C$2:C324,1,FALSE)</f>
        <v>SUP033906</v>
      </c>
      <c r="E306" s="1" t="s">
        <v>7698</v>
      </c>
      <c r="F306" t="s">
        <v>7697</v>
      </c>
      <c r="G306" t="s">
        <v>7699</v>
      </c>
      <c r="H306" t="s">
        <v>203</v>
      </c>
      <c r="I306" t="s">
        <v>7700</v>
      </c>
      <c r="J306" t="s">
        <v>205</v>
      </c>
      <c r="K306" t="s">
        <v>7701</v>
      </c>
      <c r="L306">
        <v>30290</v>
      </c>
      <c r="M306" t="s">
        <v>7702</v>
      </c>
      <c r="N306" t="s">
        <v>475</v>
      </c>
      <c r="O306" t="s">
        <v>12939</v>
      </c>
      <c r="P306" t="s">
        <v>7703</v>
      </c>
      <c r="Q306" t="s">
        <v>7704</v>
      </c>
      <c r="R306" t="s">
        <v>7705</v>
      </c>
      <c r="S306" t="s">
        <v>7708</v>
      </c>
      <c r="T306" t="s">
        <v>7709</v>
      </c>
      <c r="U306" t="s">
        <v>7710</v>
      </c>
      <c r="V306" t="s">
        <v>7711</v>
      </c>
      <c r="W306" t="s">
        <v>7708</v>
      </c>
      <c r="X306" t="s">
        <v>7709</v>
      </c>
      <c r="Y306" t="s">
        <v>7710</v>
      </c>
      <c r="Z306" t="s">
        <v>310</v>
      </c>
      <c r="AA306" t="s">
        <v>219</v>
      </c>
      <c r="AD306" t="s">
        <v>11009</v>
      </c>
      <c r="AE306" t="s">
        <v>312</v>
      </c>
      <c r="AF306" t="s">
        <v>774</v>
      </c>
      <c r="AI306" t="s">
        <v>775</v>
      </c>
      <c r="AJ306" t="s">
        <v>7700</v>
      </c>
      <c r="AK306" t="s">
        <v>12939</v>
      </c>
      <c r="AL306" t="s">
        <v>12940</v>
      </c>
      <c r="AM306" t="s">
        <v>7704</v>
      </c>
      <c r="AN306" t="s">
        <v>7703</v>
      </c>
      <c r="AO306">
        <v>0</v>
      </c>
      <c r="AP306" t="s">
        <v>431</v>
      </c>
      <c r="AQ306" s="6" t="s">
        <v>7712</v>
      </c>
      <c r="AR306" s="10">
        <v>895000</v>
      </c>
      <c r="AS306" t="s">
        <v>495</v>
      </c>
      <c r="AT306" s="6" t="s">
        <v>7713</v>
      </c>
      <c r="AU306" s="10">
        <v>180000</v>
      </c>
      <c r="AV306" t="s">
        <v>497</v>
      </c>
      <c r="AW306" s="6" t="s">
        <v>7714</v>
      </c>
      <c r="AY306" t="s">
        <v>499</v>
      </c>
      <c r="AZ306" s="6" t="s">
        <v>7715</v>
      </c>
      <c r="BA306" s="10">
        <v>190000</v>
      </c>
      <c r="BB306" t="s">
        <v>317</v>
      </c>
      <c r="BC306" s="6" t="s">
        <v>7716</v>
      </c>
      <c r="BD306" s="10">
        <v>935000</v>
      </c>
      <c r="BE306" t="s">
        <v>319</v>
      </c>
      <c r="BF306" s="6" t="s">
        <v>7717</v>
      </c>
      <c r="BG306" s="10">
        <v>185000</v>
      </c>
      <c r="BH306" t="s">
        <v>1447</v>
      </c>
      <c r="BI306" s="6" t="s">
        <v>7718</v>
      </c>
      <c r="BJ306" s="10">
        <v>455000</v>
      </c>
      <c r="BK306" t="s">
        <v>659</v>
      </c>
      <c r="BL306" s="6" t="s">
        <v>7719</v>
      </c>
      <c r="BM306" s="10">
        <v>185000</v>
      </c>
      <c r="BN306" t="s">
        <v>435</v>
      </c>
      <c r="BO306" s="6" t="s">
        <v>7720</v>
      </c>
      <c r="BP306" s="10">
        <v>360000</v>
      </c>
      <c r="BQ306" t="s">
        <v>502</v>
      </c>
      <c r="BR306" s="6" t="s">
        <v>7721</v>
      </c>
      <c r="BS306" s="10">
        <v>100000</v>
      </c>
      <c r="BT306" t="s">
        <v>504</v>
      </c>
      <c r="BU306" s="6" t="s">
        <v>7722</v>
      </c>
      <c r="BV306" s="10">
        <v>100000</v>
      </c>
      <c r="BW306" t="s">
        <v>506</v>
      </c>
      <c r="BX306" s="6" t="s">
        <v>7723</v>
      </c>
      <c r="BY306" s="10">
        <v>100000</v>
      </c>
      <c r="BZ306" t="s">
        <v>321</v>
      </c>
      <c r="CA306" s="6" t="s">
        <v>7724</v>
      </c>
      <c r="CB306" s="10">
        <v>375000</v>
      </c>
      <c r="CC306" t="s">
        <v>323</v>
      </c>
      <c r="CD306" s="6" t="s">
        <v>7725</v>
      </c>
      <c r="CE306" s="10">
        <v>100000</v>
      </c>
      <c r="CF306" t="s">
        <v>1451</v>
      </c>
      <c r="CG306" s="6" t="s">
        <v>7726</v>
      </c>
      <c r="CH306" s="10">
        <v>182000</v>
      </c>
      <c r="CI306" t="s">
        <v>661</v>
      </c>
      <c r="CJ306" s="6" t="s">
        <v>7727</v>
      </c>
      <c r="CK306" s="10">
        <v>100000</v>
      </c>
      <c r="CL306" t="s">
        <v>543</v>
      </c>
      <c r="CM306" s="6" t="s">
        <v>7728</v>
      </c>
      <c r="CN306" s="10">
        <v>240000</v>
      </c>
      <c r="CO306" t="s">
        <v>566</v>
      </c>
      <c r="CP306" s="6" t="s">
        <v>7729</v>
      </c>
      <c r="CQ306" s="10">
        <v>100000</v>
      </c>
      <c r="CS306" s="6"/>
      <c r="CT306" s="10"/>
      <c r="CV306" s="6"/>
      <c r="CW306" s="10"/>
      <c r="CY306" s="6"/>
      <c r="CZ306" s="10"/>
      <c r="DB306" s="6"/>
      <c r="DC306" s="10"/>
      <c r="DE306" s="6"/>
      <c r="DF306" s="10"/>
      <c r="DH306" s="6"/>
      <c r="DI306" s="10"/>
      <c r="DK306" s="6"/>
      <c r="DL306" s="10"/>
      <c r="DN306" s="6"/>
      <c r="DO306" s="10"/>
      <c r="DQ306" s="6"/>
      <c r="DR306" s="10"/>
      <c r="DT306" s="6"/>
      <c r="DU306" s="10"/>
      <c r="DW306" s="6"/>
      <c r="DX306" s="10"/>
      <c r="DZ306" s="6"/>
      <c r="EA306" s="10"/>
      <c r="EC306" s="6"/>
      <c r="ED306" s="10"/>
      <c r="EF306" s="6"/>
      <c r="EG306" s="10"/>
      <c r="EI306" s="6"/>
      <c r="EJ306" s="10"/>
      <c r="EL306" s="6"/>
      <c r="EM306" s="10"/>
      <c r="EO306" s="6"/>
      <c r="EP306" s="10"/>
      <c r="ER306" s="6"/>
      <c r="ES306" s="10"/>
      <c r="EU306" s="6"/>
      <c r="EV306" s="10"/>
      <c r="EX306" s="6"/>
      <c r="EY306" s="10"/>
      <c r="FA306" s="6"/>
      <c r="FB306" s="10"/>
      <c r="FD306" s="6"/>
      <c r="FE306" s="10"/>
      <c r="FG306" s="6"/>
      <c r="FH306" s="10"/>
      <c r="FJ306" s="6"/>
      <c r="FK306" s="10"/>
      <c r="FM306" s="6"/>
      <c r="FN306" s="10"/>
      <c r="FP306" s="6"/>
      <c r="FQ306" s="10"/>
      <c r="FS306" s="6"/>
      <c r="FT306" s="10"/>
      <c r="FV306" s="6"/>
      <c r="FW306" s="10"/>
      <c r="FY306" s="6"/>
      <c r="FZ306" s="10"/>
      <c r="GA306" s="9">
        <v>4782000</v>
      </c>
      <c r="GB306" t="s">
        <v>238</v>
      </c>
      <c r="GC306">
        <v>50</v>
      </c>
      <c r="GD306">
        <v>55</v>
      </c>
      <c r="GE306">
        <v>55</v>
      </c>
      <c r="GF306">
        <v>70</v>
      </c>
    </row>
    <row r="307" spans="1:188" x14ac:dyDescent="0.35">
      <c r="A307" t="s">
        <v>7730</v>
      </c>
      <c r="B307" t="s">
        <v>7731</v>
      </c>
      <c r="C307" t="s">
        <v>7732</v>
      </c>
      <c r="D307" t="str">
        <f>VLOOKUP(C307,'HORS EXCEPTION'!$C$2:C325,1,FALSE)</f>
        <v>SUP033950</v>
      </c>
      <c r="E307" s="1" t="s">
        <v>7733</v>
      </c>
      <c r="F307" t="s">
        <v>7732</v>
      </c>
      <c r="G307" t="s">
        <v>7734</v>
      </c>
      <c r="H307" t="s">
        <v>203</v>
      </c>
      <c r="I307" t="s">
        <v>7735</v>
      </c>
      <c r="J307" t="s">
        <v>1022</v>
      </c>
      <c r="K307" t="s">
        <v>7051</v>
      </c>
      <c r="L307">
        <v>73460</v>
      </c>
      <c r="M307" t="s">
        <v>7736</v>
      </c>
      <c r="N307" t="s">
        <v>249</v>
      </c>
      <c r="O307" t="s">
        <v>12941</v>
      </c>
      <c r="P307" t="s">
        <v>7737</v>
      </c>
      <c r="Q307" t="s">
        <v>1354</v>
      </c>
      <c r="R307" t="s">
        <v>7738</v>
      </c>
      <c r="S307" t="s">
        <v>7739</v>
      </c>
      <c r="T307" t="s">
        <v>7741</v>
      </c>
      <c r="U307" t="s">
        <v>7742</v>
      </c>
      <c r="V307" t="s">
        <v>7743</v>
      </c>
      <c r="W307" t="s">
        <v>7744</v>
      </c>
      <c r="X307" t="s">
        <v>7741</v>
      </c>
      <c r="Y307" t="s">
        <v>7745</v>
      </c>
      <c r="Z307" t="s">
        <v>261</v>
      </c>
      <c r="AD307" t="s">
        <v>262</v>
      </c>
      <c r="AE307" t="s">
        <v>263</v>
      </c>
      <c r="AI307" t="s">
        <v>263</v>
      </c>
      <c r="AJ307" t="s">
        <v>7735</v>
      </c>
      <c r="AK307" t="s">
        <v>12941</v>
      </c>
      <c r="AL307" t="s">
        <v>12942</v>
      </c>
      <c r="AM307" t="s">
        <v>1354</v>
      </c>
      <c r="AN307" t="s">
        <v>7737</v>
      </c>
      <c r="AO307">
        <v>0</v>
      </c>
      <c r="AP307" t="s">
        <v>270</v>
      </c>
      <c r="AQ307" s="6" t="s">
        <v>7746</v>
      </c>
      <c r="AR307" s="10">
        <v>125000</v>
      </c>
      <c r="BC307" s="6"/>
      <c r="BD307" s="10"/>
      <c r="BF307" s="6"/>
      <c r="BG307" s="10"/>
      <c r="BI307" s="6"/>
      <c r="BJ307" s="10"/>
      <c r="BL307" s="6"/>
      <c r="BM307" s="10"/>
      <c r="BO307" s="6"/>
      <c r="BP307" s="10"/>
      <c r="BR307" s="6"/>
      <c r="BS307" s="10"/>
      <c r="BU307" s="6"/>
      <c r="BV307" s="10"/>
      <c r="BX307" s="6"/>
      <c r="BY307" s="10"/>
      <c r="CA307" s="6"/>
      <c r="CB307" s="10"/>
      <c r="CD307" s="6"/>
      <c r="CE307" s="10"/>
      <c r="CG307" s="6"/>
      <c r="CH307" s="10"/>
      <c r="CJ307" s="6"/>
      <c r="CK307" s="10"/>
      <c r="CM307" s="6"/>
      <c r="CN307" s="10"/>
      <c r="CP307" s="6"/>
      <c r="CQ307" s="10"/>
      <c r="CS307" s="6"/>
      <c r="CT307" s="10"/>
      <c r="CV307" s="6"/>
      <c r="CW307" s="10"/>
      <c r="CY307" s="6"/>
      <c r="CZ307" s="10"/>
      <c r="DB307" s="6"/>
      <c r="DC307" s="10"/>
      <c r="DE307" s="6"/>
      <c r="DF307" s="10"/>
      <c r="DH307" s="6"/>
      <c r="DI307" s="10"/>
      <c r="DK307" s="6"/>
      <c r="DL307" s="10"/>
      <c r="DN307" s="6"/>
      <c r="DO307" s="10"/>
      <c r="DQ307" s="6"/>
      <c r="DR307" s="10"/>
      <c r="DT307" s="6"/>
      <c r="DU307" s="10"/>
      <c r="DW307" s="6"/>
      <c r="DX307" s="10"/>
      <c r="DZ307" s="6"/>
      <c r="EA307" s="10"/>
      <c r="EC307" s="6"/>
      <c r="ED307" s="10"/>
      <c r="EF307" s="6"/>
      <c r="EG307" s="10"/>
      <c r="EI307" s="6"/>
      <c r="EJ307" s="10"/>
      <c r="EL307" s="6"/>
      <c r="EM307" s="10"/>
      <c r="EO307" s="6"/>
      <c r="EP307" s="10"/>
      <c r="ER307" s="6"/>
      <c r="ES307" s="10"/>
      <c r="EU307" s="6"/>
      <c r="EV307" s="10"/>
      <c r="EX307" s="6"/>
      <c r="EY307" s="10"/>
      <c r="FA307" s="6"/>
      <c r="FB307" s="10"/>
      <c r="FD307" s="6"/>
      <c r="FE307" s="10"/>
      <c r="FG307" s="6"/>
      <c r="FH307" s="10"/>
      <c r="FJ307" s="6"/>
      <c r="FK307" s="10"/>
      <c r="FM307" s="6"/>
      <c r="FN307" s="10"/>
      <c r="FP307" s="6"/>
      <c r="FQ307" s="10"/>
      <c r="FS307" s="6"/>
      <c r="FT307" s="10"/>
      <c r="FV307" s="6"/>
      <c r="FW307" s="10"/>
      <c r="FY307" s="6"/>
      <c r="FZ307" s="10"/>
      <c r="GA307" s="9">
        <v>125000</v>
      </c>
      <c r="GB307" t="s">
        <v>238</v>
      </c>
      <c r="GC307">
        <v>50</v>
      </c>
      <c r="GD307">
        <v>50</v>
      </c>
      <c r="GE307">
        <v>50</v>
      </c>
      <c r="GF307">
        <v>50</v>
      </c>
    </row>
    <row r="308" spans="1:188" x14ac:dyDescent="0.35">
      <c r="A308" t="s">
        <v>7747</v>
      </c>
      <c r="B308" t="s">
        <v>7748</v>
      </c>
      <c r="C308" t="s">
        <v>7749</v>
      </c>
      <c r="D308" t="str">
        <f>VLOOKUP(C308,'HORS EXCEPTION'!$C$2:C326,1,FALSE)</f>
        <v>SUP034314</v>
      </c>
      <c r="E308" s="1" t="s">
        <v>7750</v>
      </c>
      <c r="F308" t="s">
        <v>7749</v>
      </c>
      <c r="G308" t="s">
        <v>7750</v>
      </c>
      <c r="H308" t="s">
        <v>203</v>
      </c>
      <c r="I308" t="s">
        <v>7747</v>
      </c>
      <c r="J308" t="s">
        <v>205</v>
      </c>
      <c r="K308" t="s">
        <v>7751</v>
      </c>
      <c r="L308">
        <v>38760</v>
      </c>
      <c r="M308" t="s">
        <v>7752</v>
      </c>
      <c r="N308" t="s">
        <v>1352</v>
      </c>
      <c r="O308" t="s">
        <v>12943</v>
      </c>
      <c r="P308" t="s">
        <v>7753</v>
      </c>
      <c r="Q308" t="s">
        <v>625</v>
      </c>
      <c r="R308" t="s">
        <v>7754</v>
      </c>
      <c r="S308" t="s">
        <v>7755</v>
      </c>
      <c r="T308" t="s">
        <v>7757</v>
      </c>
      <c r="U308" t="s">
        <v>7758</v>
      </c>
      <c r="V308" t="s">
        <v>7759</v>
      </c>
      <c r="W308" t="s">
        <v>7755</v>
      </c>
      <c r="X308" t="s">
        <v>7757</v>
      </c>
      <c r="Y308" t="s">
        <v>7758</v>
      </c>
      <c r="Z308" t="s">
        <v>219</v>
      </c>
      <c r="AD308" t="s">
        <v>220</v>
      </c>
      <c r="AE308" t="s">
        <v>221</v>
      </c>
      <c r="AI308" t="s">
        <v>221</v>
      </c>
      <c r="AJ308" t="s">
        <v>7747</v>
      </c>
      <c r="AK308" t="s">
        <v>12943</v>
      </c>
      <c r="AL308" t="s">
        <v>7759</v>
      </c>
      <c r="AM308" t="s">
        <v>625</v>
      </c>
      <c r="AN308" t="s">
        <v>7753</v>
      </c>
      <c r="AO308">
        <v>0</v>
      </c>
      <c r="AP308" t="s">
        <v>613</v>
      </c>
      <c r="AQ308" s="6" t="s">
        <v>7760</v>
      </c>
      <c r="AR308" s="10">
        <v>950000</v>
      </c>
      <c r="AS308" t="s">
        <v>1137</v>
      </c>
      <c r="AT308" s="6" t="s">
        <v>7761</v>
      </c>
      <c r="AU308" s="10">
        <v>790000</v>
      </c>
      <c r="AV308" t="s">
        <v>615</v>
      </c>
      <c r="AW308" s="6" t="s">
        <v>7762</v>
      </c>
      <c r="AY308" t="s">
        <v>549</v>
      </c>
      <c r="AZ308" s="6" t="s">
        <v>7763</v>
      </c>
      <c r="BA308" s="10">
        <v>100000</v>
      </c>
      <c r="BC308" s="6"/>
      <c r="BD308" s="10"/>
      <c r="BF308" s="6"/>
      <c r="BG308" s="10"/>
      <c r="BI308" s="6"/>
      <c r="BJ308" s="10"/>
      <c r="BL308" s="6"/>
      <c r="BM308" s="10"/>
      <c r="BO308" s="6"/>
      <c r="BP308" s="10"/>
      <c r="BR308" s="6"/>
      <c r="BS308" s="10"/>
      <c r="BU308" s="6"/>
      <c r="BV308" s="10"/>
      <c r="BX308" s="6"/>
      <c r="BY308" s="10"/>
      <c r="CA308" s="6"/>
      <c r="CB308" s="10"/>
      <c r="CD308" s="6"/>
      <c r="CE308" s="10"/>
      <c r="CG308" s="6"/>
      <c r="CH308" s="10"/>
      <c r="CJ308" s="6"/>
      <c r="CK308" s="10"/>
      <c r="CM308" s="6"/>
      <c r="CN308" s="10"/>
      <c r="CP308" s="6"/>
      <c r="CQ308" s="10"/>
      <c r="CS308" s="6"/>
      <c r="CT308" s="10"/>
      <c r="CV308" s="6"/>
      <c r="CW308" s="10"/>
      <c r="CY308" s="6"/>
      <c r="CZ308" s="10"/>
      <c r="DB308" s="6"/>
      <c r="DC308" s="10"/>
      <c r="DE308" s="6"/>
      <c r="DF308" s="10"/>
      <c r="DH308" s="6"/>
      <c r="DI308" s="10"/>
      <c r="DK308" s="6"/>
      <c r="DL308" s="10"/>
      <c r="DN308" s="6"/>
      <c r="DO308" s="10"/>
      <c r="DQ308" s="6"/>
      <c r="DR308" s="10"/>
      <c r="DT308" s="6"/>
      <c r="DU308" s="10"/>
      <c r="DW308" s="6"/>
      <c r="DX308" s="10"/>
      <c r="DZ308" s="6"/>
      <c r="EA308" s="10"/>
      <c r="EC308" s="6"/>
      <c r="ED308" s="10"/>
      <c r="EF308" s="6"/>
      <c r="EG308" s="10"/>
      <c r="EI308" s="6"/>
      <c r="EJ308" s="10"/>
      <c r="EL308" s="6"/>
      <c r="EM308" s="10"/>
      <c r="EO308" s="6"/>
      <c r="EP308" s="10"/>
      <c r="ER308" s="6"/>
      <c r="ES308" s="10"/>
      <c r="EU308" s="6"/>
      <c r="EV308" s="10"/>
      <c r="EX308" s="6"/>
      <c r="EY308" s="10"/>
      <c r="FA308" s="6"/>
      <c r="FB308" s="10"/>
      <c r="FD308" s="6"/>
      <c r="FE308" s="10"/>
      <c r="FG308" s="6"/>
      <c r="FH308" s="10"/>
      <c r="FJ308" s="6"/>
      <c r="FK308" s="10"/>
      <c r="FM308" s="6"/>
      <c r="FN308" s="10"/>
      <c r="FP308" s="6"/>
      <c r="FQ308" s="10"/>
      <c r="FS308" s="6"/>
      <c r="FT308" s="10"/>
      <c r="FV308" s="6"/>
      <c r="FW308" s="10"/>
      <c r="FY308" s="6"/>
      <c r="FZ308" s="10"/>
      <c r="GA308" s="9">
        <v>1840000</v>
      </c>
      <c r="GB308" t="s">
        <v>238</v>
      </c>
      <c r="GC308">
        <v>40</v>
      </c>
      <c r="GD308">
        <v>43</v>
      </c>
      <c r="GE308">
        <v>45</v>
      </c>
      <c r="GF308">
        <v>45</v>
      </c>
    </row>
    <row r="309" spans="1:188" x14ac:dyDescent="0.35">
      <c r="A309" t="s">
        <v>7764</v>
      </c>
      <c r="B309" t="s">
        <v>7765</v>
      </c>
      <c r="C309" t="s">
        <v>7766</v>
      </c>
      <c r="D309" t="s">
        <v>15</v>
      </c>
      <c r="E309" s="1" t="s">
        <v>11877</v>
      </c>
      <c r="F309" t="s">
        <v>7766</v>
      </c>
      <c r="G309" t="s">
        <v>11877</v>
      </c>
      <c r="H309" t="s">
        <v>11878</v>
      </c>
      <c r="I309" t="s">
        <v>11879</v>
      </c>
      <c r="J309" t="s">
        <v>205</v>
      </c>
      <c r="K309" t="s">
        <v>11880</v>
      </c>
      <c r="L309">
        <v>33700</v>
      </c>
      <c r="M309" t="s">
        <v>10384</v>
      </c>
      <c r="N309" t="s">
        <v>5351</v>
      </c>
      <c r="O309" t="s">
        <v>11881</v>
      </c>
      <c r="P309" t="s">
        <v>11882</v>
      </c>
      <c r="Q309" t="s">
        <v>3671</v>
      </c>
      <c r="R309" t="s">
        <v>11883</v>
      </c>
      <c r="S309" t="s">
        <v>11890</v>
      </c>
      <c r="T309" t="s">
        <v>11891</v>
      </c>
      <c r="U309" t="s">
        <v>11892</v>
      </c>
      <c r="V309" t="s">
        <v>11893</v>
      </c>
      <c r="W309" t="s">
        <v>11890</v>
      </c>
      <c r="X309" t="s">
        <v>11891</v>
      </c>
      <c r="Y309" t="s">
        <v>11892</v>
      </c>
      <c r="Z309" t="s">
        <v>219</v>
      </c>
      <c r="AD309" t="s">
        <v>220</v>
      </c>
      <c r="AE309" t="s">
        <v>221</v>
      </c>
      <c r="AI309" t="s">
        <v>221</v>
      </c>
      <c r="AJ309" t="s">
        <v>11879</v>
      </c>
      <c r="AK309" t="s">
        <v>11881</v>
      </c>
      <c r="AL309" t="s">
        <v>11896</v>
      </c>
      <c r="AM309" t="s">
        <v>3671</v>
      </c>
      <c r="AN309" t="s">
        <v>11882</v>
      </c>
      <c r="AO309">
        <v>0</v>
      </c>
      <c r="AP309" t="s">
        <v>236</v>
      </c>
      <c r="AQ309" s="6" t="s">
        <v>7767</v>
      </c>
      <c r="AR309" s="10">
        <v>630000</v>
      </c>
      <c r="BC309" s="6"/>
      <c r="BD309" s="10"/>
      <c r="BF309" s="6"/>
      <c r="BG309" s="10"/>
      <c r="BI309" s="6"/>
      <c r="BJ309" s="10"/>
      <c r="BL309" s="6"/>
      <c r="BM309" s="10"/>
      <c r="BO309" s="6"/>
      <c r="BP309" s="10"/>
      <c r="BR309" s="6"/>
      <c r="BS309" s="10"/>
      <c r="BU309" s="6"/>
      <c r="BV309" s="10"/>
      <c r="BX309" s="6"/>
      <c r="BY309" s="10"/>
      <c r="CA309" s="6"/>
      <c r="CB309" s="10"/>
      <c r="CD309" s="6"/>
      <c r="CE309" s="10"/>
      <c r="CG309" s="6"/>
      <c r="CH309" s="10"/>
      <c r="CJ309" s="6"/>
      <c r="CK309" s="10"/>
      <c r="CM309" s="6"/>
      <c r="CN309" s="10"/>
      <c r="CP309" s="6"/>
      <c r="CQ309" s="10"/>
      <c r="CS309" s="6"/>
      <c r="CT309" s="10"/>
      <c r="CV309" s="6"/>
      <c r="CW309" s="10"/>
      <c r="CY309" s="6"/>
      <c r="CZ309" s="10"/>
      <c r="DB309" s="6"/>
      <c r="DC309" s="10"/>
      <c r="DE309" s="6"/>
      <c r="DF309" s="10"/>
      <c r="DH309" s="6"/>
      <c r="DI309" s="10"/>
      <c r="DK309" s="6"/>
      <c r="DL309" s="10"/>
      <c r="DN309" s="6"/>
      <c r="DO309" s="10"/>
      <c r="DQ309" s="6"/>
      <c r="DR309" s="10"/>
      <c r="DT309" s="6"/>
      <c r="DU309" s="10"/>
      <c r="DW309" s="6"/>
      <c r="DX309" s="10"/>
      <c r="DZ309" s="6"/>
      <c r="EA309" s="10"/>
      <c r="EC309" s="6"/>
      <c r="ED309" s="10"/>
      <c r="EF309" s="6"/>
      <c r="EG309" s="10"/>
      <c r="EI309" s="6"/>
      <c r="EJ309" s="10"/>
      <c r="EL309" s="6"/>
      <c r="EM309" s="10"/>
      <c r="EO309" s="6"/>
      <c r="EP309" s="10"/>
      <c r="ER309" s="6"/>
      <c r="ES309" s="10"/>
      <c r="EU309" s="6"/>
      <c r="EV309" s="10"/>
      <c r="EX309" s="6"/>
      <c r="EY309" s="10"/>
      <c r="FA309" s="6"/>
      <c r="FB309" s="10"/>
      <c r="FD309" s="6"/>
      <c r="FE309" s="10"/>
      <c r="FG309" s="6"/>
      <c r="FH309" s="10"/>
      <c r="FJ309" s="6"/>
      <c r="FK309" s="10"/>
      <c r="FM309" s="6"/>
      <c r="FN309" s="10"/>
      <c r="FP309" s="6"/>
      <c r="FQ309" s="10"/>
      <c r="FS309" s="6"/>
      <c r="FT309" s="10"/>
      <c r="FV309" s="6"/>
      <c r="FW309" s="10"/>
      <c r="FY309" s="6"/>
      <c r="FZ309" s="10"/>
      <c r="GA309" s="9">
        <v>630000</v>
      </c>
      <c r="GB309" t="s">
        <v>238</v>
      </c>
      <c r="GC309">
        <v>49.3</v>
      </c>
      <c r="GD309">
        <v>53.3</v>
      </c>
      <c r="GE309">
        <v>61.2</v>
      </c>
      <c r="GF309">
        <v>54.6</v>
      </c>
    </row>
    <row r="310" spans="1:188" x14ac:dyDescent="0.35">
      <c r="A310" t="s">
        <v>7768</v>
      </c>
      <c r="B310" t="s">
        <v>7769</v>
      </c>
      <c r="C310" t="s">
        <v>7770</v>
      </c>
      <c r="D310" t="e">
        <f>VLOOKUP(C310,'HORS EXCEPTION'!$C$2:C328,1,FALSE)</f>
        <v>#N/A</v>
      </c>
      <c r="E310" s="1" t="s">
        <v>7771</v>
      </c>
      <c r="F310" t="s">
        <v>7770</v>
      </c>
      <c r="G310" t="s">
        <v>7772</v>
      </c>
      <c r="H310" t="s">
        <v>203</v>
      </c>
      <c r="I310" t="s">
        <v>7768</v>
      </c>
      <c r="J310" t="s">
        <v>246</v>
      </c>
      <c r="K310" t="s">
        <v>7773</v>
      </c>
      <c r="L310">
        <v>27940</v>
      </c>
      <c r="M310" t="s">
        <v>7774</v>
      </c>
      <c r="N310" t="s">
        <v>5351</v>
      </c>
      <c r="O310" t="s">
        <v>12944</v>
      </c>
      <c r="P310" t="s">
        <v>7775</v>
      </c>
      <c r="Q310" t="s">
        <v>876</v>
      </c>
      <c r="R310" t="s">
        <v>7776</v>
      </c>
      <c r="S310" t="s">
        <v>7777</v>
      </c>
      <c r="T310" t="s">
        <v>7779</v>
      </c>
      <c r="U310" t="s">
        <v>7780</v>
      </c>
      <c r="V310" t="s">
        <v>7781</v>
      </c>
      <c r="W310" t="s">
        <v>7777</v>
      </c>
      <c r="X310" t="s">
        <v>7779</v>
      </c>
      <c r="Y310" t="s">
        <v>7780</v>
      </c>
      <c r="Z310" t="s">
        <v>219</v>
      </c>
      <c r="AD310" t="s">
        <v>220</v>
      </c>
      <c r="AE310" t="s">
        <v>221</v>
      </c>
      <c r="AI310" t="s">
        <v>221</v>
      </c>
      <c r="AJ310" t="s">
        <v>7768</v>
      </c>
      <c r="AK310" t="s">
        <v>12944</v>
      </c>
      <c r="AL310" t="s">
        <v>12945</v>
      </c>
      <c r="AM310" t="s">
        <v>876</v>
      </c>
      <c r="AN310" t="s">
        <v>7775</v>
      </c>
      <c r="AO310">
        <v>0</v>
      </c>
      <c r="AP310" t="s">
        <v>463</v>
      </c>
      <c r="AQ310" s="6" t="s">
        <v>7782</v>
      </c>
      <c r="AR310" s="10">
        <v>380000</v>
      </c>
      <c r="BC310" s="6"/>
      <c r="BD310" s="10"/>
      <c r="BF310" s="6"/>
      <c r="BG310" s="10"/>
      <c r="BI310" s="6"/>
      <c r="BJ310" s="10"/>
      <c r="BL310" s="6"/>
      <c r="BM310" s="10"/>
      <c r="BO310" s="6"/>
      <c r="BP310" s="10"/>
      <c r="BR310" s="6"/>
      <c r="BS310" s="10"/>
      <c r="BU310" s="6"/>
      <c r="BV310" s="10"/>
      <c r="BX310" s="6"/>
      <c r="BY310" s="10"/>
      <c r="CA310" s="6"/>
      <c r="CB310" s="10"/>
      <c r="CD310" s="6"/>
      <c r="CE310" s="10"/>
      <c r="CG310" s="6"/>
      <c r="CH310" s="10"/>
      <c r="CJ310" s="6"/>
      <c r="CK310" s="10"/>
      <c r="CM310" s="6"/>
      <c r="CN310" s="10"/>
      <c r="CP310" s="6"/>
      <c r="CQ310" s="10"/>
      <c r="CS310" s="6"/>
      <c r="CT310" s="10"/>
      <c r="CV310" s="6"/>
      <c r="CW310" s="10"/>
      <c r="CY310" s="6"/>
      <c r="CZ310" s="10"/>
      <c r="DB310" s="6"/>
      <c r="DC310" s="10"/>
      <c r="DE310" s="6"/>
      <c r="DF310" s="10"/>
      <c r="DH310" s="6"/>
      <c r="DI310" s="10"/>
      <c r="DK310" s="6"/>
      <c r="DL310" s="10"/>
      <c r="DN310" s="6"/>
      <c r="DO310" s="10"/>
      <c r="DQ310" s="6"/>
      <c r="DR310" s="10"/>
      <c r="DT310" s="6"/>
      <c r="DU310" s="10"/>
      <c r="DW310" s="6"/>
      <c r="DX310" s="10"/>
      <c r="DZ310" s="6"/>
      <c r="EA310" s="10"/>
      <c r="EC310" s="6"/>
      <c r="ED310" s="10"/>
      <c r="EF310" s="6"/>
      <c r="EG310" s="10"/>
      <c r="EI310" s="6"/>
      <c r="EJ310" s="10"/>
      <c r="EL310" s="6"/>
      <c r="EM310" s="10"/>
      <c r="EO310" s="6"/>
      <c r="EP310" s="10"/>
      <c r="ER310" s="6"/>
      <c r="ES310" s="10"/>
      <c r="EU310" s="6"/>
      <c r="EV310" s="10"/>
      <c r="EX310" s="6"/>
      <c r="EY310" s="10"/>
      <c r="FA310" s="6"/>
      <c r="FB310" s="10"/>
      <c r="FD310" s="6"/>
      <c r="FE310" s="10"/>
      <c r="FG310" s="6"/>
      <c r="FH310" s="10"/>
      <c r="FJ310" s="6"/>
      <c r="FK310" s="10"/>
      <c r="FM310" s="6"/>
      <c r="FN310" s="10"/>
      <c r="FP310" s="6"/>
      <c r="FQ310" s="10"/>
      <c r="FS310" s="6"/>
      <c r="FT310" s="10"/>
      <c r="FV310" s="6"/>
      <c r="FW310" s="10"/>
      <c r="FY310" s="6"/>
      <c r="FZ310" s="10"/>
      <c r="GA310" s="9">
        <v>380000</v>
      </c>
      <c r="GB310" t="s">
        <v>238</v>
      </c>
      <c r="GC310">
        <v>30</v>
      </c>
      <c r="GD310">
        <v>35</v>
      </c>
      <c r="GE310">
        <v>40</v>
      </c>
      <c r="GF310">
        <v>30</v>
      </c>
    </row>
    <row r="311" spans="1:188" x14ac:dyDescent="0.35">
      <c r="A311" t="s">
        <v>7783</v>
      </c>
      <c r="B311" t="s">
        <v>7784</v>
      </c>
      <c r="C311" t="s">
        <v>7785</v>
      </c>
      <c r="D311" t="str">
        <f>VLOOKUP(C311,'HORS EXCEPTION'!$C$2:C329,1,FALSE)</f>
        <v>SUP034991</v>
      </c>
      <c r="E311" s="1" t="s">
        <v>7786</v>
      </c>
      <c r="F311" t="s">
        <v>7785</v>
      </c>
      <c r="G311" t="s">
        <v>7786</v>
      </c>
      <c r="H311" t="s">
        <v>203</v>
      </c>
      <c r="I311" t="s">
        <v>7787</v>
      </c>
      <c r="J311" t="s">
        <v>205</v>
      </c>
      <c r="K311" t="s">
        <v>7788</v>
      </c>
      <c r="L311">
        <v>75019</v>
      </c>
      <c r="M311" t="s">
        <v>7789</v>
      </c>
      <c r="N311" t="s">
        <v>646</v>
      </c>
      <c r="O311" t="s">
        <v>12946</v>
      </c>
      <c r="P311" t="s">
        <v>7790</v>
      </c>
      <c r="Q311" t="s">
        <v>1171</v>
      </c>
      <c r="R311" t="s">
        <v>7791</v>
      </c>
      <c r="S311" t="s">
        <v>7794</v>
      </c>
      <c r="T311" t="s">
        <v>7795</v>
      </c>
      <c r="U311" t="s">
        <v>7796</v>
      </c>
      <c r="V311" t="s">
        <v>7797</v>
      </c>
      <c r="W311" t="s">
        <v>7794</v>
      </c>
      <c r="X311" t="s">
        <v>7795</v>
      </c>
      <c r="Y311" t="s">
        <v>7796</v>
      </c>
      <c r="Z311" t="s">
        <v>854</v>
      </c>
      <c r="AD311" t="s">
        <v>855</v>
      </c>
      <c r="AE311" t="s">
        <v>738</v>
      </c>
      <c r="AI311" t="s">
        <v>738</v>
      </c>
      <c r="AJ311" t="s">
        <v>7787</v>
      </c>
      <c r="AK311" t="s">
        <v>12946</v>
      </c>
      <c r="AL311" t="s">
        <v>12947</v>
      </c>
      <c r="AM311" t="s">
        <v>1171</v>
      </c>
      <c r="AN311" t="s">
        <v>7790</v>
      </c>
      <c r="AO311">
        <v>0</v>
      </c>
      <c r="AP311" t="s">
        <v>746</v>
      </c>
      <c r="AQ311" s="6" t="s">
        <v>7798</v>
      </c>
      <c r="AR311" s="10">
        <v>150000</v>
      </c>
      <c r="AS311" t="s">
        <v>857</v>
      </c>
      <c r="AT311" s="6" t="s">
        <v>7799</v>
      </c>
      <c r="AU311" s="10">
        <v>145000</v>
      </c>
      <c r="AV311" t="s">
        <v>748</v>
      </c>
      <c r="AW311" s="6" t="s">
        <v>7800</v>
      </c>
      <c r="AY311" t="s">
        <v>860</v>
      </c>
      <c r="AZ311" s="6" t="s">
        <v>7801</v>
      </c>
      <c r="BA311" s="10">
        <v>365000</v>
      </c>
      <c r="BB311" t="s">
        <v>750</v>
      </c>
      <c r="BC311" s="6" t="s">
        <v>7802</v>
      </c>
      <c r="BD311" s="10">
        <v>150000</v>
      </c>
      <c r="BE311" t="s">
        <v>863</v>
      </c>
      <c r="BF311" s="6" t="s">
        <v>7803</v>
      </c>
      <c r="BG311" s="10">
        <v>145000</v>
      </c>
      <c r="BH311" t="s">
        <v>752</v>
      </c>
      <c r="BI311" s="6" t="s">
        <v>7804</v>
      </c>
      <c r="BJ311" s="10">
        <v>190000</v>
      </c>
      <c r="BK311" t="s">
        <v>866</v>
      </c>
      <c r="BL311" s="6" t="s">
        <v>7805</v>
      </c>
      <c r="BM311" s="10">
        <v>180000</v>
      </c>
      <c r="BN311" t="s">
        <v>754</v>
      </c>
      <c r="BO311" s="6" t="s">
        <v>7806</v>
      </c>
      <c r="BP311" s="10">
        <v>250000</v>
      </c>
      <c r="BQ311" t="s">
        <v>869</v>
      </c>
      <c r="BR311" s="6" t="s">
        <v>7807</v>
      </c>
      <c r="BS311" s="10">
        <v>245000</v>
      </c>
      <c r="BU311" s="6"/>
      <c r="BV311" s="10"/>
      <c r="BX311" s="6"/>
      <c r="BY311" s="10"/>
      <c r="CA311" s="6"/>
      <c r="CB311" s="10"/>
      <c r="CD311" s="6"/>
      <c r="CE311" s="10"/>
      <c r="CG311" s="6"/>
      <c r="CH311" s="10"/>
      <c r="CJ311" s="6"/>
      <c r="CK311" s="10"/>
      <c r="CM311" s="6"/>
      <c r="CN311" s="10"/>
      <c r="CP311" s="6"/>
      <c r="CQ311" s="10"/>
      <c r="CS311" s="6"/>
      <c r="CT311" s="10"/>
      <c r="CV311" s="6"/>
      <c r="CW311" s="10"/>
      <c r="CY311" s="6"/>
      <c r="CZ311" s="10"/>
      <c r="DB311" s="6"/>
      <c r="DC311" s="10"/>
      <c r="DE311" s="6"/>
      <c r="DF311" s="10"/>
      <c r="DH311" s="6"/>
      <c r="DI311" s="10"/>
      <c r="DK311" s="6"/>
      <c r="DL311" s="10"/>
      <c r="DN311" s="6"/>
      <c r="DO311" s="10"/>
      <c r="DQ311" s="6"/>
      <c r="DR311" s="10"/>
      <c r="DT311" s="6"/>
      <c r="DU311" s="10"/>
      <c r="DW311" s="6"/>
      <c r="DX311" s="10"/>
      <c r="DZ311" s="6"/>
      <c r="EA311" s="10"/>
      <c r="EC311" s="6"/>
      <c r="ED311" s="10"/>
      <c r="EF311" s="6"/>
      <c r="EG311" s="10"/>
      <c r="EI311" s="6"/>
      <c r="EJ311" s="10"/>
      <c r="EL311" s="6"/>
      <c r="EM311" s="10"/>
      <c r="EO311" s="6"/>
      <c r="EP311" s="10"/>
      <c r="ER311" s="6"/>
      <c r="ES311" s="10"/>
      <c r="EU311" s="6"/>
      <c r="EV311" s="10"/>
      <c r="EX311" s="6"/>
      <c r="EY311" s="10"/>
      <c r="FA311" s="6"/>
      <c r="FB311" s="10"/>
      <c r="FD311" s="6"/>
      <c r="FE311" s="10"/>
      <c r="FG311" s="6"/>
      <c r="FH311" s="10"/>
      <c r="FJ311" s="6"/>
      <c r="FK311" s="10"/>
      <c r="FM311" s="6"/>
      <c r="FN311" s="10"/>
      <c r="FP311" s="6"/>
      <c r="FQ311" s="10"/>
      <c r="FS311" s="6"/>
      <c r="FT311" s="10"/>
      <c r="FV311" s="6"/>
      <c r="FW311" s="10"/>
      <c r="FY311" s="6"/>
      <c r="FZ311" s="10"/>
      <c r="GA311" s="9">
        <v>1820000</v>
      </c>
      <c r="GB311" t="s">
        <v>238</v>
      </c>
      <c r="GC311">
        <v>58.5</v>
      </c>
      <c r="GD311">
        <v>84</v>
      </c>
      <c r="GE311">
        <v>58.5</v>
      </c>
      <c r="GF311">
        <v>67.5</v>
      </c>
    </row>
    <row r="312" spans="1:188" x14ac:dyDescent="0.35">
      <c r="A312" t="s">
        <v>7808</v>
      </c>
      <c r="B312" t="s">
        <v>7809</v>
      </c>
      <c r="C312" t="s">
        <v>7810</v>
      </c>
      <c r="D312" t="str">
        <f>VLOOKUP(C312,'HORS EXCEPTION'!$C$2:C330,1,FALSE)</f>
        <v>SUP035124</v>
      </c>
      <c r="E312" s="2" t="s">
        <v>7811</v>
      </c>
      <c r="F312" t="s">
        <v>7810</v>
      </c>
      <c r="G312" t="s">
        <v>7811</v>
      </c>
      <c r="H312" t="s">
        <v>203</v>
      </c>
      <c r="I312" t="s">
        <v>7808</v>
      </c>
      <c r="J312" t="s">
        <v>246</v>
      </c>
      <c r="K312" t="s">
        <v>7812</v>
      </c>
      <c r="L312">
        <v>32600</v>
      </c>
      <c r="M312" t="s">
        <v>7813</v>
      </c>
      <c r="N312" t="s">
        <v>298</v>
      </c>
      <c r="O312" t="s">
        <v>12360</v>
      </c>
      <c r="P312" t="s">
        <v>7814</v>
      </c>
      <c r="Q312" t="s">
        <v>6449</v>
      </c>
      <c r="R312" t="s">
        <v>7815</v>
      </c>
      <c r="S312" t="s">
        <v>7816</v>
      </c>
      <c r="T312" t="s">
        <v>7817</v>
      </c>
      <c r="U312" t="s">
        <v>7818</v>
      </c>
      <c r="V312" t="s">
        <v>7819</v>
      </c>
      <c r="W312" t="s">
        <v>7820</v>
      </c>
      <c r="X312" t="s">
        <v>7817</v>
      </c>
      <c r="Y312" t="s">
        <v>7821</v>
      </c>
      <c r="Z312" t="s">
        <v>310</v>
      </c>
      <c r="AD312" t="s">
        <v>311</v>
      </c>
      <c r="AE312" t="s">
        <v>312</v>
      </c>
      <c r="AI312" t="s">
        <v>312</v>
      </c>
      <c r="AJ312" t="s">
        <v>7808</v>
      </c>
      <c r="AK312" t="s">
        <v>12360</v>
      </c>
      <c r="AL312" t="s">
        <v>7819</v>
      </c>
      <c r="AM312" t="s">
        <v>6449</v>
      </c>
      <c r="AN312" t="s">
        <v>7814</v>
      </c>
      <c r="AO312">
        <v>0</v>
      </c>
      <c r="AP312" t="s">
        <v>1067</v>
      </c>
      <c r="AQ312" s="6" t="s">
        <v>7822</v>
      </c>
      <c r="AR312" s="10">
        <v>3430000</v>
      </c>
      <c r="BC312" s="6"/>
      <c r="BD312" s="10"/>
      <c r="BF312" s="6"/>
      <c r="BG312" s="10"/>
      <c r="BI312" s="6"/>
      <c r="BJ312" s="10"/>
      <c r="BL312" s="6"/>
      <c r="BM312" s="10"/>
      <c r="BO312" s="6"/>
      <c r="BP312" s="10"/>
      <c r="BR312" s="6"/>
      <c r="BS312" s="10"/>
      <c r="BU312" s="6"/>
      <c r="BV312" s="10"/>
      <c r="BX312" s="6"/>
      <c r="BY312" s="10"/>
      <c r="CA312" s="6"/>
      <c r="CB312" s="10"/>
      <c r="CD312" s="6"/>
      <c r="CE312" s="10"/>
      <c r="CG312" s="6"/>
      <c r="CH312" s="10"/>
      <c r="CJ312" s="6"/>
      <c r="CK312" s="10"/>
      <c r="CM312" s="6"/>
      <c r="CN312" s="10"/>
      <c r="CP312" s="6"/>
      <c r="CQ312" s="10"/>
      <c r="CS312" s="6"/>
      <c r="CT312" s="10"/>
      <c r="CV312" s="6"/>
      <c r="CW312" s="10"/>
      <c r="CY312" s="6"/>
      <c r="CZ312" s="10"/>
      <c r="DB312" s="6"/>
      <c r="DC312" s="10"/>
      <c r="DE312" s="6"/>
      <c r="DF312" s="10"/>
      <c r="DH312" s="6"/>
      <c r="DI312" s="10"/>
      <c r="DK312" s="6"/>
      <c r="DL312" s="10"/>
      <c r="DN312" s="6"/>
      <c r="DO312" s="10"/>
      <c r="DQ312" s="6"/>
      <c r="DR312" s="10"/>
      <c r="DT312" s="6"/>
      <c r="DU312" s="10"/>
      <c r="DW312" s="6"/>
      <c r="DX312" s="10"/>
      <c r="DZ312" s="6"/>
      <c r="EA312" s="10"/>
      <c r="EC312" s="6"/>
      <c r="ED312" s="10"/>
      <c r="EF312" s="6"/>
      <c r="EG312" s="10"/>
      <c r="EI312" s="6"/>
      <c r="EJ312" s="10"/>
      <c r="EL312" s="6"/>
      <c r="EM312" s="10"/>
      <c r="EO312" s="6"/>
      <c r="EP312" s="10"/>
      <c r="ER312" s="6"/>
      <c r="ES312" s="10"/>
      <c r="EU312" s="6"/>
      <c r="EV312" s="10"/>
      <c r="EX312" s="6"/>
      <c r="EY312" s="10"/>
      <c r="FA312" s="6"/>
      <c r="FB312" s="10"/>
      <c r="FD312" s="6"/>
      <c r="FE312" s="10"/>
      <c r="FG312" s="6"/>
      <c r="FH312" s="10"/>
      <c r="FJ312" s="6"/>
      <c r="FK312" s="10"/>
      <c r="FM312" s="6"/>
      <c r="FN312" s="10"/>
      <c r="FP312" s="6"/>
      <c r="FQ312" s="10"/>
      <c r="FS312" s="6"/>
      <c r="FT312" s="10"/>
      <c r="FV312" s="6"/>
      <c r="FW312" s="10"/>
      <c r="FY312" s="6"/>
      <c r="FZ312" s="10"/>
      <c r="GA312" s="9">
        <v>3430000</v>
      </c>
      <c r="GB312" t="s">
        <v>238</v>
      </c>
      <c r="GC312">
        <v>55</v>
      </c>
      <c r="GD312">
        <v>63</v>
      </c>
      <c r="GE312">
        <v>63</v>
      </c>
      <c r="GF312">
        <v>75</v>
      </c>
    </row>
    <row r="313" spans="1:188" x14ac:dyDescent="0.35">
      <c r="A313" t="s">
        <v>7824</v>
      </c>
      <c r="B313" t="s">
        <v>7825</v>
      </c>
      <c r="C313" t="s">
        <v>7826</v>
      </c>
      <c r="D313" t="str">
        <f>VLOOKUP(C313,'HORS EXCEPTION'!$C$2:C331,1,FALSE)</f>
        <v>SUP035327</v>
      </c>
      <c r="E313" s="2" t="s">
        <v>7827</v>
      </c>
      <c r="F313" t="s">
        <v>7826</v>
      </c>
      <c r="G313" t="s">
        <v>7827</v>
      </c>
      <c r="H313" t="s">
        <v>203</v>
      </c>
      <c r="I313" t="s">
        <v>7828</v>
      </c>
      <c r="J313" t="s">
        <v>205</v>
      </c>
      <c r="K313" t="s">
        <v>7829</v>
      </c>
      <c r="L313">
        <v>81400</v>
      </c>
      <c r="M313" t="s">
        <v>7830</v>
      </c>
      <c r="N313" t="s">
        <v>2923</v>
      </c>
      <c r="O313" t="s">
        <v>12948</v>
      </c>
      <c r="P313" t="s">
        <v>7831</v>
      </c>
      <c r="Q313" t="s">
        <v>7832</v>
      </c>
      <c r="R313" t="s">
        <v>7833</v>
      </c>
      <c r="S313" t="s">
        <v>7834</v>
      </c>
      <c r="T313" t="s">
        <v>7836</v>
      </c>
      <c r="U313" t="s">
        <v>7837</v>
      </c>
      <c r="V313" t="s">
        <v>7838</v>
      </c>
      <c r="W313" t="s">
        <v>7839</v>
      </c>
      <c r="X313" t="s">
        <v>7840</v>
      </c>
      <c r="Y313" t="s">
        <v>7841</v>
      </c>
      <c r="Z313" t="s">
        <v>854</v>
      </c>
      <c r="AA313" t="s">
        <v>310</v>
      </c>
      <c r="AD313" t="s">
        <v>13294</v>
      </c>
      <c r="AE313" t="s">
        <v>738</v>
      </c>
      <c r="AF313" t="s">
        <v>739</v>
      </c>
      <c r="AI313" t="s">
        <v>740</v>
      </c>
      <c r="AJ313" t="s">
        <v>7828</v>
      </c>
      <c r="AK313" t="s">
        <v>12948</v>
      </c>
      <c r="AL313" t="s">
        <v>12949</v>
      </c>
      <c r="AM313" t="s">
        <v>7832</v>
      </c>
      <c r="AN313" t="s">
        <v>7831</v>
      </c>
      <c r="AO313">
        <v>0</v>
      </c>
      <c r="AP313" t="s">
        <v>313</v>
      </c>
      <c r="AQ313" s="6" t="s">
        <v>7842</v>
      </c>
      <c r="AR313" s="10">
        <v>375000</v>
      </c>
      <c r="AS313" t="s">
        <v>325</v>
      </c>
      <c r="AT313" s="6" t="s">
        <v>7843</v>
      </c>
      <c r="AU313" s="10">
        <v>470000</v>
      </c>
      <c r="AV313" t="s">
        <v>329</v>
      </c>
      <c r="AW313" s="6" t="s">
        <v>7844</v>
      </c>
      <c r="AY313" t="s">
        <v>1067</v>
      </c>
      <c r="AZ313" s="6" t="s">
        <v>7845</v>
      </c>
      <c r="BA313" s="10">
        <v>3430000</v>
      </c>
      <c r="BB313" t="s">
        <v>857</v>
      </c>
      <c r="BC313" s="6" t="s">
        <v>7846</v>
      </c>
      <c r="BD313" s="10">
        <v>145000</v>
      </c>
      <c r="BE313" t="s">
        <v>866</v>
      </c>
      <c r="BF313" s="6" t="s">
        <v>7847</v>
      </c>
      <c r="BG313" s="10">
        <v>180000</v>
      </c>
      <c r="BH313" t="s">
        <v>869</v>
      </c>
      <c r="BI313" s="6" t="s">
        <v>7848</v>
      </c>
      <c r="BJ313" s="10">
        <v>245000</v>
      </c>
      <c r="BL313" s="6"/>
      <c r="BM313" s="10"/>
      <c r="BO313" s="6"/>
      <c r="BP313" s="10"/>
      <c r="BR313" s="6"/>
      <c r="BS313" s="10"/>
      <c r="BU313" s="6"/>
      <c r="BV313" s="10"/>
      <c r="BX313" s="6"/>
      <c r="BY313" s="10"/>
      <c r="CA313" s="6"/>
      <c r="CB313" s="10"/>
      <c r="CD313" s="6"/>
      <c r="CE313" s="10"/>
      <c r="CG313" s="6"/>
      <c r="CH313" s="10"/>
      <c r="CJ313" s="6"/>
      <c r="CK313" s="10"/>
      <c r="CM313" s="6"/>
      <c r="CN313" s="10"/>
      <c r="CP313" s="6"/>
      <c r="CQ313" s="10"/>
      <c r="CS313" s="6"/>
      <c r="CT313" s="10"/>
      <c r="CV313" s="6"/>
      <c r="CW313" s="10"/>
      <c r="CY313" s="6"/>
      <c r="CZ313" s="10"/>
      <c r="DB313" s="6"/>
      <c r="DC313" s="10"/>
      <c r="DE313" s="6"/>
      <c r="DF313" s="10"/>
      <c r="DH313" s="6"/>
      <c r="DI313" s="10"/>
      <c r="DK313" s="6"/>
      <c r="DL313" s="10"/>
      <c r="DN313" s="6"/>
      <c r="DO313" s="10"/>
      <c r="DQ313" s="6"/>
      <c r="DR313" s="10"/>
      <c r="DT313" s="6"/>
      <c r="DU313" s="10"/>
      <c r="DW313" s="6"/>
      <c r="DX313" s="10"/>
      <c r="DZ313" s="6"/>
      <c r="EA313" s="10"/>
      <c r="EC313" s="6"/>
      <c r="ED313" s="10"/>
      <c r="EF313" s="6"/>
      <c r="EG313" s="10"/>
      <c r="EI313" s="6"/>
      <c r="EJ313" s="10"/>
      <c r="EL313" s="6"/>
      <c r="EM313" s="10"/>
      <c r="EO313" s="6"/>
      <c r="EP313" s="10"/>
      <c r="ER313" s="6"/>
      <c r="ES313" s="10"/>
      <c r="EU313" s="6"/>
      <c r="EV313" s="10"/>
      <c r="EX313" s="6"/>
      <c r="EY313" s="10"/>
      <c r="FA313" s="6"/>
      <c r="FB313" s="10"/>
      <c r="FD313" s="6"/>
      <c r="FE313" s="10"/>
      <c r="FG313" s="6"/>
      <c r="FH313" s="10"/>
      <c r="FJ313" s="6"/>
      <c r="FK313" s="10"/>
      <c r="FM313" s="6"/>
      <c r="FN313" s="10"/>
      <c r="FP313" s="6"/>
      <c r="FQ313" s="10"/>
      <c r="FS313" s="6"/>
      <c r="FT313" s="10"/>
      <c r="FV313" s="6"/>
      <c r="FW313" s="10"/>
      <c r="FY313" s="6"/>
      <c r="FZ313" s="10"/>
      <c r="GA313" s="9">
        <v>4845000</v>
      </c>
      <c r="GB313" t="s">
        <v>238</v>
      </c>
      <c r="GC313">
        <v>71</v>
      </c>
      <c r="GD313">
        <v>76.5</v>
      </c>
      <c r="GE313">
        <v>81.900000000000006</v>
      </c>
      <c r="GF313">
        <v>81.900000000000006</v>
      </c>
    </row>
    <row r="314" spans="1:188" x14ac:dyDescent="0.35">
      <c r="A314" t="s">
        <v>7849</v>
      </c>
      <c r="B314" t="s">
        <v>7850</v>
      </c>
      <c r="C314" t="s">
        <v>7851</v>
      </c>
      <c r="D314" t="str">
        <f>VLOOKUP(C314,'HORS EXCEPTION'!$C$2:C332,1,FALSE)</f>
        <v>SUP035345</v>
      </c>
      <c r="E314" s="1" t="s">
        <v>7852</v>
      </c>
      <c r="F314" t="s">
        <v>7851</v>
      </c>
      <c r="G314" t="s">
        <v>7852</v>
      </c>
      <c r="H314" t="s">
        <v>203</v>
      </c>
      <c r="I314" t="s">
        <v>7853</v>
      </c>
      <c r="J314" t="s">
        <v>1022</v>
      </c>
      <c r="K314" t="s">
        <v>7854</v>
      </c>
      <c r="L314">
        <v>69800</v>
      </c>
      <c r="M314" t="s">
        <v>7855</v>
      </c>
      <c r="N314" t="s">
        <v>7856</v>
      </c>
      <c r="O314" t="s">
        <v>12951</v>
      </c>
      <c r="P314" t="s">
        <v>7857</v>
      </c>
      <c r="Q314" t="s">
        <v>406</v>
      </c>
      <c r="R314" t="s">
        <v>7858</v>
      </c>
      <c r="S314" t="s">
        <v>7861</v>
      </c>
      <c r="T314" t="s">
        <v>7862</v>
      </c>
      <c r="U314" t="s">
        <v>7863</v>
      </c>
      <c r="V314" t="s">
        <v>7864</v>
      </c>
      <c r="W314" t="s">
        <v>7865</v>
      </c>
      <c r="X314" t="s">
        <v>7866</v>
      </c>
      <c r="Y314" t="s">
        <v>7867</v>
      </c>
      <c r="Z314" t="s">
        <v>310</v>
      </c>
      <c r="AD314" t="s">
        <v>311</v>
      </c>
      <c r="AE314" t="s">
        <v>312</v>
      </c>
      <c r="AI314" t="s">
        <v>312</v>
      </c>
      <c r="AJ314" t="s">
        <v>7853</v>
      </c>
      <c r="AK314" t="s">
        <v>12951</v>
      </c>
      <c r="AL314" t="s">
        <v>12952</v>
      </c>
      <c r="AM314" t="s">
        <v>406</v>
      </c>
      <c r="AN314" t="s">
        <v>7857</v>
      </c>
      <c r="AO314">
        <v>0</v>
      </c>
      <c r="AP314" t="s">
        <v>427</v>
      </c>
      <c r="AQ314" s="6" t="s">
        <v>7868</v>
      </c>
      <c r="AR314" s="10">
        <v>360000</v>
      </c>
      <c r="AS314" t="s">
        <v>431</v>
      </c>
      <c r="AT314" s="6" t="s">
        <v>7869</v>
      </c>
      <c r="AU314" s="10">
        <v>895000</v>
      </c>
      <c r="AV314" t="s">
        <v>435</v>
      </c>
      <c r="AW314" s="6" t="s">
        <v>7870</v>
      </c>
      <c r="AY314" t="s">
        <v>439</v>
      </c>
      <c r="AZ314" s="6" t="s">
        <v>7871</v>
      </c>
      <c r="BA314" s="10">
        <v>445000</v>
      </c>
      <c r="BB314" t="s">
        <v>443</v>
      </c>
      <c r="BC314" s="6" t="s">
        <v>7872</v>
      </c>
      <c r="BD314" s="10">
        <v>595000</v>
      </c>
      <c r="BF314" s="6"/>
      <c r="BG314" s="10"/>
      <c r="BI314" s="6"/>
      <c r="BJ314" s="10"/>
      <c r="BL314" s="6"/>
      <c r="BM314" s="10"/>
      <c r="BO314" s="6"/>
      <c r="BP314" s="10"/>
      <c r="BR314" s="6"/>
      <c r="BS314" s="10"/>
      <c r="BU314" s="6"/>
      <c r="BV314" s="10"/>
      <c r="BX314" s="6"/>
      <c r="BY314" s="10"/>
      <c r="CA314" s="6"/>
      <c r="CB314" s="10"/>
      <c r="CD314" s="6"/>
      <c r="CE314" s="10"/>
      <c r="CG314" s="6"/>
      <c r="CH314" s="10"/>
      <c r="CJ314" s="6"/>
      <c r="CK314" s="10"/>
      <c r="CM314" s="6"/>
      <c r="CN314" s="10"/>
      <c r="CP314" s="6"/>
      <c r="CQ314" s="10"/>
      <c r="CS314" s="6"/>
      <c r="CT314" s="10"/>
      <c r="CV314" s="6"/>
      <c r="CW314" s="10"/>
      <c r="CY314" s="6"/>
      <c r="CZ314" s="10"/>
      <c r="DB314" s="6"/>
      <c r="DC314" s="10"/>
      <c r="DE314" s="6"/>
      <c r="DF314" s="10"/>
      <c r="DH314" s="6"/>
      <c r="DI314" s="10"/>
      <c r="DK314" s="6"/>
      <c r="DL314" s="10"/>
      <c r="DN314" s="6"/>
      <c r="DO314" s="10"/>
      <c r="DQ314" s="6"/>
      <c r="DR314" s="10"/>
      <c r="DT314" s="6"/>
      <c r="DU314" s="10"/>
      <c r="DW314" s="6"/>
      <c r="DX314" s="10"/>
      <c r="DZ314" s="6"/>
      <c r="EA314" s="10"/>
      <c r="EC314" s="6"/>
      <c r="ED314" s="10"/>
      <c r="EF314" s="6"/>
      <c r="EG314" s="10"/>
      <c r="EI314" s="6"/>
      <c r="EJ314" s="10"/>
      <c r="EL314" s="6"/>
      <c r="EM314" s="10"/>
      <c r="EO314" s="6"/>
      <c r="EP314" s="10"/>
      <c r="ER314" s="6"/>
      <c r="ES314" s="10"/>
      <c r="EU314" s="6"/>
      <c r="EV314" s="10"/>
      <c r="EX314" s="6"/>
      <c r="EY314" s="10"/>
      <c r="FA314" s="6"/>
      <c r="FB314" s="10"/>
      <c r="FD314" s="6"/>
      <c r="FE314" s="10"/>
      <c r="FG314" s="6"/>
      <c r="FH314" s="10"/>
      <c r="FJ314" s="6"/>
      <c r="FK314" s="10"/>
      <c r="FM314" s="6"/>
      <c r="FN314" s="10"/>
      <c r="FP314" s="6"/>
      <c r="FQ314" s="10"/>
      <c r="FS314" s="6"/>
      <c r="FT314" s="10"/>
      <c r="FV314" s="6"/>
      <c r="FW314" s="10"/>
      <c r="FY314" s="6"/>
      <c r="FZ314" s="10"/>
      <c r="GA314" s="9">
        <v>2295000</v>
      </c>
      <c r="GB314" t="s">
        <v>1344</v>
      </c>
    </row>
    <row r="315" spans="1:188" x14ac:dyDescent="0.35">
      <c r="A315" t="s">
        <v>7873</v>
      </c>
      <c r="B315" t="s">
        <v>7874</v>
      </c>
      <c r="C315" t="s">
        <v>7875</v>
      </c>
      <c r="D315" t="str">
        <f>VLOOKUP(C315,'HORS EXCEPTION'!$C$2:C333,1,FALSE)</f>
        <v>SUP035733</v>
      </c>
      <c r="E315" s="1" t="s">
        <v>7876</v>
      </c>
      <c r="F315" t="s">
        <v>7875</v>
      </c>
      <c r="G315" t="s">
        <v>7876</v>
      </c>
      <c r="H315" t="s">
        <v>203</v>
      </c>
      <c r="I315" t="s">
        <v>7873</v>
      </c>
      <c r="J315" t="s">
        <v>205</v>
      </c>
      <c r="K315" t="s">
        <v>7877</v>
      </c>
      <c r="L315">
        <v>92230</v>
      </c>
      <c r="M315" t="s">
        <v>7878</v>
      </c>
      <c r="N315" t="s">
        <v>7879</v>
      </c>
      <c r="O315" t="s">
        <v>12953</v>
      </c>
      <c r="P315" t="s">
        <v>7880</v>
      </c>
      <c r="Q315" t="s">
        <v>929</v>
      </c>
      <c r="R315" t="s">
        <v>7881</v>
      </c>
      <c r="S315" t="s">
        <v>7884</v>
      </c>
      <c r="T315" t="s">
        <v>7885</v>
      </c>
      <c r="U315" t="s">
        <v>7886</v>
      </c>
      <c r="V315" t="s">
        <v>7887</v>
      </c>
      <c r="W315" t="s">
        <v>7888</v>
      </c>
      <c r="X315" t="s">
        <v>7889</v>
      </c>
      <c r="Y315" t="s">
        <v>7890</v>
      </c>
      <c r="Z315" t="s">
        <v>310</v>
      </c>
      <c r="AD315" t="s">
        <v>311</v>
      </c>
      <c r="AE315" t="s">
        <v>312</v>
      </c>
      <c r="AI315" t="s">
        <v>312</v>
      </c>
      <c r="AJ315" t="s">
        <v>7873</v>
      </c>
      <c r="AK315" t="s">
        <v>12953</v>
      </c>
      <c r="AL315" t="s">
        <v>12954</v>
      </c>
      <c r="AM315" t="s">
        <v>929</v>
      </c>
      <c r="AN315" t="s">
        <v>7880</v>
      </c>
      <c r="AO315">
        <v>0</v>
      </c>
      <c r="AP315" t="s">
        <v>490</v>
      </c>
      <c r="AQ315" s="6" t="s">
        <v>7891</v>
      </c>
      <c r="AR315" s="10">
        <v>100000</v>
      </c>
      <c r="AS315" t="s">
        <v>315</v>
      </c>
      <c r="AT315" s="6" t="s">
        <v>7892</v>
      </c>
      <c r="AU315" s="10">
        <v>100000</v>
      </c>
      <c r="AV315" t="s">
        <v>497</v>
      </c>
      <c r="AW315" s="6" t="s">
        <v>7893</v>
      </c>
      <c r="AY315" t="s">
        <v>319</v>
      </c>
      <c r="AZ315" s="6" t="s">
        <v>7894</v>
      </c>
      <c r="BA315" s="10">
        <v>185000</v>
      </c>
      <c r="BB315" t="s">
        <v>504</v>
      </c>
      <c r="BC315" s="6" t="s">
        <v>7895</v>
      </c>
      <c r="BD315" s="10">
        <v>100000</v>
      </c>
      <c r="BE315" t="s">
        <v>323</v>
      </c>
      <c r="BF315" s="6" t="s">
        <v>7896</v>
      </c>
      <c r="BG315" s="10">
        <v>100000</v>
      </c>
      <c r="BH315" t="s">
        <v>511</v>
      </c>
      <c r="BI315" s="6" t="s">
        <v>7897</v>
      </c>
      <c r="BJ315" s="10">
        <v>100000</v>
      </c>
      <c r="BK315" t="s">
        <v>327</v>
      </c>
      <c r="BL315" s="6" t="s">
        <v>7898</v>
      </c>
      <c r="BM315" s="10">
        <v>100000</v>
      </c>
      <c r="BN315" t="s">
        <v>518</v>
      </c>
      <c r="BO315" s="6" t="s">
        <v>7899</v>
      </c>
      <c r="BP315" s="10">
        <v>100000</v>
      </c>
      <c r="BQ315" t="s">
        <v>331</v>
      </c>
      <c r="BR315" s="6" t="s">
        <v>7900</v>
      </c>
      <c r="BS315" s="10">
        <v>123000</v>
      </c>
      <c r="BT315" t="s">
        <v>523</v>
      </c>
      <c r="BU315" s="6" t="s">
        <v>7901</v>
      </c>
      <c r="BV315" s="10">
        <v>100000</v>
      </c>
      <c r="BX315" s="6"/>
      <c r="BY315" s="10"/>
      <c r="CA315" s="6"/>
      <c r="CB315" s="10"/>
      <c r="CD315" s="6"/>
      <c r="CE315" s="10"/>
      <c r="CG315" s="6"/>
      <c r="CH315" s="10"/>
      <c r="CJ315" s="6"/>
      <c r="CK315" s="10"/>
      <c r="CM315" s="6"/>
      <c r="CN315" s="10"/>
      <c r="CP315" s="6"/>
      <c r="CQ315" s="10"/>
      <c r="CS315" s="6"/>
      <c r="CT315" s="10"/>
      <c r="CV315" s="6"/>
      <c r="CW315" s="10"/>
      <c r="CY315" s="6"/>
      <c r="CZ315" s="10"/>
      <c r="DB315" s="6"/>
      <c r="DC315" s="10"/>
      <c r="DE315" s="6"/>
      <c r="DF315" s="10"/>
      <c r="DH315" s="6"/>
      <c r="DI315" s="10"/>
      <c r="DK315" s="6"/>
      <c r="DL315" s="10"/>
      <c r="DN315" s="6"/>
      <c r="DO315" s="10"/>
      <c r="DQ315" s="6"/>
      <c r="DR315" s="10"/>
      <c r="DT315" s="6"/>
      <c r="DU315" s="10"/>
      <c r="DW315" s="6"/>
      <c r="DX315" s="10"/>
      <c r="DZ315" s="6"/>
      <c r="EA315" s="10"/>
      <c r="EC315" s="6"/>
      <c r="ED315" s="10"/>
      <c r="EF315" s="6"/>
      <c r="EG315" s="10"/>
      <c r="EI315" s="6"/>
      <c r="EJ315" s="10"/>
      <c r="EL315" s="6"/>
      <c r="EM315" s="10"/>
      <c r="EO315" s="6"/>
      <c r="EP315" s="10"/>
      <c r="ER315" s="6"/>
      <c r="ES315" s="10"/>
      <c r="EU315" s="6"/>
      <c r="EV315" s="10"/>
      <c r="EX315" s="6"/>
      <c r="EY315" s="10"/>
      <c r="FA315" s="6"/>
      <c r="FB315" s="10"/>
      <c r="FD315" s="6"/>
      <c r="FE315" s="10"/>
      <c r="FG315" s="6"/>
      <c r="FH315" s="10"/>
      <c r="FJ315" s="6"/>
      <c r="FK315" s="10"/>
      <c r="FM315" s="6"/>
      <c r="FN315" s="10"/>
      <c r="FP315" s="6"/>
      <c r="FQ315" s="10"/>
      <c r="FS315" s="6"/>
      <c r="FT315" s="10"/>
      <c r="FV315" s="6"/>
      <c r="FW315" s="10"/>
      <c r="FY315" s="6"/>
      <c r="FZ315" s="10"/>
      <c r="GA315" s="9">
        <v>1108000</v>
      </c>
      <c r="GB315" t="s">
        <v>238</v>
      </c>
      <c r="GC315">
        <v>69</v>
      </c>
      <c r="GD315">
        <v>75</v>
      </c>
      <c r="GE315">
        <v>95</v>
      </c>
      <c r="GF315">
        <v>69</v>
      </c>
    </row>
    <row r="316" spans="1:188" x14ac:dyDescent="0.35">
      <c r="A316" t="s">
        <v>7902</v>
      </c>
      <c r="B316" t="s">
        <v>7903</v>
      </c>
      <c r="C316" t="s">
        <v>7904</v>
      </c>
      <c r="D316" t="str">
        <f>VLOOKUP(C316,'HORS EXCEPTION'!$C$2:C334,1,FALSE)</f>
        <v>SUP035766</v>
      </c>
      <c r="E316" s="1" t="s">
        <v>7905</v>
      </c>
      <c r="F316" t="s">
        <v>7904</v>
      </c>
      <c r="G316" t="s">
        <v>7905</v>
      </c>
      <c r="H316" t="s">
        <v>203</v>
      </c>
      <c r="I316" t="s">
        <v>7902</v>
      </c>
      <c r="J316" t="s">
        <v>205</v>
      </c>
      <c r="K316" t="s">
        <v>7906</v>
      </c>
      <c r="L316">
        <v>38560</v>
      </c>
      <c r="M316" t="s">
        <v>7907</v>
      </c>
      <c r="N316" t="s">
        <v>298</v>
      </c>
      <c r="O316" t="s">
        <v>12956</v>
      </c>
      <c r="P316" t="s">
        <v>7908</v>
      </c>
      <c r="Q316" t="s">
        <v>625</v>
      </c>
      <c r="R316" t="s">
        <v>12958</v>
      </c>
      <c r="S316" t="s">
        <v>7911</v>
      </c>
      <c r="T316" t="s">
        <v>7912</v>
      </c>
      <c r="U316" t="s">
        <v>7913</v>
      </c>
      <c r="V316" t="s">
        <v>7914</v>
      </c>
      <c r="W316" t="s">
        <v>7915</v>
      </c>
      <c r="X316" t="s">
        <v>7916</v>
      </c>
      <c r="Y316" t="s">
        <v>7917</v>
      </c>
      <c r="Z316" t="s">
        <v>310</v>
      </c>
      <c r="AD316" t="s">
        <v>311</v>
      </c>
      <c r="AE316" t="s">
        <v>312</v>
      </c>
      <c r="AI316" t="s">
        <v>312</v>
      </c>
      <c r="AJ316" t="s">
        <v>7902</v>
      </c>
      <c r="AK316" t="s">
        <v>12956</v>
      </c>
      <c r="AL316" t="s">
        <v>12957</v>
      </c>
      <c r="AM316" t="s">
        <v>625</v>
      </c>
      <c r="AN316" t="s">
        <v>7908</v>
      </c>
      <c r="AO316">
        <v>0</v>
      </c>
      <c r="AP316" t="s">
        <v>431</v>
      </c>
      <c r="AQ316" s="6" t="s">
        <v>7918</v>
      </c>
      <c r="AR316" s="10">
        <v>895000</v>
      </c>
      <c r="AS316" t="s">
        <v>391</v>
      </c>
      <c r="AT316" s="6" t="s">
        <v>7919</v>
      </c>
      <c r="AU316" s="10">
        <v>1430000</v>
      </c>
      <c r="BC316" s="6"/>
      <c r="BD316" s="10"/>
      <c r="BF316" s="6"/>
      <c r="BG316" s="10"/>
      <c r="BI316" s="6"/>
      <c r="BJ316" s="10"/>
      <c r="BL316" s="6"/>
      <c r="BM316" s="10"/>
      <c r="BO316" s="6"/>
      <c r="BP316" s="10"/>
      <c r="BR316" s="6"/>
      <c r="BS316" s="10"/>
      <c r="BU316" s="6"/>
      <c r="BV316" s="10"/>
      <c r="BX316" s="6"/>
      <c r="BY316" s="10"/>
      <c r="CA316" s="6"/>
      <c r="CB316" s="10"/>
      <c r="CD316" s="6"/>
      <c r="CE316" s="10"/>
      <c r="CG316" s="6"/>
      <c r="CH316" s="10"/>
      <c r="CJ316" s="6"/>
      <c r="CK316" s="10"/>
      <c r="CM316" s="6"/>
      <c r="CN316" s="10"/>
      <c r="CP316" s="6"/>
      <c r="CQ316" s="10"/>
      <c r="CS316" s="6"/>
      <c r="CT316" s="10"/>
      <c r="CV316" s="6"/>
      <c r="CW316" s="10"/>
      <c r="CY316" s="6"/>
      <c r="CZ316" s="10"/>
      <c r="DB316" s="6"/>
      <c r="DC316" s="10"/>
      <c r="DE316" s="6"/>
      <c r="DF316" s="10"/>
      <c r="DH316" s="6"/>
      <c r="DI316" s="10"/>
      <c r="DK316" s="6"/>
      <c r="DL316" s="10"/>
      <c r="DN316" s="6"/>
      <c r="DO316" s="10"/>
      <c r="DQ316" s="6"/>
      <c r="DR316" s="10"/>
      <c r="DT316" s="6"/>
      <c r="DU316" s="10"/>
      <c r="DW316" s="6"/>
      <c r="DX316" s="10"/>
      <c r="DZ316" s="6"/>
      <c r="EA316" s="10"/>
      <c r="EC316" s="6"/>
      <c r="ED316" s="10"/>
      <c r="EF316" s="6"/>
      <c r="EG316" s="10"/>
      <c r="EI316" s="6"/>
      <c r="EJ316" s="10"/>
      <c r="EL316" s="6"/>
      <c r="EM316" s="10"/>
      <c r="EO316" s="6"/>
      <c r="EP316" s="10"/>
      <c r="ER316" s="6"/>
      <c r="ES316" s="10"/>
      <c r="EU316" s="6"/>
      <c r="EV316" s="10"/>
      <c r="EX316" s="6"/>
      <c r="EY316" s="10"/>
      <c r="FA316" s="6"/>
      <c r="FB316" s="10"/>
      <c r="FD316" s="6"/>
      <c r="FE316" s="10"/>
      <c r="FG316" s="6"/>
      <c r="FH316" s="10"/>
      <c r="FJ316" s="6"/>
      <c r="FK316" s="10"/>
      <c r="FM316" s="6"/>
      <c r="FN316" s="10"/>
      <c r="FP316" s="6"/>
      <c r="FQ316" s="10"/>
      <c r="FS316" s="6"/>
      <c r="FT316" s="10"/>
      <c r="FV316" s="6"/>
      <c r="FW316" s="10"/>
      <c r="FY316" s="6"/>
      <c r="FZ316" s="10"/>
      <c r="GA316" s="9">
        <v>2325000</v>
      </c>
      <c r="GB316" t="s">
        <v>238</v>
      </c>
      <c r="GC316">
        <v>65</v>
      </c>
      <c r="GD316">
        <v>70</v>
      </c>
      <c r="GE316">
        <v>75</v>
      </c>
      <c r="GF316">
        <v>75</v>
      </c>
    </row>
    <row r="317" spans="1:188" x14ac:dyDescent="0.35">
      <c r="A317" t="s">
        <v>7920</v>
      </c>
      <c r="B317" t="s">
        <v>7921</v>
      </c>
      <c r="C317" t="s">
        <v>7922</v>
      </c>
      <c r="D317" t="e">
        <f>VLOOKUP(C317,'HORS EXCEPTION'!$C$2:C335,1,FALSE)</f>
        <v>#N/A</v>
      </c>
      <c r="E317" s="1" t="s">
        <v>7923</v>
      </c>
      <c r="F317" t="s">
        <v>7922</v>
      </c>
      <c r="G317" t="s">
        <v>7924</v>
      </c>
      <c r="H317" t="s">
        <v>203</v>
      </c>
      <c r="I317" t="s">
        <v>7925</v>
      </c>
      <c r="J317" t="s">
        <v>205</v>
      </c>
      <c r="K317" t="s">
        <v>7926</v>
      </c>
      <c r="L317">
        <v>73260</v>
      </c>
      <c r="M317" t="s">
        <v>7927</v>
      </c>
      <c r="N317" t="s">
        <v>1431</v>
      </c>
      <c r="O317" t="s">
        <v>12528</v>
      </c>
      <c r="P317" t="s">
        <v>7928</v>
      </c>
      <c r="Q317" t="s">
        <v>1354</v>
      </c>
      <c r="R317" t="s">
        <v>7929</v>
      </c>
      <c r="S317" t="s">
        <v>7932</v>
      </c>
      <c r="T317" t="s">
        <v>7933</v>
      </c>
      <c r="U317" t="s">
        <v>7934</v>
      </c>
      <c r="V317" t="s">
        <v>7935</v>
      </c>
      <c r="W317" t="s">
        <v>7936</v>
      </c>
      <c r="X317" t="s">
        <v>7933</v>
      </c>
      <c r="Y317" t="s">
        <v>7937</v>
      </c>
      <c r="Z317" t="s">
        <v>310</v>
      </c>
      <c r="AD317" t="s">
        <v>311</v>
      </c>
      <c r="AE317" t="s">
        <v>312</v>
      </c>
      <c r="AI317" t="s">
        <v>312</v>
      </c>
      <c r="AJ317" t="s">
        <v>7925</v>
      </c>
      <c r="AK317" t="s">
        <v>12528</v>
      </c>
      <c r="AL317" t="s">
        <v>12959</v>
      </c>
      <c r="AM317" t="s">
        <v>1354</v>
      </c>
      <c r="AN317" t="s">
        <v>7928</v>
      </c>
      <c r="AO317">
        <v>0</v>
      </c>
      <c r="AP317" t="s">
        <v>1447</v>
      </c>
      <c r="AQ317" s="6" t="s">
        <v>7938</v>
      </c>
      <c r="AR317" s="10">
        <v>455000</v>
      </c>
      <c r="BC317" s="6"/>
      <c r="BD317" s="10"/>
      <c r="BF317" s="6"/>
      <c r="BG317" s="10"/>
      <c r="BI317" s="6"/>
      <c r="BJ317" s="10"/>
      <c r="BL317" s="6"/>
      <c r="BM317" s="10"/>
      <c r="BO317" s="6"/>
      <c r="BP317" s="10"/>
      <c r="BR317" s="6"/>
      <c r="BS317" s="10"/>
      <c r="BU317" s="6"/>
      <c r="BV317" s="10"/>
      <c r="BX317" s="6"/>
      <c r="BY317" s="10"/>
      <c r="CA317" s="6"/>
      <c r="CB317" s="10"/>
      <c r="CD317" s="6"/>
      <c r="CE317" s="10"/>
      <c r="CG317" s="6"/>
      <c r="CH317" s="10"/>
      <c r="CJ317" s="6"/>
      <c r="CK317" s="10"/>
      <c r="CM317" s="6"/>
      <c r="CN317" s="10"/>
      <c r="CP317" s="6"/>
      <c r="CQ317" s="10"/>
      <c r="CS317" s="6"/>
      <c r="CT317" s="10"/>
      <c r="CV317" s="6"/>
      <c r="CW317" s="10"/>
      <c r="CY317" s="6"/>
      <c r="CZ317" s="10"/>
      <c r="DB317" s="6"/>
      <c r="DC317" s="10"/>
      <c r="DE317" s="6"/>
      <c r="DF317" s="10"/>
      <c r="DH317" s="6"/>
      <c r="DI317" s="10"/>
      <c r="DK317" s="6"/>
      <c r="DL317" s="10"/>
      <c r="DN317" s="6"/>
      <c r="DO317" s="10"/>
      <c r="DQ317" s="6"/>
      <c r="DR317" s="10"/>
      <c r="DT317" s="6"/>
      <c r="DU317" s="10"/>
      <c r="DW317" s="6"/>
      <c r="DX317" s="10"/>
      <c r="DZ317" s="6"/>
      <c r="EA317" s="10"/>
      <c r="EC317" s="6"/>
      <c r="ED317" s="10"/>
      <c r="EF317" s="6"/>
      <c r="EG317" s="10"/>
      <c r="EI317" s="6"/>
      <c r="EJ317" s="10"/>
      <c r="EL317" s="6"/>
      <c r="EM317" s="10"/>
      <c r="EO317" s="6"/>
      <c r="EP317" s="10"/>
      <c r="ER317" s="6"/>
      <c r="ES317" s="10"/>
      <c r="EU317" s="6"/>
      <c r="EV317" s="10"/>
      <c r="EX317" s="6"/>
      <c r="EY317" s="10"/>
      <c r="FA317" s="6"/>
      <c r="FB317" s="10"/>
      <c r="FD317" s="6"/>
      <c r="FE317" s="10"/>
      <c r="FG317" s="6"/>
      <c r="FH317" s="10"/>
      <c r="FJ317" s="6"/>
      <c r="FK317" s="10"/>
      <c r="FM317" s="6"/>
      <c r="FN317" s="10"/>
      <c r="FP317" s="6"/>
      <c r="FQ317" s="10"/>
      <c r="FS317" s="6"/>
      <c r="FT317" s="10"/>
      <c r="FV317" s="6"/>
      <c r="FW317" s="10"/>
      <c r="FY317" s="6"/>
      <c r="FZ317" s="10"/>
      <c r="GA317" s="9">
        <v>455000</v>
      </c>
      <c r="GB317" t="s">
        <v>1344</v>
      </c>
    </row>
    <row r="318" spans="1:188" x14ac:dyDescent="0.35">
      <c r="A318" t="s">
        <v>7939</v>
      </c>
      <c r="B318" t="s">
        <v>7940</v>
      </c>
      <c r="C318" t="s">
        <v>7941</v>
      </c>
      <c r="D318" t="str">
        <f>VLOOKUP(C318,'HORS EXCEPTION'!$C$2:C336,1,FALSE)</f>
        <v>SUP035960</v>
      </c>
      <c r="E318" s="1" t="s">
        <v>7942</v>
      </c>
      <c r="F318" t="s">
        <v>7941</v>
      </c>
      <c r="G318" t="s">
        <v>7942</v>
      </c>
      <c r="H318" t="s">
        <v>203</v>
      </c>
      <c r="I318" t="s">
        <v>7943</v>
      </c>
      <c r="J318" t="s">
        <v>205</v>
      </c>
      <c r="K318" t="s">
        <v>7944</v>
      </c>
      <c r="L318">
        <v>12300</v>
      </c>
      <c r="M318" t="s">
        <v>2073</v>
      </c>
      <c r="N318" t="s">
        <v>623</v>
      </c>
      <c r="O318" t="s">
        <v>12575</v>
      </c>
      <c r="P318" t="s">
        <v>7945</v>
      </c>
      <c r="Q318" t="s">
        <v>1722</v>
      </c>
      <c r="R318" t="s">
        <v>7946</v>
      </c>
      <c r="S318" t="s">
        <v>7947</v>
      </c>
      <c r="T318" t="s">
        <v>2079</v>
      </c>
      <c r="U318" t="s">
        <v>7949</v>
      </c>
      <c r="V318" t="s">
        <v>7950</v>
      </c>
      <c r="W318" t="s">
        <v>7951</v>
      </c>
      <c r="X318" t="s">
        <v>7952</v>
      </c>
      <c r="Y318" t="s">
        <v>7949</v>
      </c>
      <c r="Z318" t="s">
        <v>310</v>
      </c>
      <c r="AA318" t="s">
        <v>219</v>
      </c>
      <c r="AD318" t="s">
        <v>11009</v>
      </c>
      <c r="AE318" t="s">
        <v>312</v>
      </c>
      <c r="AF318" t="s">
        <v>774</v>
      </c>
      <c r="AI318" t="s">
        <v>775</v>
      </c>
      <c r="AJ318" t="s">
        <v>7943</v>
      </c>
      <c r="AK318" t="s">
        <v>12575</v>
      </c>
      <c r="AL318" t="s">
        <v>12960</v>
      </c>
      <c r="AM318" t="s">
        <v>1722</v>
      </c>
      <c r="AN318" t="s">
        <v>7945</v>
      </c>
      <c r="AO318">
        <v>0</v>
      </c>
      <c r="AP318" t="s">
        <v>7349</v>
      </c>
      <c r="AQ318" s="6" t="s">
        <v>7953</v>
      </c>
      <c r="AR318" s="10">
        <v>100000</v>
      </c>
      <c r="AS318" t="s">
        <v>389</v>
      </c>
      <c r="AT318" s="6" t="s">
        <v>7954</v>
      </c>
      <c r="AU318" s="10">
        <v>575000</v>
      </c>
      <c r="AV318" t="s">
        <v>313</v>
      </c>
      <c r="AW318" s="6" t="s">
        <v>7955</v>
      </c>
      <c r="AY318" t="s">
        <v>315</v>
      </c>
      <c r="AZ318" s="6" t="s">
        <v>7956</v>
      </c>
      <c r="BA318" s="10">
        <v>100000</v>
      </c>
      <c r="BB318" t="s">
        <v>7358</v>
      </c>
      <c r="BC318" s="6" t="s">
        <v>7957</v>
      </c>
      <c r="BD318" s="10">
        <v>100000</v>
      </c>
      <c r="BE318" t="s">
        <v>391</v>
      </c>
      <c r="BF318" s="6" t="s">
        <v>7958</v>
      </c>
      <c r="BG318" s="10">
        <v>1430000</v>
      </c>
      <c r="BH318" t="s">
        <v>317</v>
      </c>
      <c r="BI318" s="6" t="s">
        <v>7959</v>
      </c>
      <c r="BJ318" s="10">
        <v>935000</v>
      </c>
      <c r="BK318" t="s">
        <v>319</v>
      </c>
      <c r="BL318" s="6" t="s">
        <v>7960</v>
      </c>
      <c r="BM318" s="10">
        <v>185000</v>
      </c>
      <c r="BN318" t="s">
        <v>7367</v>
      </c>
      <c r="BO318" s="6" t="s">
        <v>7961</v>
      </c>
      <c r="BP318" s="10">
        <v>100000</v>
      </c>
      <c r="BQ318" t="s">
        <v>393</v>
      </c>
      <c r="BR318" s="6" t="s">
        <v>7962</v>
      </c>
      <c r="BS318" s="10">
        <v>575000</v>
      </c>
      <c r="BT318" t="s">
        <v>321</v>
      </c>
      <c r="BU318" s="6" t="s">
        <v>7963</v>
      </c>
      <c r="BV318" s="10">
        <v>375000</v>
      </c>
      <c r="BW318" t="s">
        <v>323</v>
      </c>
      <c r="BX318" s="6" t="s">
        <v>7964</v>
      </c>
      <c r="BY318" s="10">
        <v>100000</v>
      </c>
      <c r="BZ318" t="s">
        <v>5597</v>
      </c>
      <c r="CA318" s="6" t="s">
        <v>7965</v>
      </c>
      <c r="CB318" s="10">
        <v>100000</v>
      </c>
      <c r="CC318" t="s">
        <v>395</v>
      </c>
      <c r="CD318" s="6" t="s">
        <v>7966</v>
      </c>
      <c r="CE318" s="10">
        <v>715000</v>
      </c>
      <c r="CF318" t="s">
        <v>325</v>
      </c>
      <c r="CG318" s="6" t="s">
        <v>7967</v>
      </c>
      <c r="CH318" s="10">
        <v>470000</v>
      </c>
      <c r="CI318" t="s">
        <v>327</v>
      </c>
      <c r="CJ318" s="6" t="s">
        <v>7968</v>
      </c>
      <c r="CK318" s="10">
        <v>100000</v>
      </c>
      <c r="CL318" t="s">
        <v>7384</v>
      </c>
      <c r="CM318" s="6" t="s">
        <v>7969</v>
      </c>
      <c r="CN318" s="10">
        <v>100000</v>
      </c>
      <c r="CO318" t="s">
        <v>1065</v>
      </c>
      <c r="CP318" s="6" t="s">
        <v>7970</v>
      </c>
      <c r="CQ318" s="10">
        <v>960000</v>
      </c>
      <c r="CR318" t="s">
        <v>329</v>
      </c>
      <c r="CS318" s="6" t="s">
        <v>7971</v>
      </c>
      <c r="CT318" s="10">
        <v>625000</v>
      </c>
      <c r="CU318" t="s">
        <v>331</v>
      </c>
      <c r="CV318" s="6" t="s">
        <v>7972</v>
      </c>
      <c r="CW318" s="10">
        <v>123000</v>
      </c>
      <c r="CX318" t="s">
        <v>1067</v>
      </c>
      <c r="CY318" s="6" t="s">
        <v>7973</v>
      </c>
      <c r="CZ318" s="10">
        <v>3430000</v>
      </c>
      <c r="DA318" t="s">
        <v>541</v>
      </c>
      <c r="DB318" s="6" t="s">
        <v>7974</v>
      </c>
      <c r="DC318" s="10">
        <v>630000</v>
      </c>
      <c r="DD318" t="s">
        <v>543</v>
      </c>
      <c r="DE318" s="6" t="s">
        <v>7975</v>
      </c>
      <c r="DF318" s="10">
        <v>240000</v>
      </c>
      <c r="DG318" t="s">
        <v>553</v>
      </c>
      <c r="DH318" s="6" t="s">
        <v>7976</v>
      </c>
      <c r="DI318" s="10">
        <v>315000</v>
      </c>
      <c r="DJ318" t="s">
        <v>555</v>
      </c>
      <c r="DK318" s="6" t="s">
        <v>7977</v>
      </c>
      <c r="DL318" s="10">
        <v>120000</v>
      </c>
      <c r="DM318" t="s">
        <v>564</v>
      </c>
      <c r="DN318" s="6" t="s">
        <v>7978</v>
      </c>
      <c r="DO318" s="10">
        <v>250000</v>
      </c>
      <c r="DP318" t="s">
        <v>566</v>
      </c>
      <c r="DQ318" s="6" t="s">
        <v>7979</v>
      </c>
      <c r="DR318" s="10">
        <v>100000</v>
      </c>
      <c r="DS318" t="s">
        <v>826</v>
      </c>
      <c r="DT318" s="6" t="s">
        <v>7980</v>
      </c>
      <c r="DU318" s="10">
        <v>250000</v>
      </c>
      <c r="DV318" t="s">
        <v>828</v>
      </c>
      <c r="DW318" s="6" t="s">
        <v>7981</v>
      </c>
      <c r="DX318" s="10">
        <v>100000</v>
      </c>
      <c r="DY318" t="s">
        <v>830</v>
      </c>
      <c r="DZ318" s="6" t="s">
        <v>7982</v>
      </c>
      <c r="EA318" s="10">
        <v>420000</v>
      </c>
      <c r="EB318" t="s">
        <v>832</v>
      </c>
      <c r="EC318" s="6" t="s">
        <v>7983</v>
      </c>
      <c r="ED318" s="10">
        <v>160000</v>
      </c>
      <c r="EE318" t="s">
        <v>523</v>
      </c>
      <c r="EF318" s="6" t="s">
        <v>7984</v>
      </c>
      <c r="EG318" s="10">
        <v>100000</v>
      </c>
      <c r="EI318" s="6"/>
      <c r="EJ318" s="10"/>
      <c r="EL318" s="6"/>
      <c r="EM318" s="10"/>
      <c r="EO318" s="6"/>
      <c r="EP318" s="10"/>
      <c r="ER318" s="6"/>
      <c r="ES318" s="10"/>
      <c r="EU318" s="6"/>
      <c r="EV318" s="10"/>
      <c r="EX318" s="6"/>
      <c r="EY318" s="10"/>
      <c r="FA318" s="6"/>
      <c r="FB318" s="10"/>
      <c r="FD318" s="6"/>
      <c r="FE318" s="10"/>
      <c r="FG318" s="6"/>
      <c r="FH318" s="10"/>
      <c r="FJ318" s="6"/>
      <c r="FK318" s="10"/>
      <c r="FM318" s="6"/>
      <c r="FN318" s="10"/>
      <c r="FP318" s="6"/>
      <c r="FQ318" s="10"/>
      <c r="FS318" s="6"/>
      <c r="FT318" s="10"/>
      <c r="FV318" s="6"/>
      <c r="FW318" s="10"/>
      <c r="FY318" s="6"/>
      <c r="FZ318" s="10"/>
      <c r="GA318" s="9">
        <v>13883000</v>
      </c>
      <c r="GB318" t="s">
        <v>238</v>
      </c>
      <c r="GC318">
        <v>50</v>
      </c>
      <c r="GD318">
        <v>60</v>
      </c>
      <c r="GE318">
        <v>60</v>
      </c>
      <c r="GF318">
        <v>60</v>
      </c>
    </row>
    <row r="319" spans="1:188" x14ac:dyDescent="0.35">
      <c r="A319" t="s">
        <v>12961</v>
      </c>
      <c r="B319" t="s">
        <v>7986</v>
      </c>
      <c r="C319" t="s">
        <v>7987</v>
      </c>
      <c r="D319" t="str">
        <f>VLOOKUP(C319,'HORS EXCEPTION'!$C$2:C337,1,FALSE)</f>
        <v>SUP036242</v>
      </c>
      <c r="E319" s="2" t="s">
        <v>7988</v>
      </c>
      <c r="F319" t="s">
        <v>7987</v>
      </c>
      <c r="G319" t="s">
        <v>7989</v>
      </c>
      <c r="H319" t="s">
        <v>203</v>
      </c>
      <c r="I319" t="s">
        <v>7985</v>
      </c>
      <c r="J319" t="s">
        <v>205</v>
      </c>
      <c r="K319" t="s">
        <v>7990</v>
      </c>
      <c r="L319">
        <v>69120</v>
      </c>
      <c r="M319" t="s">
        <v>7991</v>
      </c>
      <c r="N319" t="s">
        <v>4116</v>
      </c>
      <c r="O319" t="s">
        <v>12511</v>
      </c>
      <c r="P319" t="s">
        <v>7992</v>
      </c>
      <c r="Q319" t="s">
        <v>406</v>
      </c>
      <c r="R319" t="s">
        <v>7993</v>
      </c>
      <c r="S319" t="s">
        <v>7996</v>
      </c>
      <c r="T319" t="s">
        <v>7997</v>
      </c>
      <c r="U319" t="s">
        <v>7998</v>
      </c>
      <c r="V319" t="s">
        <v>7999</v>
      </c>
      <c r="W319" t="s">
        <v>7996</v>
      </c>
      <c r="X319" t="s">
        <v>7997</v>
      </c>
      <c r="Y319" t="s">
        <v>7998</v>
      </c>
      <c r="Z319" t="s">
        <v>310</v>
      </c>
      <c r="AD319" t="s">
        <v>311</v>
      </c>
      <c r="AE319" t="s">
        <v>312</v>
      </c>
      <c r="AI319" t="s">
        <v>312</v>
      </c>
      <c r="AJ319" t="s">
        <v>7985</v>
      </c>
      <c r="AK319" t="s">
        <v>12511</v>
      </c>
      <c r="AL319" t="s">
        <v>12962</v>
      </c>
      <c r="AM319" t="s">
        <v>406</v>
      </c>
      <c r="AN319" t="s">
        <v>7992</v>
      </c>
      <c r="AO319">
        <v>0</v>
      </c>
      <c r="AP319" t="s">
        <v>315</v>
      </c>
      <c r="AQ319" s="6" t="s">
        <v>8000</v>
      </c>
      <c r="AR319" s="10">
        <v>100000</v>
      </c>
      <c r="AS319" t="s">
        <v>319</v>
      </c>
      <c r="AT319" s="6" t="s">
        <v>8001</v>
      </c>
      <c r="AU319" s="10">
        <v>185000</v>
      </c>
      <c r="AV319" t="s">
        <v>323</v>
      </c>
      <c r="AW319" s="6" t="s">
        <v>8002</v>
      </c>
      <c r="AY319" t="s">
        <v>327</v>
      </c>
      <c r="AZ319" s="6" t="s">
        <v>8003</v>
      </c>
      <c r="BA319" s="10">
        <v>100000</v>
      </c>
      <c r="BB319" t="s">
        <v>331</v>
      </c>
      <c r="BC319" s="6" t="s">
        <v>8004</v>
      </c>
      <c r="BD319" s="10">
        <v>123000</v>
      </c>
      <c r="BE319" t="s">
        <v>523</v>
      </c>
      <c r="BF319" s="6" t="s">
        <v>8005</v>
      </c>
      <c r="BG319" s="10">
        <v>100000</v>
      </c>
      <c r="BI319" s="6"/>
      <c r="BJ319" s="10"/>
      <c r="BL319" s="6"/>
      <c r="BM319" s="10"/>
      <c r="BO319" s="6"/>
      <c r="BP319" s="10"/>
      <c r="BR319" s="6"/>
      <c r="BS319" s="10"/>
      <c r="BU319" s="6"/>
      <c r="BV319" s="10"/>
      <c r="BX319" s="6"/>
      <c r="BY319" s="10"/>
      <c r="CA319" s="6"/>
      <c r="CB319" s="10"/>
      <c r="CD319" s="6"/>
      <c r="CE319" s="10"/>
      <c r="CG319" s="6"/>
      <c r="CH319" s="10"/>
      <c r="CJ319" s="6"/>
      <c r="CK319" s="10"/>
      <c r="CM319" s="6"/>
      <c r="CN319" s="10"/>
      <c r="CP319" s="6"/>
      <c r="CQ319" s="10"/>
      <c r="CS319" s="6"/>
      <c r="CT319" s="10"/>
      <c r="CV319" s="6"/>
      <c r="CW319" s="10"/>
      <c r="CY319" s="6"/>
      <c r="CZ319" s="10"/>
      <c r="DB319" s="6"/>
      <c r="DC319" s="10"/>
      <c r="DE319" s="6"/>
      <c r="DF319" s="10"/>
      <c r="DH319" s="6"/>
      <c r="DI319" s="10"/>
      <c r="DK319" s="6"/>
      <c r="DL319" s="10"/>
      <c r="DN319" s="6"/>
      <c r="DO319" s="10"/>
      <c r="DQ319" s="6"/>
      <c r="DR319" s="10"/>
      <c r="DT319" s="6"/>
      <c r="DU319" s="10"/>
      <c r="DW319" s="6"/>
      <c r="DX319" s="10"/>
      <c r="DZ319" s="6"/>
      <c r="EA319" s="10"/>
      <c r="EC319" s="6"/>
      <c r="ED319" s="10"/>
      <c r="EF319" s="6"/>
      <c r="EG319" s="10"/>
      <c r="EI319" s="6"/>
      <c r="EJ319" s="10"/>
      <c r="EL319" s="6"/>
      <c r="EM319" s="10"/>
      <c r="EO319" s="6"/>
      <c r="EP319" s="10"/>
      <c r="ER319" s="6"/>
      <c r="ES319" s="10"/>
      <c r="EU319" s="6"/>
      <c r="EV319" s="10"/>
      <c r="EX319" s="6"/>
      <c r="EY319" s="10"/>
      <c r="FA319" s="6"/>
      <c r="FB319" s="10"/>
      <c r="FD319" s="6"/>
      <c r="FE319" s="10"/>
      <c r="FG319" s="6"/>
      <c r="FH319" s="10"/>
      <c r="FJ319" s="6"/>
      <c r="FK319" s="10"/>
      <c r="FM319" s="6"/>
      <c r="FN319" s="10"/>
      <c r="FP319" s="6"/>
      <c r="FQ319" s="10"/>
      <c r="FS319" s="6"/>
      <c r="FT319" s="10"/>
      <c r="FV319" s="6"/>
      <c r="FW319" s="10"/>
      <c r="FY319" s="6"/>
      <c r="FZ319" s="10"/>
      <c r="GA319" s="9">
        <v>608000</v>
      </c>
      <c r="GB319" t="s">
        <v>1344</v>
      </c>
    </row>
    <row r="320" spans="1:188" x14ac:dyDescent="0.35">
      <c r="A320" t="s">
        <v>8006</v>
      </c>
      <c r="B320" t="s">
        <v>8007</v>
      </c>
      <c r="C320" t="s">
        <v>8008</v>
      </c>
      <c r="D320" t="e">
        <f>VLOOKUP(C320,'HORS EXCEPTION'!$C$2:C338,1,FALSE)</f>
        <v>#N/A</v>
      </c>
      <c r="E320" s="1" t="s">
        <v>8009</v>
      </c>
      <c r="F320" t="s">
        <v>8008</v>
      </c>
      <c r="G320" t="s">
        <v>8009</v>
      </c>
      <c r="H320" t="s">
        <v>203</v>
      </c>
      <c r="I320" t="s">
        <v>8006</v>
      </c>
      <c r="J320" t="s">
        <v>205</v>
      </c>
      <c r="K320" t="s">
        <v>8010</v>
      </c>
      <c r="L320" t="s">
        <v>8011</v>
      </c>
      <c r="M320" t="s">
        <v>8012</v>
      </c>
      <c r="N320" t="s">
        <v>1516</v>
      </c>
      <c r="O320" t="s">
        <v>12360</v>
      </c>
      <c r="P320" t="s">
        <v>8013</v>
      </c>
      <c r="Q320" t="s">
        <v>1625</v>
      </c>
      <c r="R320" t="s">
        <v>8014</v>
      </c>
      <c r="S320" t="s">
        <v>8015</v>
      </c>
      <c r="T320" t="s">
        <v>8017</v>
      </c>
      <c r="U320" t="s">
        <v>8018</v>
      </c>
      <c r="V320" t="s">
        <v>8019</v>
      </c>
      <c r="W320" t="s">
        <v>8015</v>
      </c>
      <c r="X320" t="s">
        <v>8017</v>
      </c>
      <c r="Y320" t="s">
        <v>8018</v>
      </c>
      <c r="Z320" t="s">
        <v>219</v>
      </c>
      <c r="AD320" t="s">
        <v>220</v>
      </c>
      <c r="AE320" t="s">
        <v>221</v>
      </c>
      <c r="AI320" t="s">
        <v>221</v>
      </c>
      <c r="AJ320" t="s">
        <v>8006</v>
      </c>
      <c r="AK320" t="s">
        <v>12360</v>
      </c>
      <c r="AL320" t="s">
        <v>12963</v>
      </c>
      <c r="AM320" t="s">
        <v>1625</v>
      </c>
      <c r="AN320" t="s">
        <v>8013</v>
      </c>
      <c r="AO320">
        <v>0</v>
      </c>
      <c r="AP320" t="s">
        <v>222</v>
      </c>
      <c r="AQ320" s="6" t="s">
        <v>8020</v>
      </c>
      <c r="AR320" s="10">
        <v>400000</v>
      </c>
      <c r="AS320" t="s">
        <v>1732</v>
      </c>
      <c r="AT320" s="6" t="s">
        <v>8021</v>
      </c>
      <c r="AU320" s="10">
        <v>375000</v>
      </c>
      <c r="BC320" s="6"/>
      <c r="BD320" s="10"/>
      <c r="BF320" s="6"/>
      <c r="BG320" s="10"/>
      <c r="BI320" s="6"/>
      <c r="BJ320" s="10"/>
      <c r="BL320" s="6"/>
      <c r="BM320" s="10"/>
      <c r="BO320" s="6"/>
      <c r="BP320" s="10"/>
      <c r="BR320" s="6"/>
      <c r="BS320" s="10"/>
      <c r="BU320" s="6"/>
      <c r="BV320" s="10"/>
      <c r="BX320" s="6"/>
      <c r="BY320" s="10"/>
      <c r="CA320" s="6"/>
      <c r="CB320" s="10"/>
      <c r="CD320" s="6"/>
      <c r="CE320" s="10"/>
      <c r="CG320" s="6"/>
      <c r="CH320" s="10"/>
      <c r="CJ320" s="6"/>
      <c r="CK320" s="10"/>
      <c r="CM320" s="6"/>
      <c r="CN320" s="10"/>
      <c r="CP320" s="6"/>
      <c r="CQ320" s="10"/>
      <c r="CS320" s="6"/>
      <c r="CT320" s="10"/>
      <c r="CV320" s="6"/>
      <c r="CW320" s="10"/>
      <c r="CY320" s="6"/>
      <c r="CZ320" s="10"/>
      <c r="DB320" s="6"/>
      <c r="DC320" s="10"/>
      <c r="DE320" s="6"/>
      <c r="DF320" s="10"/>
      <c r="DH320" s="6"/>
      <c r="DI320" s="10"/>
      <c r="DK320" s="6"/>
      <c r="DL320" s="10"/>
      <c r="DN320" s="6"/>
      <c r="DO320" s="10"/>
      <c r="DQ320" s="6"/>
      <c r="DR320" s="10"/>
      <c r="DT320" s="6"/>
      <c r="DU320" s="10"/>
      <c r="DW320" s="6"/>
      <c r="DX320" s="10"/>
      <c r="DZ320" s="6"/>
      <c r="EA320" s="10"/>
      <c r="EC320" s="6"/>
      <c r="ED320" s="10"/>
      <c r="EF320" s="6"/>
      <c r="EG320" s="10"/>
      <c r="EI320" s="6"/>
      <c r="EJ320" s="10"/>
      <c r="EL320" s="6"/>
      <c r="EM320" s="10"/>
      <c r="EO320" s="6"/>
      <c r="EP320" s="10"/>
      <c r="ER320" s="6"/>
      <c r="ES320" s="10"/>
      <c r="EU320" s="6"/>
      <c r="EV320" s="10"/>
      <c r="EX320" s="6"/>
      <c r="EY320" s="10"/>
      <c r="FA320" s="6"/>
      <c r="FB320" s="10"/>
      <c r="FD320" s="6"/>
      <c r="FE320" s="10"/>
      <c r="FG320" s="6"/>
      <c r="FH320" s="10"/>
      <c r="FJ320" s="6"/>
      <c r="FK320" s="10"/>
      <c r="FM320" s="6"/>
      <c r="FN320" s="10"/>
      <c r="FP320" s="6"/>
      <c r="FQ320" s="10"/>
      <c r="FS320" s="6"/>
      <c r="FT320" s="10"/>
      <c r="FV320" s="6"/>
      <c r="FW320" s="10"/>
      <c r="FY320" s="6"/>
      <c r="FZ320" s="10"/>
      <c r="GA320" s="9">
        <v>775000</v>
      </c>
      <c r="GB320" t="s">
        <v>238</v>
      </c>
      <c r="GC320">
        <v>35</v>
      </c>
      <c r="GD320">
        <v>40</v>
      </c>
      <c r="GE320">
        <v>52</v>
      </c>
      <c r="GF320">
        <v>45</v>
      </c>
    </row>
    <row r="321" spans="1:188" x14ac:dyDescent="0.35">
      <c r="A321" t="s">
        <v>8022</v>
      </c>
      <c r="B321" t="s">
        <v>8023</v>
      </c>
      <c r="C321" t="s">
        <v>8024</v>
      </c>
      <c r="D321" t="str">
        <f>VLOOKUP(C321,'HORS EXCEPTION'!$C$2:C339,1,FALSE)</f>
        <v>SUP037129</v>
      </c>
      <c r="E321" s="2" t="s">
        <v>8025</v>
      </c>
      <c r="F321" t="s">
        <v>8024</v>
      </c>
      <c r="G321" t="s">
        <v>8026</v>
      </c>
      <c r="H321" t="s">
        <v>203</v>
      </c>
      <c r="I321" t="s">
        <v>8027</v>
      </c>
      <c r="J321" t="s">
        <v>205</v>
      </c>
      <c r="K321" t="s">
        <v>8028</v>
      </c>
      <c r="L321" t="s">
        <v>2770</v>
      </c>
      <c r="M321" t="s">
        <v>2771</v>
      </c>
      <c r="N321" t="s">
        <v>1720</v>
      </c>
      <c r="O321" t="s">
        <v>12975</v>
      </c>
      <c r="P321" t="s">
        <v>8029</v>
      </c>
      <c r="Q321" t="s">
        <v>8030</v>
      </c>
      <c r="R321" t="s">
        <v>12977</v>
      </c>
      <c r="S321" t="s">
        <v>8031</v>
      </c>
      <c r="T321" t="s">
        <v>8033</v>
      </c>
      <c r="U321" t="s">
        <v>8034</v>
      </c>
      <c r="V321" t="s">
        <v>8035</v>
      </c>
      <c r="W321" t="s">
        <v>8031</v>
      </c>
      <c r="X321" t="s">
        <v>8033</v>
      </c>
      <c r="Y321" t="s">
        <v>8034</v>
      </c>
      <c r="Z321" t="s">
        <v>219</v>
      </c>
      <c r="AD321" t="s">
        <v>220</v>
      </c>
      <c r="AE321" t="s">
        <v>221</v>
      </c>
      <c r="AI321" t="s">
        <v>221</v>
      </c>
      <c r="AJ321" t="s">
        <v>8027</v>
      </c>
      <c r="AK321" t="s">
        <v>12975</v>
      </c>
      <c r="AL321" t="s">
        <v>12976</v>
      </c>
      <c r="AM321" t="s">
        <v>8030</v>
      </c>
      <c r="AN321" t="s">
        <v>8029</v>
      </c>
      <c r="AO321">
        <v>0</v>
      </c>
      <c r="AP321" t="s">
        <v>234</v>
      </c>
      <c r="AQ321" s="6" t="s">
        <v>8036</v>
      </c>
      <c r="AR321" s="10">
        <v>100000</v>
      </c>
      <c r="AS321" t="s">
        <v>236</v>
      </c>
      <c r="AT321" s="6" t="s">
        <v>8037</v>
      </c>
      <c r="AU321" s="10">
        <v>630000</v>
      </c>
      <c r="AV321" t="s">
        <v>1016</v>
      </c>
      <c r="AW321" s="6" t="s">
        <v>8038</v>
      </c>
      <c r="BC321" s="6"/>
      <c r="BD321" s="10"/>
      <c r="BF321" s="6"/>
      <c r="BG321" s="10"/>
      <c r="BI321" s="6"/>
      <c r="BJ321" s="10"/>
      <c r="BL321" s="6"/>
      <c r="BM321" s="10"/>
      <c r="BO321" s="6"/>
      <c r="BP321" s="10"/>
      <c r="BR321" s="6"/>
      <c r="BS321" s="10"/>
      <c r="BU321" s="6"/>
      <c r="BV321" s="10"/>
      <c r="BX321" s="6"/>
      <c r="BY321" s="10"/>
      <c r="CA321" s="6"/>
      <c r="CB321" s="10"/>
      <c r="CD321" s="6"/>
      <c r="CE321" s="10"/>
      <c r="CG321" s="6"/>
      <c r="CH321" s="10"/>
      <c r="CJ321" s="6"/>
      <c r="CK321" s="10"/>
      <c r="CM321" s="6"/>
      <c r="CN321" s="10"/>
      <c r="CP321" s="6"/>
      <c r="CQ321" s="10"/>
      <c r="CS321" s="6"/>
      <c r="CT321" s="10"/>
      <c r="CV321" s="6"/>
      <c r="CW321" s="10"/>
      <c r="CY321" s="6"/>
      <c r="CZ321" s="10"/>
      <c r="DB321" s="6"/>
      <c r="DC321" s="10"/>
      <c r="DE321" s="6"/>
      <c r="DF321" s="10"/>
      <c r="DH321" s="6"/>
      <c r="DI321" s="10"/>
      <c r="DK321" s="6"/>
      <c r="DL321" s="10"/>
      <c r="DN321" s="6"/>
      <c r="DO321" s="10"/>
      <c r="DQ321" s="6"/>
      <c r="DR321" s="10"/>
      <c r="DT321" s="6"/>
      <c r="DU321" s="10"/>
      <c r="DW321" s="6"/>
      <c r="DX321" s="10"/>
      <c r="DZ321" s="6"/>
      <c r="EA321" s="10"/>
      <c r="EC321" s="6"/>
      <c r="ED321" s="10"/>
      <c r="EF321" s="6"/>
      <c r="EG321" s="10"/>
      <c r="EI321" s="6"/>
      <c r="EJ321" s="10"/>
      <c r="EL321" s="6"/>
      <c r="EM321" s="10"/>
      <c r="EO321" s="6"/>
      <c r="EP321" s="10"/>
      <c r="ER321" s="6"/>
      <c r="ES321" s="10"/>
      <c r="EU321" s="6"/>
      <c r="EV321" s="10"/>
      <c r="EX321" s="6"/>
      <c r="EY321" s="10"/>
      <c r="FA321" s="6"/>
      <c r="FB321" s="10"/>
      <c r="FD321" s="6"/>
      <c r="FE321" s="10"/>
      <c r="FG321" s="6"/>
      <c r="FH321" s="10"/>
      <c r="FJ321" s="6"/>
      <c r="FK321" s="10"/>
      <c r="FM321" s="6"/>
      <c r="FN321" s="10"/>
      <c r="FP321" s="6"/>
      <c r="FQ321" s="10"/>
      <c r="FS321" s="6"/>
      <c r="FT321" s="10"/>
      <c r="FV321" s="6"/>
      <c r="FW321" s="10"/>
      <c r="FY321" s="6"/>
      <c r="FZ321" s="10"/>
      <c r="GA321" s="9">
        <v>730000</v>
      </c>
      <c r="GB321" t="s">
        <v>238</v>
      </c>
      <c r="GC321">
        <v>45</v>
      </c>
      <c r="GD321">
        <v>50</v>
      </c>
      <c r="GE321">
        <v>50</v>
      </c>
      <c r="GF321">
        <v>50</v>
      </c>
    </row>
    <row r="322" spans="1:188" x14ac:dyDescent="0.35">
      <c r="A322" t="s">
        <v>8039</v>
      </c>
      <c r="B322" t="s">
        <v>8040</v>
      </c>
      <c r="C322" t="s">
        <v>8041</v>
      </c>
      <c r="D322" t="str">
        <f>VLOOKUP(C322,'HORS EXCEPTION'!$C$2:C340,1,FALSE)</f>
        <v>SUP037250</v>
      </c>
      <c r="E322" s="1" t="s">
        <v>8042</v>
      </c>
      <c r="F322" t="s">
        <v>8041</v>
      </c>
      <c r="G322" t="s">
        <v>8042</v>
      </c>
      <c r="H322" t="s">
        <v>203</v>
      </c>
      <c r="I322" t="s">
        <v>8039</v>
      </c>
      <c r="J322" t="s">
        <v>246</v>
      </c>
      <c r="K322" t="s">
        <v>8043</v>
      </c>
      <c r="L322">
        <v>39360</v>
      </c>
      <c r="M322" t="s">
        <v>8044</v>
      </c>
      <c r="N322" t="s">
        <v>1516</v>
      </c>
      <c r="O322" t="s">
        <v>12979</v>
      </c>
      <c r="P322" t="s">
        <v>8045</v>
      </c>
      <c r="Q322" t="s">
        <v>8046</v>
      </c>
      <c r="R322" t="s">
        <v>8047</v>
      </c>
      <c r="S322" t="s">
        <v>8050</v>
      </c>
      <c r="T322" t="s">
        <v>8051</v>
      </c>
      <c r="U322" t="s">
        <v>8052</v>
      </c>
      <c r="V322" t="s">
        <v>8053</v>
      </c>
      <c r="W322" t="s">
        <v>8054</v>
      </c>
      <c r="X322" t="s">
        <v>8051</v>
      </c>
      <c r="Y322" t="s">
        <v>8052</v>
      </c>
      <c r="Z322" t="s">
        <v>219</v>
      </c>
      <c r="AD322" t="s">
        <v>220</v>
      </c>
      <c r="AE322" t="s">
        <v>221</v>
      </c>
      <c r="AI322" t="s">
        <v>221</v>
      </c>
      <c r="AJ322" t="s">
        <v>8039</v>
      </c>
      <c r="AK322" t="s">
        <v>12979</v>
      </c>
      <c r="AL322" t="s">
        <v>12980</v>
      </c>
      <c r="AM322" t="s">
        <v>8046</v>
      </c>
      <c r="AN322" t="s">
        <v>8045</v>
      </c>
      <c r="AO322">
        <v>0</v>
      </c>
      <c r="AP322" t="s">
        <v>463</v>
      </c>
      <c r="AQ322" s="6" t="s">
        <v>8055</v>
      </c>
      <c r="AR322" s="10">
        <v>380000</v>
      </c>
      <c r="BC322" s="6"/>
      <c r="BD322" s="10"/>
      <c r="BF322" s="6"/>
      <c r="BG322" s="10"/>
      <c r="BI322" s="6"/>
      <c r="BJ322" s="10"/>
      <c r="BL322" s="6"/>
      <c r="BM322" s="10"/>
      <c r="BO322" s="6"/>
      <c r="BP322" s="10"/>
      <c r="BR322" s="6"/>
      <c r="BS322" s="10"/>
      <c r="BU322" s="6"/>
      <c r="BV322" s="10"/>
      <c r="BX322" s="6"/>
      <c r="BY322" s="10"/>
      <c r="CA322" s="6"/>
      <c r="CB322" s="10"/>
      <c r="CD322" s="6"/>
      <c r="CE322" s="10"/>
      <c r="CG322" s="6"/>
      <c r="CH322" s="10"/>
      <c r="CJ322" s="6"/>
      <c r="CK322" s="10"/>
      <c r="CM322" s="6"/>
      <c r="CN322" s="10"/>
      <c r="CP322" s="6"/>
      <c r="CQ322" s="10"/>
      <c r="CS322" s="6"/>
      <c r="CT322" s="10"/>
      <c r="CV322" s="6"/>
      <c r="CW322" s="10"/>
      <c r="CY322" s="6"/>
      <c r="CZ322" s="10"/>
      <c r="DB322" s="6"/>
      <c r="DC322" s="10"/>
      <c r="DE322" s="6"/>
      <c r="DF322" s="10"/>
      <c r="DH322" s="6"/>
      <c r="DI322" s="10"/>
      <c r="DK322" s="6"/>
      <c r="DL322" s="10"/>
      <c r="DN322" s="6"/>
      <c r="DO322" s="10"/>
      <c r="DQ322" s="6"/>
      <c r="DR322" s="10"/>
      <c r="DT322" s="6"/>
      <c r="DU322" s="10"/>
      <c r="DW322" s="6"/>
      <c r="DX322" s="10"/>
      <c r="DZ322" s="6"/>
      <c r="EA322" s="10"/>
      <c r="EC322" s="6"/>
      <c r="ED322" s="10"/>
      <c r="EF322" s="6"/>
      <c r="EG322" s="10"/>
      <c r="EI322" s="6"/>
      <c r="EJ322" s="10"/>
      <c r="EL322" s="6"/>
      <c r="EM322" s="10"/>
      <c r="EO322" s="6"/>
      <c r="EP322" s="10"/>
      <c r="ER322" s="6"/>
      <c r="ES322" s="10"/>
      <c r="EU322" s="6"/>
      <c r="EV322" s="10"/>
      <c r="EX322" s="6"/>
      <c r="EY322" s="10"/>
      <c r="FA322" s="6"/>
      <c r="FB322" s="10"/>
      <c r="FD322" s="6"/>
      <c r="FE322" s="10"/>
      <c r="FG322" s="6"/>
      <c r="FH322" s="10"/>
      <c r="FJ322" s="6"/>
      <c r="FK322" s="10"/>
      <c r="FM322" s="6"/>
      <c r="FN322" s="10"/>
      <c r="FP322" s="6"/>
      <c r="FQ322" s="10"/>
      <c r="FS322" s="6"/>
      <c r="FT322" s="10"/>
      <c r="FV322" s="6"/>
      <c r="FW322" s="10"/>
      <c r="FY322" s="6"/>
      <c r="FZ322" s="10"/>
      <c r="GA322" s="9">
        <v>380000</v>
      </c>
      <c r="GB322" t="s">
        <v>238</v>
      </c>
      <c r="GC322">
        <v>50</v>
      </c>
      <c r="GD322">
        <v>65</v>
      </c>
      <c r="GE322">
        <v>80</v>
      </c>
      <c r="GF322">
        <v>80</v>
      </c>
    </row>
    <row r="323" spans="1:188" x14ac:dyDescent="0.35">
      <c r="A323" t="s">
        <v>8056</v>
      </c>
      <c r="B323" t="s">
        <v>8057</v>
      </c>
      <c r="C323" t="s">
        <v>8058</v>
      </c>
      <c r="D323" t="e">
        <f>VLOOKUP(C323,'HORS EXCEPTION'!$C$2:C341,1,FALSE)</f>
        <v>#N/A</v>
      </c>
      <c r="E323" s="2" t="s">
        <v>8059</v>
      </c>
      <c r="F323" t="s">
        <v>8058</v>
      </c>
      <c r="G323" t="s">
        <v>8059</v>
      </c>
      <c r="H323" t="s">
        <v>203</v>
      </c>
      <c r="I323" t="s">
        <v>8060</v>
      </c>
      <c r="J323" t="s">
        <v>205</v>
      </c>
      <c r="K323" t="s">
        <v>8061</v>
      </c>
      <c r="L323" t="s">
        <v>4147</v>
      </c>
      <c r="M323" t="s">
        <v>8062</v>
      </c>
      <c r="N323" t="s">
        <v>2030</v>
      </c>
      <c r="O323" t="s">
        <v>12981</v>
      </c>
      <c r="P323" t="s">
        <v>8063</v>
      </c>
      <c r="Q323" t="s">
        <v>4150</v>
      </c>
      <c r="R323" t="s">
        <v>8064</v>
      </c>
      <c r="S323" t="s">
        <v>8065</v>
      </c>
      <c r="T323" t="s">
        <v>8067</v>
      </c>
      <c r="U323" t="s">
        <v>8068</v>
      </c>
      <c r="V323" t="s">
        <v>8069</v>
      </c>
      <c r="W323" t="s">
        <v>8070</v>
      </c>
      <c r="X323" t="s">
        <v>8071</v>
      </c>
      <c r="Y323" t="s">
        <v>8072</v>
      </c>
      <c r="Z323" t="s">
        <v>310</v>
      </c>
      <c r="AD323" t="s">
        <v>311</v>
      </c>
      <c r="AE323" t="s">
        <v>312</v>
      </c>
      <c r="AI323" t="s">
        <v>312</v>
      </c>
      <c r="AJ323" t="s">
        <v>8060</v>
      </c>
      <c r="AK323" t="s">
        <v>12981</v>
      </c>
      <c r="AL323" t="s">
        <v>8069</v>
      </c>
      <c r="AM323" t="s">
        <v>4150</v>
      </c>
      <c r="AN323" t="s">
        <v>8063</v>
      </c>
      <c r="AO323">
        <v>0</v>
      </c>
      <c r="AP323" t="s">
        <v>687</v>
      </c>
      <c r="AQ323" s="6" t="s">
        <v>6440</v>
      </c>
      <c r="AR323" s="10">
        <v>300000</v>
      </c>
      <c r="AS323" t="s">
        <v>315</v>
      </c>
      <c r="AT323" s="6" t="s">
        <v>8073</v>
      </c>
      <c r="AU323" s="10">
        <v>100000</v>
      </c>
      <c r="AV323" t="s">
        <v>319</v>
      </c>
      <c r="AW323" s="6" t="s">
        <v>8074</v>
      </c>
      <c r="BC323" s="6"/>
      <c r="BD323" s="10"/>
      <c r="BF323" s="6"/>
      <c r="BG323" s="10"/>
      <c r="BI323" s="6"/>
      <c r="BJ323" s="10"/>
      <c r="BL323" s="6"/>
      <c r="BM323" s="10"/>
      <c r="BO323" s="6"/>
      <c r="BP323" s="10"/>
      <c r="BR323" s="6"/>
      <c r="BS323" s="10"/>
      <c r="BU323" s="6"/>
      <c r="BV323" s="10"/>
      <c r="BX323" s="6"/>
      <c r="BY323" s="10"/>
      <c r="CA323" s="6"/>
      <c r="CB323" s="10"/>
      <c r="CD323" s="6"/>
      <c r="CE323" s="10"/>
      <c r="CG323" s="6"/>
      <c r="CH323" s="10"/>
      <c r="CJ323" s="6"/>
      <c r="CK323" s="10"/>
      <c r="CM323" s="6"/>
      <c r="CN323" s="10"/>
      <c r="CP323" s="6"/>
      <c r="CQ323" s="10"/>
      <c r="CS323" s="6"/>
      <c r="CT323" s="10"/>
      <c r="CV323" s="6"/>
      <c r="CW323" s="10"/>
      <c r="CY323" s="6"/>
      <c r="CZ323" s="10"/>
      <c r="DB323" s="6"/>
      <c r="DC323" s="10"/>
      <c r="DE323" s="6"/>
      <c r="DF323" s="10"/>
      <c r="DH323" s="6"/>
      <c r="DI323" s="10"/>
      <c r="DK323" s="6"/>
      <c r="DL323" s="10"/>
      <c r="DN323" s="6"/>
      <c r="DO323" s="10"/>
      <c r="DQ323" s="6"/>
      <c r="DR323" s="10"/>
      <c r="DT323" s="6"/>
      <c r="DU323" s="10"/>
      <c r="DW323" s="6"/>
      <c r="DX323" s="10"/>
      <c r="DZ323" s="6"/>
      <c r="EA323" s="10"/>
      <c r="EC323" s="6"/>
      <c r="ED323" s="10"/>
      <c r="EF323" s="6"/>
      <c r="EG323" s="10"/>
      <c r="EI323" s="6"/>
      <c r="EJ323" s="10"/>
      <c r="EL323" s="6"/>
      <c r="EM323" s="10"/>
      <c r="EO323" s="6"/>
      <c r="EP323" s="10"/>
      <c r="ER323" s="6"/>
      <c r="ES323" s="10"/>
      <c r="EU323" s="6"/>
      <c r="EV323" s="10"/>
      <c r="EX323" s="6"/>
      <c r="EY323" s="10"/>
      <c r="FA323" s="6"/>
      <c r="FB323" s="10"/>
      <c r="FD323" s="6"/>
      <c r="FE323" s="10"/>
      <c r="FG323" s="6"/>
      <c r="FH323" s="10"/>
      <c r="FJ323" s="6"/>
      <c r="FK323" s="10"/>
      <c r="FM323" s="6"/>
      <c r="FN323" s="10"/>
      <c r="FP323" s="6"/>
      <c r="FQ323" s="10"/>
      <c r="FS323" s="6"/>
      <c r="FT323" s="10"/>
      <c r="FV323" s="6"/>
      <c r="FW323" s="10"/>
      <c r="FY323" s="6"/>
      <c r="FZ323" s="10"/>
      <c r="GA323" s="9">
        <v>400000</v>
      </c>
      <c r="GB323" t="s">
        <v>238</v>
      </c>
      <c r="GC323">
        <v>49</v>
      </c>
      <c r="GD323">
        <v>57</v>
      </c>
      <c r="GE323">
        <v>89</v>
      </c>
      <c r="GF323">
        <v>100</v>
      </c>
    </row>
    <row r="324" spans="1:188" x14ac:dyDescent="0.35">
      <c r="A324" t="s">
        <v>8076</v>
      </c>
      <c r="B324" t="s">
        <v>8077</v>
      </c>
      <c r="C324" t="s">
        <v>8078</v>
      </c>
      <c r="D324" t="str">
        <f>VLOOKUP(C324,'HORS EXCEPTION'!$C$2:C342,1,FALSE)</f>
        <v>SUP038340</v>
      </c>
      <c r="E324" s="2" t="s">
        <v>8079</v>
      </c>
      <c r="F324" t="s">
        <v>8078</v>
      </c>
      <c r="G324" t="s">
        <v>8079</v>
      </c>
      <c r="H324" t="s">
        <v>203</v>
      </c>
      <c r="I324" t="s">
        <v>8080</v>
      </c>
      <c r="J324" t="s">
        <v>205</v>
      </c>
      <c r="K324" t="s">
        <v>8081</v>
      </c>
      <c r="L324">
        <v>95130</v>
      </c>
      <c r="M324" t="s">
        <v>8082</v>
      </c>
      <c r="N324" t="s">
        <v>340</v>
      </c>
      <c r="O324" t="s">
        <v>12983</v>
      </c>
      <c r="P324" t="s">
        <v>8083</v>
      </c>
      <c r="Q324" t="s">
        <v>7424</v>
      </c>
      <c r="R324" t="s">
        <v>8084</v>
      </c>
      <c r="S324" t="s">
        <v>8086</v>
      </c>
      <c r="T324" t="s">
        <v>8087</v>
      </c>
      <c r="U324" t="s">
        <v>8088</v>
      </c>
      <c r="V324" t="s">
        <v>8089</v>
      </c>
      <c r="W324" t="s">
        <v>8086</v>
      </c>
      <c r="X324" t="s">
        <v>8087</v>
      </c>
      <c r="Y324" t="s">
        <v>8088</v>
      </c>
      <c r="Z324" t="s">
        <v>310</v>
      </c>
      <c r="AD324" t="s">
        <v>311</v>
      </c>
      <c r="AE324" t="s">
        <v>312</v>
      </c>
      <c r="AI324" t="s">
        <v>312</v>
      </c>
      <c r="AJ324" t="s">
        <v>8080</v>
      </c>
      <c r="AK324" t="s">
        <v>12983</v>
      </c>
      <c r="AL324" t="s">
        <v>8089</v>
      </c>
      <c r="AM324" t="s">
        <v>7424</v>
      </c>
      <c r="AN324" t="s">
        <v>8083</v>
      </c>
      <c r="AO324">
        <v>0</v>
      </c>
      <c r="AP324" t="s">
        <v>427</v>
      </c>
      <c r="AQ324" s="6" t="s">
        <v>8090</v>
      </c>
      <c r="AR324" s="10">
        <v>360000</v>
      </c>
      <c r="AS324" t="s">
        <v>431</v>
      </c>
      <c r="AT324" s="6" t="s">
        <v>8091</v>
      </c>
      <c r="AU324" s="10">
        <v>895000</v>
      </c>
      <c r="AV324" t="s">
        <v>435</v>
      </c>
      <c r="AW324" s="6" t="s">
        <v>8092</v>
      </c>
      <c r="AY324" t="s">
        <v>439</v>
      </c>
      <c r="AZ324" s="6" t="s">
        <v>8093</v>
      </c>
      <c r="BA324" s="10">
        <v>445000</v>
      </c>
      <c r="BB324" t="s">
        <v>443</v>
      </c>
      <c r="BC324" s="6" t="s">
        <v>8094</v>
      </c>
      <c r="BD324" s="10">
        <v>595000</v>
      </c>
      <c r="BF324" s="6"/>
      <c r="BG324" s="10"/>
      <c r="BI324" s="6"/>
      <c r="BJ324" s="10"/>
      <c r="BL324" s="6"/>
      <c r="BM324" s="10"/>
      <c r="BO324" s="6"/>
      <c r="BP324" s="10"/>
      <c r="BR324" s="6"/>
      <c r="BS324" s="10"/>
      <c r="BU324" s="6"/>
      <c r="BV324" s="10"/>
      <c r="BX324" s="6"/>
      <c r="BY324" s="10"/>
      <c r="CA324" s="6"/>
      <c r="CB324" s="10"/>
      <c r="CD324" s="6"/>
      <c r="CE324" s="10"/>
      <c r="CG324" s="6"/>
      <c r="CH324" s="10"/>
      <c r="CJ324" s="6"/>
      <c r="CK324" s="10"/>
      <c r="CM324" s="6"/>
      <c r="CN324" s="10"/>
      <c r="CP324" s="6"/>
      <c r="CQ324" s="10"/>
      <c r="CS324" s="6"/>
      <c r="CT324" s="10"/>
      <c r="CV324" s="6"/>
      <c r="CW324" s="10"/>
      <c r="CY324" s="6"/>
      <c r="CZ324" s="10"/>
      <c r="DB324" s="6"/>
      <c r="DC324" s="10"/>
      <c r="DE324" s="6"/>
      <c r="DF324" s="10"/>
      <c r="DH324" s="6"/>
      <c r="DI324" s="10"/>
      <c r="DK324" s="6"/>
      <c r="DL324" s="10"/>
      <c r="DN324" s="6"/>
      <c r="DO324" s="10"/>
      <c r="DQ324" s="6"/>
      <c r="DR324" s="10"/>
      <c r="DT324" s="6"/>
      <c r="DU324" s="10"/>
      <c r="DW324" s="6"/>
      <c r="DX324" s="10"/>
      <c r="DZ324" s="6"/>
      <c r="EA324" s="10"/>
      <c r="EC324" s="6"/>
      <c r="ED324" s="10"/>
      <c r="EF324" s="6"/>
      <c r="EG324" s="10"/>
      <c r="EI324" s="6"/>
      <c r="EJ324" s="10"/>
      <c r="EL324" s="6"/>
      <c r="EM324" s="10"/>
      <c r="EO324" s="6"/>
      <c r="EP324" s="10"/>
      <c r="ER324" s="6"/>
      <c r="ES324" s="10"/>
      <c r="EU324" s="6"/>
      <c r="EV324" s="10"/>
      <c r="EX324" s="6"/>
      <c r="EY324" s="10"/>
      <c r="FA324" s="6"/>
      <c r="FB324" s="10"/>
      <c r="FD324" s="6"/>
      <c r="FE324" s="10"/>
      <c r="FG324" s="6"/>
      <c r="FH324" s="10"/>
      <c r="FJ324" s="6"/>
      <c r="FK324" s="10"/>
      <c r="FM324" s="6"/>
      <c r="FN324" s="10"/>
      <c r="FP324" s="6"/>
      <c r="FQ324" s="10"/>
      <c r="FS324" s="6"/>
      <c r="FT324" s="10"/>
      <c r="FV324" s="6"/>
      <c r="FW324" s="10"/>
      <c r="FY324" s="6"/>
      <c r="FZ324" s="10"/>
      <c r="GA324" s="9">
        <v>2295000</v>
      </c>
      <c r="GB324" t="s">
        <v>238</v>
      </c>
      <c r="GC324">
        <v>55</v>
      </c>
      <c r="GD324">
        <v>60</v>
      </c>
      <c r="GE324">
        <v>65</v>
      </c>
      <c r="GF324">
        <v>60</v>
      </c>
    </row>
    <row r="325" spans="1:188" x14ac:dyDescent="0.35">
      <c r="A325" t="s">
        <v>8095</v>
      </c>
      <c r="B325" t="s">
        <v>8096</v>
      </c>
      <c r="C325" t="s">
        <v>8097</v>
      </c>
      <c r="D325" t="e">
        <f>VLOOKUP(C325,'HORS EXCEPTION'!$C$2:C343,1,FALSE)</f>
        <v>#N/A</v>
      </c>
      <c r="E325" s="1" t="s">
        <v>8098</v>
      </c>
      <c r="F325" t="s">
        <v>8097</v>
      </c>
      <c r="G325" t="s">
        <v>8099</v>
      </c>
      <c r="H325" t="s">
        <v>203</v>
      </c>
      <c r="I325" t="s">
        <v>8095</v>
      </c>
      <c r="J325" t="s">
        <v>205</v>
      </c>
      <c r="K325" t="s">
        <v>8100</v>
      </c>
      <c r="L325">
        <v>92000</v>
      </c>
      <c r="M325" t="s">
        <v>726</v>
      </c>
      <c r="N325" t="s">
        <v>3083</v>
      </c>
      <c r="O325" t="s">
        <v>12984</v>
      </c>
      <c r="P325" t="s">
        <v>8101</v>
      </c>
      <c r="Q325" t="s">
        <v>929</v>
      </c>
      <c r="R325" t="s">
        <v>8102</v>
      </c>
      <c r="S325" t="s">
        <v>8105</v>
      </c>
      <c r="T325" t="s">
        <v>8106</v>
      </c>
      <c r="U325" t="s">
        <v>8107</v>
      </c>
      <c r="V325" t="s">
        <v>8108</v>
      </c>
      <c r="W325" t="s">
        <v>8109</v>
      </c>
      <c r="X325" t="s">
        <v>8110</v>
      </c>
      <c r="Y325" t="s">
        <v>8111</v>
      </c>
      <c r="Z325" t="s">
        <v>261</v>
      </c>
      <c r="AA325" t="s">
        <v>310</v>
      </c>
      <c r="AD325" t="s">
        <v>11030</v>
      </c>
      <c r="AE325" t="s">
        <v>263</v>
      </c>
      <c r="AF325" t="s">
        <v>739</v>
      </c>
      <c r="AI325" t="s">
        <v>1860</v>
      </c>
      <c r="AJ325" t="s">
        <v>8095</v>
      </c>
      <c r="AK325" t="s">
        <v>12984</v>
      </c>
      <c r="AL325" t="s">
        <v>12985</v>
      </c>
      <c r="AM325" t="s">
        <v>929</v>
      </c>
      <c r="AN325" t="s">
        <v>8101</v>
      </c>
      <c r="AO325">
        <v>0</v>
      </c>
      <c r="AP325" t="s">
        <v>353</v>
      </c>
      <c r="AQ325" s="6" t="s">
        <v>8112</v>
      </c>
      <c r="AR325" s="10">
        <v>200000</v>
      </c>
      <c r="AS325" t="s">
        <v>272</v>
      </c>
      <c r="AT325" s="6" t="s">
        <v>8113</v>
      </c>
      <c r="AU325" s="10">
        <v>495000</v>
      </c>
      <c r="AV325" t="s">
        <v>286</v>
      </c>
      <c r="AW325" s="6" t="s">
        <v>8114</v>
      </c>
      <c r="AY325" t="s">
        <v>361</v>
      </c>
      <c r="AZ325" s="6" t="s">
        <v>8115</v>
      </c>
      <c r="BA325" s="10">
        <v>250000</v>
      </c>
      <c r="BB325" t="s">
        <v>365</v>
      </c>
      <c r="BC325" s="6" t="s">
        <v>8116</v>
      </c>
      <c r="BD325" s="10">
        <v>330000</v>
      </c>
      <c r="BE325" t="s">
        <v>488</v>
      </c>
      <c r="BF325" s="6" t="s">
        <v>8117</v>
      </c>
      <c r="BG325" s="10">
        <v>100000</v>
      </c>
      <c r="BH325" t="s">
        <v>495</v>
      </c>
      <c r="BI325" s="6" t="s">
        <v>8118</v>
      </c>
      <c r="BJ325" s="10">
        <v>180000</v>
      </c>
      <c r="BK325" t="s">
        <v>502</v>
      </c>
      <c r="BL325" s="6" t="s">
        <v>8119</v>
      </c>
      <c r="BM325" s="10">
        <v>100000</v>
      </c>
      <c r="BN325" t="s">
        <v>509</v>
      </c>
      <c r="BO325" s="6" t="s">
        <v>8120</v>
      </c>
      <c r="BP325" s="10">
        <v>100000</v>
      </c>
      <c r="BQ325" t="s">
        <v>516</v>
      </c>
      <c r="BR325" s="6" t="s">
        <v>8121</v>
      </c>
      <c r="BS325" s="10">
        <v>120000</v>
      </c>
      <c r="BU325" s="6"/>
      <c r="BV325" s="10"/>
      <c r="BX325" s="6"/>
      <c r="BY325" s="10"/>
      <c r="CA325" s="6"/>
      <c r="CB325" s="10"/>
      <c r="CD325" s="6"/>
      <c r="CE325" s="10"/>
      <c r="CG325" s="6"/>
      <c r="CH325" s="10"/>
      <c r="CJ325" s="6"/>
      <c r="CK325" s="10"/>
      <c r="CM325" s="6"/>
      <c r="CN325" s="10"/>
      <c r="CP325" s="6"/>
      <c r="CQ325" s="10"/>
      <c r="CS325" s="6"/>
      <c r="CT325" s="10"/>
      <c r="CV325" s="6"/>
      <c r="CW325" s="10"/>
      <c r="CY325" s="6"/>
      <c r="CZ325" s="10"/>
      <c r="DB325" s="6"/>
      <c r="DC325" s="10"/>
      <c r="DE325" s="6"/>
      <c r="DF325" s="10"/>
      <c r="DH325" s="6"/>
      <c r="DI325" s="10"/>
      <c r="DK325" s="6"/>
      <c r="DL325" s="10"/>
      <c r="DN325" s="6"/>
      <c r="DO325" s="10"/>
      <c r="DQ325" s="6"/>
      <c r="DR325" s="10"/>
      <c r="DT325" s="6"/>
      <c r="DU325" s="10"/>
      <c r="DW325" s="6"/>
      <c r="DX325" s="10"/>
      <c r="DZ325" s="6"/>
      <c r="EA325" s="10"/>
      <c r="EC325" s="6"/>
      <c r="ED325" s="10"/>
      <c r="EF325" s="6"/>
      <c r="EG325" s="10"/>
      <c r="EI325" s="6"/>
      <c r="EJ325" s="10"/>
      <c r="EL325" s="6"/>
      <c r="EM325" s="10"/>
      <c r="EO325" s="6"/>
      <c r="EP325" s="10"/>
      <c r="ER325" s="6"/>
      <c r="ES325" s="10"/>
      <c r="EU325" s="6"/>
      <c r="EV325" s="10"/>
      <c r="EX325" s="6"/>
      <c r="EY325" s="10"/>
      <c r="FA325" s="6"/>
      <c r="FB325" s="10"/>
      <c r="FD325" s="6"/>
      <c r="FE325" s="10"/>
      <c r="FG325" s="6"/>
      <c r="FH325" s="10"/>
      <c r="FJ325" s="6"/>
      <c r="FK325" s="10"/>
      <c r="FM325" s="6"/>
      <c r="FN325" s="10"/>
      <c r="FP325" s="6"/>
      <c r="FQ325" s="10"/>
      <c r="FS325" s="6"/>
      <c r="FT325" s="10"/>
      <c r="FV325" s="6"/>
      <c r="FW325" s="10"/>
      <c r="FY325" s="6"/>
      <c r="FZ325" s="10"/>
      <c r="GA325" s="9">
        <v>1875000</v>
      </c>
      <c r="GB325" t="s">
        <v>238</v>
      </c>
      <c r="GC325">
        <v>60</v>
      </c>
      <c r="GD325">
        <v>110</v>
      </c>
      <c r="GE325">
        <v>110</v>
      </c>
      <c r="GF325">
        <v>0</v>
      </c>
    </row>
    <row r="326" spans="1:188" x14ac:dyDescent="0.35">
      <c r="A326" t="s">
        <v>8122</v>
      </c>
      <c r="B326" t="s">
        <v>8123</v>
      </c>
      <c r="C326" t="s">
        <v>8124</v>
      </c>
      <c r="D326" t="str">
        <f>VLOOKUP(C326,'HORS EXCEPTION'!$C$2:C344,1,FALSE)</f>
        <v>SUP038546</v>
      </c>
      <c r="E326" s="1" t="s">
        <v>8125</v>
      </c>
      <c r="F326" t="s">
        <v>8124</v>
      </c>
      <c r="G326" t="s">
        <v>8125</v>
      </c>
      <c r="H326" t="s">
        <v>203</v>
      </c>
      <c r="I326" t="s">
        <v>8122</v>
      </c>
      <c r="J326" t="s">
        <v>205</v>
      </c>
      <c r="K326" t="s">
        <v>8126</v>
      </c>
      <c r="L326" t="s">
        <v>8127</v>
      </c>
      <c r="M326" t="s">
        <v>8128</v>
      </c>
      <c r="N326" t="s">
        <v>475</v>
      </c>
      <c r="O326" t="s">
        <v>12986</v>
      </c>
      <c r="P326" t="s">
        <v>8129</v>
      </c>
      <c r="Q326" t="s">
        <v>1625</v>
      </c>
      <c r="R326" t="s">
        <v>8130</v>
      </c>
      <c r="S326" t="s">
        <v>8131</v>
      </c>
      <c r="T326" t="s">
        <v>8132</v>
      </c>
      <c r="U326" t="s">
        <v>8133</v>
      </c>
      <c r="V326" t="s">
        <v>8134</v>
      </c>
      <c r="W326" t="s">
        <v>8131</v>
      </c>
      <c r="X326" t="s">
        <v>8132</v>
      </c>
      <c r="Y326" t="s">
        <v>8133</v>
      </c>
      <c r="Z326" t="s">
        <v>261</v>
      </c>
      <c r="AD326" t="s">
        <v>262</v>
      </c>
      <c r="AE326" t="s">
        <v>263</v>
      </c>
      <c r="AI326" t="s">
        <v>263</v>
      </c>
      <c r="AJ326" t="s">
        <v>8122</v>
      </c>
      <c r="AK326" t="s">
        <v>12986</v>
      </c>
      <c r="AL326" t="s">
        <v>12987</v>
      </c>
      <c r="AM326" t="s">
        <v>1625</v>
      </c>
      <c r="AN326" t="s">
        <v>8129</v>
      </c>
      <c r="AO326">
        <v>0</v>
      </c>
      <c r="AP326" t="s">
        <v>3398</v>
      </c>
      <c r="AQ326" s="6" t="s">
        <v>8135</v>
      </c>
      <c r="AR326" s="10">
        <v>100000</v>
      </c>
      <c r="AS326" t="s">
        <v>414</v>
      </c>
      <c r="AT326" s="6" t="s">
        <v>8136</v>
      </c>
      <c r="AU326" s="10">
        <v>100000</v>
      </c>
      <c r="AV326" t="s">
        <v>353</v>
      </c>
      <c r="AW326" s="6" t="s">
        <v>8137</v>
      </c>
      <c r="AY326" t="s">
        <v>355</v>
      </c>
      <c r="AZ326" s="6" t="s">
        <v>8138</v>
      </c>
      <c r="BA326" s="10">
        <v>200000</v>
      </c>
      <c r="BB326" t="s">
        <v>11131</v>
      </c>
      <c r="BC326" s="6" t="s">
        <v>8139</v>
      </c>
      <c r="BD326" s="10">
        <v>125000</v>
      </c>
      <c r="BE326" t="s">
        <v>270</v>
      </c>
      <c r="BF326" s="6" t="s">
        <v>8140</v>
      </c>
      <c r="BG326" s="10">
        <v>125000</v>
      </c>
      <c r="BH326" t="s">
        <v>272</v>
      </c>
      <c r="BI326" s="6" t="s">
        <v>8141</v>
      </c>
      <c r="BJ326" s="10">
        <v>495000</v>
      </c>
      <c r="BK326" t="s">
        <v>274</v>
      </c>
      <c r="BL326" s="6" t="s">
        <v>8142</v>
      </c>
      <c r="BM326" s="10">
        <v>495000</v>
      </c>
      <c r="BN326" t="s">
        <v>11038</v>
      </c>
      <c r="BO326" s="6" t="s">
        <v>8143</v>
      </c>
      <c r="BP326" s="10">
        <v>100000</v>
      </c>
      <c r="BQ326" t="s">
        <v>421</v>
      </c>
      <c r="BR326" s="6" t="s">
        <v>8144</v>
      </c>
      <c r="BS326" s="10">
        <v>100000</v>
      </c>
      <c r="BT326" t="s">
        <v>361</v>
      </c>
      <c r="BU326" s="6" t="s">
        <v>8145</v>
      </c>
      <c r="BV326" s="10">
        <v>250000</v>
      </c>
      <c r="BW326" t="s">
        <v>363</v>
      </c>
      <c r="BX326" s="6" t="s">
        <v>8146</v>
      </c>
      <c r="BY326" s="10">
        <v>250000</v>
      </c>
      <c r="CA326" s="6"/>
      <c r="CB326" s="10"/>
      <c r="CD326" s="6"/>
      <c r="CE326" s="10"/>
      <c r="CG326" s="6"/>
      <c r="CH326" s="10"/>
      <c r="CJ326" s="6"/>
      <c r="CK326" s="10"/>
      <c r="CM326" s="6"/>
      <c r="CN326" s="10"/>
      <c r="CP326" s="6"/>
      <c r="CQ326" s="10"/>
      <c r="CS326" s="6"/>
      <c r="CT326" s="10"/>
      <c r="CV326" s="6"/>
      <c r="CW326" s="10"/>
      <c r="CY326" s="6"/>
      <c r="CZ326" s="10"/>
      <c r="DB326" s="6"/>
      <c r="DC326" s="10"/>
      <c r="DE326" s="6"/>
      <c r="DF326" s="10"/>
      <c r="DH326" s="6"/>
      <c r="DI326" s="10"/>
      <c r="DK326" s="6"/>
      <c r="DL326" s="10"/>
      <c r="DN326" s="6"/>
      <c r="DO326" s="10"/>
      <c r="DQ326" s="6"/>
      <c r="DR326" s="10"/>
      <c r="DT326" s="6"/>
      <c r="DU326" s="10"/>
      <c r="DW326" s="6"/>
      <c r="DX326" s="10"/>
      <c r="DZ326" s="6"/>
      <c r="EA326" s="10"/>
      <c r="EC326" s="6"/>
      <c r="ED326" s="10"/>
      <c r="EF326" s="6"/>
      <c r="EG326" s="10"/>
      <c r="EI326" s="6"/>
      <c r="EJ326" s="10"/>
      <c r="EL326" s="6"/>
      <c r="EM326" s="10"/>
      <c r="EO326" s="6"/>
      <c r="EP326" s="10"/>
      <c r="ER326" s="6"/>
      <c r="ES326" s="10"/>
      <c r="EU326" s="6"/>
      <c r="EV326" s="10"/>
      <c r="EX326" s="6"/>
      <c r="EY326" s="10"/>
      <c r="FA326" s="6"/>
      <c r="FB326" s="10"/>
      <c r="FD326" s="6"/>
      <c r="FE326" s="10"/>
      <c r="FG326" s="6"/>
      <c r="FH326" s="10"/>
      <c r="FJ326" s="6"/>
      <c r="FK326" s="10"/>
      <c r="FM326" s="6"/>
      <c r="FN326" s="10"/>
      <c r="FP326" s="6"/>
      <c r="FQ326" s="10"/>
      <c r="FS326" s="6"/>
      <c r="FT326" s="10"/>
      <c r="FV326" s="6"/>
      <c r="FW326" s="10"/>
      <c r="FY326" s="6"/>
      <c r="FZ326" s="10"/>
      <c r="GA326" s="9">
        <v>2340000</v>
      </c>
      <c r="GB326" t="s">
        <v>238</v>
      </c>
      <c r="GC326">
        <v>45</v>
      </c>
      <c r="GD326">
        <v>50</v>
      </c>
      <c r="GE326">
        <v>50</v>
      </c>
      <c r="GF326">
        <v>60</v>
      </c>
    </row>
    <row r="327" spans="1:188" x14ac:dyDescent="0.35">
      <c r="A327" t="s">
        <v>8147</v>
      </c>
      <c r="B327" t="s">
        <v>8148</v>
      </c>
      <c r="C327" t="s">
        <v>8149</v>
      </c>
      <c r="D327" t="e">
        <f>VLOOKUP(C327,'HORS EXCEPTION'!$C$2:C345,1,FALSE)</f>
        <v>#N/A</v>
      </c>
      <c r="E327" s="1" t="s">
        <v>8150</v>
      </c>
      <c r="F327" t="s">
        <v>8149</v>
      </c>
      <c r="G327" t="s">
        <v>8151</v>
      </c>
      <c r="H327" t="s">
        <v>203</v>
      </c>
      <c r="I327" t="s">
        <v>8147</v>
      </c>
      <c r="J327" t="s">
        <v>838</v>
      </c>
      <c r="K327" t="s">
        <v>8152</v>
      </c>
      <c r="L327">
        <v>15130</v>
      </c>
      <c r="M327" t="s">
        <v>8153</v>
      </c>
      <c r="N327" t="s">
        <v>5351</v>
      </c>
      <c r="O327" t="s">
        <v>12988</v>
      </c>
      <c r="P327" t="s">
        <v>8154</v>
      </c>
      <c r="Q327" t="s">
        <v>6172</v>
      </c>
      <c r="R327" t="s">
        <v>8155</v>
      </c>
      <c r="S327" t="s">
        <v>8156</v>
      </c>
      <c r="T327" t="s">
        <v>8158</v>
      </c>
      <c r="U327" t="s">
        <v>8159</v>
      </c>
      <c r="V327" t="s">
        <v>8160</v>
      </c>
      <c r="W327" t="s">
        <v>8156</v>
      </c>
      <c r="X327" t="s">
        <v>8158</v>
      </c>
      <c r="Y327" t="s">
        <v>8161</v>
      </c>
      <c r="Z327" t="s">
        <v>219</v>
      </c>
      <c r="AD327" t="s">
        <v>220</v>
      </c>
      <c r="AE327" t="s">
        <v>221</v>
      </c>
      <c r="AI327" t="s">
        <v>221</v>
      </c>
      <c r="AJ327" t="s">
        <v>8147</v>
      </c>
      <c r="AK327" t="s">
        <v>12988</v>
      </c>
      <c r="AL327" t="s">
        <v>12989</v>
      </c>
      <c r="AM327" t="s">
        <v>6172</v>
      </c>
      <c r="AN327" t="s">
        <v>8154</v>
      </c>
      <c r="AO327">
        <v>0</v>
      </c>
      <c r="AP327" t="s">
        <v>463</v>
      </c>
      <c r="AQ327" s="6" t="s">
        <v>8162</v>
      </c>
      <c r="AR327" s="10">
        <v>380000</v>
      </c>
      <c r="AS327" t="s">
        <v>570</v>
      </c>
      <c r="AT327" s="6" t="s">
        <v>8163</v>
      </c>
      <c r="AU327" s="10">
        <v>100000</v>
      </c>
      <c r="AV327" t="s">
        <v>909</v>
      </c>
      <c r="AW327" s="6" t="s">
        <v>8164</v>
      </c>
      <c r="BC327" s="6"/>
      <c r="BD327" s="10"/>
      <c r="BF327" s="6"/>
      <c r="BG327" s="10"/>
      <c r="BI327" s="6"/>
      <c r="BJ327" s="10"/>
      <c r="BL327" s="6"/>
      <c r="BM327" s="10"/>
      <c r="BO327" s="6"/>
      <c r="BP327" s="10"/>
      <c r="BR327" s="6"/>
      <c r="BS327" s="10"/>
      <c r="BU327" s="6"/>
      <c r="BV327" s="10"/>
      <c r="BX327" s="6"/>
      <c r="BY327" s="10"/>
      <c r="CA327" s="6"/>
      <c r="CB327" s="10"/>
      <c r="CD327" s="6"/>
      <c r="CE327" s="10"/>
      <c r="CG327" s="6"/>
      <c r="CH327" s="10"/>
      <c r="CJ327" s="6"/>
      <c r="CK327" s="10"/>
      <c r="CM327" s="6"/>
      <c r="CN327" s="10"/>
      <c r="CP327" s="6"/>
      <c r="CQ327" s="10"/>
      <c r="CS327" s="6"/>
      <c r="CT327" s="10"/>
      <c r="CV327" s="6"/>
      <c r="CW327" s="10"/>
      <c r="CY327" s="6"/>
      <c r="CZ327" s="10"/>
      <c r="DB327" s="6"/>
      <c r="DC327" s="10"/>
      <c r="DE327" s="6"/>
      <c r="DF327" s="10"/>
      <c r="DH327" s="6"/>
      <c r="DI327" s="10"/>
      <c r="DK327" s="6"/>
      <c r="DL327" s="10"/>
      <c r="DN327" s="6"/>
      <c r="DO327" s="10"/>
      <c r="DQ327" s="6"/>
      <c r="DR327" s="10"/>
      <c r="DT327" s="6"/>
      <c r="DU327" s="10"/>
      <c r="DW327" s="6"/>
      <c r="DX327" s="10"/>
      <c r="DZ327" s="6"/>
      <c r="EA327" s="10"/>
      <c r="EC327" s="6"/>
      <c r="ED327" s="10"/>
      <c r="EF327" s="6"/>
      <c r="EG327" s="10"/>
      <c r="EI327" s="6"/>
      <c r="EJ327" s="10"/>
      <c r="EL327" s="6"/>
      <c r="EM327" s="10"/>
      <c r="EO327" s="6"/>
      <c r="EP327" s="10"/>
      <c r="ER327" s="6"/>
      <c r="ES327" s="10"/>
      <c r="EU327" s="6"/>
      <c r="EV327" s="10"/>
      <c r="EX327" s="6"/>
      <c r="EY327" s="10"/>
      <c r="FA327" s="6"/>
      <c r="FB327" s="10"/>
      <c r="FD327" s="6"/>
      <c r="FE327" s="10"/>
      <c r="FG327" s="6"/>
      <c r="FH327" s="10"/>
      <c r="FJ327" s="6"/>
      <c r="FK327" s="10"/>
      <c r="FM327" s="6"/>
      <c r="FN327" s="10"/>
      <c r="FP327" s="6"/>
      <c r="FQ327" s="10"/>
      <c r="FS327" s="6"/>
      <c r="FT327" s="10"/>
      <c r="FV327" s="6"/>
      <c r="FW327" s="10"/>
      <c r="FY327" s="6"/>
      <c r="FZ327" s="10"/>
      <c r="GA327" s="9">
        <v>480000</v>
      </c>
      <c r="GB327" t="s">
        <v>238</v>
      </c>
      <c r="GC327">
        <v>40</v>
      </c>
      <c r="GD327">
        <v>55</v>
      </c>
      <c r="GE327">
        <v>75</v>
      </c>
      <c r="GF327">
        <v>60</v>
      </c>
    </row>
    <row r="328" spans="1:188" x14ac:dyDescent="0.35">
      <c r="A328" t="s">
        <v>8166</v>
      </c>
      <c r="B328" t="s">
        <v>8167</v>
      </c>
      <c r="C328" t="s">
        <v>8168</v>
      </c>
      <c r="D328" t="str">
        <f>VLOOKUP(C328,'HORS EXCEPTION'!$C$2:C346,1,FALSE)</f>
        <v>SUP038721</v>
      </c>
      <c r="E328" s="1" t="s">
        <v>8169</v>
      </c>
      <c r="F328" t="s">
        <v>8168</v>
      </c>
      <c r="G328" t="s">
        <v>8169</v>
      </c>
      <c r="H328" t="s">
        <v>203</v>
      </c>
      <c r="I328" t="s">
        <v>8170</v>
      </c>
      <c r="J328" t="s">
        <v>838</v>
      </c>
      <c r="K328" t="s">
        <v>8171</v>
      </c>
      <c r="L328">
        <v>44100</v>
      </c>
      <c r="M328" t="s">
        <v>2444</v>
      </c>
      <c r="N328" t="s">
        <v>2465</v>
      </c>
      <c r="O328" t="s">
        <v>12990</v>
      </c>
      <c r="P328" t="s">
        <v>8172</v>
      </c>
      <c r="Q328" t="s">
        <v>5610</v>
      </c>
      <c r="R328" t="s">
        <v>12992</v>
      </c>
      <c r="S328" t="s">
        <v>8174</v>
      </c>
      <c r="T328" t="s">
        <v>8176</v>
      </c>
      <c r="U328" t="s">
        <v>8177</v>
      </c>
      <c r="V328" t="s">
        <v>8178</v>
      </c>
      <c r="W328" t="s">
        <v>8174</v>
      </c>
      <c r="X328" t="s">
        <v>8176</v>
      </c>
      <c r="Y328" t="s">
        <v>8177</v>
      </c>
      <c r="Z328" t="s">
        <v>310</v>
      </c>
      <c r="AD328" t="s">
        <v>311</v>
      </c>
      <c r="AE328" t="s">
        <v>312</v>
      </c>
      <c r="AI328" t="s">
        <v>312</v>
      </c>
      <c r="AJ328" t="s">
        <v>8170</v>
      </c>
      <c r="AK328" t="s">
        <v>12990</v>
      </c>
      <c r="AL328" t="s">
        <v>12991</v>
      </c>
      <c r="AM328" t="s">
        <v>5610</v>
      </c>
      <c r="AN328" t="s">
        <v>8172</v>
      </c>
      <c r="AO328">
        <v>0</v>
      </c>
      <c r="AP328" t="s">
        <v>492</v>
      </c>
      <c r="AQ328" s="6" t="s">
        <v>8179</v>
      </c>
      <c r="AR328" s="10">
        <v>100000</v>
      </c>
      <c r="AS328" t="s">
        <v>499</v>
      </c>
      <c r="AT328" s="6" t="s">
        <v>8180</v>
      </c>
      <c r="AU328" s="10">
        <v>190000</v>
      </c>
      <c r="AV328" t="s">
        <v>506</v>
      </c>
      <c r="AW328" s="6" t="s">
        <v>8181</v>
      </c>
      <c r="AY328" t="s">
        <v>513</v>
      </c>
      <c r="AZ328" s="6" t="s">
        <v>8182</v>
      </c>
      <c r="BA328" s="10">
        <v>100000</v>
      </c>
      <c r="BB328" t="s">
        <v>520</v>
      </c>
      <c r="BC328" s="6" t="s">
        <v>8183</v>
      </c>
      <c r="BD328" s="10">
        <v>130000</v>
      </c>
      <c r="BF328" s="6"/>
      <c r="BG328" s="10"/>
      <c r="BI328" s="6"/>
      <c r="BJ328" s="10"/>
      <c r="BL328" s="6"/>
      <c r="BM328" s="10"/>
      <c r="BO328" s="6"/>
      <c r="BP328" s="10"/>
      <c r="BR328" s="6"/>
      <c r="BS328" s="10"/>
      <c r="BU328" s="6"/>
      <c r="BV328" s="10"/>
      <c r="BX328" s="6"/>
      <c r="BY328" s="10"/>
      <c r="CA328" s="6"/>
      <c r="CB328" s="10"/>
      <c r="CD328" s="6"/>
      <c r="CE328" s="10"/>
      <c r="CG328" s="6"/>
      <c r="CH328" s="10"/>
      <c r="CJ328" s="6"/>
      <c r="CK328" s="10"/>
      <c r="CM328" s="6"/>
      <c r="CN328" s="10"/>
      <c r="CP328" s="6"/>
      <c r="CQ328" s="10"/>
      <c r="CS328" s="6"/>
      <c r="CT328" s="10"/>
      <c r="CV328" s="6"/>
      <c r="CW328" s="10"/>
      <c r="CY328" s="6"/>
      <c r="CZ328" s="10"/>
      <c r="DB328" s="6"/>
      <c r="DC328" s="10"/>
      <c r="DE328" s="6"/>
      <c r="DF328" s="10"/>
      <c r="DH328" s="6"/>
      <c r="DI328" s="10"/>
      <c r="DK328" s="6"/>
      <c r="DL328" s="10"/>
      <c r="DN328" s="6"/>
      <c r="DO328" s="10"/>
      <c r="DQ328" s="6"/>
      <c r="DR328" s="10"/>
      <c r="DT328" s="6"/>
      <c r="DU328" s="10"/>
      <c r="DW328" s="6"/>
      <c r="DX328" s="10"/>
      <c r="DZ328" s="6"/>
      <c r="EA328" s="10"/>
      <c r="EC328" s="6"/>
      <c r="ED328" s="10"/>
      <c r="EF328" s="6"/>
      <c r="EG328" s="10"/>
      <c r="EI328" s="6"/>
      <c r="EJ328" s="10"/>
      <c r="EL328" s="6"/>
      <c r="EM328" s="10"/>
      <c r="EO328" s="6"/>
      <c r="EP328" s="10"/>
      <c r="ER328" s="6"/>
      <c r="ES328" s="10"/>
      <c r="EU328" s="6"/>
      <c r="EV328" s="10"/>
      <c r="EX328" s="6"/>
      <c r="EY328" s="10"/>
      <c r="FA328" s="6"/>
      <c r="FB328" s="10"/>
      <c r="FD328" s="6"/>
      <c r="FE328" s="10"/>
      <c r="FG328" s="6"/>
      <c r="FH328" s="10"/>
      <c r="FJ328" s="6"/>
      <c r="FK328" s="10"/>
      <c r="FM328" s="6"/>
      <c r="FN328" s="10"/>
      <c r="FP328" s="6"/>
      <c r="FQ328" s="10"/>
      <c r="FS328" s="6"/>
      <c r="FT328" s="10"/>
      <c r="FV328" s="6"/>
      <c r="FW328" s="10"/>
      <c r="FY328" s="6"/>
      <c r="FZ328" s="10"/>
      <c r="GA328" s="9">
        <v>520000</v>
      </c>
      <c r="GB328" t="s">
        <v>238</v>
      </c>
      <c r="GC328">
        <v>93.5</v>
      </c>
      <c r="GD328">
        <v>93.5</v>
      </c>
      <c r="GE328">
        <v>110</v>
      </c>
      <c r="GF328">
        <v>110</v>
      </c>
    </row>
    <row r="329" spans="1:188" x14ac:dyDescent="0.35">
      <c r="A329" t="s">
        <v>8184</v>
      </c>
      <c r="B329" t="s">
        <v>8185</v>
      </c>
      <c r="C329" t="s">
        <v>8186</v>
      </c>
      <c r="D329" t="str">
        <f>VLOOKUP(C329,'HORS EXCEPTION'!$C$2:C347,1,FALSE)</f>
        <v>SUP038893</v>
      </c>
      <c r="E329" s="1" t="s">
        <v>8187</v>
      </c>
      <c r="F329" t="s">
        <v>8186</v>
      </c>
      <c r="G329" t="s">
        <v>8187</v>
      </c>
      <c r="H329" t="s">
        <v>203</v>
      </c>
      <c r="I329" t="s">
        <v>8184</v>
      </c>
      <c r="J329" t="s">
        <v>8188</v>
      </c>
      <c r="K329" t="s">
        <v>8189</v>
      </c>
      <c r="L329">
        <v>19270</v>
      </c>
      <c r="M329" t="s">
        <v>8190</v>
      </c>
      <c r="N329" t="s">
        <v>646</v>
      </c>
      <c r="O329" t="s">
        <v>12993</v>
      </c>
      <c r="P329" t="s">
        <v>8191</v>
      </c>
      <c r="Q329" t="s">
        <v>2328</v>
      </c>
      <c r="R329" t="s">
        <v>8192</v>
      </c>
      <c r="S329" t="s">
        <v>8193</v>
      </c>
      <c r="T329" t="s">
        <v>8195</v>
      </c>
      <c r="U329" t="s">
        <v>8196</v>
      </c>
      <c r="V329" t="s">
        <v>8197</v>
      </c>
      <c r="W329" t="s">
        <v>8198</v>
      </c>
      <c r="X329" t="s">
        <v>8195</v>
      </c>
      <c r="Y329" t="s">
        <v>8199</v>
      </c>
      <c r="Z329" t="s">
        <v>261</v>
      </c>
      <c r="AA329" t="s">
        <v>310</v>
      </c>
      <c r="AD329" t="s">
        <v>11030</v>
      </c>
      <c r="AE329" t="s">
        <v>263</v>
      </c>
      <c r="AF329" t="s">
        <v>739</v>
      </c>
      <c r="AI329" t="s">
        <v>1860</v>
      </c>
      <c r="AJ329" t="s">
        <v>8184</v>
      </c>
      <c r="AK329" t="s">
        <v>12993</v>
      </c>
      <c r="AL329" t="s">
        <v>12994</v>
      </c>
      <c r="AM329" t="s">
        <v>2328</v>
      </c>
      <c r="AN329" t="s">
        <v>8191</v>
      </c>
      <c r="AO329">
        <v>0</v>
      </c>
      <c r="AP329" t="s">
        <v>353</v>
      </c>
      <c r="AQ329" s="6" t="s">
        <v>8200</v>
      </c>
      <c r="AR329" s="10">
        <v>200000</v>
      </c>
      <c r="AS329" t="s">
        <v>272</v>
      </c>
      <c r="AT329" s="6" t="s">
        <v>8201</v>
      </c>
      <c r="AU329" s="10">
        <v>495000</v>
      </c>
      <c r="AV329" t="s">
        <v>361</v>
      </c>
      <c r="AW329" s="6" t="s">
        <v>8202</v>
      </c>
      <c r="AY329" t="s">
        <v>365</v>
      </c>
      <c r="AZ329" s="6" t="s">
        <v>8203</v>
      </c>
      <c r="BA329" s="10">
        <v>330000</v>
      </c>
      <c r="BB329" t="s">
        <v>657</v>
      </c>
      <c r="BC329" s="6" t="s">
        <v>8204</v>
      </c>
      <c r="BD329" s="10">
        <v>100000</v>
      </c>
      <c r="BE329" t="s">
        <v>659</v>
      </c>
      <c r="BF329" s="6" t="s">
        <v>8205</v>
      </c>
      <c r="BG329" s="10">
        <v>185000</v>
      </c>
      <c r="BH329" t="s">
        <v>663</v>
      </c>
      <c r="BI329" s="6" t="s">
        <v>8206</v>
      </c>
      <c r="BJ329" s="10">
        <v>100000</v>
      </c>
      <c r="BK329" t="s">
        <v>665</v>
      </c>
      <c r="BL329" s="6" t="s">
        <v>8207</v>
      </c>
      <c r="BM329" s="10">
        <v>123000</v>
      </c>
      <c r="BO329" s="6"/>
      <c r="BP329" s="10"/>
      <c r="BR329" s="6"/>
      <c r="BS329" s="10"/>
      <c r="BU329" s="6"/>
      <c r="BV329" s="10"/>
      <c r="BX329" s="6"/>
      <c r="BY329" s="10"/>
      <c r="CA329" s="6"/>
      <c r="CB329" s="10"/>
      <c r="CD329" s="6"/>
      <c r="CE329" s="10"/>
      <c r="CG329" s="6"/>
      <c r="CH329" s="10"/>
      <c r="CJ329" s="6"/>
      <c r="CK329" s="10"/>
      <c r="CM329" s="6"/>
      <c r="CN329" s="10"/>
      <c r="CP329" s="6"/>
      <c r="CQ329" s="10"/>
      <c r="CS329" s="6"/>
      <c r="CT329" s="10"/>
      <c r="CV329" s="6"/>
      <c r="CW329" s="10"/>
      <c r="CY329" s="6"/>
      <c r="CZ329" s="10"/>
      <c r="DB329" s="6"/>
      <c r="DC329" s="10"/>
      <c r="DE329" s="6"/>
      <c r="DF329" s="10"/>
      <c r="DH329" s="6"/>
      <c r="DI329" s="10"/>
      <c r="DK329" s="6"/>
      <c r="DL329" s="10"/>
      <c r="DN329" s="6"/>
      <c r="DO329" s="10"/>
      <c r="DQ329" s="6"/>
      <c r="DR329" s="10"/>
      <c r="DT329" s="6"/>
      <c r="DU329" s="10"/>
      <c r="DW329" s="6"/>
      <c r="DX329" s="10"/>
      <c r="DZ329" s="6"/>
      <c r="EA329" s="10"/>
      <c r="EC329" s="6"/>
      <c r="ED329" s="10"/>
      <c r="EF329" s="6"/>
      <c r="EG329" s="10"/>
      <c r="EI329" s="6"/>
      <c r="EJ329" s="10"/>
      <c r="EL329" s="6"/>
      <c r="EM329" s="10"/>
      <c r="EO329" s="6"/>
      <c r="EP329" s="10"/>
      <c r="ER329" s="6"/>
      <c r="ES329" s="10"/>
      <c r="EU329" s="6"/>
      <c r="EV329" s="10"/>
      <c r="EX329" s="6"/>
      <c r="EY329" s="10"/>
      <c r="FA329" s="6"/>
      <c r="FB329" s="10"/>
      <c r="FD329" s="6"/>
      <c r="FE329" s="10"/>
      <c r="FG329" s="6"/>
      <c r="FH329" s="10"/>
      <c r="FJ329" s="6"/>
      <c r="FK329" s="10"/>
      <c r="FM329" s="6"/>
      <c r="FN329" s="10"/>
      <c r="FP329" s="6"/>
      <c r="FQ329" s="10"/>
      <c r="FS329" s="6"/>
      <c r="FT329" s="10"/>
      <c r="FV329" s="6"/>
      <c r="FW329" s="10"/>
      <c r="FY329" s="6"/>
      <c r="FZ329" s="10"/>
      <c r="GA329" s="9">
        <v>1533000</v>
      </c>
      <c r="GB329" t="s">
        <v>238</v>
      </c>
      <c r="GC329">
        <v>60</v>
      </c>
      <c r="GD329">
        <v>72</v>
      </c>
      <c r="GE329">
        <v>81</v>
      </c>
      <c r="GF329">
        <v>0</v>
      </c>
    </row>
    <row r="330" spans="1:188" x14ac:dyDescent="0.35">
      <c r="A330" t="s">
        <v>8208</v>
      </c>
      <c r="B330" t="s">
        <v>8209</v>
      </c>
      <c r="C330" t="s">
        <v>8210</v>
      </c>
      <c r="D330" t="str">
        <f>VLOOKUP(C330,'HORS EXCEPTION'!$C$2:C348,1,FALSE)</f>
        <v>SUP039242</v>
      </c>
      <c r="E330" s="1" t="s">
        <v>8211</v>
      </c>
      <c r="F330" t="s">
        <v>8210</v>
      </c>
      <c r="G330" t="s">
        <v>8211</v>
      </c>
      <c r="H330" t="s">
        <v>203</v>
      </c>
      <c r="I330" t="s">
        <v>8212</v>
      </c>
      <c r="J330" t="s">
        <v>205</v>
      </c>
      <c r="K330" t="s">
        <v>8213</v>
      </c>
      <c r="L330">
        <v>26290</v>
      </c>
      <c r="M330" t="s">
        <v>4905</v>
      </c>
      <c r="N330" t="s">
        <v>646</v>
      </c>
      <c r="O330" t="s">
        <v>12995</v>
      </c>
      <c r="P330" t="s">
        <v>8214</v>
      </c>
      <c r="Q330" t="s">
        <v>8215</v>
      </c>
      <c r="R330" t="s">
        <v>8216</v>
      </c>
      <c r="S330" t="s">
        <v>8219</v>
      </c>
      <c r="T330" t="s">
        <v>8220</v>
      </c>
      <c r="U330" t="s">
        <v>8221</v>
      </c>
      <c r="V330" t="s">
        <v>8222</v>
      </c>
      <c r="W330" t="s">
        <v>8223</v>
      </c>
      <c r="X330" t="s">
        <v>8224</v>
      </c>
      <c r="Y330" t="s">
        <v>8225</v>
      </c>
      <c r="Z330" t="s">
        <v>261</v>
      </c>
      <c r="AA330" t="s">
        <v>310</v>
      </c>
      <c r="AD330" t="s">
        <v>11030</v>
      </c>
      <c r="AE330" t="s">
        <v>263</v>
      </c>
      <c r="AF330" t="s">
        <v>739</v>
      </c>
      <c r="AI330" t="s">
        <v>1860</v>
      </c>
      <c r="AJ330" t="s">
        <v>8212</v>
      </c>
      <c r="AK330" t="s">
        <v>12995</v>
      </c>
      <c r="AL330" t="s">
        <v>12996</v>
      </c>
      <c r="AM330" t="s">
        <v>8215</v>
      </c>
      <c r="AN330" t="s">
        <v>8214</v>
      </c>
      <c r="AO330">
        <v>0</v>
      </c>
      <c r="AP330" t="s">
        <v>414</v>
      </c>
      <c r="AQ330" s="6" t="s">
        <v>8226</v>
      </c>
      <c r="AR330" s="10">
        <v>100000</v>
      </c>
      <c r="AS330" t="s">
        <v>353</v>
      </c>
      <c r="AT330" s="6" t="s">
        <v>8227</v>
      </c>
      <c r="AU330" s="10">
        <v>200000</v>
      </c>
      <c r="AV330" t="s">
        <v>270</v>
      </c>
      <c r="AW330" s="6" t="s">
        <v>8228</v>
      </c>
      <c r="AY330" t="s">
        <v>272</v>
      </c>
      <c r="AZ330" s="6" t="s">
        <v>8229</v>
      </c>
      <c r="BA330" s="10">
        <v>495000</v>
      </c>
      <c r="BB330" t="s">
        <v>284</v>
      </c>
      <c r="BC330" s="6" t="s">
        <v>8230</v>
      </c>
      <c r="BD330" s="10">
        <v>100000</v>
      </c>
      <c r="BE330" t="s">
        <v>286</v>
      </c>
      <c r="BF330" s="6" t="s">
        <v>8231</v>
      </c>
      <c r="BG330" s="10">
        <v>200000</v>
      </c>
      <c r="BH330" t="s">
        <v>421</v>
      </c>
      <c r="BI330" s="6" t="s">
        <v>8232</v>
      </c>
      <c r="BJ330" s="10">
        <v>100000</v>
      </c>
      <c r="BK330" t="s">
        <v>361</v>
      </c>
      <c r="BL330" s="6" t="s">
        <v>8233</v>
      </c>
      <c r="BM330" s="10">
        <v>250000</v>
      </c>
      <c r="BN330" t="s">
        <v>714</v>
      </c>
      <c r="BO330" s="6" t="s">
        <v>8234</v>
      </c>
      <c r="BP330" s="10">
        <v>100000</v>
      </c>
      <c r="BQ330" t="s">
        <v>365</v>
      </c>
      <c r="BR330" s="6" t="s">
        <v>8235</v>
      </c>
      <c r="BS330" s="10">
        <v>330000</v>
      </c>
      <c r="BT330" t="s">
        <v>657</v>
      </c>
      <c r="BU330" s="6" t="s">
        <v>8236</v>
      </c>
      <c r="BV330" s="10">
        <v>100000</v>
      </c>
      <c r="BW330" t="s">
        <v>659</v>
      </c>
      <c r="BX330" s="6" t="s">
        <v>8237</v>
      </c>
      <c r="BY330" s="10">
        <v>185000</v>
      </c>
      <c r="BZ330" t="s">
        <v>661</v>
      </c>
      <c r="CA330" s="6" t="s">
        <v>8238</v>
      </c>
      <c r="CB330" s="10">
        <v>100000</v>
      </c>
      <c r="CC330" t="s">
        <v>663</v>
      </c>
      <c r="CD330" s="6" t="s">
        <v>8239</v>
      </c>
      <c r="CE330" s="10">
        <v>100000</v>
      </c>
      <c r="CF330" t="s">
        <v>665</v>
      </c>
      <c r="CG330" s="6" t="s">
        <v>8240</v>
      </c>
      <c r="CH330" s="10">
        <v>123000</v>
      </c>
      <c r="CJ330" s="6"/>
      <c r="CK330" s="10"/>
      <c r="CM330" s="6"/>
      <c r="CN330" s="10"/>
      <c r="CP330" s="6"/>
      <c r="CQ330" s="10"/>
      <c r="CS330" s="6"/>
      <c r="CT330" s="10"/>
      <c r="CV330" s="6"/>
      <c r="CW330" s="10"/>
      <c r="CY330" s="6"/>
      <c r="CZ330" s="10"/>
      <c r="DB330" s="6"/>
      <c r="DC330" s="10"/>
      <c r="DE330" s="6"/>
      <c r="DF330" s="10"/>
      <c r="DH330" s="6"/>
      <c r="DI330" s="10"/>
      <c r="DK330" s="6"/>
      <c r="DL330" s="10"/>
      <c r="DN330" s="6"/>
      <c r="DO330" s="10"/>
      <c r="DQ330" s="6"/>
      <c r="DR330" s="10"/>
      <c r="DT330" s="6"/>
      <c r="DU330" s="10"/>
      <c r="DW330" s="6"/>
      <c r="DX330" s="10"/>
      <c r="DZ330" s="6"/>
      <c r="EA330" s="10"/>
      <c r="EC330" s="6"/>
      <c r="ED330" s="10"/>
      <c r="EF330" s="6"/>
      <c r="EG330" s="10"/>
      <c r="EI330" s="6"/>
      <c r="EJ330" s="10"/>
      <c r="EL330" s="6"/>
      <c r="EM330" s="10"/>
      <c r="EO330" s="6"/>
      <c r="EP330" s="10"/>
      <c r="ER330" s="6"/>
      <c r="ES330" s="10"/>
      <c r="EU330" s="6"/>
      <c r="EV330" s="10"/>
      <c r="EX330" s="6"/>
      <c r="EY330" s="10"/>
      <c r="FA330" s="6"/>
      <c r="FB330" s="10"/>
      <c r="FD330" s="6"/>
      <c r="FE330" s="10"/>
      <c r="FG330" s="6"/>
      <c r="FH330" s="10"/>
      <c r="FJ330" s="6"/>
      <c r="FK330" s="10"/>
      <c r="FM330" s="6"/>
      <c r="FN330" s="10"/>
      <c r="FP330" s="6"/>
      <c r="FQ330" s="10"/>
      <c r="FS330" s="6"/>
      <c r="FT330" s="10"/>
      <c r="FV330" s="6"/>
      <c r="FW330" s="10"/>
      <c r="FY330" s="6"/>
      <c r="FZ330" s="10"/>
      <c r="GA330" s="9">
        <v>2483000</v>
      </c>
      <c r="GB330" t="s">
        <v>238</v>
      </c>
      <c r="GC330">
        <v>50</v>
      </c>
      <c r="GD330">
        <v>63</v>
      </c>
      <c r="GE330">
        <v>70</v>
      </c>
      <c r="GF330">
        <v>63</v>
      </c>
    </row>
    <row r="331" spans="1:188" x14ac:dyDescent="0.35">
      <c r="A331" t="s">
        <v>8241</v>
      </c>
      <c r="B331" t="s">
        <v>8242</v>
      </c>
      <c r="C331" t="s">
        <v>8243</v>
      </c>
      <c r="D331" t="str">
        <f>VLOOKUP(C331,'HORS EXCEPTION'!$C$2:C349,1,FALSE)</f>
        <v>SUP039444</v>
      </c>
      <c r="E331" s="1" t="s">
        <v>8244</v>
      </c>
      <c r="F331" t="s">
        <v>8243</v>
      </c>
      <c r="G331" t="s">
        <v>8245</v>
      </c>
      <c r="H331" t="s">
        <v>203</v>
      </c>
      <c r="I331" t="s">
        <v>8246</v>
      </c>
      <c r="J331" t="s">
        <v>205</v>
      </c>
      <c r="K331" t="s">
        <v>8247</v>
      </c>
      <c r="L331">
        <v>38130</v>
      </c>
      <c r="M331" t="s">
        <v>645</v>
      </c>
      <c r="N331" t="s">
        <v>249</v>
      </c>
      <c r="O331" t="s">
        <v>12997</v>
      </c>
      <c r="P331" t="s">
        <v>8248</v>
      </c>
      <c r="Q331" t="s">
        <v>625</v>
      </c>
      <c r="R331" t="s">
        <v>8245</v>
      </c>
      <c r="S331" t="s">
        <v>8251</v>
      </c>
      <c r="T331" t="s">
        <v>8252</v>
      </c>
      <c r="U331" t="s">
        <v>8253</v>
      </c>
      <c r="V331" t="s">
        <v>8254</v>
      </c>
      <c r="W331" t="s">
        <v>8255</v>
      </c>
      <c r="X331" t="s">
        <v>8252</v>
      </c>
      <c r="Y331" t="s">
        <v>8256</v>
      </c>
      <c r="Z331" t="s">
        <v>261</v>
      </c>
      <c r="AD331" t="s">
        <v>262</v>
      </c>
      <c r="AE331" t="s">
        <v>263</v>
      </c>
      <c r="AI331" t="s">
        <v>263</v>
      </c>
      <c r="AJ331" t="s">
        <v>8246</v>
      </c>
      <c r="AK331" t="s">
        <v>12997</v>
      </c>
      <c r="AL331" t="s">
        <v>12998</v>
      </c>
      <c r="AM331" t="s">
        <v>625</v>
      </c>
      <c r="AN331" t="s">
        <v>8248</v>
      </c>
      <c r="AO331">
        <v>0</v>
      </c>
      <c r="AP331" t="s">
        <v>276</v>
      </c>
      <c r="AQ331" s="6" t="s">
        <v>8257</v>
      </c>
      <c r="AR331" s="10">
        <v>125000</v>
      </c>
      <c r="BC331" s="6"/>
      <c r="BD331" s="10"/>
      <c r="BF331" s="6"/>
      <c r="BG331" s="10"/>
      <c r="BI331" s="6"/>
      <c r="BJ331" s="10"/>
      <c r="BL331" s="6"/>
      <c r="BM331" s="10"/>
      <c r="BO331" s="6"/>
      <c r="BP331" s="10"/>
      <c r="BR331" s="6"/>
      <c r="BS331" s="10"/>
      <c r="BU331" s="6"/>
      <c r="BV331" s="10"/>
      <c r="BX331" s="6"/>
      <c r="BY331" s="10"/>
      <c r="CA331" s="6"/>
      <c r="CB331" s="10"/>
      <c r="CD331" s="6"/>
      <c r="CE331" s="10"/>
      <c r="CG331" s="6"/>
      <c r="CH331" s="10"/>
      <c r="CJ331" s="6"/>
      <c r="CK331" s="10"/>
      <c r="CM331" s="6"/>
      <c r="CN331" s="10"/>
      <c r="CP331" s="6"/>
      <c r="CQ331" s="10"/>
      <c r="CS331" s="6"/>
      <c r="CT331" s="10"/>
      <c r="CV331" s="6"/>
      <c r="CW331" s="10"/>
      <c r="CY331" s="6"/>
      <c r="CZ331" s="10"/>
      <c r="DB331" s="6"/>
      <c r="DC331" s="10"/>
      <c r="DE331" s="6"/>
      <c r="DF331" s="10"/>
      <c r="DH331" s="6"/>
      <c r="DI331" s="10"/>
      <c r="DK331" s="6"/>
      <c r="DL331" s="10"/>
      <c r="DN331" s="6"/>
      <c r="DO331" s="10"/>
      <c r="DQ331" s="6"/>
      <c r="DR331" s="10"/>
      <c r="DT331" s="6"/>
      <c r="DU331" s="10"/>
      <c r="DW331" s="6"/>
      <c r="DX331" s="10"/>
      <c r="DZ331" s="6"/>
      <c r="EA331" s="10"/>
      <c r="EC331" s="6"/>
      <c r="ED331" s="10"/>
      <c r="EF331" s="6"/>
      <c r="EG331" s="10"/>
      <c r="EI331" s="6"/>
      <c r="EJ331" s="10"/>
      <c r="EL331" s="6"/>
      <c r="EM331" s="10"/>
      <c r="EO331" s="6"/>
      <c r="EP331" s="10"/>
      <c r="ER331" s="6"/>
      <c r="ES331" s="10"/>
      <c r="EU331" s="6"/>
      <c r="EV331" s="10"/>
      <c r="EX331" s="6"/>
      <c r="EY331" s="10"/>
      <c r="FA331" s="6"/>
      <c r="FB331" s="10"/>
      <c r="FD331" s="6"/>
      <c r="FE331" s="10"/>
      <c r="FG331" s="6"/>
      <c r="FH331" s="10"/>
      <c r="FJ331" s="6"/>
      <c r="FK331" s="10"/>
      <c r="FM331" s="6"/>
      <c r="FN331" s="10"/>
      <c r="FP331" s="6"/>
      <c r="FQ331" s="10"/>
      <c r="FS331" s="6"/>
      <c r="FT331" s="10"/>
      <c r="FV331" s="6"/>
      <c r="FW331" s="10"/>
      <c r="FY331" s="6"/>
      <c r="FZ331" s="10"/>
      <c r="GA331" s="9">
        <v>125000</v>
      </c>
      <c r="GB331" t="s">
        <v>238</v>
      </c>
      <c r="GC331">
        <v>60</v>
      </c>
      <c r="GD331">
        <v>80</v>
      </c>
      <c r="GE331">
        <v>70</v>
      </c>
      <c r="GF331">
        <v>0</v>
      </c>
    </row>
    <row r="332" spans="1:188" x14ac:dyDescent="0.35">
      <c r="A332" t="s">
        <v>8258</v>
      </c>
      <c r="B332" t="s">
        <v>8259</v>
      </c>
      <c r="C332" t="s">
        <v>8260</v>
      </c>
      <c r="D332" t="e">
        <f>VLOOKUP(C332,'HORS EXCEPTION'!$C$2:C350,1,FALSE)</f>
        <v>#N/A</v>
      </c>
      <c r="E332" s="1" t="s">
        <v>8261</v>
      </c>
      <c r="F332" t="s">
        <v>8260</v>
      </c>
      <c r="G332" t="s">
        <v>8261</v>
      </c>
      <c r="H332" t="s">
        <v>203</v>
      </c>
      <c r="I332" t="s">
        <v>8258</v>
      </c>
      <c r="J332" t="s">
        <v>205</v>
      </c>
      <c r="K332" t="s">
        <v>8262</v>
      </c>
      <c r="L332" t="s">
        <v>8127</v>
      </c>
      <c r="M332" t="s">
        <v>1625</v>
      </c>
      <c r="N332" t="s">
        <v>454</v>
      </c>
      <c r="O332" t="s">
        <v>12669</v>
      </c>
      <c r="P332" t="s">
        <v>8263</v>
      </c>
      <c r="Q332" t="s">
        <v>1625</v>
      </c>
      <c r="R332" t="s">
        <v>8264</v>
      </c>
      <c r="S332" t="s">
        <v>8265</v>
      </c>
      <c r="T332" t="s">
        <v>8267</v>
      </c>
      <c r="U332" t="s">
        <v>8268</v>
      </c>
      <c r="V332" t="s">
        <v>8269</v>
      </c>
      <c r="W332" t="s">
        <v>8270</v>
      </c>
      <c r="X332" t="s">
        <v>8267</v>
      </c>
      <c r="Y332" t="s">
        <v>8268</v>
      </c>
      <c r="Z332" t="s">
        <v>219</v>
      </c>
      <c r="AD332" t="s">
        <v>220</v>
      </c>
      <c r="AE332" t="s">
        <v>221</v>
      </c>
      <c r="AI332" t="s">
        <v>221</v>
      </c>
      <c r="AJ332" t="s">
        <v>8258</v>
      </c>
      <c r="AK332" t="s">
        <v>12669</v>
      </c>
      <c r="AL332" t="s">
        <v>12999</v>
      </c>
      <c r="AM332" t="s">
        <v>1625</v>
      </c>
      <c r="AN332" t="s">
        <v>8263</v>
      </c>
      <c r="AO332">
        <v>0</v>
      </c>
      <c r="AP332" t="s">
        <v>222</v>
      </c>
      <c r="AQ332" s="6" t="s">
        <v>8271</v>
      </c>
      <c r="AR332" s="10">
        <v>400000</v>
      </c>
      <c r="AS332" t="s">
        <v>1732</v>
      </c>
      <c r="AT332" s="6" t="s">
        <v>8272</v>
      </c>
      <c r="AU332" s="10">
        <v>375000</v>
      </c>
      <c r="BC332" s="6"/>
      <c r="BD332" s="10"/>
      <c r="BF332" s="6"/>
      <c r="BG332" s="10"/>
      <c r="BI332" s="6"/>
      <c r="BJ332" s="10"/>
      <c r="BL332" s="6"/>
      <c r="BM332" s="10"/>
      <c r="BO332" s="6"/>
      <c r="BP332" s="10"/>
      <c r="BR332" s="6"/>
      <c r="BS332" s="10"/>
      <c r="BU332" s="6"/>
      <c r="BV332" s="10"/>
      <c r="BX332" s="6"/>
      <c r="BY332" s="10"/>
      <c r="CA332" s="6"/>
      <c r="CB332" s="10"/>
      <c r="CD332" s="6"/>
      <c r="CE332" s="10"/>
      <c r="CG332" s="6"/>
      <c r="CH332" s="10"/>
      <c r="CJ332" s="6"/>
      <c r="CK332" s="10"/>
      <c r="CM332" s="6"/>
      <c r="CN332" s="10"/>
      <c r="CP332" s="6"/>
      <c r="CQ332" s="10"/>
      <c r="CS332" s="6"/>
      <c r="CT332" s="10"/>
      <c r="CV332" s="6"/>
      <c r="CW332" s="10"/>
      <c r="CY332" s="6"/>
      <c r="CZ332" s="10"/>
      <c r="DB332" s="6"/>
      <c r="DC332" s="10"/>
      <c r="DE332" s="6"/>
      <c r="DF332" s="10"/>
      <c r="DH332" s="6"/>
      <c r="DI332" s="10"/>
      <c r="DK332" s="6"/>
      <c r="DL332" s="10"/>
      <c r="DN332" s="6"/>
      <c r="DO332" s="10"/>
      <c r="DQ332" s="6"/>
      <c r="DR332" s="10"/>
      <c r="DT332" s="6"/>
      <c r="DU332" s="10"/>
      <c r="DW332" s="6"/>
      <c r="DX332" s="10"/>
      <c r="DZ332" s="6"/>
      <c r="EA332" s="10"/>
      <c r="EC332" s="6"/>
      <c r="ED332" s="10"/>
      <c r="EF332" s="6"/>
      <c r="EG332" s="10"/>
      <c r="EI332" s="6"/>
      <c r="EJ332" s="10"/>
      <c r="EL332" s="6"/>
      <c r="EM332" s="10"/>
      <c r="EO332" s="6"/>
      <c r="EP332" s="10"/>
      <c r="ER332" s="6"/>
      <c r="ES332" s="10"/>
      <c r="EU332" s="6"/>
      <c r="EV332" s="10"/>
      <c r="EX332" s="6"/>
      <c r="EY332" s="10"/>
      <c r="FA332" s="6"/>
      <c r="FB332" s="10"/>
      <c r="FD332" s="6"/>
      <c r="FE332" s="10"/>
      <c r="FG332" s="6"/>
      <c r="FH332" s="10"/>
      <c r="FJ332" s="6"/>
      <c r="FK332" s="10"/>
      <c r="FM332" s="6"/>
      <c r="FN332" s="10"/>
      <c r="FP332" s="6"/>
      <c r="FQ332" s="10"/>
      <c r="FS332" s="6"/>
      <c r="FT332" s="10"/>
      <c r="FV332" s="6"/>
      <c r="FW332" s="10"/>
      <c r="FY332" s="6"/>
      <c r="FZ332" s="10"/>
      <c r="GA332" s="9">
        <v>775000</v>
      </c>
      <c r="GB332" t="s">
        <v>238</v>
      </c>
      <c r="GC332">
        <v>35</v>
      </c>
      <c r="GD332">
        <v>68</v>
      </c>
      <c r="GE332">
        <v>79</v>
      </c>
      <c r="GF332">
        <v>155</v>
      </c>
    </row>
    <row r="333" spans="1:188" x14ac:dyDescent="0.35">
      <c r="A333" t="s">
        <v>8273</v>
      </c>
      <c r="B333" t="s">
        <v>8274</v>
      </c>
      <c r="C333" t="s">
        <v>8275</v>
      </c>
      <c r="D333" t="str">
        <f>VLOOKUP(C333,'HORS EXCEPTION'!$C$2:C351,1,FALSE)</f>
        <v>SUP039691</v>
      </c>
      <c r="E333" s="2" t="s">
        <v>8276</v>
      </c>
      <c r="F333" t="s">
        <v>8275</v>
      </c>
      <c r="G333" t="s">
        <v>8276</v>
      </c>
      <c r="H333" t="s">
        <v>203</v>
      </c>
      <c r="I333" t="s">
        <v>8273</v>
      </c>
      <c r="J333" t="s">
        <v>205</v>
      </c>
      <c r="K333" t="s">
        <v>8277</v>
      </c>
      <c r="L333" t="s">
        <v>8278</v>
      </c>
      <c r="M333" t="s">
        <v>8279</v>
      </c>
      <c r="N333" t="s">
        <v>531</v>
      </c>
      <c r="O333" t="s">
        <v>13000</v>
      </c>
      <c r="P333" t="s">
        <v>8280</v>
      </c>
      <c r="Q333" t="s">
        <v>1903</v>
      </c>
      <c r="R333" t="s">
        <v>8281</v>
      </c>
      <c r="S333" t="s">
        <v>8282</v>
      </c>
      <c r="T333" t="s">
        <v>8283</v>
      </c>
      <c r="U333" t="s">
        <v>8284</v>
      </c>
      <c r="V333" t="s">
        <v>8285</v>
      </c>
      <c r="W333" t="s">
        <v>8282</v>
      </c>
      <c r="X333" t="s">
        <v>8283</v>
      </c>
      <c r="Y333" t="s">
        <v>8284</v>
      </c>
      <c r="Z333" t="s">
        <v>219</v>
      </c>
      <c r="AD333" t="s">
        <v>220</v>
      </c>
      <c r="AE333" t="s">
        <v>221</v>
      </c>
      <c r="AI333" t="s">
        <v>221</v>
      </c>
      <c r="AJ333" t="s">
        <v>8273</v>
      </c>
      <c r="AK333" t="s">
        <v>13000</v>
      </c>
      <c r="AL333" t="s">
        <v>8285</v>
      </c>
      <c r="AM333" t="s">
        <v>1903</v>
      </c>
      <c r="AN333" t="s">
        <v>8280</v>
      </c>
      <c r="AO333">
        <v>0</v>
      </c>
      <c r="AP333" t="s">
        <v>613</v>
      </c>
      <c r="AQ333" s="6" t="s">
        <v>8286</v>
      </c>
      <c r="AR333" s="10">
        <v>950000</v>
      </c>
      <c r="AS333" t="s">
        <v>541</v>
      </c>
      <c r="AT333" s="6" t="s">
        <v>8287</v>
      </c>
      <c r="AU333" s="10">
        <v>630000</v>
      </c>
      <c r="AV333" t="s">
        <v>543</v>
      </c>
      <c r="AW333" s="6" t="s">
        <v>8288</v>
      </c>
      <c r="AY333" t="s">
        <v>222</v>
      </c>
      <c r="AZ333" s="6" t="s">
        <v>8289</v>
      </c>
      <c r="BA333" s="10">
        <v>400000</v>
      </c>
      <c r="BB333" t="s">
        <v>553</v>
      </c>
      <c r="BC333" s="6" t="s">
        <v>8290</v>
      </c>
      <c r="BD333" s="10">
        <v>315000</v>
      </c>
      <c r="BE333" t="s">
        <v>555</v>
      </c>
      <c r="BF333" s="6" t="s">
        <v>8291</v>
      </c>
      <c r="BG333" s="10">
        <v>120000</v>
      </c>
      <c r="BH333" t="s">
        <v>463</v>
      </c>
      <c r="BI333" s="6" t="s">
        <v>8292</v>
      </c>
      <c r="BJ333" s="10">
        <v>380000</v>
      </c>
      <c r="BK333" t="s">
        <v>564</v>
      </c>
      <c r="BL333" s="6" t="s">
        <v>8293</v>
      </c>
      <c r="BM333" s="10">
        <v>250000</v>
      </c>
      <c r="BN333" t="s">
        <v>566</v>
      </c>
      <c r="BO333" s="6" t="s">
        <v>8294</v>
      </c>
      <c r="BP333" s="10">
        <v>100000</v>
      </c>
      <c r="BR333" s="6"/>
      <c r="BS333" s="10"/>
      <c r="BU333" s="6"/>
      <c r="BV333" s="10"/>
      <c r="BX333" s="6"/>
      <c r="BY333" s="10"/>
      <c r="CA333" s="6"/>
      <c r="CB333" s="10"/>
      <c r="CD333" s="6"/>
      <c r="CE333" s="10"/>
      <c r="CG333" s="6"/>
      <c r="CH333" s="10"/>
      <c r="CJ333" s="6"/>
      <c r="CK333" s="10"/>
      <c r="CM333" s="6"/>
      <c r="CN333" s="10"/>
      <c r="CP333" s="6"/>
      <c r="CQ333" s="10"/>
      <c r="CS333" s="6"/>
      <c r="CT333" s="10"/>
      <c r="CV333" s="6"/>
      <c r="CW333" s="10"/>
      <c r="CY333" s="6"/>
      <c r="CZ333" s="10"/>
      <c r="DB333" s="6"/>
      <c r="DC333" s="10"/>
      <c r="DE333" s="6"/>
      <c r="DF333" s="10"/>
      <c r="DH333" s="6"/>
      <c r="DI333" s="10"/>
      <c r="DK333" s="6"/>
      <c r="DL333" s="10"/>
      <c r="DN333" s="6"/>
      <c r="DO333" s="10"/>
      <c r="DQ333" s="6"/>
      <c r="DR333" s="10"/>
      <c r="DT333" s="6"/>
      <c r="DU333" s="10"/>
      <c r="DW333" s="6"/>
      <c r="DX333" s="10"/>
      <c r="DZ333" s="6"/>
      <c r="EA333" s="10"/>
      <c r="EC333" s="6"/>
      <c r="ED333" s="10"/>
      <c r="EF333" s="6"/>
      <c r="EG333" s="10"/>
      <c r="EI333" s="6"/>
      <c r="EJ333" s="10"/>
      <c r="EL333" s="6"/>
      <c r="EM333" s="10"/>
      <c r="EO333" s="6"/>
      <c r="EP333" s="10"/>
      <c r="ER333" s="6"/>
      <c r="ES333" s="10"/>
      <c r="EU333" s="6"/>
      <c r="EV333" s="10"/>
      <c r="EX333" s="6"/>
      <c r="EY333" s="10"/>
      <c r="FA333" s="6"/>
      <c r="FB333" s="10"/>
      <c r="FD333" s="6"/>
      <c r="FE333" s="10"/>
      <c r="FG333" s="6"/>
      <c r="FH333" s="10"/>
      <c r="FJ333" s="6"/>
      <c r="FK333" s="10"/>
      <c r="FM333" s="6"/>
      <c r="FN333" s="10"/>
      <c r="FP333" s="6"/>
      <c r="FQ333" s="10"/>
      <c r="FS333" s="6"/>
      <c r="FT333" s="10"/>
      <c r="FV333" s="6"/>
      <c r="FW333" s="10"/>
      <c r="FY333" s="6"/>
      <c r="FZ333" s="10"/>
      <c r="GA333" s="9">
        <v>3145000</v>
      </c>
      <c r="GB333" t="s">
        <v>238</v>
      </c>
      <c r="GC333">
        <v>53</v>
      </c>
      <c r="GD333">
        <v>57</v>
      </c>
      <c r="GE333">
        <v>65</v>
      </c>
      <c r="GF333">
        <v>60</v>
      </c>
    </row>
    <row r="334" spans="1:188" x14ac:dyDescent="0.35">
      <c r="A334" t="s">
        <v>8295</v>
      </c>
      <c r="B334" t="s">
        <v>8296</v>
      </c>
      <c r="C334" t="s">
        <v>8297</v>
      </c>
      <c r="D334" t="str">
        <f>VLOOKUP(C334,'HORS EXCEPTION'!$C$2:C352,1,FALSE)</f>
        <v>SUP040783</v>
      </c>
      <c r="E334" s="2" t="s">
        <v>8298</v>
      </c>
      <c r="F334" t="s">
        <v>8297</v>
      </c>
      <c r="G334" t="s">
        <v>8299</v>
      </c>
      <c r="H334" t="s">
        <v>203</v>
      </c>
      <c r="I334" t="s">
        <v>8300</v>
      </c>
      <c r="J334" t="s">
        <v>205</v>
      </c>
      <c r="K334" t="s">
        <v>8301</v>
      </c>
      <c r="L334">
        <v>66600</v>
      </c>
      <c r="M334" t="s">
        <v>8302</v>
      </c>
      <c r="N334" t="s">
        <v>298</v>
      </c>
      <c r="O334" t="s">
        <v>13001</v>
      </c>
      <c r="P334" t="s">
        <v>8303</v>
      </c>
      <c r="Q334" t="s">
        <v>6831</v>
      </c>
      <c r="R334" t="s">
        <v>8304</v>
      </c>
      <c r="S334" t="s">
        <v>8305</v>
      </c>
      <c r="T334" t="s">
        <v>8307</v>
      </c>
      <c r="U334" t="s">
        <v>8308</v>
      </c>
      <c r="V334" t="s">
        <v>8309</v>
      </c>
      <c r="W334" t="s">
        <v>8310</v>
      </c>
      <c r="X334" t="s">
        <v>8311</v>
      </c>
      <c r="Y334" t="s">
        <v>8312</v>
      </c>
      <c r="Z334" t="s">
        <v>310</v>
      </c>
      <c r="AD334" t="s">
        <v>311</v>
      </c>
      <c r="AE334" t="s">
        <v>312</v>
      </c>
      <c r="AI334" t="s">
        <v>312</v>
      </c>
      <c r="AJ334" t="s">
        <v>8300</v>
      </c>
      <c r="AK334" t="s">
        <v>13001</v>
      </c>
      <c r="AL334" t="s">
        <v>13002</v>
      </c>
      <c r="AM334" t="s">
        <v>6831</v>
      </c>
      <c r="AN334" t="s">
        <v>8303</v>
      </c>
      <c r="AO334">
        <v>0</v>
      </c>
      <c r="AP334" t="s">
        <v>313</v>
      </c>
      <c r="AQ334" s="6" t="s">
        <v>8313</v>
      </c>
      <c r="AR334" s="10">
        <v>375000</v>
      </c>
      <c r="AS334" t="s">
        <v>329</v>
      </c>
      <c r="AT334" s="6" t="s">
        <v>8314</v>
      </c>
      <c r="AU334" s="10">
        <v>625000</v>
      </c>
      <c r="BC334" s="6"/>
      <c r="BD334" s="10"/>
      <c r="BF334" s="6"/>
      <c r="BG334" s="10"/>
      <c r="BI334" s="6"/>
      <c r="BJ334" s="10"/>
      <c r="BL334" s="6"/>
      <c r="BM334" s="10"/>
      <c r="BO334" s="6"/>
      <c r="BP334" s="10"/>
      <c r="BR334" s="6"/>
      <c r="BS334" s="10"/>
      <c r="BU334" s="6"/>
      <c r="BV334" s="10"/>
      <c r="BX334" s="6"/>
      <c r="BY334" s="10"/>
      <c r="CA334" s="6"/>
      <c r="CB334" s="10"/>
      <c r="CD334" s="6"/>
      <c r="CE334" s="10"/>
      <c r="CG334" s="6"/>
      <c r="CH334" s="10"/>
      <c r="CJ334" s="6"/>
      <c r="CK334" s="10"/>
      <c r="CM334" s="6"/>
      <c r="CN334" s="10"/>
      <c r="CP334" s="6"/>
      <c r="CQ334" s="10"/>
      <c r="CS334" s="6"/>
      <c r="CT334" s="10"/>
      <c r="CV334" s="6"/>
      <c r="CW334" s="10"/>
      <c r="CY334" s="6"/>
      <c r="CZ334" s="10"/>
      <c r="DB334" s="6"/>
      <c r="DC334" s="10"/>
      <c r="DE334" s="6"/>
      <c r="DF334" s="10"/>
      <c r="DH334" s="6"/>
      <c r="DI334" s="10"/>
      <c r="DK334" s="6"/>
      <c r="DL334" s="10"/>
      <c r="DN334" s="6"/>
      <c r="DO334" s="10"/>
      <c r="DQ334" s="6"/>
      <c r="DR334" s="10"/>
      <c r="DT334" s="6"/>
      <c r="DU334" s="10"/>
      <c r="DW334" s="6"/>
      <c r="DX334" s="10"/>
      <c r="DZ334" s="6"/>
      <c r="EA334" s="10"/>
      <c r="EC334" s="6"/>
      <c r="ED334" s="10"/>
      <c r="EF334" s="6"/>
      <c r="EG334" s="10"/>
      <c r="EI334" s="6"/>
      <c r="EJ334" s="10"/>
      <c r="EL334" s="6"/>
      <c r="EM334" s="10"/>
      <c r="EO334" s="6"/>
      <c r="EP334" s="10"/>
      <c r="ER334" s="6"/>
      <c r="ES334" s="10"/>
      <c r="EU334" s="6"/>
      <c r="EV334" s="10"/>
      <c r="EX334" s="6"/>
      <c r="EY334" s="10"/>
      <c r="FA334" s="6"/>
      <c r="FB334" s="10"/>
      <c r="FD334" s="6"/>
      <c r="FE334" s="10"/>
      <c r="FG334" s="6"/>
      <c r="FH334" s="10"/>
      <c r="FJ334" s="6"/>
      <c r="FK334" s="10"/>
      <c r="FM334" s="6"/>
      <c r="FN334" s="10"/>
      <c r="FP334" s="6"/>
      <c r="FQ334" s="10"/>
      <c r="FS334" s="6"/>
      <c r="FT334" s="10"/>
      <c r="FV334" s="6"/>
      <c r="FW334" s="10"/>
      <c r="FY334" s="6"/>
      <c r="FZ334" s="10"/>
      <c r="GA334" s="9">
        <v>1000000</v>
      </c>
      <c r="GB334" t="s">
        <v>238</v>
      </c>
      <c r="GC334">
        <v>60</v>
      </c>
      <c r="GD334">
        <v>65</v>
      </c>
      <c r="GE334">
        <v>70</v>
      </c>
      <c r="GF334">
        <v>55</v>
      </c>
    </row>
    <row r="335" spans="1:188" x14ac:dyDescent="0.35">
      <c r="A335" t="s">
        <v>8315</v>
      </c>
      <c r="B335" t="s">
        <v>8316</v>
      </c>
      <c r="C335" t="s">
        <v>8317</v>
      </c>
      <c r="D335" t="e">
        <f>VLOOKUP(C335,'HORS EXCEPTION'!$C$2:C353,1,FALSE)</f>
        <v>#N/A</v>
      </c>
      <c r="E335" s="1" t="s">
        <v>8318</v>
      </c>
      <c r="F335" t="s">
        <v>8317</v>
      </c>
      <c r="G335" t="s">
        <v>8318</v>
      </c>
      <c r="H335" t="s">
        <v>203</v>
      </c>
      <c r="I335" t="s">
        <v>8319</v>
      </c>
      <c r="J335" t="s">
        <v>1022</v>
      </c>
      <c r="K335" t="s">
        <v>8320</v>
      </c>
      <c r="L335">
        <v>33610</v>
      </c>
      <c r="M335" t="s">
        <v>8321</v>
      </c>
      <c r="N335" t="s">
        <v>2204</v>
      </c>
      <c r="O335" t="s">
        <v>12669</v>
      </c>
      <c r="P335" t="s">
        <v>8322</v>
      </c>
      <c r="Q335" t="s">
        <v>1752</v>
      </c>
      <c r="R335" t="s">
        <v>8323</v>
      </c>
      <c r="S335" t="s">
        <v>8324</v>
      </c>
      <c r="T335" t="s">
        <v>8326</v>
      </c>
      <c r="U335" t="s">
        <v>8327</v>
      </c>
      <c r="V335" t="s">
        <v>8328</v>
      </c>
      <c r="W335" t="s">
        <v>8324</v>
      </c>
      <c r="X335" t="s">
        <v>8326</v>
      </c>
      <c r="Y335" t="s">
        <v>8327</v>
      </c>
      <c r="Z335" t="s">
        <v>261</v>
      </c>
      <c r="AA335" t="s">
        <v>219</v>
      </c>
      <c r="AD335" t="s">
        <v>13308</v>
      </c>
      <c r="AE335" t="s">
        <v>263</v>
      </c>
      <c r="AF335" t="s">
        <v>774</v>
      </c>
      <c r="AI335" t="s">
        <v>3764</v>
      </c>
      <c r="AJ335" t="s">
        <v>8319</v>
      </c>
      <c r="AK335" t="s">
        <v>12669</v>
      </c>
      <c r="AL335" t="s">
        <v>13003</v>
      </c>
      <c r="AM335" t="s">
        <v>1752</v>
      </c>
      <c r="AN335" t="s">
        <v>8322</v>
      </c>
      <c r="AO335">
        <v>0</v>
      </c>
      <c r="AP335" t="s">
        <v>705</v>
      </c>
      <c r="AQ335" s="6" t="s">
        <v>8329</v>
      </c>
      <c r="AR335" s="10">
        <v>375000</v>
      </c>
      <c r="AS335" t="s">
        <v>712</v>
      </c>
      <c r="AT335" s="6" t="s">
        <v>8330</v>
      </c>
      <c r="AU335" s="10">
        <v>495000</v>
      </c>
      <c r="AV335" t="s">
        <v>555</v>
      </c>
      <c r="AW335" s="6" t="s">
        <v>8331</v>
      </c>
      <c r="AY335" t="s">
        <v>560</v>
      </c>
      <c r="AZ335" s="6" t="s">
        <v>8332</v>
      </c>
      <c r="BA335" s="10">
        <v>100000</v>
      </c>
      <c r="BB335" t="s">
        <v>562</v>
      </c>
      <c r="BC335" s="6" t="s">
        <v>8333</v>
      </c>
      <c r="BD335" s="10">
        <v>100000</v>
      </c>
      <c r="BE335" t="s">
        <v>1737</v>
      </c>
      <c r="BF335" s="6" t="s">
        <v>8334</v>
      </c>
      <c r="BG335" s="10">
        <v>100000</v>
      </c>
      <c r="BH335" t="s">
        <v>917</v>
      </c>
      <c r="BI335" s="6" t="s">
        <v>8335</v>
      </c>
      <c r="BJ335" s="10">
        <v>100000</v>
      </c>
      <c r="BK335" t="s">
        <v>832</v>
      </c>
      <c r="BL335" s="6" t="s">
        <v>8336</v>
      </c>
      <c r="BM335" s="10">
        <v>160000</v>
      </c>
      <c r="BO335" s="6"/>
      <c r="BP335" s="10"/>
      <c r="BR335" s="6"/>
      <c r="BS335" s="10"/>
      <c r="BU335" s="6"/>
      <c r="BV335" s="10"/>
      <c r="BX335" s="6"/>
      <c r="BY335" s="10"/>
      <c r="CA335" s="6"/>
      <c r="CB335" s="10"/>
      <c r="CD335" s="6"/>
      <c r="CE335" s="10"/>
      <c r="CG335" s="6"/>
      <c r="CH335" s="10"/>
      <c r="CJ335" s="6"/>
      <c r="CK335" s="10"/>
      <c r="CM335" s="6"/>
      <c r="CN335" s="10"/>
      <c r="CP335" s="6"/>
      <c r="CQ335" s="10"/>
      <c r="CS335" s="6"/>
      <c r="CT335" s="10"/>
      <c r="CV335" s="6"/>
      <c r="CW335" s="10"/>
      <c r="CY335" s="6"/>
      <c r="CZ335" s="10"/>
      <c r="DB335" s="6"/>
      <c r="DC335" s="10"/>
      <c r="DE335" s="6"/>
      <c r="DF335" s="10"/>
      <c r="DH335" s="6"/>
      <c r="DI335" s="10"/>
      <c r="DK335" s="6"/>
      <c r="DL335" s="10"/>
      <c r="DN335" s="6"/>
      <c r="DO335" s="10"/>
      <c r="DQ335" s="6"/>
      <c r="DR335" s="10"/>
      <c r="DT335" s="6"/>
      <c r="DU335" s="10"/>
      <c r="DW335" s="6"/>
      <c r="DX335" s="10"/>
      <c r="DZ335" s="6"/>
      <c r="EA335" s="10"/>
      <c r="EC335" s="6"/>
      <c r="ED335" s="10"/>
      <c r="EF335" s="6"/>
      <c r="EG335" s="10"/>
      <c r="EI335" s="6"/>
      <c r="EJ335" s="10"/>
      <c r="EL335" s="6"/>
      <c r="EM335" s="10"/>
      <c r="EO335" s="6"/>
      <c r="EP335" s="10"/>
      <c r="ER335" s="6"/>
      <c r="ES335" s="10"/>
      <c r="EU335" s="6"/>
      <c r="EV335" s="10"/>
      <c r="EX335" s="6"/>
      <c r="EY335" s="10"/>
      <c r="FA335" s="6"/>
      <c r="FB335" s="10"/>
      <c r="FD335" s="6"/>
      <c r="FE335" s="10"/>
      <c r="FG335" s="6"/>
      <c r="FH335" s="10"/>
      <c r="FJ335" s="6"/>
      <c r="FK335" s="10"/>
      <c r="FM335" s="6"/>
      <c r="FN335" s="10"/>
      <c r="FP335" s="6"/>
      <c r="FQ335" s="10"/>
      <c r="FS335" s="6"/>
      <c r="FT335" s="10"/>
      <c r="FV335" s="6"/>
      <c r="FW335" s="10"/>
      <c r="FY335" s="6"/>
      <c r="FZ335" s="10"/>
      <c r="GA335" s="9">
        <v>1430000</v>
      </c>
      <c r="GB335" t="s">
        <v>238</v>
      </c>
      <c r="GC335">
        <v>50</v>
      </c>
      <c r="GD335">
        <v>60</v>
      </c>
      <c r="GE335">
        <v>70</v>
      </c>
      <c r="GF335">
        <v>60</v>
      </c>
    </row>
    <row r="336" spans="1:188" x14ac:dyDescent="0.35">
      <c r="A336" t="s">
        <v>8337</v>
      </c>
      <c r="B336" t="s">
        <v>8338</v>
      </c>
      <c r="C336" t="s">
        <v>8339</v>
      </c>
      <c r="D336" t="str">
        <f>VLOOKUP(C336,'HORS EXCEPTION'!$C$2:C354,1,FALSE)</f>
        <v>SUP040959</v>
      </c>
      <c r="E336" s="2" t="s">
        <v>8340</v>
      </c>
      <c r="F336" t="s">
        <v>8339</v>
      </c>
      <c r="G336" t="s">
        <v>8340</v>
      </c>
      <c r="H336" t="s">
        <v>203</v>
      </c>
      <c r="I336" t="s">
        <v>8337</v>
      </c>
      <c r="J336" t="s">
        <v>1022</v>
      </c>
      <c r="K336" t="s">
        <v>8341</v>
      </c>
      <c r="L336">
        <v>64140</v>
      </c>
      <c r="M336" t="s">
        <v>8342</v>
      </c>
      <c r="N336" t="s">
        <v>404</v>
      </c>
      <c r="O336" t="s">
        <v>13004</v>
      </c>
      <c r="P336" t="s">
        <v>8343</v>
      </c>
      <c r="Q336" t="s">
        <v>1004</v>
      </c>
      <c r="R336" t="s">
        <v>8344</v>
      </c>
      <c r="S336" t="s">
        <v>8347</v>
      </c>
      <c r="T336" t="s">
        <v>8348</v>
      </c>
      <c r="U336" t="s">
        <v>8349</v>
      </c>
      <c r="V336" t="s">
        <v>8350</v>
      </c>
      <c r="W336" t="s">
        <v>8345</v>
      </c>
      <c r="X336" t="s">
        <v>8351</v>
      </c>
      <c r="Y336" t="s">
        <v>8352</v>
      </c>
      <c r="Z336" t="s">
        <v>261</v>
      </c>
      <c r="AD336" t="s">
        <v>262</v>
      </c>
      <c r="AE336" t="s">
        <v>263</v>
      </c>
      <c r="AI336" t="s">
        <v>263</v>
      </c>
      <c r="AJ336" t="s">
        <v>8337</v>
      </c>
      <c r="AK336" t="s">
        <v>13004</v>
      </c>
      <c r="AL336" t="s">
        <v>13005</v>
      </c>
      <c r="AM336" t="s">
        <v>1004</v>
      </c>
      <c r="AN336" t="s">
        <v>8343</v>
      </c>
      <c r="AO336">
        <v>0</v>
      </c>
      <c r="AP336" t="s">
        <v>272</v>
      </c>
      <c r="AQ336" s="6" t="s">
        <v>8353</v>
      </c>
      <c r="AR336" s="10">
        <v>495000</v>
      </c>
      <c r="AS336" t="s">
        <v>274</v>
      </c>
      <c r="AT336" s="6" t="s">
        <v>8354</v>
      </c>
      <c r="AU336" s="10">
        <v>495000</v>
      </c>
      <c r="AV336" t="s">
        <v>365</v>
      </c>
      <c r="AW336" s="6" t="s">
        <v>8355</v>
      </c>
      <c r="AY336" t="s">
        <v>367</v>
      </c>
      <c r="AZ336" s="6" t="s">
        <v>8356</v>
      </c>
      <c r="BA336" s="10">
        <v>330000</v>
      </c>
      <c r="BC336" s="6"/>
      <c r="BD336" s="10"/>
      <c r="BF336" s="6"/>
      <c r="BG336" s="10"/>
      <c r="BI336" s="6"/>
      <c r="BJ336" s="10"/>
      <c r="BL336" s="6"/>
      <c r="BM336" s="10"/>
      <c r="BO336" s="6"/>
      <c r="BP336" s="10"/>
      <c r="BR336" s="6"/>
      <c r="BS336" s="10"/>
      <c r="BU336" s="6"/>
      <c r="BV336" s="10"/>
      <c r="BX336" s="6"/>
      <c r="BY336" s="10"/>
      <c r="CA336" s="6"/>
      <c r="CB336" s="10"/>
      <c r="CD336" s="6"/>
      <c r="CE336" s="10"/>
      <c r="CG336" s="6"/>
      <c r="CH336" s="10"/>
      <c r="CJ336" s="6"/>
      <c r="CK336" s="10"/>
      <c r="CM336" s="6"/>
      <c r="CN336" s="10"/>
      <c r="CP336" s="6"/>
      <c r="CQ336" s="10"/>
      <c r="CS336" s="6"/>
      <c r="CT336" s="10"/>
      <c r="CV336" s="6"/>
      <c r="CW336" s="10"/>
      <c r="CY336" s="6"/>
      <c r="CZ336" s="10"/>
      <c r="DB336" s="6"/>
      <c r="DC336" s="10"/>
      <c r="DE336" s="6"/>
      <c r="DF336" s="10"/>
      <c r="DH336" s="6"/>
      <c r="DI336" s="10"/>
      <c r="DK336" s="6"/>
      <c r="DL336" s="10"/>
      <c r="DN336" s="6"/>
      <c r="DO336" s="10"/>
      <c r="DQ336" s="6"/>
      <c r="DR336" s="10"/>
      <c r="DT336" s="6"/>
      <c r="DU336" s="10"/>
      <c r="DW336" s="6"/>
      <c r="DX336" s="10"/>
      <c r="DZ336" s="6"/>
      <c r="EA336" s="10"/>
      <c r="EC336" s="6"/>
      <c r="ED336" s="10"/>
      <c r="EF336" s="6"/>
      <c r="EG336" s="10"/>
      <c r="EI336" s="6"/>
      <c r="EJ336" s="10"/>
      <c r="EL336" s="6"/>
      <c r="EM336" s="10"/>
      <c r="EO336" s="6"/>
      <c r="EP336" s="10"/>
      <c r="ER336" s="6"/>
      <c r="ES336" s="10"/>
      <c r="EU336" s="6"/>
      <c r="EV336" s="10"/>
      <c r="EX336" s="6"/>
      <c r="EY336" s="10"/>
      <c r="FA336" s="6"/>
      <c r="FB336" s="10"/>
      <c r="FD336" s="6"/>
      <c r="FE336" s="10"/>
      <c r="FG336" s="6"/>
      <c r="FH336" s="10"/>
      <c r="FJ336" s="6"/>
      <c r="FK336" s="10"/>
      <c r="FM336" s="6"/>
      <c r="FN336" s="10"/>
      <c r="FP336" s="6"/>
      <c r="FQ336" s="10"/>
      <c r="FS336" s="6"/>
      <c r="FT336" s="10"/>
      <c r="FV336" s="6"/>
      <c r="FW336" s="10"/>
      <c r="FY336" s="6"/>
      <c r="FZ336" s="10"/>
      <c r="GA336" s="9">
        <v>1320000</v>
      </c>
      <c r="GB336" t="s">
        <v>238</v>
      </c>
      <c r="GC336">
        <v>80</v>
      </c>
      <c r="GD336">
        <v>85</v>
      </c>
      <c r="GE336">
        <v>90</v>
      </c>
      <c r="GF336">
        <v>85</v>
      </c>
    </row>
    <row r="337" spans="1:188" x14ac:dyDescent="0.35">
      <c r="A337" t="s">
        <v>8357</v>
      </c>
      <c r="B337" t="s">
        <v>8358</v>
      </c>
      <c r="C337" t="s">
        <v>8359</v>
      </c>
      <c r="D337" t="str">
        <f>VLOOKUP(C337,'HORS EXCEPTION'!$C$2:C355,1,FALSE)</f>
        <v>SUP041216</v>
      </c>
      <c r="E337" s="2" t="s">
        <v>8360</v>
      </c>
      <c r="F337" t="s">
        <v>8359</v>
      </c>
      <c r="G337" t="s">
        <v>8360</v>
      </c>
      <c r="H337" t="s">
        <v>203</v>
      </c>
      <c r="I337" t="s">
        <v>8357</v>
      </c>
      <c r="J337" t="s">
        <v>205</v>
      </c>
      <c r="K337" t="s">
        <v>8361</v>
      </c>
      <c r="L337">
        <v>26130</v>
      </c>
      <c r="M337" t="s">
        <v>8362</v>
      </c>
      <c r="N337" t="s">
        <v>3221</v>
      </c>
      <c r="O337" t="s">
        <v>13006</v>
      </c>
      <c r="P337" t="s">
        <v>8363</v>
      </c>
      <c r="Q337" t="s">
        <v>4490</v>
      </c>
      <c r="R337" t="s">
        <v>8364</v>
      </c>
      <c r="S337" t="s">
        <v>8367</v>
      </c>
      <c r="T337" t="s">
        <v>8368</v>
      </c>
      <c r="U337" t="s">
        <v>8369</v>
      </c>
      <c r="V337" t="s">
        <v>8370</v>
      </c>
      <c r="W337" t="s">
        <v>8371</v>
      </c>
      <c r="X337" t="s">
        <v>8372</v>
      </c>
      <c r="Y337" t="s">
        <v>8373</v>
      </c>
      <c r="Z337" t="s">
        <v>219</v>
      </c>
      <c r="AD337" t="s">
        <v>220</v>
      </c>
      <c r="AE337" t="s">
        <v>221</v>
      </c>
      <c r="AI337" t="s">
        <v>221</v>
      </c>
      <c r="AJ337" t="s">
        <v>8357</v>
      </c>
      <c r="AK337" t="s">
        <v>13006</v>
      </c>
      <c r="AL337" t="s">
        <v>13007</v>
      </c>
      <c r="AM337" t="s">
        <v>4490</v>
      </c>
      <c r="AN337" t="s">
        <v>8363</v>
      </c>
      <c r="AO337">
        <v>0</v>
      </c>
      <c r="AP337" t="s">
        <v>543</v>
      </c>
      <c r="AQ337" s="6" t="s">
        <v>8374</v>
      </c>
      <c r="AR337" s="10">
        <v>240000</v>
      </c>
      <c r="AS337" t="s">
        <v>555</v>
      </c>
      <c r="AT337" s="6" t="s">
        <v>8375</v>
      </c>
      <c r="AU337" s="10">
        <v>120000</v>
      </c>
      <c r="AV337" t="s">
        <v>828</v>
      </c>
      <c r="AW337" s="6" t="s">
        <v>8376</v>
      </c>
      <c r="BC337" s="6"/>
      <c r="BD337" s="10"/>
      <c r="BF337" s="6"/>
      <c r="BG337" s="10"/>
      <c r="BI337" s="6"/>
      <c r="BJ337" s="10"/>
      <c r="BL337" s="6"/>
      <c r="BM337" s="10"/>
      <c r="BO337" s="6"/>
      <c r="BP337" s="10"/>
      <c r="BR337" s="6"/>
      <c r="BS337" s="10"/>
      <c r="BU337" s="6"/>
      <c r="BV337" s="10"/>
      <c r="BX337" s="6"/>
      <c r="BY337" s="10"/>
      <c r="CA337" s="6"/>
      <c r="CB337" s="10"/>
      <c r="CD337" s="6"/>
      <c r="CE337" s="10"/>
      <c r="CG337" s="6"/>
      <c r="CH337" s="10"/>
      <c r="CJ337" s="6"/>
      <c r="CK337" s="10"/>
      <c r="CM337" s="6"/>
      <c r="CN337" s="10"/>
      <c r="CP337" s="6"/>
      <c r="CQ337" s="10"/>
      <c r="CS337" s="6"/>
      <c r="CT337" s="10"/>
      <c r="CV337" s="6"/>
      <c r="CW337" s="10"/>
      <c r="CY337" s="6"/>
      <c r="CZ337" s="10"/>
      <c r="DB337" s="6"/>
      <c r="DC337" s="10"/>
      <c r="DE337" s="6"/>
      <c r="DF337" s="10"/>
      <c r="DH337" s="6"/>
      <c r="DI337" s="10"/>
      <c r="DK337" s="6"/>
      <c r="DL337" s="10"/>
      <c r="DN337" s="6"/>
      <c r="DO337" s="10"/>
      <c r="DQ337" s="6"/>
      <c r="DR337" s="10"/>
      <c r="DT337" s="6"/>
      <c r="DU337" s="10"/>
      <c r="DW337" s="6"/>
      <c r="DX337" s="10"/>
      <c r="DZ337" s="6"/>
      <c r="EA337" s="10"/>
      <c r="EC337" s="6"/>
      <c r="ED337" s="10"/>
      <c r="EF337" s="6"/>
      <c r="EG337" s="10"/>
      <c r="EI337" s="6"/>
      <c r="EJ337" s="10"/>
      <c r="EL337" s="6"/>
      <c r="EM337" s="10"/>
      <c r="EO337" s="6"/>
      <c r="EP337" s="10"/>
      <c r="ER337" s="6"/>
      <c r="ES337" s="10"/>
      <c r="EU337" s="6"/>
      <c r="EV337" s="10"/>
      <c r="EX337" s="6"/>
      <c r="EY337" s="10"/>
      <c r="FA337" s="6"/>
      <c r="FB337" s="10"/>
      <c r="FD337" s="6"/>
      <c r="FE337" s="10"/>
      <c r="FG337" s="6"/>
      <c r="FH337" s="10"/>
      <c r="FJ337" s="6"/>
      <c r="FK337" s="10"/>
      <c r="FM337" s="6"/>
      <c r="FN337" s="10"/>
      <c r="FP337" s="6"/>
      <c r="FQ337" s="10"/>
      <c r="FS337" s="6"/>
      <c r="FT337" s="10"/>
      <c r="FV337" s="6"/>
      <c r="FW337" s="10"/>
      <c r="FY337" s="6"/>
      <c r="FZ337" s="10"/>
      <c r="GA337" s="9">
        <v>360000</v>
      </c>
      <c r="GB337" t="s">
        <v>238</v>
      </c>
      <c r="GC337">
        <v>45</v>
      </c>
      <c r="GD337">
        <v>50</v>
      </c>
      <c r="GE337">
        <v>55</v>
      </c>
      <c r="GF337">
        <v>55</v>
      </c>
    </row>
    <row r="338" spans="1:188" x14ac:dyDescent="0.35">
      <c r="A338" t="s">
        <v>8377</v>
      </c>
      <c r="B338" t="s">
        <v>8378</v>
      </c>
      <c r="C338" t="s">
        <v>8379</v>
      </c>
      <c r="D338" t="str">
        <f>VLOOKUP(C338,'HORS EXCEPTION'!$C$2:C356,1,FALSE)</f>
        <v>SUP041222</v>
      </c>
      <c r="E338" s="2" t="s">
        <v>8380</v>
      </c>
      <c r="F338" t="s">
        <v>8379</v>
      </c>
      <c r="G338" t="s">
        <v>8380</v>
      </c>
      <c r="H338" t="s">
        <v>203</v>
      </c>
      <c r="I338" t="s">
        <v>8381</v>
      </c>
      <c r="J338" t="s">
        <v>205</v>
      </c>
      <c r="K338" t="s">
        <v>8382</v>
      </c>
      <c r="L338">
        <v>69100</v>
      </c>
      <c r="M338" t="s">
        <v>8383</v>
      </c>
      <c r="N338" t="s">
        <v>5351</v>
      </c>
      <c r="O338" t="s">
        <v>13008</v>
      </c>
      <c r="P338" t="s">
        <v>8384</v>
      </c>
      <c r="Q338" t="s">
        <v>406</v>
      </c>
      <c r="R338" t="s">
        <v>8385</v>
      </c>
      <c r="S338" t="s">
        <v>8388</v>
      </c>
      <c r="T338" t="s">
        <v>8389</v>
      </c>
      <c r="U338" t="s">
        <v>8390</v>
      </c>
      <c r="V338" t="s">
        <v>8391</v>
      </c>
      <c r="W338" t="s">
        <v>8388</v>
      </c>
      <c r="X338" t="s">
        <v>8389</v>
      </c>
      <c r="Y338" t="s">
        <v>8390</v>
      </c>
      <c r="Z338" t="s">
        <v>854</v>
      </c>
      <c r="AD338" t="s">
        <v>855</v>
      </c>
      <c r="AE338" t="s">
        <v>738</v>
      </c>
      <c r="AI338" t="s">
        <v>738</v>
      </c>
      <c r="AJ338" t="s">
        <v>8381</v>
      </c>
      <c r="AK338" t="s">
        <v>13008</v>
      </c>
      <c r="AL338" t="s">
        <v>13009</v>
      </c>
      <c r="AM338" t="s">
        <v>406</v>
      </c>
      <c r="AN338" t="s">
        <v>8384</v>
      </c>
      <c r="AO338">
        <v>0</v>
      </c>
      <c r="AP338" t="s">
        <v>746</v>
      </c>
      <c r="AQ338" s="6" t="s">
        <v>8392</v>
      </c>
      <c r="AR338" s="10">
        <v>150000</v>
      </c>
      <c r="AS338" t="s">
        <v>857</v>
      </c>
      <c r="AT338" s="6" t="s">
        <v>8393</v>
      </c>
      <c r="AU338" s="10">
        <v>145000</v>
      </c>
      <c r="AV338" t="s">
        <v>748</v>
      </c>
      <c r="AW338" s="6" t="s">
        <v>8394</v>
      </c>
      <c r="AY338" t="s">
        <v>860</v>
      </c>
      <c r="AZ338" s="6" t="s">
        <v>8395</v>
      </c>
      <c r="BA338" s="10">
        <v>365000</v>
      </c>
      <c r="BB338" t="s">
        <v>750</v>
      </c>
      <c r="BC338" s="6" t="s">
        <v>8396</v>
      </c>
      <c r="BD338" s="10">
        <v>150000</v>
      </c>
      <c r="BE338" t="s">
        <v>863</v>
      </c>
      <c r="BF338" s="6" t="s">
        <v>8397</v>
      </c>
      <c r="BG338" s="10">
        <v>145000</v>
      </c>
      <c r="BH338" t="s">
        <v>754</v>
      </c>
      <c r="BI338" s="6" t="s">
        <v>8398</v>
      </c>
      <c r="BJ338" s="10">
        <v>250000</v>
      </c>
      <c r="BK338" t="s">
        <v>869</v>
      </c>
      <c r="BL338" s="6" t="s">
        <v>8399</v>
      </c>
      <c r="BM338" s="10">
        <v>245000</v>
      </c>
      <c r="BO338" s="6"/>
      <c r="BP338" s="10"/>
      <c r="BR338" s="6"/>
      <c r="BS338" s="10"/>
      <c r="BU338" s="6"/>
      <c r="BV338" s="10"/>
      <c r="BX338" s="6"/>
      <c r="BY338" s="10"/>
      <c r="CA338" s="6"/>
      <c r="CB338" s="10"/>
      <c r="CD338" s="6"/>
      <c r="CE338" s="10"/>
      <c r="CG338" s="6"/>
      <c r="CH338" s="10"/>
      <c r="CJ338" s="6"/>
      <c r="CK338" s="10"/>
      <c r="CM338" s="6"/>
      <c r="CN338" s="10"/>
      <c r="CP338" s="6"/>
      <c r="CQ338" s="10"/>
      <c r="CS338" s="6"/>
      <c r="CT338" s="10"/>
      <c r="CV338" s="6"/>
      <c r="CW338" s="10"/>
      <c r="CY338" s="6"/>
      <c r="CZ338" s="10"/>
      <c r="DB338" s="6"/>
      <c r="DC338" s="10"/>
      <c r="DE338" s="6"/>
      <c r="DF338" s="10"/>
      <c r="DH338" s="6"/>
      <c r="DI338" s="10"/>
      <c r="DK338" s="6"/>
      <c r="DL338" s="10"/>
      <c r="DN338" s="6"/>
      <c r="DO338" s="10"/>
      <c r="DQ338" s="6"/>
      <c r="DR338" s="10"/>
      <c r="DT338" s="6"/>
      <c r="DU338" s="10"/>
      <c r="DW338" s="6"/>
      <c r="DX338" s="10"/>
      <c r="DZ338" s="6"/>
      <c r="EA338" s="10"/>
      <c r="EC338" s="6"/>
      <c r="ED338" s="10"/>
      <c r="EF338" s="6"/>
      <c r="EG338" s="10"/>
      <c r="EI338" s="6"/>
      <c r="EJ338" s="10"/>
      <c r="EL338" s="6"/>
      <c r="EM338" s="10"/>
      <c r="EO338" s="6"/>
      <c r="EP338" s="10"/>
      <c r="ER338" s="6"/>
      <c r="ES338" s="10"/>
      <c r="EU338" s="6"/>
      <c r="EV338" s="10"/>
      <c r="EX338" s="6"/>
      <c r="EY338" s="10"/>
      <c r="FA338" s="6"/>
      <c r="FB338" s="10"/>
      <c r="FD338" s="6"/>
      <c r="FE338" s="10"/>
      <c r="FG338" s="6"/>
      <c r="FH338" s="10"/>
      <c r="FJ338" s="6"/>
      <c r="FK338" s="10"/>
      <c r="FM338" s="6"/>
      <c r="FN338" s="10"/>
      <c r="FP338" s="6"/>
      <c r="FQ338" s="10"/>
      <c r="FS338" s="6"/>
      <c r="FT338" s="10"/>
      <c r="FV338" s="6"/>
      <c r="FW338" s="10"/>
      <c r="FY338" s="6"/>
      <c r="FZ338" s="10"/>
      <c r="GA338" s="9">
        <v>1450000</v>
      </c>
      <c r="GB338" t="s">
        <v>238</v>
      </c>
      <c r="GC338">
        <v>65</v>
      </c>
      <c r="GD338">
        <v>75</v>
      </c>
      <c r="GE338">
        <v>90</v>
      </c>
      <c r="GF338">
        <v>80</v>
      </c>
    </row>
    <row r="339" spans="1:188" x14ac:dyDescent="0.35">
      <c r="A339" t="s">
        <v>8400</v>
      </c>
      <c r="B339" t="s">
        <v>8401</v>
      </c>
      <c r="C339" t="s">
        <v>8402</v>
      </c>
      <c r="D339" t="str">
        <f>VLOOKUP(C339,'HORS EXCEPTION'!$C$2:C357,1,FALSE)</f>
        <v>SUP041267</v>
      </c>
      <c r="E339" s="1" t="s">
        <v>8403</v>
      </c>
      <c r="F339" t="s">
        <v>8402</v>
      </c>
      <c r="G339" t="s">
        <v>8404</v>
      </c>
      <c r="H339" t="s">
        <v>203</v>
      </c>
      <c r="I339" t="s">
        <v>8406</v>
      </c>
      <c r="J339" t="s">
        <v>205</v>
      </c>
      <c r="K339" t="s">
        <v>8407</v>
      </c>
      <c r="L339">
        <v>13500</v>
      </c>
      <c r="M339" t="s">
        <v>8408</v>
      </c>
      <c r="N339" t="s">
        <v>1310</v>
      </c>
      <c r="O339" t="s">
        <v>13011</v>
      </c>
      <c r="P339" t="s">
        <v>8409</v>
      </c>
      <c r="Q339" t="s">
        <v>8410</v>
      </c>
      <c r="R339" t="s">
        <v>8411</v>
      </c>
      <c r="S339" t="s">
        <v>8412</v>
      </c>
      <c r="T339" t="s">
        <v>8414</v>
      </c>
      <c r="U339" t="s">
        <v>8415</v>
      </c>
      <c r="V339" t="s">
        <v>8416</v>
      </c>
      <c r="W339" t="s">
        <v>8417</v>
      </c>
      <c r="X339" t="s">
        <v>8418</v>
      </c>
      <c r="Y339" t="s">
        <v>8419</v>
      </c>
      <c r="Z339" t="s">
        <v>310</v>
      </c>
      <c r="AD339" t="s">
        <v>311</v>
      </c>
      <c r="AE339" t="s">
        <v>312</v>
      </c>
      <c r="AI339" t="s">
        <v>312</v>
      </c>
      <c r="AJ339" t="s">
        <v>8406</v>
      </c>
      <c r="AK339" t="s">
        <v>13011</v>
      </c>
      <c r="AL339" t="s">
        <v>13012</v>
      </c>
      <c r="AM339" t="s">
        <v>8410</v>
      </c>
      <c r="AN339" t="s">
        <v>8409</v>
      </c>
      <c r="AO339">
        <v>0</v>
      </c>
      <c r="AP339" t="s">
        <v>389</v>
      </c>
      <c r="AQ339" s="6" t="s">
        <v>8420</v>
      </c>
      <c r="AR339" s="10">
        <v>575000</v>
      </c>
      <c r="AS339" t="s">
        <v>490</v>
      </c>
      <c r="AT339" s="6" t="s">
        <v>8421</v>
      </c>
      <c r="AU339" s="10">
        <v>100000</v>
      </c>
      <c r="AV339" t="s">
        <v>313</v>
      </c>
      <c r="AW339" s="6" t="s">
        <v>8422</v>
      </c>
      <c r="AY339" t="s">
        <v>315</v>
      </c>
      <c r="AZ339" s="6" t="s">
        <v>8423</v>
      </c>
      <c r="BA339" s="10">
        <v>100000</v>
      </c>
      <c r="BB339" t="s">
        <v>657</v>
      </c>
      <c r="BC339" s="6" t="s">
        <v>8424</v>
      </c>
      <c r="BD339" s="10">
        <v>100000</v>
      </c>
      <c r="BE339" t="s">
        <v>435</v>
      </c>
      <c r="BF339" s="6" t="s">
        <v>8425</v>
      </c>
      <c r="BG339" s="10">
        <v>360000</v>
      </c>
      <c r="BH339" t="s">
        <v>502</v>
      </c>
      <c r="BI339" s="6" t="s">
        <v>8426</v>
      </c>
      <c r="BJ339" s="10">
        <v>100000</v>
      </c>
      <c r="BK339" t="s">
        <v>393</v>
      </c>
      <c r="BL339" s="6" t="s">
        <v>8427</v>
      </c>
      <c r="BM339" s="10">
        <v>575000</v>
      </c>
      <c r="BN339" t="s">
        <v>504</v>
      </c>
      <c r="BO339" s="6" t="s">
        <v>8428</v>
      </c>
      <c r="BP339" s="10">
        <v>100000</v>
      </c>
      <c r="BQ339" t="s">
        <v>506</v>
      </c>
      <c r="BR339" s="6" t="s">
        <v>8429</v>
      </c>
      <c r="BS339" s="10">
        <v>100000</v>
      </c>
      <c r="BT339" t="s">
        <v>321</v>
      </c>
      <c r="BU339" s="6" t="s">
        <v>8430</v>
      </c>
      <c r="BV339" s="10">
        <v>375000</v>
      </c>
      <c r="BW339" t="s">
        <v>323</v>
      </c>
      <c r="BX339" s="6" t="s">
        <v>8431</v>
      </c>
      <c r="BY339" s="10">
        <v>100000</v>
      </c>
      <c r="BZ339" t="s">
        <v>1451</v>
      </c>
      <c r="CA339" s="6" t="s">
        <v>8432</v>
      </c>
      <c r="CB339" s="10">
        <v>182000</v>
      </c>
      <c r="CC339" t="s">
        <v>661</v>
      </c>
      <c r="CD339" s="6" t="s">
        <v>8433</v>
      </c>
      <c r="CE339" s="10">
        <v>100000</v>
      </c>
      <c r="CG339" s="6"/>
      <c r="CH339" s="10"/>
      <c r="CJ339" s="6"/>
      <c r="CK339" s="10"/>
      <c r="CM339" s="6"/>
      <c r="CN339" s="10"/>
      <c r="CP339" s="6"/>
      <c r="CQ339" s="10"/>
      <c r="CS339" s="6"/>
      <c r="CT339" s="10"/>
      <c r="CV339" s="6"/>
      <c r="CW339" s="10"/>
      <c r="CY339" s="6"/>
      <c r="CZ339" s="10"/>
      <c r="DB339" s="6"/>
      <c r="DC339" s="10"/>
      <c r="DE339" s="6"/>
      <c r="DF339" s="10"/>
      <c r="DH339" s="6"/>
      <c r="DI339" s="10"/>
      <c r="DK339" s="6"/>
      <c r="DL339" s="10"/>
      <c r="DN339" s="6"/>
      <c r="DO339" s="10"/>
      <c r="DQ339" s="6"/>
      <c r="DR339" s="10"/>
      <c r="DT339" s="6"/>
      <c r="DU339" s="10"/>
      <c r="DW339" s="6"/>
      <c r="DX339" s="10"/>
      <c r="DZ339" s="6"/>
      <c r="EA339" s="10"/>
      <c r="EC339" s="6"/>
      <c r="ED339" s="10"/>
      <c r="EF339" s="6"/>
      <c r="EG339" s="10"/>
      <c r="EI339" s="6"/>
      <c r="EJ339" s="10"/>
      <c r="EL339" s="6"/>
      <c r="EM339" s="10"/>
      <c r="EO339" s="6"/>
      <c r="EP339" s="10"/>
      <c r="ER339" s="6"/>
      <c r="ES339" s="10"/>
      <c r="EU339" s="6"/>
      <c r="EV339" s="10"/>
      <c r="EX339" s="6"/>
      <c r="EY339" s="10"/>
      <c r="FA339" s="6"/>
      <c r="FB339" s="10"/>
      <c r="FD339" s="6"/>
      <c r="FE339" s="10"/>
      <c r="FG339" s="6"/>
      <c r="FH339" s="10"/>
      <c r="FJ339" s="6"/>
      <c r="FK339" s="10"/>
      <c r="FM339" s="6"/>
      <c r="FN339" s="10"/>
      <c r="FP339" s="6"/>
      <c r="FQ339" s="10"/>
      <c r="FS339" s="6"/>
      <c r="FT339" s="10"/>
      <c r="FV339" s="6"/>
      <c r="FW339" s="10"/>
      <c r="FY339" s="6"/>
      <c r="FZ339" s="10"/>
      <c r="GA339" s="9">
        <v>2867000</v>
      </c>
      <c r="GB339" t="s">
        <v>238</v>
      </c>
      <c r="GC339">
        <v>50</v>
      </c>
      <c r="GD339">
        <v>55</v>
      </c>
      <c r="GE339">
        <v>60</v>
      </c>
      <c r="GF339">
        <v>70</v>
      </c>
    </row>
    <row r="340" spans="1:188" x14ac:dyDescent="0.35">
      <c r="A340" t="s">
        <v>8434</v>
      </c>
      <c r="B340" t="s">
        <v>8435</v>
      </c>
      <c r="C340" t="s">
        <v>8436</v>
      </c>
      <c r="D340" t="str">
        <f>VLOOKUP(C340,'HORS EXCEPTION'!$C$2:C358,1,FALSE)</f>
        <v>SUP041275</v>
      </c>
      <c r="E340" s="1" t="s">
        <v>8437</v>
      </c>
      <c r="F340" t="s">
        <v>8436</v>
      </c>
      <c r="G340" t="s">
        <v>8437</v>
      </c>
      <c r="H340" t="s">
        <v>203</v>
      </c>
      <c r="I340" t="s">
        <v>8434</v>
      </c>
      <c r="J340" t="s">
        <v>6542</v>
      </c>
      <c r="K340" t="s">
        <v>8438</v>
      </c>
      <c r="L340">
        <v>92700</v>
      </c>
      <c r="M340" t="s">
        <v>8439</v>
      </c>
      <c r="N340" t="s">
        <v>1310</v>
      </c>
      <c r="O340" t="s">
        <v>13013</v>
      </c>
      <c r="P340" t="s">
        <v>8440</v>
      </c>
      <c r="Q340" t="s">
        <v>726</v>
      </c>
      <c r="R340" t="s">
        <v>8441</v>
      </c>
      <c r="S340" t="s">
        <v>8444</v>
      </c>
      <c r="T340" t="s">
        <v>8445</v>
      </c>
      <c r="U340" t="s">
        <v>8446</v>
      </c>
      <c r="V340" t="s">
        <v>8447</v>
      </c>
      <c r="W340" t="s">
        <v>8448</v>
      </c>
      <c r="X340" t="s">
        <v>8449</v>
      </c>
      <c r="Y340" t="s">
        <v>8450</v>
      </c>
      <c r="Z340" t="s">
        <v>310</v>
      </c>
      <c r="AA340" t="s">
        <v>219</v>
      </c>
      <c r="AD340" t="s">
        <v>11009</v>
      </c>
      <c r="AE340" t="s">
        <v>312</v>
      </c>
      <c r="AF340" t="s">
        <v>774</v>
      </c>
      <c r="AI340" t="s">
        <v>775</v>
      </c>
      <c r="AJ340" t="s">
        <v>8434</v>
      </c>
      <c r="AK340" t="s">
        <v>13013</v>
      </c>
      <c r="AL340" t="s">
        <v>13014</v>
      </c>
      <c r="AM340" t="s">
        <v>726</v>
      </c>
      <c r="AN340" t="s">
        <v>8440</v>
      </c>
      <c r="AO340">
        <v>0</v>
      </c>
      <c r="AP340" t="s">
        <v>389</v>
      </c>
      <c r="AQ340" s="6" t="s">
        <v>8451</v>
      </c>
      <c r="AR340" s="10">
        <v>575000</v>
      </c>
      <c r="AS340" t="s">
        <v>313</v>
      </c>
      <c r="AT340" s="6" t="s">
        <v>8452</v>
      </c>
      <c r="AU340" s="10">
        <v>375000</v>
      </c>
      <c r="AV340" t="s">
        <v>391</v>
      </c>
      <c r="AW340" s="6" t="s">
        <v>8453</v>
      </c>
      <c r="AY340" t="s">
        <v>317</v>
      </c>
      <c r="AZ340" s="6" t="s">
        <v>8454</v>
      </c>
      <c r="BA340" s="10">
        <v>935000</v>
      </c>
      <c r="BB340" t="s">
        <v>435</v>
      </c>
      <c r="BC340" s="6" t="s">
        <v>8455</v>
      </c>
      <c r="BD340" s="10">
        <v>360000</v>
      </c>
      <c r="BE340" t="s">
        <v>7367</v>
      </c>
      <c r="BF340" s="6" t="s">
        <v>8456</v>
      </c>
      <c r="BG340" s="10">
        <v>100000</v>
      </c>
      <c r="BH340" t="s">
        <v>393</v>
      </c>
      <c r="BI340" s="6" t="s">
        <v>8457</v>
      </c>
      <c r="BJ340" s="10">
        <v>575000</v>
      </c>
      <c r="BK340" t="s">
        <v>506</v>
      </c>
      <c r="BL340" s="6" t="s">
        <v>8458</v>
      </c>
      <c r="BM340" s="10">
        <v>100000</v>
      </c>
      <c r="BN340" t="s">
        <v>437</v>
      </c>
      <c r="BO340" s="6" t="s">
        <v>8459</v>
      </c>
      <c r="BP340" s="10">
        <v>100000</v>
      </c>
      <c r="BQ340" t="s">
        <v>321</v>
      </c>
      <c r="BR340" s="6" t="s">
        <v>8460</v>
      </c>
      <c r="BS340" s="10">
        <v>375000</v>
      </c>
      <c r="BT340" t="s">
        <v>439</v>
      </c>
      <c r="BU340" s="6" t="s">
        <v>8461</v>
      </c>
      <c r="BV340" s="10">
        <v>445000</v>
      </c>
      <c r="BW340" t="s">
        <v>395</v>
      </c>
      <c r="BX340" s="6" t="s">
        <v>8462</v>
      </c>
      <c r="BY340" s="10">
        <v>715000</v>
      </c>
      <c r="BZ340" t="s">
        <v>513</v>
      </c>
      <c r="CA340" s="6" t="s">
        <v>8463</v>
      </c>
      <c r="CB340" s="10">
        <v>100000</v>
      </c>
      <c r="CC340" t="s">
        <v>325</v>
      </c>
      <c r="CD340" s="6" t="s">
        <v>8464</v>
      </c>
      <c r="CE340" s="10">
        <v>470000</v>
      </c>
      <c r="CF340" t="s">
        <v>1065</v>
      </c>
      <c r="CG340" s="6" t="s">
        <v>8465</v>
      </c>
      <c r="CH340" s="10">
        <v>960000</v>
      </c>
      <c r="CI340" t="s">
        <v>329</v>
      </c>
      <c r="CJ340" s="6" t="s">
        <v>8466</v>
      </c>
      <c r="CK340" s="10">
        <v>625000</v>
      </c>
      <c r="CL340" t="s">
        <v>1067</v>
      </c>
      <c r="CM340" s="6" t="s">
        <v>8467</v>
      </c>
      <c r="CN340" s="10">
        <v>3430000</v>
      </c>
      <c r="CO340" t="s">
        <v>545</v>
      </c>
      <c r="CP340" s="6" t="s">
        <v>8468</v>
      </c>
      <c r="CQ340" s="10">
        <v>235000</v>
      </c>
      <c r="CR340" t="s">
        <v>557</v>
      </c>
      <c r="CS340" s="6" t="s">
        <v>8469</v>
      </c>
      <c r="CT340" s="10">
        <v>120000</v>
      </c>
      <c r="CU340" t="s">
        <v>566</v>
      </c>
      <c r="CV340" s="6" t="s">
        <v>8470</v>
      </c>
      <c r="CW340" s="10">
        <v>100000</v>
      </c>
      <c r="CX340" t="s">
        <v>568</v>
      </c>
      <c r="CY340" s="6" t="s">
        <v>8471</v>
      </c>
      <c r="CZ340" s="10">
        <v>100000</v>
      </c>
      <c r="DA340" t="s">
        <v>828</v>
      </c>
      <c r="DB340" s="6" t="s">
        <v>8472</v>
      </c>
      <c r="DC340" s="10">
        <v>100000</v>
      </c>
      <c r="DD340" t="s">
        <v>1156</v>
      </c>
      <c r="DE340" s="6" t="s">
        <v>8473</v>
      </c>
      <c r="DF340" s="10">
        <v>100000</v>
      </c>
      <c r="DG340" t="s">
        <v>1162</v>
      </c>
      <c r="DH340" s="6" t="s">
        <v>8474</v>
      </c>
      <c r="DI340" s="10">
        <v>160000</v>
      </c>
      <c r="DK340" s="6"/>
      <c r="DL340" s="10"/>
      <c r="DN340" s="6"/>
      <c r="DO340" s="10"/>
      <c r="DQ340" s="6"/>
      <c r="DR340" s="10"/>
      <c r="DT340" s="6"/>
      <c r="DU340" s="10"/>
      <c r="DW340" s="6"/>
      <c r="DX340" s="10"/>
      <c r="DZ340" s="6"/>
      <c r="EA340" s="10"/>
      <c r="EC340" s="6"/>
      <c r="ED340" s="10"/>
      <c r="EF340" s="6"/>
      <c r="EG340" s="10"/>
      <c r="EI340" s="6"/>
      <c r="EJ340" s="10"/>
      <c r="EL340" s="6"/>
      <c r="EM340" s="10"/>
      <c r="EO340" s="6"/>
      <c r="EP340" s="10"/>
      <c r="ER340" s="6"/>
      <c r="ES340" s="10"/>
      <c r="EU340" s="6"/>
      <c r="EV340" s="10"/>
      <c r="EX340" s="6"/>
      <c r="EY340" s="10"/>
      <c r="FA340" s="6"/>
      <c r="FB340" s="10"/>
      <c r="FD340" s="6"/>
      <c r="FE340" s="10"/>
      <c r="FG340" s="6"/>
      <c r="FH340" s="10"/>
      <c r="FJ340" s="6"/>
      <c r="FK340" s="10"/>
      <c r="FM340" s="6"/>
      <c r="FN340" s="10"/>
      <c r="FP340" s="6"/>
      <c r="FQ340" s="10"/>
      <c r="FS340" s="6"/>
      <c r="FT340" s="10"/>
      <c r="FV340" s="6"/>
      <c r="FW340" s="10"/>
      <c r="FY340" s="6"/>
      <c r="FZ340" s="10"/>
      <c r="GA340" s="9">
        <v>11155000</v>
      </c>
      <c r="GB340" t="s">
        <v>238</v>
      </c>
      <c r="GC340">
        <v>50</v>
      </c>
      <c r="GD340">
        <v>55</v>
      </c>
      <c r="GE340">
        <v>55</v>
      </c>
      <c r="GF340">
        <v>0</v>
      </c>
    </row>
    <row r="341" spans="1:188" x14ac:dyDescent="0.35">
      <c r="A341" t="s">
        <v>13015</v>
      </c>
      <c r="B341" t="s">
        <v>8476</v>
      </c>
      <c r="C341" t="s">
        <v>8477</v>
      </c>
      <c r="D341" t="e">
        <f>VLOOKUP(C341,'HORS EXCEPTION'!$C$2:C359,1,FALSE)</f>
        <v>#N/A</v>
      </c>
      <c r="E341" s="2" t="s">
        <v>8478</v>
      </c>
      <c r="F341" t="s">
        <v>8477</v>
      </c>
      <c r="G341" t="s">
        <v>8478</v>
      </c>
      <c r="H341" t="s">
        <v>203</v>
      </c>
      <c r="I341" t="s">
        <v>13016</v>
      </c>
      <c r="J341" t="s">
        <v>205</v>
      </c>
      <c r="K341" t="s">
        <v>13321</v>
      </c>
      <c r="L341">
        <v>69320</v>
      </c>
      <c r="M341" t="s">
        <v>13322</v>
      </c>
      <c r="N341" t="s">
        <v>249</v>
      </c>
      <c r="O341" t="s">
        <v>13017</v>
      </c>
      <c r="P341" t="s">
        <v>13020</v>
      </c>
      <c r="Q341" t="s">
        <v>406</v>
      </c>
      <c r="R341" t="s">
        <v>13019</v>
      </c>
      <c r="S341" t="s">
        <v>8487</v>
      </c>
      <c r="T341" t="s">
        <v>8488</v>
      </c>
      <c r="U341" t="s">
        <v>8489</v>
      </c>
      <c r="V341" t="s">
        <v>8490</v>
      </c>
      <c r="W341" t="s">
        <v>8491</v>
      </c>
      <c r="X341" t="s">
        <v>8492</v>
      </c>
      <c r="Y341" t="s">
        <v>8493</v>
      </c>
      <c r="Z341" t="s">
        <v>261</v>
      </c>
      <c r="AD341" t="s">
        <v>262</v>
      </c>
      <c r="AE341" t="s">
        <v>263</v>
      </c>
      <c r="AI341" t="s">
        <v>263</v>
      </c>
      <c r="AJ341" t="s">
        <v>13016</v>
      </c>
      <c r="AK341" t="s">
        <v>13017</v>
      </c>
      <c r="AL341" t="s">
        <v>13018</v>
      </c>
      <c r="AM341" t="s">
        <v>406</v>
      </c>
      <c r="AN341" t="s">
        <v>13020</v>
      </c>
      <c r="AO341">
        <v>0</v>
      </c>
      <c r="AP341" t="s">
        <v>974</v>
      </c>
      <c r="AQ341" s="6" t="s">
        <v>8494</v>
      </c>
      <c r="AR341" s="10">
        <v>100000</v>
      </c>
      <c r="AS341" t="s">
        <v>414</v>
      </c>
      <c r="AT341" s="6" t="s">
        <v>8495</v>
      </c>
      <c r="AU341" s="10">
        <v>100000</v>
      </c>
      <c r="AV341" t="s">
        <v>353</v>
      </c>
      <c r="AW341" s="6" t="s">
        <v>8496</v>
      </c>
      <c r="AY341" t="s">
        <v>355</v>
      </c>
      <c r="AZ341" s="6" t="s">
        <v>8497</v>
      </c>
      <c r="BA341" s="10">
        <v>200000</v>
      </c>
      <c r="BB341" t="s">
        <v>979</v>
      </c>
      <c r="BC341" s="6" t="s">
        <v>8498</v>
      </c>
      <c r="BD341" s="10">
        <v>100000</v>
      </c>
      <c r="BE341" t="s">
        <v>266</v>
      </c>
      <c r="BF341" s="6" t="s">
        <v>8499</v>
      </c>
      <c r="BG341" s="10">
        <v>745000</v>
      </c>
      <c r="BH341" t="s">
        <v>268</v>
      </c>
      <c r="BI341" s="6" t="s">
        <v>8500</v>
      </c>
      <c r="BJ341" s="10">
        <v>125000</v>
      </c>
      <c r="BK341" t="s">
        <v>270</v>
      </c>
      <c r="BL341" s="6" t="s">
        <v>8501</v>
      </c>
      <c r="BM341" s="10">
        <v>125000</v>
      </c>
      <c r="BN341" t="s">
        <v>272</v>
      </c>
      <c r="BO341" s="6" t="s">
        <v>8502</v>
      </c>
      <c r="BP341" s="10">
        <v>495000</v>
      </c>
      <c r="BQ341" t="s">
        <v>274</v>
      </c>
      <c r="BR341" s="6" t="s">
        <v>8503</v>
      </c>
      <c r="BS341" s="10">
        <v>495000</v>
      </c>
      <c r="BT341" t="s">
        <v>276</v>
      </c>
      <c r="BU341" s="6" t="s">
        <v>8504</v>
      </c>
      <c r="BV341" s="10">
        <v>125000</v>
      </c>
      <c r="BW341" t="s">
        <v>280</v>
      </c>
      <c r="BX341" s="6" t="s">
        <v>8505</v>
      </c>
      <c r="BY341" s="10">
        <v>300000</v>
      </c>
      <c r="BZ341" t="s">
        <v>282</v>
      </c>
      <c r="CA341" s="6" t="s">
        <v>8506</v>
      </c>
      <c r="CB341" s="10">
        <v>100000</v>
      </c>
      <c r="CC341" t="s">
        <v>284</v>
      </c>
      <c r="CD341" s="6" t="s">
        <v>8507</v>
      </c>
      <c r="CE341" s="10">
        <v>100000</v>
      </c>
      <c r="CF341" t="s">
        <v>286</v>
      </c>
      <c r="CG341" s="6" t="s">
        <v>8508</v>
      </c>
      <c r="CH341" s="10">
        <v>200000</v>
      </c>
      <c r="CI341" t="s">
        <v>288</v>
      </c>
      <c r="CJ341" s="6" t="s">
        <v>8509</v>
      </c>
      <c r="CK341" s="10">
        <v>200000</v>
      </c>
      <c r="CL341" t="s">
        <v>290</v>
      </c>
      <c r="CM341" s="6" t="s">
        <v>8510</v>
      </c>
      <c r="CN341" s="10">
        <v>100000</v>
      </c>
      <c r="CO341" t="s">
        <v>705</v>
      </c>
      <c r="CP341" s="6" t="s">
        <v>8511</v>
      </c>
      <c r="CQ341" s="10">
        <v>375000</v>
      </c>
      <c r="CR341" t="s">
        <v>1111</v>
      </c>
      <c r="CS341" s="6" t="s">
        <v>8512</v>
      </c>
      <c r="CT341" s="10">
        <v>100000</v>
      </c>
      <c r="CU341" t="s">
        <v>421</v>
      </c>
      <c r="CV341" s="6" t="s">
        <v>8513</v>
      </c>
      <c r="CW341" s="10">
        <v>100000</v>
      </c>
      <c r="CX341" t="s">
        <v>361</v>
      </c>
      <c r="CY341" s="6" t="s">
        <v>8514</v>
      </c>
      <c r="CZ341" s="10">
        <v>250000</v>
      </c>
      <c r="DA341" t="s">
        <v>363</v>
      </c>
      <c r="DB341" s="6" t="s">
        <v>8515</v>
      </c>
      <c r="DC341" s="10">
        <v>250000</v>
      </c>
      <c r="DD341" t="s">
        <v>1116</v>
      </c>
      <c r="DE341" s="6" t="s">
        <v>8516</v>
      </c>
      <c r="DF341" s="10">
        <v>100000</v>
      </c>
      <c r="DG341" t="s">
        <v>712</v>
      </c>
      <c r="DH341" s="6" t="s">
        <v>8517</v>
      </c>
      <c r="DI341" s="10">
        <v>495000</v>
      </c>
      <c r="DJ341" t="s">
        <v>2620</v>
      </c>
      <c r="DK341" s="6" t="s">
        <v>8518</v>
      </c>
      <c r="DL341" s="10">
        <v>100000</v>
      </c>
      <c r="DM341" t="s">
        <v>714</v>
      </c>
      <c r="DN341" s="6" t="s">
        <v>8519</v>
      </c>
      <c r="DO341" s="10">
        <v>100000</v>
      </c>
      <c r="DP341" t="s">
        <v>365</v>
      </c>
      <c r="DQ341" s="6" t="s">
        <v>8520</v>
      </c>
      <c r="DR341" s="10">
        <v>330000</v>
      </c>
      <c r="DS341" t="s">
        <v>367</v>
      </c>
      <c r="DT341" s="6" t="s">
        <v>8521</v>
      </c>
      <c r="DU341" s="10">
        <v>330000</v>
      </c>
      <c r="DV341" t="s">
        <v>1190</v>
      </c>
      <c r="DW341" s="6" t="s">
        <v>8522</v>
      </c>
      <c r="DX341" s="10">
        <v>100000</v>
      </c>
      <c r="DZ341" s="6"/>
      <c r="EA341" s="10"/>
      <c r="EC341" s="6"/>
      <c r="ED341" s="10"/>
      <c r="EF341" s="6"/>
      <c r="EG341" s="10"/>
      <c r="EI341" s="6"/>
      <c r="EJ341" s="10"/>
      <c r="EL341" s="6"/>
      <c r="EM341" s="10"/>
      <c r="EO341" s="6"/>
      <c r="EP341" s="10"/>
      <c r="ER341" s="6"/>
      <c r="ES341" s="10"/>
      <c r="EU341" s="6"/>
      <c r="EV341" s="10"/>
      <c r="EX341" s="6"/>
      <c r="EY341" s="10"/>
      <c r="FA341" s="6"/>
      <c r="FB341" s="10"/>
      <c r="FD341" s="6"/>
      <c r="FE341" s="10"/>
      <c r="FG341" s="6"/>
      <c r="FH341" s="10"/>
      <c r="FJ341" s="6"/>
      <c r="FK341" s="10"/>
      <c r="FM341" s="6"/>
      <c r="FN341" s="10"/>
      <c r="FP341" s="6"/>
      <c r="FQ341" s="10"/>
      <c r="FS341" s="6"/>
      <c r="FT341" s="10"/>
      <c r="FV341" s="6"/>
      <c r="FW341" s="10"/>
      <c r="FY341" s="6"/>
      <c r="FZ341" s="10"/>
      <c r="GA341" s="9">
        <v>6240000</v>
      </c>
      <c r="GB341" t="s">
        <v>238</v>
      </c>
      <c r="GC341">
        <v>77</v>
      </c>
      <c r="GD341">
        <v>87</v>
      </c>
      <c r="GE341">
        <v>96</v>
      </c>
      <c r="GF341">
        <v>91</v>
      </c>
    </row>
    <row r="342" spans="1:188" x14ac:dyDescent="0.35">
      <c r="A342" t="s">
        <v>8526</v>
      </c>
      <c r="B342" t="s">
        <v>8527</v>
      </c>
      <c r="C342" t="s">
        <v>8528</v>
      </c>
      <c r="D342" t="str">
        <f>VLOOKUP(C342,'HORS EXCEPTION'!$C$2:C360,1,FALSE)</f>
        <v>SUP041395</v>
      </c>
      <c r="E342" s="2" t="s">
        <v>8529</v>
      </c>
      <c r="F342" t="s">
        <v>8528</v>
      </c>
      <c r="G342" t="s">
        <v>8530</v>
      </c>
      <c r="H342" t="s">
        <v>203</v>
      </c>
      <c r="I342" t="s">
        <v>8526</v>
      </c>
      <c r="J342" t="s">
        <v>205</v>
      </c>
      <c r="K342" t="s">
        <v>8532</v>
      </c>
      <c r="L342">
        <v>57270</v>
      </c>
      <c r="M342" t="s">
        <v>8533</v>
      </c>
      <c r="N342" t="s">
        <v>1799</v>
      </c>
      <c r="O342" t="s">
        <v>13021</v>
      </c>
      <c r="P342" t="s">
        <v>8534</v>
      </c>
      <c r="Q342" t="s">
        <v>4530</v>
      </c>
      <c r="R342" t="s">
        <v>8535</v>
      </c>
      <c r="S342" t="s">
        <v>8536</v>
      </c>
      <c r="T342" t="s">
        <v>8538</v>
      </c>
      <c r="U342" t="s">
        <v>8539</v>
      </c>
      <c r="V342" t="s">
        <v>8540</v>
      </c>
      <c r="W342" t="s">
        <v>8541</v>
      </c>
      <c r="X342" t="s">
        <v>8542</v>
      </c>
      <c r="Y342" t="s">
        <v>8543</v>
      </c>
      <c r="Z342" t="s">
        <v>219</v>
      </c>
      <c r="AD342" t="s">
        <v>220</v>
      </c>
      <c r="AE342" t="s">
        <v>221</v>
      </c>
      <c r="AI342" t="s">
        <v>221</v>
      </c>
      <c r="AJ342" t="s">
        <v>8526</v>
      </c>
      <c r="AK342" t="s">
        <v>13021</v>
      </c>
      <c r="AL342" t="s">
        <v>8540</v>
      </c>
      <c r="AM342" t="s">
        <v>4530</v>
      </c>
      <c r="AN342" t="s">
        <v>8534</v>
      </c>
      <c r="AO342">
        <v>0</v>
      </c>
      <c r="AP342" t="s">
        <v>541</v>
      </c>
      <c r="AQ342" s="6" t="s">
        <v>8544</v>
      </c>
      <c r="AR342" s="10">
        <v>630000</v>
      </c>
      <c r="AS342" t="s">
        <v>545</v>
      </c>
      <c r="AT342" s="6" t="s">
        <v>8545</v>
      </c>
      <c r="AU342" s="10">
        <v>235000</v>
      </c>
      <c r="AV342" t="s">
        <v>553</v>
      </c>
      <c r="AW342" s="6" t="s">
        <v>8546</v>
      </c>
      <c r="AY342" t="s">
        <v>557</v>
      </c>
      <c r="AZ342" s="6" t="s">
        <v>8547</v>
      </c>
      <c r="BA342" s="10">
        <v>120000</v>
      </c>
      <c r="BB342" t="s">
        <v>564</v>
      </c>
      <c r="BC342" s="6" t="s">
        <v>8548</v>
      </c>
      <c r="BD342" s="10">
        <v>250000</v>
      </c>
      <c r="BE342" t="s">
        <v>568</v>
      </c>
      <c r="BF342" s="6" t="s">
        <v>8549</v>
      </c>
      <c r="BG342" s="10">
        <v>100000</v>
      </c>
      <c r="BH342" t="s">
        <v>826</v>
      </c>
      <c r="BI342" s="6" t="s">
        <v>8550</v>
      </c>
      <c r="BJ342" s="10">
        <v>250000</v>
      </c>
      <c r="BK342" t="s">
        <v>1156</v>
      </c>
      <c r="BL342" s="6" t="s">
        <v>8551</v>
      </c>
      <c r="BM342" s="10">
        <v>100000</v>
      </c>
      <c r="BN342" t="s">
        <v>830</v>
      </c>
      <c r="BO342" s="6" t="s">
        <v>8552</v>
      </c>
      <c r="BP342" s="10">
        <v>420000</v>
      </c>
      <c r="BQ342" t="s">
        <v>1162</v>
      </c>
      <c r="BR342" s="6" t="s">
        <v>8553</v>
      </c>
      <c r="BS342" s="10">
        <v>160000</v>
      </c>
      <c r="BU342" s="6"/>
      <c r="BV342" s="10"/>
      <c r="BX342" s="6"/>
      <c r="BY342" s="10"/>
      <c r="CA342" s="6"/>
      <c r="CB342" s="10"/>
      <c r="CD342" s="6"/>
      <c r="CE342" s="10"/>
      <c r="CG342" s="6"/>
      <c r="CH342" s="10"/>
      <c r="CJ342" s="6"/>
      <c r="CK342" s="10"/>
      <c r="CM342" s="6"/>
      <c r="CN342" s="10"/>
      <c r="CP342" s="6"/>
      <c r="CQ342" s="10"/>
      <c r="CS342" s="6"/>
      <c r="CT342" s="10"/>
      <c r="CV342" s="6"/>
      <c r="CW342" s="10"/>
      <c r="CY342" s="6"/>
      <c r="CZ342" s="10"/>
      <c r="DB342" s="6"/>
      <c r="DC342" s="10"/>
      <c r="DE342" s="6"/>
      <c r="DF342" s="10"/>
      <c r="DH342" s="6"/>
      <c r="DI342" s="10"/>
      <c r="DK342" s="6"/>
      <c r="DL342" s="10"/>
      <c r="DN342" s="6"/>
      <c r="DO342" s="10"/>
      <c r="DQ342" s="6"/>
      <c r="DR342" s="10"/>
      <c r="DT342" s="6"/>
      <c r="DU342" s="10"/>
      <c r="DW342" s="6"/>
      <c r="DX342" s="10"/>
      <c r="DZ342" s="6"/>
      <c r="EA342" s="10"/>
      <c r="EC342" s="6"/>
      <c r="ED342" s="10"/>
      <c r="EF342" s="6"/>
      <c r="EG342" s="10"/>
      <c r="EI342" s="6"/>
      <c r="EJ342" s="10"/>
      <c r="EL342" s="6"/>
      <c r="EM342" s="10"/>
      <c r="EO342" s="6"/>
      <c r="EP342" s="10"/>
      <c r="ER342" s="6"/>
      <c r="ES342" s="10"/>
      <c r="EU342" s="6"/>
      <c r="EV342" s="10"/>
      <c r="EX342" s="6"/>
      <c r="EY342" s="10"/>
      <c r="FA342" s="6"/>
      <c r="FB342" s="10"/>
      <c r="FD342" s="6"/>
      <c r="FE342" s="10"/>
      <c r="FG342" s="6"/>
      <c r="FH342" s="10"/>
      <c r="FJ342" s="6"/>
      <c r="FK342" s="10"/>
      <c r="FM342" s="6"/>
      <c r="FN342" s="10"/>
      <c r="FP342" s="6"/>
      <c r="FQ342" s="10"/>
      <c r="FS342" s="6"/>
      <c r="FT342" s="10"/>
      <c r="FV342" s="6"/>
      <c r="FW342" s="10"/>
      <c r="FY342" s="6"/>
      <c r="FZ342" s="10"/>
      <c r="GA342" s="9">
        <v>2265000</v>
      </c>
      <c r="GB342" t="s">
        <v>238</v>
      </c>
      <c r="GC342">
        <v>68</v>
      </c>
      <c r="GD342">
        <v>70</v>
      </c>
      <c r="GE342">
        <v>75</v>
      </c>
      <c r="GF342">
        <v>60</v>
      </c>
    </row>
    <row r="343" spans="1:188" x14ac:dyDescent="0.35">
      <c r="A343" t="s">
        <v>8554</v>
      </c>
      <c r="B343" t="s">
        <v>8555</v>
      </c>
      <c r="C343" t="s">
        <v>8556</v>
      </c>
      <c r="D343" t="str">
        <f>VLOOKUP(C343,'HORS EXCEPTION'!$C$2:C361,1,FALSE)</f>
        <v>SUP041424</v>
      </c>
      <c r="E343" s="1" t="s">
        <v>8557</v>
      </c>
      <c r="F343" t="s">
        <v>8556</v>
      </c>
      <c r="G343" t="s">
        <v>8557</v>
      </c>
      <c r="H343" t="s">
        <v>203</v>
      </c>
      <c r="I343" t="s">
        <v>8554</v>
      </c>
      <c r="J343" t="s">
        <v>205</v>
      </c>
      <c r="K343" t="s">
        <v>8558</v>
      </c>
      <c r="L343">
        <v>42150</v>
      </c>
      <c r="M343" t="s">
        <v>1515</v>
      </c>
      <c r="N343" t="s">
        <v>8559</v>
      </c>
      <c r="O343" t="s">
        <v>13022</v>
      </c>
      <c r="P343" t="s">
        <v>8560</v>
      </c>
      <c r="Q343" t="s">
        <v>1206</v>
      </c>
      <c r="R343" t="s">
        <v>8561</v>
      </c>
      <c r="S343" t="s">
        <v>8562</v>
      </c>
      <c r="T343" t="s">
        <v>8564</v>
      </c>
      <c r="U343" t="s">
        <v>8565</v>
      </c>
      <c r="V343" t="s">
        <v>8566</v>
      </c>
      <c r="W343" t="s">
        <v>8567</v>
      </c>
      <c r="X343" t="s">
        <v>8568</v>
      </c>
      <c r="Y343" t="s">
        <v>8569</v>
      </c>
      <c r="Z343" t="s">
        <v>310</v>
      </c>
      <c r="AD343" t="s">
        <v>311</v>
      </c>
      <c r="AE343" t="s">
        <v>312</v>
      </c>
      <c r="AI343" t="s">
        <v>312</v>
      </c>
      <c r="AJ343" t="s">
        <v>8554</v>
      </c>
      <c r="AK343" t="s">
        <v>13022</v>
      </c>
      <c r="AL343" t="s">
        <v>13023</v>
      </c>
      <c r="AM343" t="s">
        <v>1206</v>
      </c>
      <c r="AN343" t="s">
        <v>8560</v>
      </c>
      <c r="AO343">
        <v>0</v>
      </c>
      <c r="AP343" t="s">
        <v>427</v>
      </c>
      <c r="AQ343" s="6" t="s">
        <v>8570</v>
      </c>
      <c r="AR343" s="10">
        <v>360000</v>
      </c>
      <c r="AS343" t="s">
        <v>1443</v>
      </c>
      <c r="AT343" s="6" t="s">
        <v>8571</v>
      </c>
      <c r="AU343" s="10">
        <v>185000</v>
      </c>
      <c r="AV343" t="s">
        <v>431</v>
      </c>
      <c r="AW343" s="6" t="s">
        <v>8572</v>
      </c>
      <c r="AY343" t="s">
        <v>1447</v>
      </c>
      <c r="AZ343" s="6" t="s">
        <v>8573</v>
      </c>
      <c r="BA343" s="10">
        <v>455000</v>
      </c>
      <c r="BB343" t="s">
        <v>435</v>
      </c>
      <c r="BC343" s="6" t="s">
        <v>8574</v>
      </c>
      <c r="BD343" s="10">
        <v>360000</v>
      </c>
      <c r="BE343" t="s">
        <v>1451</v>
      </c>
      <c r="BF343" s="6" t="s">
        <v>8575</v>
      </c>
      <c r="BG343" s="10">
        <v>182000</v>
      </c>
      <c r="BH343" t="s">
        <v>439</v>
      </c>
      <c r="BI343" s="6" t="s">
        <v>8576</v>
      </c>
      <c r="BJ343" s="10">
        <v>445000</v>
      </c>
      <c r="BK343" t="s">
        <v>1455</v>
      </c>
      <c r="BL343" s="6" t="s">
        <v>8577</v>
      </c>
      <c r="BM343" s="10">
        <v>230000</v>
      </c>
      <c r="BN343" t="s">
        <v>443</v>
      </c>
      <c r="BO343" s="6" t="s">
        <v>8578</v>
      </c>
      <c r="BP343" s="10">
        <v>595000</v>
      </c>
      <c r="BQ343" t="s">
        <v>1459</v>
      </c>
      <c r="BR343" s="6" t="s">
        <v>8579</v>
      </c>
      <c r="BS343" s="10">
        <v>300000</v>
      </c>
      <c r="BU343" s="6"/>
      <c r="BV343" s="10"/>
      <c r="BX343" s="6"/>
      <c r="BY343" s="10"/>
      <c r="CA343" s="6"/>
      <c r="CB343" s="10"/>
      <c r="CD343" s="6"/>
      <c r="CE343" s="10"/>
      <c r="CG343" s="6"/>
      <c r="CH343" s="10"/>
      <c r="CJ343" s="6"/>
      <c r="CK343" s="10"/>
      <c r="CM343" s="6"/>
      <c r="CN343" s="10"/>
      <c r="CP343" s="6"/>
      <c r="CQ343" s="10"/>
      <c r="CS343" s="6"/>
      <c r="CT343" s="10"/>
      <c r="CV343" s="6"/>
      <c r="CW343" s="10"/>
      <c r="CY343" s="6"/>
      <c r="CZ343" s="10"/>
      <c r="DB343" s="6"/>
      <c r="DC343" s="10"/>
      <c r="DE343" s="6"/>
      <c r="DF343" s="10"/>
      <c r="DH343" s="6"/>
      <c r="DI343" s="10"/>
      <c r="DK343" s="6"/>
      <c r="DL343" s="10"/>
      <c r="DN343" s="6"/>
      <c r="DO343" s="10"/>
      <c r="DQ343" s="6"/>
      <c r="DR343" s="10"/>
      <c r="DT343" s="6"/>
      <c r="DU343" s="10"/>
      <c r="DW343" s="6"/>
      <c r="DX343" s="10"/>
      <c r="DZ343" s="6"/>
      <c r="EA343" s="10"/>
      <c r="EC343" s="6"/>
      <c r="ED343" s="10"/>
      <c r="EF343" s="6"/>
      <c r="EG343" s="10"/>
      <c r="EI343" s="6"/>
      <c r="EJ343" s="10"/>
      <c r="EL343" s="6"/>
      <c r="EM343" s="10"/>
      <c r="EO343" s="6"/>
      <c r="EP343" s="10"/>
      <c r="ER343" s="6"/>
      <c r="ES343" s="10"/>
      <c r="EU343" s="6"/>
      <c r="EV343" s="10"/>
      <c r="EX343" s="6"/>
      <c r="EY343" s="10"/>
      <c r="FA343" s="6"/>
      <c r="FB343" s="10"/>
      <c r="FD343" s="6"/>
      <c r="FE343" s="10"/>
      <c r="FG343" s="6"/>
      <c r="FH343" s="10"/>
      <c r="FJ343" s="6"/>
      <c r="FK343" s="10"/>
      <c r="FM343" s="6"/>
      <c r="FN343" s="10"/>
      <c r="FP343" s="6"/>
      <c r="FQ343" s="10"/>
      <c r="FS343" s="6"/>
      <c r="FT343" s="10"/>
      <c r="FV343" s="6"/>
      <c r="FW343" s="10"/>
      <c r="FY343" s="6"/>
      <c r="FZ343" s="10"/>
      <c r="GA343" s="9">
        <v>3112000</v>
      </c>
      <c r="GB343" t="s">
        <v>1344</v>
      </c>
    </row>
    <row r="344" spans="1:188" x14ac:dyDescent="0.35">
      <c r="A344" t="s">
        <v>8580</v>
      </c>
      <c r="B344" t="s">
        <v>8581</v>
      </c>
      <c r="C344" t="s">
        <v>8582</v>
      </c>
      <c r="D344" t="e">
        <f>VLOOKUP(C344,'HORS EXCEPTION'!$C$2:C362,1,FALSE)</f>
        <v>#N/A</v>
      </c>
      <c r="E344" s="2" t="s">
        <v>8583</v>
      </c>
      <c r="F344" t="s">
        <v>8582</v>
      </c>
      <c r="G344" t="s">
        <v>8584</v>
      </c>
      <c r="H344" t="s">
        <v>203</v>
      </c>
      <c r="I344" t="s">
        <v>8585</v>
      </c>
      <c r="J344" t="s">
        <v>1022</v>
      </c>
      <c r="K344" t="s">
        <v>8586</v>
      </c>
      <c r="L344">
        <v>71530</v>
      </c>
      <c r="M344" t="s">
        <v>8587</v>
      </c>
      <c r="N344" t="s">
        <v>646</v>
      </c>
      <c r="O344" t="s">
        <v>13025</v>
      </c>
      <c r="P344" t="s">
        <v>8588</v>
      </c>
      <c r="Q344" t="s">
        <v>8589</v>
      </c>
      <c r="R344" t="s">
        <v>8590</v>
      </c>
      <c r="S344" t="s">
        <v>8591</v>
      </c>
      <c r="T344" t="s">
        <v>8593</v>
      </c>
      <c r="U344" t="s">
        <v>8594</v>
      </c>
      <c r="V344" t="s">
        <v>8595</v>
      </c>
      <c r="W344" t="s">
        <v>8596</v>
      </c>
      <c r="X344" t="s">
        <v>8597</v>
      </c>
      <c r="Y344" t="s">
        <v>8598</v>
      </c>
      <c r="Z344" t="s">
        <v>310</v>
      </c>
      <c r="AD344" t="s">
        <v>311</v>
      </c>
      <c r="AE344" t="s">
        <v>312</v>
      </c>
      <c r="AI344" t="s">
        <v>312</v>
      </c>
      <c r="AJ344" t="s">
        <v>8585</v>
      </c>
      <c r="AK344" t="s">
        <v>13025</v>
      </c>
      <c r="AL344" t="s">
        <v>13026</v>
      </c>
      <c r="AM344" t="s">
        <v>8589</v>
      </c>
      <c r="AN344" t="s">
        <v>8588</v>
      </c>
      <c r="AO344">
        <v>0</v>
      </c>
      <c r="AP344" t="s">
        <v>657</v>
      </c>
      <c r="AQ344" s="6" t="s">
        <v>8599</v>
      </c>
      <c r="AR344" s="10">
        <v>100000</v>
      </c>
      <c r="AS344" t="s">
        <v>659</v>
      </c>
      <c r="AT344" s="6" t="s">
        <v>8600</v>
      </c>
      <c r="AU344" s="10">
        <v>185000</v>
      </c>
      <c r="AV344" t="s">
        <v>661</v>
      </c>
      <c r="AW344" s="6" t="s">
        <v>8601</v>
      </c>
      <c r="AY344" t="s">
        <v>663</v>
      </c>
      <c r="AZ344" s="6" t="s">
        <v>8602</v>
      </c>
      <c r="BA344" s="10">
        <v>100000</v>
      </c>
      <c r="BB344" t="s">
        <v>665</v>
      </c>
      <c r="BC344" s="6" t="s">
        <v>8603</v>
      </c>
      <c r="BD344" s="10">
        <v>123000</v>
      </c>
      <c r="BF344" s="6"/>
      <c r="BG344" s="10"/>
      <c r="BI344" s="6"/>
      <c r="BJ344" s="10"/>
      <c r="BL344" s="6"/>
      <c r="BM344" s="10"/>
      <c r="BO344" s="6"/>
      <c r="BP344" s="10"/>
      <c r="BR344" s="6"/>
      <c r="BS344" s="10"/>
      <c r="BU344" s="6"/>
      <c r="BV344" s="10"/>
      <c r="BX344" s="6"/>
      <c r="BY344" s="10"/>
      <c r="CA344" s="6"/>
      <c r="CB344" s="10"/>
      <c r="CD344" s="6"/>
      <c r="CE344" s="10"/>
      <c r="CG344" s="6"/>
      <c r="CH344" s="10"/>
      <c r="CJ344" s="6"/>
      <c r="CK344" s="10"/>
      <c r="CM344" s="6"/>
      <c r="CN344" s="10"/>
      <c r="CP344" s="6"/>
      <c r="CQ344" s="10"/>
      <c r="CS344" s="6"/>
      <c r="CT344" s="10"/>
      <c r="CV344" s="6"/>
      <c r="CW344" s="10"/>
      <c r="CY344" s="6"/>
      <c r="CZ344" s="10"/>
      <c r="DB344" s="6"/>
      <c r="DC344" s="10"/>
      <c r="DE344" s="6"/>
      <c r="DF344" s="10"/>
      <c r="DH344" s="6"/>
      <c r="DI344" s="10"/>
      <c r="DK344" s="6"/>
      <c r="DL344" s="10"/>
      <c r="DN344" s="6"/>
      <c r="DO344" s="10"/>
      <c r="DQ344" s="6"/>
      <c r="DR344" s="10"/>
      <c r="DT344" s="6"/>
      <c r="DU344" s="10"/>
      <c r="DW344" s="6"/>
      <c r="DX344" s="10"/>
      <c r="DZ344" s="6"/>
      <c r="EA344" s="10"/>
      <c r="EC344" s="6"/>
      <c r="ED344" s="10"/>
      <c r="EF344" s="6"/>
      <c r="EG344" s="10"/>
      <c r="EI344" s="6"/>
      <c r="EJ344" s="10"/>
      <c r="EL344" s="6"/>
      <c r="EM344" s="10"/>
      <c r="EO344" s="6"/>
      <c r="EP344" s="10"/>
      <c r="ER344" s="6"/>
      <c r="ES344" s="10"/>
      <c r="EU344" s="6"/>
      <c r="EV344" s="10"/>
      <c r="EX344" s="6"/>
      <c r="EY344" s="10"/>
      <c r="FA344" s="6"/>
      <c r="FB344" s="10"/>
      <c r="FD344" s="6"/>
      <c r="FE344" s="10"/>
      <c r="FG344" s="6"/>
      <c r="FH344" s="10"/>
      <c r="FJ344" s="6"/>
      <c r="FK344" s="10"/>
      <c r="FM344" s="6"/>
      <c r="FN344" s="10"/>
      <c r="FP344" s="6"/>
      <c r="FQ344" s="10"/>
      <c r="FS344" s="6"/>
      <c r="FT344" s="10"/>
      <c r="FV344" s="6"/>
      <c r="FW344" s="10"/>
      <c r="FY344" s="6"/>
      <c r="FZ344" s="10"/>
      <c r="GA344" s="9">
        <v>508000</v>
      </c>
      <c r="GB344" t="s">
        <v>238</v>
      </c>
      <c r="GC344">
        <v>50</v>
      </c>
      <c r="GD344">
        <v>65</v>
      </c>
      <c r="GE344">
        <v>90</v>
      </c>
      <c r="GF344">
        <v>65</v>
      </c>
    </row>
    <row r="345" spans="1:188" x14ac:dyDescent="0.35">
      <c r="A345" t="s">
        <v>8604</v>
      </c>
      <c r="B345" t="s">
        <v>8605</v>
      </c>
      <c r="C345" t="s">
        <v>8606</v>
      </c>
      <c r="D345" t="str">
        <f>VLOOKUP(C345,'HORS EXCEPTION'!$C$2:C363,1,FALSE)</f>
        <v>SUP041494</v>
      </c>
      <c r="E345" s="1" t="s">
        <v>8607</v>
      </c>
      <c r="F345" t="s">
        <v>8606</v>
      </c>
      <c r="G345" t="s">
        <v>8607</v>
      </c>
      <c r="H345" t="s">
        <v>203</v>
      </c>
      <c r="I345" t="s">
        <v>8608</v>
      </c>
      <c r="J345" t="s">
        <v>205</v>
      </c>
      <c r="K345" t="s">
        <v>8609</v>
      </c>
      <c r="L345">
        <v>31400</v>
      </c>
      <c r="M345" t="s">
        <v>1469</v>
      </c>
      <c r="N345" t="s">
        <v>249</v>
      </c>
      <c r="O345" t="s">
        <v>13027</v>
      </c>
      <c r="P345" t="s">
        <v>8610</v>
      </c>
      <c r="Q345" t="s">
        <v>2272</v>
      </c>
      <c r="R345" t="s">
        <v>8611</v>
      </c>
      <c r="S345" t="s">
        <v>8613</v>
      </c>
      <c r="T345" t="s">
        <v>8614</v>
      </c>
      <c r="U345" t="s">
        <v>8615</v>
      </c>
      <c r="V345" t="s">
        <v>8616</v>
      </c>
      <c r="W345" t="s">
        <v>12522</v>
      </c>
      <c r="Z345" t="s">
        <v>261</v>
      </c>
      <c r="AD345" t="s">
        <v>262</v>
      </c>
      <c r="AE345" t="s">
        <v>263</v>
      </c>
      <c r="AI345" t="s">
        <v>263</v>
      </c>
      <c r="AJ345" t="s">
        <v>8608</v>
      </c>
      <c r="AK345" t="s">
        <v>13027</v>
      </c>
      <c r="AL345" t="s">
        <v>13028</v>
      </c>
      <c r="AM345" t="s">
        <v>2272</v>
      </c>
      <c r="AN345" t="s">
        <v>8610</v>
      </c>
      <c r="AO345">
        <v>0</v>
      </c>
      <c r="AP345" t="s">
        <v>11043</v>
      </c>
      <c r="AQ345" s="6" t="s">
        <v>8617</v>
      </c>
      <c r="AR345" s="10">
        <v>100000</v>
      </c>
      <c r="AS345" t="s">
        <v>712</v>
      </c>
      <c r="AT345" s="6" t="s">
        <v>8618</v>
      </c>
      <c r="AU345" s="10">
        <v>495000</v>
      </c>
      <c r="AV345" t="s">
        <v>2620</v>
      </c>
      <c r="AW345" s="6" t="s">
        <v>8619</v>
      </c>
      <c r="AY345" t="s">
        <v>714</v>
      </c>
      <c r="AZ345" s="6" t="s">
        <v>8620</v>
      </c>
      <c r="BA345" s="10">
        <v>100000</v>
      </c>
      <c r="BB345" t="s">
        <v>365</v>
      </c>
      <c r="BC345" s="6" t="s">
        <v>8621</v>
      </c>
      <c r="BD345" s="10">
        <v>330000</v>
      </c>
      <c r="BE345" t="s">
        <v>367</v>
      </c>
      <c r="BF345" s="6" t="s">
        <v>8622</v>
      </c>
      <c r="BG345" s="10">
        <v>330000</v>
      </c>
      <c r="BH345" t="s">
        <v>1190</v>
      </c>
      <c r="BI345" s="6" t="s">
        <v>8623</v>
      </c>
      <c r="BJ345" s="10">
        <v>100000</v>
      </c>
      <c r="BL345" s="6"/>
      <c r="BM345" s="10"/>
      <c r="BO345" s="6"/>
      <c r="BP345" s="10"/>
      <c r="BR345" s="6"/>
      <c r="BS345" s="10"/>
      <c r="BU345" s="6"/>
      <c r="BV345" s="10"/>
      <c r="BX345" s="6"/>
      <c r="BY345" s="10"/>
      <c r="CA345" s="6"/>
      <c r="CB345" s="10"/>
      <c r="CD345" s="6"/>
      <c r="CE345" s="10"/>
      <c r="CG345" s="6"/>
      <c r="CH345" s="10"/>
      <c r="CJ345" s="6"/>
      <c r="CK345" s="10"/>
      <c r="CM345" s="6"/>
      <c r="CN345" s="10"/>
      <c r="CP345" s="6"/>
      <c r="CQ345" s="10"/>
      <c r="CS345" s="6"/>
      <c r="CT345" s="10"/>
      <c r="CV345" s="6"/>
      <c r="CW345" s="10"/>
      <c r="CY345" s="6"/>
      <c r="CZ345" s="10"/>
      <c r="DB345" s="6"/>
      <c r="DC345" s="10"/>
      <c r="DE345" s="6"/>
      <c r="DF345" s="10"/>
      <c r="DH345" s="6"/>
      <c r="DI345" s="10"/>
      <c r="DK345" s="6"/>
      <c r="DL345" s="10"/>
      <c r="DN345" s="6"/>
      <c r="DO345" s="10"/>
      <c r="DQ345" s="6"/>
      <c r="DR345" s="10"/>
      <c r="DT345" s="6"/>
      <c r="DU345" s="10"/>
      <c r="DW345" s="6"/>
      <c r="DX345" s="10"/>
      <c r="DZ345" s="6"/>
      <c r="EA345" s="10"/>
      <c r="EC345" s="6"/>
      <c r="ED345" s="10"/>
      <c r="EF345" s="6"/>
      <c r="EG345" s="10"/>
      <c r="EI345" s="6"/>
      <c r="EJ345" s="10"/>
      <c r="EL345" s="6"/>
      <c r="EM345" s="10"/>
      <c r="EO345" s="6"/>
      <c r="EP345" s="10"/>
      <c r="ER345" s="6"/>
      <c r="ES345" s="10"/>
      <c r="EU345" s="6"/>
      <c r="EV345" s="10"/>
      <c r="EX345" s="6"/>
      <c r="EY345" s="10"/>
      <c r="FA345" s="6"/>
      <c r="FB345" s="10"/>
      <c r="FD345" s="6"/>
      <c r="FE345" s="10"/>
      <c r="FG345" s="6"/>
      <c r="FH345" s="10"/>
      <c r="FJ345" s="6"/>
      <c r="FK345" s="10"/>
      <c r="FM345" s="6"/>
      <c r="FN345" s="10"/>
      <c r="FP345" s="6"/>
      <c r="FQ345" s="10"/>
      <c r="FS345" s="6"/>
      <c r="FT345" s="10"/>
      <c r="FV345" s="6"/>
      <c r="FW345" s="10"/>
      <c r="FY345" s="6"/>
      <c r="FZ345" s="10"/>
      <c r="GA345" s="9">
        <v>1455000</v>
      </c>
      <c r="GB345" t="s">
        <v>238</v>
      </c>
      <c r="GC345">
        <v>63</v>
      </c>
      <c r="GD345">
        <v>66</v>
      </c>
      <c r="GE345">
        <v>69</v>
      </c>
      <c r="GF345">
        <v>66</v>
      </c>
    </row>
    <row r="346" spans="1:188" x14ac:dyDescent="0.35">
      <c r="A346" t="s">
        <v>8624</v>
      </c>
      <c r="B346" t="s">
        <v>8625</v>
      </c>
      <c r="C346" t="s">
        <v>8626</v>
      </c>
      <c r="D346" t="e">
        <f>VLOOKUP(C346,'HORS EXCEPTION'!$C$2:C364,1,FALSE)</f>
        <v>#N/A</v>
      </c>
      <c r="E346" s="2" t="s">
        <v>8627</v>
      </c>
      <c r="F346" t="s">
        <v>8626</v>
      </c>
      <c r="G346" t="s">
        <v>8627</v>
      </c>
      <c r="H346" t="s">
        <v>203</v>
      </c>
      <c r="I346" t="s">
        <v>8624</v>
      </c>
      <c r="J346" t="s">
        <v>205</v>
      </c>
      <c r="K346" t="s">
        <v>8628</v>
      </c>
      <c r="L346">
        <v>62950</v>
      </c>
      <c r="M346" t="s">
        <v>8629</v>
      </c>
      <c r="N346" t="s">
        <v>298</v>
      </c>
      <c r="O346" t="s">
        <v>13029</v>
      </c>
      <c r="P346" t="s">
        <v>8630</v>
      </c>
      <c r="Q346" t="s">
        <v>2727</v>
      </c>
      <c r="R346" t="s">
        <v>8631</v>
      </c>
      <c r="S346" t="s">
        <v>8633</v>
      </c>
      <c r="T346" t="s">
        <v>8634</v>
      </c>
      <c r="U346" t="s">
        <v>8635</v>
      </c>
      <c r="V346" t="s">
        <v>8636</v>
      </c>
      <c r="W346" t="s">
        <v>8637</v>
      </c>
      <c r="X346" t="s">
        <v>8638</v>
      </c>
      <c r="Y346" t="s">
        <v>8639</v>
      </c>
      <c r="Z346" t="s">
        <v>310</v>
      </c>
      <c r="AD346" t="s">
        <v>311</v>
      </c>
      <c r="AE346" t="s">
        <v>312</v>
      </c>
      <c r="AI346" t="s">
        <v>312</v>
      </c>
      <c r="AJ346" t="s">
        <v>8624</v>
      </c>
      <c r="AK346" t="s">
        <v>13029</v>
      </c>
      <c r="AL346" t="s">
        <v>13030</v>
      </c>
      <c r="AM346" t="s">
        <v>2727</v>
      </c>
      <c r="AN346" t="s">
        <v>8630</v>
      </c>
      <c r="AO346">
        <v>0</v>
      </c>
      <c r="AP346" t="s">
        <v>1443</v>
      </c>
      <c r="AQ346" s="6" t="s">
        <v>8640</v>
      </c>
      <c r="AR346" s="10">
        <v>185000</v>
      </c>
      <c r="AS346" t="s">
        <v>1447</v>
      </c>
      <c r="AT346" s="6" t="s">
        <v>8641</v>
      </c>
      <c r="AU346" s="10">
        <v>455000</v>
      </c>
      <c r="AV346" t="s">
        <v>1451</v>
      </c>
      <c r="AW346" s="6" t="s">
        <v>8642</v>
      </c>
      <c r="AY346" t="s">
        <v>1455</v>
      </c>
      <c r="AZ346" s="6" t="s">
        <v>8643</v>
      </c>
      <c r="BA346" s="10">
        <v>230000</v>
      </c>
      <c r="BB346" t="s">
        <v>1459</v>
      </c>
      <c r="BC346" s="6" t="s">
        <v>8644</v>
      </c>
      <c r="BD346" s="10">
        <v>300000</v>
      </c>
      <c r="BF346" s="6"/>
      <c r="BG346" s="10"/>
      <c r="BI346" s="6"/>
      <c r="BJ346" s="10"/>
      <c r="BL346" s="6"/>
      <c r="BM346" s="10"/>
      <c r="BO346" s="6"/>
      <c r="BP346" s="10"/>
      <c r="BR346" s="6"/>
      <c r="BS346" s="10"/>
      <c r="BU346" s="6"/>
      <c r="BV346" s="10"/>
      <c r="BX346" s="6"/>
      <c r="BY346" s="10"/>
      <c r="CA346" s="6"/>
      <c r="CB346" s="10"/>
      <c r="CD346" s="6"/>
      <c r="CE346" s="10"/>
      <c r="CG346" s="6"/>
      <c r="CH346" s="10"/>
      <c r="CJ346" s="6"/>
      <c r="CK346" s="10"/>
      <c r="CM346" s="6"/>
      <c r="CN346" s="10"/>
      <c r="CP346" s="6"/>
      <c r="CQ346" s="10"/>
      <c r="CS346" s="6"/>
      <c r="CT346" s="10"/>
      <c r="CV346" s="6"/>
      <c r="CW346" s="10"/>
      <c r="CY346" s="6"/>
      <c r="CZ346" s="10"/>
      <c r="DB346" s="6"/>
      <c r="DC346" s="10"/>
      <c r="DE346" s="6"/>
      <c r="DF346" s="10"/>
      <c r="DH346" s="6"/>
      <c r="DI346" s="10"/>
      <c r="DK346" s="6"/>
      <c r="DL346" s="10"/>
      <c r="DN346" s="6"/>
      <c r="DO346" s="10"/>
      <c r="DQ346" s="6"/>
      <c r="DR346" s="10"/>
      <c r="DT346" s="6"/>
      <c r="DU346" s="10"/>
      <c r="DW346" s="6"/>
      <c r="DX346" s="10"/>
      <c r="DZ346" s="6"/>
      <c r="EA346" s="10"/>
      <c r="EC346" s="6"/>
      <c r="ED346" s="10"/>
      <c r="EF346" s="6"/>
      <c r="EG346" s="10"/>
      <c r="EI346" s="6"/>
      <c r="EJ346" s="10"/>
      <c r="EL346" s="6"/>
      <c r="EM346" s="10"/>
      <c r="EO346" s="6"/>
      <c r="EP346" s="10"/>
      <c r="ER346" s="6"/>
      <c r="ES346" s="10"/>
      <c r="EU346" s="6"/>
      <c r="EV346" s="10"/>
      <c r="EX346" s="6"/>
      <c r="EY346" s="10"/>
      <c r="FA346" s="6"/>
      <c r="FB346" s="10"/>
      <c r="FD346" s="6"/>
      <c r="FE346" s="10"/>
      <c r="FG346" s="6"/>
      <c r="FH346" s="10"/>
      <c r="FJ346" s="6"/>
      <c r="FK346" s="10"/>
      <c r="FM346" s="6"/>
      <c r="FN346" s="10"/>
      <c r="FP346" s="6"/>
      <c r="FQ346" s="10"/>
      <c r="FS346" s="6"/>
      <c r="FT346" s="10"/>
      <c r="FV346" s="6"/>
      <c r="FW346" s="10"/>
      <c r="FY346" s="6"/>
      <c r="FZ346" s="10"/>
      <c r="GA346" s="9">
        <v>1170000</v>
      </c>
      <c r="GB346" t="s">
        <v>238</v>
      </c>
      <c r="GC346">
        <v>60.04</v>
      </c>
      <c r="GD346">
        <v>66.09</v>
      </c>
      <c r="GE346">
        <v>75.05</v>
      </c>
      <c r="GF346">
        <v>85</v>
      </c>
    </row>
    <row r="347" spans="1:188" x14ac:dyDescent="0.35">
      <c r="A347" t="s">
        <v>8645</v>
      </c>
      <c r="B347" t="s">
        <v>8646</v>
      </c>
      <c r="C347" t="s">
        <v>8647</v>
      </c>
      <c r="D347" t="str">
        <f>VLOOKUP(C347,'HORS EXCEPTION'!$C$2:C365,1,FALSE)</f>
        <v>SUP041500</v>
      </c>
      <c r="E347" s="2" t="s">
        <v>8648</v>
      </c>
      <c r="F347" t="s">
        <v>8647</v>
      </c>
      <c r="G347" t="s">
        <v>8648</v>
      </c>
      <c r="H347" t="s">
        <v>203</v>
      </c>
      <c r="I347" t="s">
        <v>8645</v>
      </c>
      <c r="J347" t="s">
        <v>205</v>
      </c>
      <c r="K347" t="s">
        <v>8649</v>
      </c>
      <c r="L347">
        <v>38200</v>
      </c>
      <c r="M347" t="s">
        <v>2166</v>
      </c>
      <c r="N347" t="s">
        <v>1799</v>
      </c>
      <c r="O347" t="s">
        <v>13031</v>
      </c>
      <c r="P347" t="s">
        <v>8650</v>
      </c>
      <c r="Q347" t="s">
        <v>8651</v>
      </c>
      <c r="R347" t="s">
        <v>8652</v>
      </c>
      <c r="S347" t="s">
        <v>8655</v>
      </c>
      <c r="T347" t="s">
        <v>8656</v>
      </c>
      <c r="U347" t="s">
        <v>8657</v>
      </c>
      <c r="V347" t="s">
        <v>8658</v>
      </c>
      <c r="W347" t="s">
        <v>8659</v>
      </c>
      <c r="X347" t="s">
        <v>8660</v>
      </c>
      <c r="Y347" t="s">
        <v>8661</v>
      </c>
      <c r="Z347" t="s">
        <v>219</v>
      </c>
      <c r="AD347" t="s">
        <v>220</v>
      </c>
      <c r="AE347" t="s">
        <v>221</v>
      </c>
      <c r="AI347" t="s">
        <v>221</v>
      </c>
      <c r="AJ347" t="s">
        <v>8645</v>
      </c>
      <c r="AK347" t="s">
        <v>13031</v>
      </c>
      <c r="AL347" t="s">
        <v>13032</v>
      </c>
      <c r="AM347" t="s">
        <v>8651</v>
      </c>
      <c r="AN347" t="s">
        <v>8650</v>
      </c>
      <c r="AO347">
        <v>0</v>
      </c>
      <c r="AP347" t="s">
        <v>687</v>
      </c>
      <c r="AQ347" s="6" t="s">
        <v>1118</v>
      </c>
      <c r="AR347" s="10">
        <v>300000</v>
      </c>
      <c r="AS347" t="s">
        <v>1137</v>
      </c>
      <c r="AT347" s="6" t="s">
        <v>8662</v>
      </c>
      <c r="AU347" s="10">
        <v>790000</v>
      </c>
      <c r="AV347" t="s">
        <v>541</v>
      </c>
      <c r="AW347" s="6" t="s">
        <v>8663</v>
      </c>
      <c r="AY347" t="s">
        <v>1142</v>
      </c>
      <c r="AZ347" s="6" t="s">
        <v>8664</v>
      </c>
      <c r="BA347" s="10">
        <v>395000</v>
      </c>
      <c r="BB347" t="s">
        <v>553</v>
      </c>
      <c r="BC347" s="6" t="s">
        <v>8665</v>
      </c>
      <c r="BD347" s="10">
        <v>315000</v>
      </c>
      <c r="BE347" t="s">
        <v>1147</v>
      </c>
      <c r="BF347" s="6" t="s">
        <v>8666</v>
      </c>
      <c r="BG347" s="10">
        <v>315000</v>
      </c>
      <c r="BH347" t="s">
        <v>564</v>
      </c>
      <c r="BI347" s="6" t="s">
        <v>8667</v>
      </c>
      <c r="BJ347" s="10">
        <v>250000</v>
      </c>
      <c r="BK347" t="s">
        <v>1152</v>
      </c>
      <c r="BL347" s="6" t="s">
        <v>8668</v>
      </c>
      <c r="BM347" s="10">
        <v>315000</v>
      </c>
      <c r="BN347" t="s">
        <v>826</v>
      </c>
      <c r="BO347" s="6" t="s">
        <v>8669</v>
      </c>
      <c r="BP347" s="10">
        <v>250000</v>
      </c>
      <c r="BQ347" t="s">
        <v>1158</v>
      </c>
      <c r="BR347" s="6" t="s">
        <v>8670</v>
      </c>
      <c r="BS347" s="10">
        <v>520000</v>
      </c>
      <c r="BT347" t="s">
        <v>830</v>
      </c>
      <c r="BU347" s="6" t="s">
        <v>8671</v>
      </c>
      <c r="BV347" s="10">
        <v>420000</v>
      </c>
      <c r="BX347" s="6"/>
      <c r="BY347" s="10"/>
      <c r="CA347" s="6"/>
      <c r="CB347" s="10"/>
      <c r="CD347" s="6"/>
      <c r="CE347" s="10"/>
      <c r="CG347" s="6"/>
      <c r="CH347" s="10"/>
      <c r="CJ347" s="6"/>
      <c r="CK347" s="10"/>
      <c r="CM347" s="6"/>
      <c r="CN347" s="10"/>
      <c r="CP347" s="6"/>
      <c r="CQ347" s="10"/>
      <c r="CS347" s="6"/>
      <c r="CT347" s="10"/>
      <c r="CV347" s="6"/>
      <c r="CW347" s="10"/>
      <c r="CY347" s="6"/>
      <c r="CZ347" s="10"/>
      <c r="DB347" s="6"/>
      <c r="DC347" s="10"/>
      <c r="DE347" s="6"/>
      <c r="DF347" s="10"/>
      <c r="DH347" s="6"/>
      <c r="DI347" s="10"/>
      <c r="DK347" s="6"/>
      <c r="DL347" s="10"/>
      <c r="DN347" s="6"/>
      <c r="DO347" s="10"/>
      <c r="DQ347" s="6"/>
      <c r="DR347" s="10"/>
      <c r="DT347" s="6"/>
      <c r="DU347" s="10"/>
      <c r="DW347" s="6"/>
      <c r="DX347" s="10"/>
      <c r="DZ347" s="6"/>
      <c r="EA347" s="10"/>
      <c r="EC347" s="6"/>
      <c r="ED347" s="10"/>
      <c r="EF347" s="6"/>
      <c r="EG347" s="10"/>
      <c r="EI347" s="6"/>
      <c r="EJ347" s="10"/>
      <c r="EL347" s="6"/>
      <c r="EM347" s="10"/>
      <c r="EO347" s="6"/>
      <c r="EP347" s="10"/>
      <c r="ER347" s="6"/>
      <c r="ES347" s="10"/>
      <c r="EU347" s="6"/>
      <c r="EV347" s="10"/>
      <c r="EX347" s="6"/>
      <c r="EY347" s="10"/>
      <c r="FA347" s="6"/>
      <c r="FB347" s="10"/>
      <c r="FD347" s="6"/>
      <c r="FE347" s="10"/>
      <c r="FG347" s="6"/>
      <c r="FH347" s="10"/>
      <c r="FJ347" s="6"/>
      <c r="FK347" s="10"/>
      <c r="FM347" s="6"/>
      <c r="FN347" s="10"/>
      <c r="FP347" s="6"/>
      <c r="FQ347" s="10"/>
      <c r="FS347" s="6"/>
      <c r="FT347" s="10"/>
      <c r="FV347" s="6"/>
      <c r="FW347" s="10"/>
      <c r="FY347" s="6"/>
      <c r="FZ347" s="10"/>
      <c r="GA347" s="9">
        <v>3870000</v>
      </c>
      <c r="GB347" t="s">
        <v>238</v>
      </c>
      <c r="GC347">
        <v>47.35</v>
      </c>
      <c r="GD347">
        <v>53.65</v>
      </c>
      <c r="GE347">
        <v>62.7</v>
      </c>
      <c r="GF347">
        <v>54.5</v>
      </c>
    </row>
    <row r="348" spans="1:188" x14ac:dyDescent="0.35">
      <c r="A348" t="s">
        <v>8672</v>
      </c>
      <c r="B348" t="s">
        <v>8673</v>
      </c>
      <c r="C348" t="s">
        <v>8674</v>
      </c>
      <c r="D348" t="str">
        <f>VLOOKUP(C348,'HORS EXCEPTION'!$C$2:C366,1,FALSE)</f>
        <v>SUP041534</v>
      </c>
      <c r="E348" s="1" t="s">
        <v>8675</v>
      </c>
      <c r="F348" t="s">
        <v>8674</v>
      </c>
      <c r="G348" t="s">
        <v>8675</v>
      </c>
      <c r="H348" t="s">
        <v>203</v>
      </c>
      <c r="I348" t="s">
        <v>8672</v>
      </c>
      <c r="J348" t="s">
        <v>205</v>
      </c>
      <c r="K348" t="s">
        <v>8676</v>
      </c>
      <c r="L348">
        <v>93420</v>
      </c>
      <c r="M348" t="s">
        <v>8677</v>
      </c>
      <c r="N348" t="s">
        <v>724</v>
      </c>
      <c r="O348" t="s">
        <v>13033</v>
      </c>
      <c r="P348" t="s">
        <v>8678</v>
      </c>
      <c r="Q348" t="s">
        <v>13323</v>
      </c>
      <c r="R348" t="s">
        <v>8680</v>
      </c>
      <c r="S348" t="s">
        <v>8683</v>
      </c>
      <c r="T348" t="s">
        <v>8684</v>
      </c>
      <c r="U348" t="s">
        <v>8685</v>
      </c>
      <c r="V348" t="s">
        <v>8686</v>
      </c>
      <c r="W348" t="s">
        <v>8687</v>
      </c>
      <c r="X348" t="s">
        <v>8688</v>
      </c>
      <c r="Y348" t="s">
        <v>8689</v>
      </c>
      <c r="Z348" t="s">
        <v>310</v>
      </c>
      <c r="AD348" t="s">
        <v>311</v>
      </c>
      <c r="AE348" t="s">
        <v>312</v>
      </c>
      <c r="AI348" t="s">
        <v>312</v>
      </c>
      <c r="AJ348" t="s">
        <v>8672</v>
      </c>
      <c r="AK348" t="s">
        <v>13033</v>
      </c>
      <c r="AL348" t="s">
        <v>13034</v>
      </c>
      <c r="AM348" t="s">
        <v>13323</v>
      </c>
      <c r="AN348" t="s">
        <v>8678</v>
      </c>
      <c r="AO348">
        <v>0</v>
      </c>
      <c r="AP348" t="s">
        <v>657</v>
      </c>
      <c r="AQ348" s="6" t="s">
        <v>8690</v>
      </c>
      <c r="AR348" s="10">
        <v>100000</v>
      </c>
      <c r="AS348" t="s">
        <v>659</v>
      </c>
      <c r="AT348" s="6" t="s">
        <v>8691</v>
      </c>
      <c r="AU348" s="10">
        <v>185000</v>
      </c>
      <c r="AV348" t="s">
        <v>661</v>
      </c>
      <c r="AW348" s="6" t="s">
        <v>8692</v>
      </c>
      <c r="AY348" t="s">
        <v>663</v>
      </c>
      <c r="AZ348" s="6" t="s">
        <v>8693</v>
      </c>
      <c r="BA348" s="10">
        <v>100000</v>
      </c>
      <c r="BB348" t="s">
        <v>665</v>
      </c>
      <c r="BC348" s="6" t="s">
        <v>8694</v>
      </c>
      <c r="BD348" s="10">
        <v>123000</v>
      </c>
      <c r="BF348" s="6"/>
      <c r="BG348" s="10"/>
      <c r="BI348" s="6"/>
      <c r="BJ348" s="10"/>
      <c r="BL348" s="6"/>
      <c r="BM348" s="10"/>
      <c r="BO348" s="6"/>
      <c r="BP348" s="10"/>
      <c r="BR348" s="6"/>
      <c r="BS348" s="10"/>
      <c r="BU348" s="6"/>
      <c r="BV348" s="10"/>
      <c r="BX348" s="6"/>
      <c r="BY348" s="10"/>
      <c r="CA348" s="6"/>
      <c r="CB348" s="10"/>
      <c r="CD348" s="6"/>
      <c r="CE348" s="10"/>
      <c r="CG348" s="6"/>
      <c r="CH348" s="10"/>
      <c r="CJ348" s="6"/>
      <c r="CK348" s="10"/>
      <c r="CM348" s="6"/>
      <c r="CN348" s="10"/>
      <c r="CP348" s="6"/>
      <c r="CQ348" s="10"/>
      <c r="CS348" s="6"/>
      <c r="CT348" s="10"/>
      <c r="CV348" s="6"/>
      <c r="CW348" s="10"/>
      <c r="CY348" s="6"/>
      <c r="CZ348" s="10"/>
      <c r="DB348" s="6"/>
      <c r="DC348" s="10"/>
      <c r="DE348" s="6"/>
      <c r="DF348" s="10"/>
      <c r="DH348" s="6"/>
      <c r="DI348" s="10"/>
      <c r="DK348" s="6"/>
      <c r="DL348" s="10"/>
      <c r="DN348" s="6"/>
      <c r="DO348" s="10"/>
      <c r="DQ348" s="6"/>
      <c r="DR348" s="10"/>
      <c r="DT348" s="6"/>
      <c r="DU348" s="10"/>
      <c r="DW348" s="6"/>
      <c r="DX348" s="10"/>
      <c r="DZ348" s="6"/>
      <c r="EA348" s="10"/>
      <c r="EC348" s="6"/>
      <c r="ED348" s="10"/>
      <c r="EF348" s="6"/>
      <c r="EG348" s="10"/>
      <c r="EI348" s="6"/>
      <c r="EJ348" s="10"/>
      <c r="EL348" s="6"/>
      <c r="EM348" s="10"/>
      <c r="EO348" s="6"/>
      <c r="EP348" s="10"/>
      <c r="ER348" s="6"/>
      <c r="ES348" s="10"/>
      <c r="EU348" s="6"/>
      <c r="EV348" s="10"/>
      <c r="EX348" s="6"/>
      <c r="EY348" s="10"/>
      <c r="FA348" s="6"/>
      <c r="FB348" s="10"/>
      <c r="FD348" s="6"/>
      <c r="FE348" s="10"/>
      <c r="FG348" s="6"/>
      <c r="FH348" s="10"/>
      <c r="FJ348" s="6"/>
      <c r="FK348" s="10"/>
      <c r="FM348" s="6"/>
      <c r="FN348" s="10"/>
      <c r="FP348" s="6"/>
      <c r="FQ348" s="10"/>
      <c r="FS348" s="6"/>
      <c r="FT348" s="10"/>
      <c r="FV348" s="6"/>
      <c r="FW348" s="10"/>
      <c r="FY348" s="6"/>
      <c r="FZ348" s="10"/>
      <c r="GA348" s="9">
        <v>508000</v>
      </c>
      <c r="GB348" t="s">
        <v>238</v>
      </c>
      <c r="GC348">
        <v>60</v>
      </c>
      <c r="GD348">
        <v>62.5</v>
      </c>
      <c r="GE348">
        <v>69</v>
      </c>
      <c r="GF348">
        <v>69</v>
      </c>
    </row>
    <row r="349" spans="1:188" x14ac:dyDescent="0.35">
      <c r="A349" t="s">
        <v>8695</v>
      </c>
      <c r="B349" t="s">
        <v>8696</v>
      </c>
      <c r="C349" t="s">
        <v>8697</v>
      </c>
      <c r="D349" t="str">
        <f>VLOOKUP(C349,'HORS EXCEPTION'!$C$2:C367,1,FALSE)</f>
        <v>SUP041587</v>
      </c>
      <c r="E349" s="2" t="s">
        <v>8698</v>
      </c>
      <c r="F349" t="s">
        <v>8697</v>
      </c>
      <c r="G349" t="s">
        <v>8699</v>
      </c>
      <c r="H349" t="s">
        <v>203</v>
      </c>
      <c r="I349" t="s">
        <v>8700</v>
      </c>
      <c r="J349" t="s">
        <v>205</v>
      </c>
      <c r="K349" t="s">
        <v>8701</v>
      </c>
      <c r="L349">
        <v>73400</v>
      </c>
      <c r="M349" t="s">
        <v>8702</v>
      </c>
      <c r="N349" t="s">
        <v>1700</v>
      </c>
      <c r="O349" t="s">
        <v>13035</v>
      </c>
      <c r="P349" t="s">
        <v>8703</v>
      </c>
      <c r="Q349" t="s">
        <v>4207</v>
      </c>
      <c r="R349" t="s">
        <v>8704</v>
      </c>
      <c r="S349" t="s">
        <v>8707</v>
      </c>
      <c r="T349" t="s">
        <v>8708</v>
      </c>
      <c r="U349" t="s">
        <v>8709</v>
      </c>
      <c r="V349" t="s">
        <v>8710</v>
      </c>
      <c r="W349" t="s">
        <v>8711</v>
      </c>
      <c r="X349" t="s">
        <v>8712</v>
      </c>
      <c r="Y349" t="s">
        <v>8713</v>
      </c>
      <c r="Z349" t="s">
        <v>219</v>
      </c>
      <c r="AD349" t="s">
        <v>220</v>
      </c>
      <c r="AE349" t="s">
        <v>221</v>
      </c>
      <c r="AI349" t="s">
        <v>221</v>
      </c>
      <c r="AJ349" t="s">
        <v>8700</v>
      </c>
      <c r="AK349" t="s">
        <v>13035</v>
      </c>
      <c r="AL349" t="s">
        <v>8710</v>
      </c>
      <c r="AM349" t="s">
        <v>4207</v>
      </c>
      <c r="AN349" t="s">
        <v>8703</v>
      </c>
      <c r="AO349">
        <v>0</v>
      </c>
      <c r="AP349" t="s">
        <v>613</v>
      </c>
      <c r="AQ349" s="6" t="s">
        <v>8714</v>
      </c>
      <c r="AR349" s="10">
        <v>950000</v>
      </c>
      <c r="AS349" t="s">
        <v>615</v>
      </c>
      <c r="AT349" s="6" t="s">
        <v>8715</v>
      </c>
      <c r="AU349" s="10">
        <v>750000</v>
      </c>
      <c r="AV349" t="s">
        <v>1291</v>
      </c>
      <c r="AW349" s="6" t="s">
        <v>8716</v>
      </c>
      <c r="BC349" s="6"/>
      <c r="BD349" s="10"/>
      <c r="BF349" s="6"/>
      <c r="BG349" s="10"/>
      <c r="BI349" s="6"/>
      <c r="BJ349" s="10"/>
      <c r="BL349" s="6"/>
      <c r="BM349" s="10"/>
      <c r="BO349" s="6"/>
      <c r="BP349" s="10"/>
      <c r="BR349" s="6"/>
      <c r="BS349" s="10"/>
      <c r="BU349" s="6"/>
      <c r="BV349" s="10"/>
      <c r="BX349" s="6"/>
      <c r="BY349" s="10"/>
      <c r="CA349" s="6"/>
      <c r="CB349" s="10"/>
      <c r="CD349" s="6"/>
      <c r="CE349" s="10"/>
      <c r="CG349" s="6"/>
      <c r="CH349" s="10"/>
      <c r="CJ349" s="6"/>
      <c r="CK349" s="10"/>
      <c r="CM349" s="6"/>
      <c r="CN349" s="10"/>
      <c r="CP349" s="6"/>
      <c r="CQ349" s="10"/>
      <c r="CS349" s="6"/>
      <c r="CT349" s="10"/>
      <c r="CV349" s="6"/>
      <c r="CW349" s="10"/>
      <c r="CY349" s="6"/>
      <c r="CZ349" s="10"/>
      <c r="DB349" s="6"/>
      <c r="DC349" s="10"/>
      <c r="DE349" s="6"/>
      <c r="DF349" s="10"/>
      <c r="DH349" s="6"/>
      <c r="DI349" s="10"/>
      <c r="DK349" s="6"/>
      <c r="DL349" s="10"/>
      <c r="DN349" s="6"/>
      <c r="DO349" s="10"/>
      <c r="DQ349" s="6"/>
      <c r="DR349" s="10"/>
      <c r="DT349" s="6"/>
      <c r="DU349" s="10"/>
      <c r="DW349" s="6"/>
      <c r="DX349" s="10"/>
      <c r="DZ349" s="6"/>
      <c r="EA349" s="10"/>
      <c r="EC349" s="6"/>
      <c r="ED349" s="10"/>
      <c r="EF349" s="6"/>
      <c r="EG349" s="10"/>
      <c r="EI349" s="6"/>
      <c r="EJ349" s="10"/>
      <c r="EL349" s="6"/>
      <c r="EM349" s="10"/>
      <c r="EO349" s="6"/>
      <c r="EP349" s="10"/>
      <c r="ER349" s="6"/>
      <c r="ES349" s="10"/>
      <c r="EU349" s="6"/>
      <c r="EV349" s="10"/>
      <c r="EX349" s="6"/>
      <c r="EY349" s="10"/>
      <c r="FA349" s="6"/>
      <c r="FB349" s="10"/>
      <c r="FD349" s="6"/>
      <c r="FE349" s="10"/>
      <c r="FG349" s="6"/>
      <c r="FH349" s="10"/>
      <c r="FJ349" s="6"/>
      <c r="FK349" s="10"/>
      <c r="FM349" s="6"/>
      <c r="FN349" s="10"/>
      <c r="FP349" s="6"/>
      <c r="FQ349" s="10"/>
      <c r="FS349" s="6"/>
      <c r="FT349" s="10"/>
      <c r="FV349" s="6"/>
      <c r="FW349" s="10"/>
      <c r="FY349" s="6"/>
      <c r="FZ349" s="10"/>
      <c r="GA349" s="9">
        <v>1700000</v>
      </c>
      <c r="GB349" t="s">
        <v>238</v>
      </c>
      <c r="GC349">
        <v>49</v>
      </c>
      <c r="GD349">
        <v>55</v>
      </c>
      <c r="GE349">
        <v>70</v>
      </c>
      <c r="GF349">
        <v>50</v>
      </c>
    </row>
    <row r="350" spans="1:188" x14ac:dyDescent="0.35">
      <c r="A350" t="s">
        <v>8717</v>
      </c>
      <c r="B350" t="s">
        <v>8718</v>
      </c>
      <c r="C350" t="s">
        <v>8719</v>
      </c>
      <c r="D350" t="str">
        <f>VLOOKUP(C350,'HORS EXCEPTION'!$C$2:C368,1,FALSE)</f>
        <v>SUP041651</v>
      </c>
      <c r="E350" s="1" t="s">
        <v>8720</v>
      </c>
      <c r="F350" t="s">
        <v>8719</v>
      </c>
      <c r="G350" t="s">
        <v>8720</v>
      </c>
      <c r="H350" t="s">
        <v>203</v>
      </c>
      <c r="I350" t="s">
        <v>8721</v>
      </c>
      <c r="J350" t="s">
        <v>205</v>
      </c>
      <c r="K350" t="s">
        <v>8722</v>
      </c>
      <c r="L350">
        <v>13014</v>
      </c>
      <c r="M350" t="s">
        <v>8723</v>
      </c>
      <c r="N350" t="s">
        <v>646</v>
      </c>
      <c r="O350" t="s">
        <v>13037</v>
      </c>
      <c r="P350" t="s">
        <v>8724</v>
      </c>
      <c r="Q350" t="s">
        <v>673</v>
      </c>
      <c r="R350" t="s">
        <v>8725</v>
      </c>
      <c r="S350" t="s">
        <v>8726</v>
      </c>
      <c r="T350" t="s">
        <v>8727</v>
      </c>
      <c r="U350" t="s">
        <v>8728</v>
      </c>
      <c r="V350" t="s">
        <v>8729</v>
      </c>
      <c r="W350" t="s">
        <v>8730</v>
      </c>
      <c r="X350" t="s">
        <v>8727</v>
      </c>
      <c r="Y350" t="s">
        <v>8731</v>
      </c>
      <c r="Z350" t="s">
        <v>854</v>
      </c>
      <c r="AD350" t="s">
        <v>855</v>
      </c>
      <c r="AE350" t="s">
        <v>738</v>
      </c>
      <c r="AI350" t="s">
        <v>738</v>
      </c>
      <c r="AJ350" t="s">
        <v>8721</v>
      </c>
      <c r="AK350" t="s">
        <v>13037</v>
      </c>
      <c r="AL350" t="s">
        <v>8729</v>
      </c>
      <c r="AM350" t="s">
        <v>673</v>
      </c>
      <c r="AN350" t="s">
        <v>8724</v>
      </c>
      <c r="AO350">
        <v>0</v>
      </c>
      <c r="AP350" t="s">
        <v>857</v>
      </c>
      <c r="AQ350" s="6" t="s">
        <v>8732</v>
      </c>
      <c r="AR350" s="10">
        <v>145000</v>
      </c>
      <c r="AS350" t="s">
        <v>860</v>
      </c>
      <c r="AT350" s="6" t="s">
        <v>8733</v>
      </c>
      <c r="AU350" s="10">
        <v>365000</v>
      </c>
      <c r="AV350" t="s">
        <v>863</v>
      </c>
      <c r="AW350" s="6" t="s">
        <v>8734</v>
      </c>
      <c r="AY350" t="s">
        <v>866</v>
      </c>
      <c r="AZ350" s="6" t="s">
        <v>8735</v>
      </c>
      <c r="BA350" s="10">
        <v>180000</v>
      </c>
      <c r="BB350" t="s">
        <v>869</v>
      </c>
      <c r="BC350" s="6" t="s">
        <v>8736</v>
      </c>
      <c r="BD350" s="10">
        <v>245000</v>
      </c>
      <c r="BF350" s="6"/>
      <c r="BG350" s="10"/>
      <c r="BI350" s="6"/>
      <c r="BJ350" s="10"/>
      <c r="BL350" s="6"/>
      <c r="BM350" s="10"/>
      <c r="BO350" s="6"/>
      <c r="BP350" s="10"/>
      <c r="BR350" s="6"/>
      <c r="BS350" s="10"/>
      <c r="BU350" s="6"/>
      <c r="BV350" s="10"/>
      <c r="BX350" s="6"/>
      <c r="BY350" s="10"/>
      <c r="CA350" s="6"/>
      <c r="CB350" s="10"/>
      <c r="CD350" s="6"/>
      <c r="CE350" s="10"/>
      <c r="CG350" s="6"/>
      <c r="CH350" s="10"/>
      <c r="CJ350" s="6"/>
      <c r="CK350" s="10"/>
      <c r="CM350" s="6"/>
      <c r="CN350" s="10"/>
      <c r="CP350" s="6"/>
      <c r="CQ350" s="10"/>
      <c r="CS350" s="6"/>
      <c r="CT350" s="10"/>
      <c r="CV350" s="6"/>
      <c r="CW350" s="10"/>
      <c r="CY350" s="6"/>
      <c r="CZ350" s="10"/>
      <c r="DB350" s="6"/>
      <c r="DC350" s="10"/>
      <c r="DE350" s="6"/>
      <c r="DF350" s="10"/>
      <c r="DH350" s="6"/>
      <c r="DI350" s="10"/>
      <c r="DK350" s="6"/>
      <c r="DL350" s="10"/>
      <c r="DN350" s="6"/>
      <c r="DO350" s="10"/>
      <c r="DQ350" s="6"/>
      <c r="DR350" s="10"/>
      <c r="DT350" s="6"/>
      <c r="DU350" s="10"/>
      <c r="DW350" s="6"/>
      <c r="DX350" s="10"/>
      <c r="DZ350" s="6"/>
      <c r="EA350" s="10"/>
      <c r="EC350" s="6"/>
      <c r="ED350" s="10"/>
      <c r="EF350" s="6"/>
      <c r="EG350" s="10"/>
      <c r="EI350" s="6"/>
      <c r="EJ350" s="10"/>
      <c r="EL350" s="6"/>
      <c r="EM350" s="10"/>
      <c r="EO350" s="6"/>
      <c r="EP350" s="10"/>
      <c r="ER350" s="6"/>
      <c r="ES350" s="10"/>
      <c r="EU350" s="6"/>
      <c r="EV350" s="10"/>
      <c r="EX350" s="6"/>
      <c r="EY350" s="10"/>
      <c r="FA350" s="6"/>
      <c r="FB350" s="10"/>
      <c r="FD350" s="6"/>
      <c r="FE350" s="10"/>
      <c r="FG350" s="6"/>
      <c r="FH350" s="10"/>
      <c r="FJ350" s="6"/>
      <c r="FK350" s="10"/>
      <c r="FM350" s="6"/>
      <c r="FN350" s="10"/>
      <c r="FP350" s="6"/>
      <c r="FQ350" s="10"/>
      <c r="FS350" s="6"/>
      <c r="FT350" s="10"/>
      <c r="FV350" s="6"/>
      <c r="FW350" s="10"/>
      <c r="FY350" s="6"/>
      <c r="FZ350" s="10"/>
      <c r="GA350" s="9">
        <v>935000</v>
      </c>
      <c r="GB350" t="s">
        <v>238</v>
      </c>
      <c r="GC350">
        <v>60</v>
      </c>
      <c r="GD350">
        <v>62.5</v>
      </c>
      <c r="GE350">
        <v>62.5</v>
      </c>
      <c r="GF350">
        <v>62.5</v>
      </c>
    </row>
    <row r="351" spans="1:188" x14ac:dyDescent="0.35">
      <c r="A351" t="s">
        <v>8737</v>
      </c>
      <c r="B351" t="s">
        <v>8738</v>
      </c>
      <c r="C351" t="s">
        <v>8739</v>
      </c>
      <c r="D351" t="e">
        <f>VLOOKUP(C351,'HORS EXCEPTION'!$C$2:C369,1,FALSE)</f>
        <v>#N/A</v>
      </c>
      <c r="E351" s="2" t="s">
        <v>8740</v>
      </c>
      <c r="F351" t="s">
        <v>8739</v>
      </c>
      <c r="G351" t="s">
        <v>8740</v>
      </c>
      <c r="H351" t="s">
        <v>203</v>
      </c>
      <c r="I351" t="s">
        <v>8737</v>
      </c>
      <c r="J351" t="s">
        <v>205</v>
      </c>
      <c r="K351" t="s">
        <v>8741</v>
      </c>
      <c r="L351" t="s">
        <v>8742</v>
      </c>
      <c r="M351" t="s">
        <v>8743</v>
      </c>
      <c r="N351" t="s">
        <v>298</v>
      </c>
      <c r="O351" t="s">
        <v>13038</v>
      </c>
      <c r="P351" t="s">
        <v>8744</v>
      </c>
      <c r="Q351" t="s">
        <v>8030</v>
      </c>
      <c r="R351" t="s">
        <v>8745</v>
      </c>
      <c r="S351" t="s">
        <v>8746</v>
      </c>
      <c r="T351" t="s">
        <v>8748</v>
      </c>
      <c r="U351" t="s">
        <v>8749</v>
      </c>
      <c r="V351" t="s">
        <v>8750</v>
      </c>
      <c r="W351" t="s">
        <v>8751</v>
      </c>
      <c r="X351" t="s">
        <v>8752</v>
      </c>
      <c r="Y351" t="s">
        <v>8753</v>
      </c>
      <c r="Z351" t="s">
        <v>310</v>
      </c>
      <c r="AD351" t="s">
        <v>311</v>
      </c>
      <c r="AE351" t="s">
        <v>312</v>
      </c>
      <c r="AI351" t="s">
        <v>312</v>
      </c>
      <c r="AJ351" t="s">
        <v>8737</v>
      </c>
      <c r="AK351" t="s">
        <v>13038</v>
      </c>
      <c r="AL351" t="s">
        <v>13039</v>
      </c>
      <c r="AM351" t="s">
        <v>8030</v>
      </c>
      <c r="AN351" t="s">
        <v>8744</v>
      </c>
      <c r="AO351">
        <v>0</v>
      </c>
      <c r="AP351" t="s">
        <v>389</v>
      </c>
      <c r="AQ351" s="6" t="s">
        <v>8754</v>
      </c>
      <c r="AR351" s="10">
        <v>575000</v>
      </c>
      <c r="AS351" t="s">
        <v>313</v>
      </c>
      <c r="AT351" s="6" t="s">
        <v>8755</v>
      </c>
      <c r="AU351" s="10">
        <v>375000</v>
      </c>
      <c r="AV351" t="s">
        <v>391</v>
      </c>
      <c r="AW351" s="6" t="s">
        <v>8756</v>
      </c>
      <c r="AY351" t="s">
        <v>317</v>
      </c>
      <c r="AZ351" s="6" t="s">
        <v>8757</v>
      </c>
      <c r="BA351" s="10">
        <v>935000</v>
      </c>
      <c r="BB351" t="s">
        <v>393</v>
      </c>
      <c r="BC351" s="6" t="s">
        <v>8758</v>
      </c>
      <c r="BD351" s="10">
        <v>575000</v>
      </c>
      <c r="BE351" t="s">
        <v>321</v>
      </c>
      <c r="BF351" s="6" t="s">
        <v>8759</v>
      </c>
      <c r="BG351" s="10">
        <v>375000</v>
      </c>
      <c r="BH351" t="s">
        <v>395</v>
      </c>
      <c r="BI351" s="6" t="s">
        <v>8760</v>
      </c>
      <c r="BJ351" s="10">
        <v>715000</v>
      </c>
      <c r="BK351" t="s">
        <v>325</v>
      </c>
      <c r="BL351" s="6" t="s">
        <v>8761</v>
      </c>
      <c r="BM351" s="10">
        <v>470000</v>
      </c>
      <c r="BN351" t="s">
        <v>1065</v>
      </c>
      <c r="BO351" s="6" t="s">
        <v>8762</v>
      </c>
      <c r="BP351" s="10">
        <v>960000</v>
      </c>
      <c r="BQ351" t="s">
        <v>329</v>
      </c>
      <c r="BR351" s="6" t="s">
        <v>8763</v>
      </c>
      <c r="BS351" s="10">
        <v>625000</v>
      </c>
      <c r="BT351" t="s">
        <v>1067</v>
      </c>
      <c r="BU351" s="6" t="s">
        <v>8764</v>
      </c>
      <c r="BV351" s="10">
        <v>3430000</v>
      </c>
      <c r="BX351" s="6"/>
      <c r="BY351" s="10"/>
      <c r="CA351" s="6"/>
      <c r="CB351" s="10"/>
      <c r="CD351" s="6"/>
      <c r="CE351" s="10"/>
      <c r="CG351" s="6"/>
      <c r="CH351" s="10"/>
      <c r="CJ351" s="6"/>
      <c r="CK351" s="10"/>
      <c r="CM351" s="6"/>
      <c r="CN351" s="10"/>
      <c r="CP351" s="6"/>
      <c r="CQ351" s="10"/>
      <c r="CS351" s="6"/>
      <c r="CT351" s="10"/>
      <c r="CV351" s="6"/>
      <c r="CW351" s="10"/>
      <c r="CY351" s="6"/>
      <c r="CZ351" s="10"/>
      <c r="DB351" s="6"/>
      <c r="DC351" s="10"/>
      <c r="DE351" s="6"/>
      <c r="DF351" s="10"/>
      <c r="DH351" s="6"/>
      <c r="DI351" s="10"/>
      <c r="DK351" s="6"/>
      <c r="DL351" s="10"/>
      <c r="DN351" s="6"/>
      <c r="DO351" s="10"/>
      <c r="DQ351" s="6"/>
      <c r="DR351" s="10"/>
      <c r="DT351" s="6"/>
      <c r="DU351" s="10"/>
      <c r="DW351" s="6"/>
      <c r="DX351" s="10"/>
      <c r="DZ351" s="6"/>
      <c r="EA351" s="10"/>
      <c r="EC351" s="6"/>
      <c r="ED351" s="10"/>
      <c r="EF351" s="6"/>
      <c r="EG351" s="10"/>
      <c r="EI351" s="6"/>
      <c r="EJ351" s="10"/>
      <c r="EL351" s="6"/>
      <c r="EM351" s="10"/>
      <c r="EO351" s="6"/>
      <c r="EP351" s="10"/>
      <c r="ER351" s="6"/>
      <c r="ES351" s="10"/>
      <c r="EU351" s="6"/>
      <c r="EV351" s="10"/>
      <c r="EX351" s="6"/>
      <c r="EY351" s="10"/>
      <c r="FA351" s="6"/>
      <c r="FB351" s="10"/>
      <c r="FD351" s="6"/>
      <c r="FE351" s="10"/>
      <c r="FG351" s="6"/>
      <c r="FH351" s="10"/>
      <c r="FJ351" s="6"/>
      <c r="FK351" s="10"/>
      <c r="FM351" s="6"/>
      <c r="FN351" s="10"/>
      <c r="FP351" s="6"/>
      <c r="FQ351" s="10"/>
      <c r="FS351" s="6"/>
      <c r="FT351" s="10"/>
      <c r="FV351" s="6"/>
      <c r="FW351" s="10"/>
      <c r="FY351" s="6"/>
      <c r="FZ351" s="10"/>
      <c r="GA351" s="9">
        <v>9035000</v>
      </c>
      <c r="GB351" t="s">
        <v>238</v>
      </c>
      <c r="GC351">
        <v>69</v>
      </c>
      <c r="GD351">
        <v>69</v>
      </c>
      <c r="GE351">
        <v>69</v>
      </c>
      <c r="GF351">
        <v>90</v>
      </c>
    </row>
    <row r="352" spans="1:188" x14ac:dyDescent="0.35">
      <c r="A352" t="s">
        <v>8765</v>
      </c>
      <c r="B352" t="s">
        <v>8766</v>
      </c>
      <c r="C352" t="s">
        <v>8767</v>
      </c>
      <c r="D352" t="str">
        <f>VLOOKUP(C352,'HORS EXCEPTION'!$C$2:C370,1,FALSE)</f>
        <v>SUP041702</v>
      </c>
      <c r="E352" s="1" t="s">
        <v>8768</v>
      </c>
      <c r="F352" t="s">
        <v>8767</v>
      </c>
      <c r="G352" t="s">
        <v>8768</v>
      </c>
      <c r="H352" t="s">
        <v>203</v>
      </c>
      <c r="I352" t="s">
        <v>8769</v>
      </c>
      <c r="J352" t="s">
        <v>838</v>
      </c>
      <c r="K352" t="s">
        <v>8770</v>
      </c>
      <c r="L352">
        <v>38330</v>
      </c>
      <c r="M352" t="s">
        <v>8771</v>
      </c>
      <c r="N352" t="s">
        <v>8772</v>
      </c>
      <c r="O352" t="s">
        <v>13040</v>
      </c>
      <c r="P352" t="s">
        <v>8773</v>
      </c>
      <c r="Q352" t="s">
        <v>764</v>
      </c>
      <c r="R352" t="s">
        <v>8774</v>
      </c>
      <c r="S352" t="s">
        <v>8775</v>
      </c>
      <c r="T352" t="s">
        <v>8777</v>
      </c>
      <c r="U352" t="s">
        <v>8778</v>
      </c>
      <c r="V352" t="s">
        <v>8779</v>
      </c>
      <c r="W352" t="s">
        <v>8780</v>
      </c>
      <c r="X352" t="s">
        <v>8781</v>
      </c>
      <c r="Y352" t="s">
        <v>8782</v>
      </c>
      <c r="Z352" t="s">
        <v>219</v>
      </c>
      <c r="AD352" t="s">
        <v>220</v>
      </c>
      <c r="AE352" t="s">
        <v>221</v>
      </c>
      <c r="AI352" t="s">
        <v>221</v>
      </c>
      <c r="AJ352" t="s">
        <v>8769</v>
      </c>
      <c r="AK352" t="s">
        <v>13040</v>
      </c>
      <c r="AL352" t="s">
        <v>13041</v>
      </c>
      <c r="AM352" t="s">
        <v>764</v>
      </c>
      <c r="AN352" t="s">
        <v>8773</v>
      </c>
      <c r="AO352">
        <v>0</v>
      </c>
      <c r="AP352" t="s">
        <v>687</v>
      </c>
      <c r="AQ352" s="6" t="s">
        <v>3994</v>
      </c>
      <c r="AR352" s="10">
        <v>300000</v>
      </c>
      <c r="AS352" t="s">
        <v>543</v>
      </c>
      <c r="AT352" s="6" t="s">
        <v>8783</v>
      </c>
      <c r="AU352" s="10">
        <v>240000</v>
      </c>
      <c r="AV352" t="s">
        <v>555</v>
      </c>
      <c r="AW352" s="6" t="s">
        <v>8784</v>
      </c>
      <c r="AY352" t="s">
        <v>566</v>
      </c>
      <c r="AZ352" s="6" t="s">
        <v>8785</v>
      </c>
      <c r="BA352" s="10">
        <v>100000</v>
      </c>
      <c r="BB352" t="s">
        <v>828</v>
      </c>
      <c r="BC352" s="6" t="s">
        <v>8786</v>
      </c>
      <c r="BD352" s="10">
        <v>100000</v>
      </c>
      <c r="BE352" t="s">
        <v>832</v>
      </c>
      <c r="BF352" s="6" t="s">
        <v>8787</v>
      </c>
      <c r="BG352" s="10">
        <v>160000</v>
      </c>
      <c r="BI352" s="6"/>
      <c r="BJ352" s="10"/>
      <c r="BL352" s="6"/>
      <c r="BM352" s="10"/>
      <c r="BO352" s="6"/>
      <c r="BP352" s="10"/>
      <c r="BR352" s="6"/>
      <c r="BS352" s="10"/>
      <c r="BU352" s="6"/>
      <c r="BV352" s="10"/>
      <c r="BX352" s="6"/>
      <c r="BY352" s="10"/>
      <c r="CA352" s="6"/>
      <c r="CB352" s="10"/>
      <c r="CD352" s="6"/>
      <c r="CE352" s="10"/>
      <c r="CG352" s="6"/>
      <c r="CH352" s="10"/>
      <c r="CJ352" s="6"/>
      <c r="CK352" s="10"/>
      <c r="CM352" s="6"/>
      <c r="CN352" s="10"/>
      <c r="CP352" s="6"/>
      <c r="CQ352" s="10"/>
      <c r="CS352" s="6"/>
      <c r="CT352" s="10"/>
      <c r="CV352" s="6"/>
      <c r="CW352" s="10"/>
      <c r="CY352" s="6"/>
      <c r="CZ352" s="10"/>
      <c r="DB352" s="6"/>
      <c r="DC352" s="10"/>
      <c r="DE352" s="6"/>
      <c r="DF352" s="10"/>
      <c r="DH352" s="6"/>
      <c r="DI352" s="10"/>
      <c r="DK352" s="6"/>
      <c r="DL352" s="10"/>
      <c r="DN352" s="6"/>
      <c r="DO352" s="10"/>
      <c r="DQ352" s="6"/>
      <c r="DR352" s="10"/>
      <c r="DT352" s="6"/>
      <c r="DU352" s="10"/>
      <c r="DW352" s="6"/>
      <c r="DX352" s="10"/>
      <c r="DZ352" s="6"/>
      <c r="EA352" s="10"/>
      <c r="EC352" s="6"/>
      <c r="ED352" s="10"/>
      <c r="EF352" s="6"/>
      <c r="EG352" s="10"/>
      <c r="EI352" s="6"/>
      <c r="EJ352" s="10"/>
      <c r="EL352" s="6"/>
      <c r="EM352" s="10"/>
      <c r="EO352" s="6"/>
      <c r="EP352" s="10"/>
      <c r="ER352" s="6"/>
      <c r="ES352" s="10"/>
      <c r="EU352" s="6"/>
      <c r="EV352" s="10"/>
      <c r="EX352" s="6"/>
      <c r="EY352" s="10"/>
      <c r="FA352" s="6"/>
      <c r="FB352" s="10"/>
      <c r="FD352" s="6"/>
      <c r="FE352" s="10"/>
      <c r="FG352" s="6"/>
      <c r="FH352" s="10"/>
      <c r="FJ352" s="6"/>
      <c r="FK352" s="10"/>
      <c r="FM352" s="6"/>
      <c r="FN352" s="10"/>
      <c r="FP352" s="6"/>
      <c r="FQ352" s="10"/>
      <c r="FS352" s="6"/>
      <c r="FT352" s="10"/>
      <c r="FV352" s="6"/>
      <c r="FW352" s="10"/>
      <c r="FY352" s="6"/>
      <c r="FZ352" s="10"/>
      <c r="GA352" s="9">
        <v>900000</v>
      </c>
      <c r="GB352" t="s">
        <v>238</v>
      </c>
      <c r="GC352">
        <v>120</v>
      </c>
      <c r="GD352">
        <v>120</v>
      </c>
      <c r="GE352">
        <v>120</v>
      </c>
      <c r="GF352">
        <v>120</v>
      </c>
    </row>
    <row r="353" spans="1:188" s="3" customFormat="1" x14ac:dyDescent="0.35">
      <c r="A353" s="3" t="s">
        <v>8788</v>
      </c>
      <c r="B353" s="3" t="s">
        <v>8789</v>
      </c>
      <c r="C353" s="3" t="s">
        <v>8790</v>
      </c>
      <c r="D353" t="s">
        <v>13292</v>
      </c>
      <c r="E353" s="7" t="s">
        <v>11824</v>
      </c>
      <c r="F353" s="3" t="s">
        <v>8790</v>
      </c>
      <c r="G353" s="3" t="s">
        <v>11825</v>
      </c>
      <c r="H353" s="3" t="s">
        <v>203</v>
      </c>
      <c r="I353" s="3" t="s">
        <v>8788</v>
      </c>
      <c r="J353" s="3" t="s">
        <v>246</v>
      </c>
      <c r="K353" s="3" t="s">
        <v>11826</v>
      </c>
      <c r="L353" s="3" t="s">
        <v>11827</v>
      </c>
      <c r="M353" s="3" t="s">
        <v>11828</v>
      </c>
      <c r="N353" s="3">
        <v>0</v>
      </c>
      <c r="O353" t="s">
        <v>11829</v>
      </c>
      <c r="P353" t="s">
        <v>11830</v>
      </c>
      <c r="Q353" t="s">
        <v>11831</v>
      </c>
      <c r="R353" t="s">
        <v>11830</v>
      </c>
      <c r="S353" s="3" t="s">
        <v>11832</v>
      </c>
      <c r="T353" s="3" t="s">
        <v>11833</v>
      </c>
      <c r="U353" s="3" t="s">
        <v>11834</v>
      </c>
      <c r="V353" s="3" t="s">
        <v>11835</v>
      </c>
      <c r="W353" s="3" t="s">
        <v>11832</v>
      </c>
      <c r="X353" s="3" t="s">
        <v>11833</v>
      </c>
      <c r="Y353" s="3" t="s">
        <v>11834</v>
      </c>
      <c r="Z353" s="3" t="s">
        <v>310</v>
      </c>
      <c r="AD353" s="3" t="s">
        <v>311</v>
      </c>
      <c r="AE353" s="3" t="s">
        <v>312</v>
      </c>
      <c r="AI353" s="3" t="s">
        <v>312</v>
      </c>
      <c r="AJ353" s="3" t="s">
        <v>8788</v>
      </c>
      <c r="AK353" s="3" t="s">
        <v>11829</v>
      </c>
      <c r="AL353" s="3" t="s">
        <v>11835</v>
      </c>
      <c r="AM353" s="3" t="s">
        <v>11831</v>
      </c>
      <c r="AN353" s="3" t="s">
        <v>11830</v>
      </c>
      <c r="AO353" s="3">
        <v>0</v>
      </c>
      <c r="AP353" s="3" t="s">
        <v>427</v>
      </c>
      <c r="AQ353" s="3" t="s">
        <v>8791</v>
      </c>
      <c r="AR353" s="10">
        <v>360000</v>
      </c>
      <c r="AS353" s="3" t="s">
        <v>429</v>
      </c>
      <c r="AT353" s="3" t="s">
        <v>8792</v>
      </c>
      <c r="AU353" s="10">
        <v>100000</v>
      </c>
      <c r="AV353" s="3" t="s">
        <v>657</v>
      </c>
      <c r="AW353" s="3" t="s">
        <v>8793</v>
      </c>
      <c r="AX353" s="8"/>
      <c r="AY353" s="3" t="s">
        <v>433</v>
      </c>
      <c r="AZ353" s="3" t="s">
        <v>8794</v>
      </c>
      <c r="BA353" s="10">
        <v>190000</v>
      </c>
      <c r="BB353" s="3" t="s">
        <v>659</v>
      </c>
      <c r="BC353" s="3" t="s">
        <v>8795</v>
      </c>
      <c r="BD353" s="10">
        <v>185000</v>
      </c>
      <c r="BE353" s="3" t="s">
        <v>435</v>
      </c>
      <c r="BF353" s="3" t="s">
        <v>8796</v>
      </c>
      <c r="BG353" s="10">
        <v>360000</v>
      </c>
      <c r="BH353" s="3" t="s">
        <v>437</v>
      </c>
      <c r="BI353" s="3" t="s">
        <v>8797</v>
      </c>
      <c r="BJ353" s="10">
        <v>100000</v>
      </c>
      <c r="BK353" s="3" t="s">
        <v>661</v>
      </c>
      <c r="BL353" s="3" t="s">
        <v>8798</v>
      </c>
      <c r="BM353" s="10">
        <v>100000</v>
      </c>
      <c r="BN353" s="3" t="s">
        <v>441</v>
      </c>
      <c r="BO353" s="3" t="s">
        <v>8799</v>
      </c>
      <c r="BP353" s="10">
        <v>100000</v>
      </c>
      <c r="BQ353" s="3" t="s">
        <v>663</v>
      </c>
      <c r="BR353" s="3" t="s">
        <v>8800</v>
      </c>
      <c r="BS353" s="10">
        <v>100000</v>
      </c>
      <c r="BT353" s="3" t="s">
        <v>443</v>
      </c>
      <c r="BU353" s="3" t="s">
        <v>8801</v>
      </c>
      <c r="BV353" s="10">
        <v>595000</v>
      </c>
      <c r="BW353" s="3" t="s">
        <v>445</v>
      </c>
      <c r="BX353" s="3" t="s">
        <v>8802</v>
      </c>
      <c r="BY353" s="10">
        <v>130000</v>
      </c>
      <c r="BZ353" s="3" t="s">
        <v>665</v>
      </c>
      <c r="CA353" s="3" t="s">
        <v>8803</v>
      </c>
      <c r="CB353" s="10">
        <v>123000</v>
      </c>
      <c r="CE353" s="8"/>
      <c r="CH353" s="8"/>
      <c r="CK353" s="8"/>
      <c r="CN353" s="8"/>
      <c r="CQ353" s="8"/>
      <c r="CT353" s="8"/>
      <c r="CW353" s="8"/>
      <c r="CZ353" s="8"/>
      <c r="DC353" s="8"/>
      <c r="DF353" s="8"/>
      <c r="DI353" s="8"/>
      <c r="DL353" s="8"/>
      <c r="DO353" s="8"/>
      <c r="DR353" s="8"/>
      <c r="DU353" s="8"/>
      <c r="DX353" s="8"/>
      <c r="EA353" s="8"/>
      <c r="ED353" s="8"/>
      <c r="EG353" s="8"/>
      <c r="EJ353" s="8"/>
      <c r="EM353" s="8"/>
      <c r="EP353" s="8"/>
      <c r="ES353" s="8"/>
      <c r="EV353" s="8"/>
      <c r="EY353" s="8"/>
      <c r="FB353" s="8"/>
      <c r="FE353" s="8"/>
      <c r="FH353" s="8"/>
      <c r="FK353" s="8"/>
      <c r="FN353" s="8"/>
      <c r="FQ353" s="8"/>
      <c r="FT353" s="8"/>
      <c r="FW353" s="8"/>
      <c r="FZ353" s="8"/>
      <c r="GA353" s="9">
        <v>2443000</v>
      </c>
      <c r="GB353" t="s">
        <v>238</v>
      </c>
      <c r="GC353">
        <v>160</v>
      </c>
      <c r="GD353">
        <v>180</v>
      </c>
      <c r="GE353">
        <v>200</v>
      </c>
      <c r="GF353">
        <v>0</v>
      </c>
    </row>
    <row r="354" spans="1:188" x14ac:dyDescent="0.35">
      <c r="A354" t="s">
        <v>8804</v>
      </c>
      <c r="B354" t="s">
        <v>8805</v>
      </c>
      <c r="C354" t="s">
        <v>8806</v>
      </c>
      <c r="D354" t="e">
        <f>VLOOKUP(C354,'HORS EXCEPTION'!$C$2:C372,1,FALSE)</f>
        <v>#N/A</v>
      </c>
      <c r="E354" s="2" t="s">
        <v>8807</v>
      </c>
      <c r="F354" t="s">
        <v>8806</v>
      </c>
      <c r="G354" t="s">
        <v>8808</v>
      </c>
      <c r="H354" t="s">
        <v>203</v>
      </c>
      <c r="I354" t="s">
        <v>8804</v>
      </c>
      <c r="J354" t="s">
        <v>205</v>
      </c>
      <c r="K354" t="s">
        <v>8809</v>
      </c>
      <c r="L354">
        <v>78200</v>
      </c>
      <c r="M354" t="s">
        <v>8810</v>
      </c>
      <c r="N354" t="s">
        <v>7879</v>
      </c>
      <c r="O354" t="s">
        <v>13042</v>
      </c>
      <c r="P354" t="s">
        <v>8811</v>
      </c>
      <c r="Q354" t="s">
        <v>2495</v>
      </c>
      <c r="R354" t="s">
        <v>8812</v>
      </c>
      <c r="S354" t="s">
        <v>8815</v>
      </c>
      <c r="T354" t="s">
        <v>8816</v>
      </c>
      <c r="U354" t="s">
        <v>8817</v>
      </c>
      <c r="V354" t="s">
        <v>8818</v>
      </c>
      <c r="W354" t="s">
        <v>8819</v>
      </c>
      <c r="X354" t="s">
        <v>8820</v>
      </c>
      <c r="Y354" t="s">
        <v>8821</v>
      </c>
      <c r="Z354" t="s">
        <v>310</v>
      </c>
      <c r="AD354" t="s">
        <v>311</v>
      </c>
      <c r="AE354" t="s">
        <v>312</v>
      </c>
      <c r="AI354" t="s">
        <v>312</v>
      </c>
      <c r="AJ354" t="s">
        <v>8804</v>
      </c>
      <c r="AK354" t="s">
        <v>13042</v>
      </c>
      <c r="AL354" t="s">
        <v>13043</v>
      </c>
      <c r="AM354" t="s">
        <v>2495</v>
      </c>
      <c r="AN354" t="s">
        <v>8811</v>
      </c>
      <c r="AO354">
        <v>0</v>
      </c>
      <c r="AP354" t="s">
        <v>490</v>
      </c>
      <c r="AQ354" s="6" t="s">
        <v>8822</v>
      </c>
      <c r="AR354" s="10">
        <v>100000</v>
      </c>
      <c r="AS354" t="s">
        <v>497</v>
      </c>
      <c r="AT354" s="6" t="s">
        <v>8823</v>
      </c>
      <c r="AU354" s="10">
        <v>125000</v>
      </c>
      <c r="AV354" t="s">
        <v>504</v>
      </c>
      <c r="AW354" s="6" t="s">
        <v>8824</v>
      </c>
      <c r="AY354" t="s">
        <v>511</v>
      </c>
      <c r="AZ354" s="6" t="s">
        <v>8825</v>
      </c>
      <c r="BA354" s="10">
        <v>100000</v>
      </c>
      <c r="BB354" t="s">
        <v>518</v>
      </c>
      <c r="BC354" s="6" t="s">
        <v>8826</v>
      </c>
      <c r="BD354" s="10">
        <v>100000</v>
      </c>
      <c r="BF354" s="6"/>
      <c r="BG354" s="10"/>
      <c r="BI354" s="6"/>
      <c r="BJ354" s="10"/>
      <c r="BL354" s="6"/>
      <c r="BM354" s="10"/>
      <c r="BO354" s="6"/>
      <c r="BP354" s="10"/>
      <c r="BR354" s="6"/>
      <c r="BS354" s="10"/>
      <c r="BU354" s="6"/>
      <c r="BV354" s="10"/>
      <c r="BX354" s="6"/>
      <c r="BY354" s="10"/>
      <c r="CA354" s="6"/>
      <c r="CB354" s="10"/>
      <c r="CD354" s="6"/>
      <c r="CE354" s="10"/>
      <c r="CG354" s="6"/>
      <c r="CH354" s="10"/>
      <c r="CJ354" s="6"/>
      <c r="CK354" s="10"/>
      <c r="CM354" s="6"/>
      <c r="CN354" s="10"/>
      <c r="CP354" s="6"/>
      <c r="CQ354" s="10"/>
      <c r="CS354" s="6"/>
      <c r="CT354" s="10"/>
      <c r="CV354" s="6"/>
      <c r="CW354" s="10"/>
      <c r="CY354" s="6"/>
      <c r="CZ354" s="10"/>
      <c r="DB354" s="6"/>
      <c r="DC354" s="10"/>
      <c r="DE354" s="6"/>
      <c r="DF354" s="10"/>
      <c r="DH354" s="6"/>
      <c r="DI354" s="10"/>
      <c r="DK354" s="6"/>
      <c r="DL354" s="10"/>
      <c r="DN354" s="6"/>
      <c r="DO354" s="10"/>
      <c r="DQ354" s="6"/>
      <c r="DR354" s="10"/>
      <c r="DT354" s="6"/>
      <c r="DU354" s="10"/>
      <c r="DW354" s="6"/>
      <c r="DX354" s="10"/>
      <c r="DZ354" s="6"/>
      <c r="EA354" s="10"/>
      <c r="EC354" s="6"/>
      <c r="ED354" s="10"/>
      <c r="EF354" s="6"/>
      <c r="EG354" s="10"/>
      <c r="EI354" s="6"/>
      <c r="EJ354" s="10"/>
      <c r="EL354" s="6"/>
      <c r="EM354" s="10"/>
      <c r="EO354" s="6"/>
      <c r="EP354" s="10"/>
      <c r="ER354" s="6"/>
      <c r="ES354" s="10"/>
      <c r="EU354" s="6"/>
      <c r="EV354" s="10"/>
      <c r="EX354" s="6"/>
      <c r="EY354" s="10"/>
      <c r="FA354" s="6"/>
      <c r="FB354" s="10"/>
      <c r="FD354" s="6"/>
      <c r="FE354" s="10"/>
      <c r="FG354" s="6"/>
      <c r="FH354" s="10"/>
      <c r="FJ354" s="6"/>
      <c r="FK354" s="10"/>
      <c r="FM354" s="6"/>
      <c r="FN354" s="10"/>
      <c r="FP354" s="6"/>
      <c r="FQ354" s="10"/>
      <c r="FS354" s="6"/>
      <c r="FT354" s="10"/>
      <c r="FV354" s="6"/>
      <c r="FW354" s="10"/>
      <c r="FY354" s="6"/>
      <c r="FZ354" s="10"/>
      <c r="GA354" s="9">
        <v>425000</v>
      </c>
      <c r="GB354" t="s">
        <v>238</v>
      </c>
      <c r="GC354">
        <v>75</v>
      </c>
      <c r="GD354">
        <v>80</v>
      </c>
      <c r="GE354">
        <v>80</v>
      </c>
      <c r="GF354">
        <v>70</v>
      </c>
    </row>
    <row r="355" spans="1:188" x14ac:dyDescent="0.35">
      <c r="A355" t="s">
        <v>8827</v>
      </c>
      <c r="B355" t="s">
        <v>8828</v>
      </c>
      <c r="C355" t="s">
        <v>8829</v>
      </c>
      <c r="D355" t="str">
        <f>VLOOKUP(C355,'HORS EXCEPTION'!$C$2:C373,1,FALSE)</f>
        <v>SUP042191</v>
      </c>
      <c r="E355" s="1" t="s">
        <v>8830</v>
      </c>
      <c r="F355" t="s">
        <v>8829</v>
      </c>
      <c r="G355" t="s">
        <v>8830</v>
      </c>
      <c r="H355" t="s">
        <v>203</v>
      </c>
      <c r="I355" t="s">
        <v>8831</v>
      </c>
      <c r="J355" t="s">
        <v>838</v>
      </c>
      <c r="K355" t="s">
        <v>8832</v>
      </c>
      <c r="L355">
        <v>38710</v>
      </c>
      <c r="M355" t="s">
        <v>8833</v>
      </c>
      <c r="N355" t="s">
        <v>531</v>
      </c>
      <c r="O355" t="s">
        <v>12951</v>
      </c>
      <c r="P355" t="s">
        <v>8834</v>
      </c>
      <c r="Q355" t="s">
        <v>625</v>
      </c>
      <c r="R355" t="s">
        <v>8835</v>
      </c>
      <c r="S355" t="s">
        <v>8836</v>
      </c>
      <c r="T355" t="s">
        <v>8838</v>
      </c>
      <c r="U355" t="s">
        <v>8839</v>
      </c>
      <c r="V355" t="s">
        <v>8840</v>
      </c>
      <c r="W355" t="s">
        <v>8836</v>
      </c>
      <c r="X355" t="s">
        <v>8838</v>
      </c>
      <c r="Y355" t="s">
        <v>8839</v>
      </c>
      <c r="Z355" t="s">
        <v>219</v>
      </c>
      <c r="AD355" t="s">
        <v>220</v>
      </c>
      <c r="AE355" t="s">
        <v>221</v>
      </c>
      <c r="AI355" t="s">
        <v>221</v>
      </c>
      <c r="AJ355" t="s">
        <v>8831</v>
      </c>
      <c r="AK355" t="s">
        <v>12951</v>
      </c>
      <c r="AL355" t="s">
        <v>13044</v>
      </c>
      <c r="AM355" t="s">
        <v>625</v>
      </c>
      <c r="AN355" t="s">
        <v>8834</v>
      </c>
      <c r="AO355">
        <v>0</v>
      </c>
      <c r="AP355" t="s">
        <v>613</v>
      </c>
      <c r="AQ355" s="6" t="s">
        <v>8841</v>
      </c>
      <c r="AR355" s="10">
        <v>950000</v>
      </c>
      <c r="AS355" t="s">
        <v>541</v>
      </c>
      <c r="AT355" s="6" t="s">
        <v>8842</v>
      </c>
      <c r="AU355" s="10">
        <v>630000</v>
      </c>
      <c r="AV355" t="s">
        <v>543</v>
      </c>
      <c r="AW355" s="6" t="s">
        <v>8843</v>
      </c>
      <c r="AY355" t="s">
        <v>545</v>
      </c>
      <c r="AZ355" s="6" t="s">
        <v>8844</v>
      </c>
      <c r="BA355" s="10">
        <v>235000</v>
      </c>
      <c r="BB355" t="s">
        <v>551</v>
      </c>
      <c r="BC355" s="6" t="s">
        <v>8845</v>
      </c>
      <c r="BD355" s="10">
        <v>100000</v>
      </c>
      <c r="BE355" t="s">
        <v>463</v>
      </c>
      <c r="BF355" s="6" t="s">
        <v>8846</v>
      </c>
      <c r="BG355" s="10">
        <v>380000</v>
      </c>
      <c r="BH355" t="s">
        <v>564</v>
      </c>
      <c r="BI355" s="6" t="s">
        <v>8847</v>
      </c>
      <c r="BJ355" s="10">
        <v>250000</v>
      </c>
      <c r="BK355" t="s">
        <v>566</v>
      </c>
      <c r="BL355" s="6" t="s">
        <v>8848</v>
      </c>
      <c r="BM355" s="10">
        <v>100000</v>
      </c>
      <c r="BN355" t="s">
        <v>568</v>
      </c>
      <c r="BO355" s="6" t="s">
        <v>8849</v>
      </c>
      <c r="BP355" s="10">
        <v>100000</v>
      </c>
      <c r="BQ355" t="s">
        <v>574</v>
      </c>
      <c r="BR355" s="6" t="s">
        <v>8850</v>
      </c>
      <c r="BS355" s="10">
        <v>100000</v>
      </c>
      <c r="BT355" t="s">
        <v>826</v>
      </c>
      <c r="BU355" s="6" t="s">
        <v>8851</v>
      </c>
      <c r="BV355" s="10">
        <v>250000</v>
      </c>
      <c r="BW355" t="s">
        <v>828</v>
      </c>
      <c r="BX355" s="6" t="s">
        <v>8852</v>
      </c>
      <c r="BY355" s="10">
        <v>100000</v>
      </c>
      <c r="BZ355" t="s">
        <v>1156</v>
      </c>
      <c r="CA355" s="6" t="s">
        <v>8853</v>
      </c>
      <c r="CB355" s="10">
        <v>100000</v>
      </c>
      <c r="CC355" t="s">
        <v>783</v>
      </c>
      <c r="CD355" s="6" t="s">
        <v>8854</v>
      </c>
      <c r="CE355" s="10">
        <v>100000</v>
      </c>
      <c r="CG355" s="6"/>
      <c r="CH355" s="10"/>
      <c r="CJ355" s="6"/>
      <c r="CK355" s="10"/>
      <c r="CM355" s="6"/>
      <c r="CN355" s="10"/>
      <c r="CP355" s="6"/>
      <c r="CQ355" s="10"/>
      <c r="CS355" s="6"/>
      <c r="CT355" s="10"/>
      <c r="CV355" s="6"/>
      <c r="CW355" s="10"/>
      <c r="CY355" s="6"/>
      <c r="CZ355" s="10"/>
      <c r="DB355" s="6"/>
      <c r="DC355" s="10"/>
      <c r="DE355" s="6"/>
      <c r="DF355" s="10"/>
      <c r="DH355" s="6"/>
      <c r="DI355" s="10"/>
      <c r="DK355" s="6"/>
      <c r="DL355" s="10"/>
      <c r="DN355" s="6"/>
      <c r="DO355" s="10"/>
      <c r="DQ355" s="6"/>
      <c r="DR355" s="10"/>
      <c r="DT355" s="6"/>
      <c r="DU355" s="10"/>
      <c r="DW355" s="6"/>
      <c r="DX355" s="10"/>
      <c r="DZ355" s="6"/>
      <c r="EA355" s="10"/>
      <c r="EC355" s="6"/>
      <c r="ED355" s="10"/>
      <c r="EF355" s="6"/>
      <c r="EG355" s="10"/>
      <c r="EI355" s="6"/>
      <c r="EJ355" s="10"/>
      <c r="EL355" s="6"/>
      <c r="EM355" s="10"/>
      <c r="EO355" s="6"/>
      <c r="EP355" s="10"/>
      <c r="ER355" s="6"/>
      <c r="ES355" s="10"/>
      <c r="EU355" s="6"/>
      <c r="EV355" s="10"/>
      <c r="EX355" s="6"/>
      <c r="EY355" s="10"/>
      <c r="FA355" s="6"/>
      <c r="FB355" s="10"/>
      <c r="FD355" s="6"/>
      <c r="FE355" s="10"/>
      <c r="FG355" s="6"/>
      <c r="FH355" s="10"/>
      <c r="FJ355" s="6"/>
      <c r="FK355" s="10"/>
      <c r="FM355" s="6"/>
      <c r="FN355" s="10"/>
      <c r="FP355" s="6"/>
      <c r="FQ355" s="10"/>
      <c r="FS355" s="6"/>
      <c r="FT355" s="10"/>
      <c r="FV355" s="6"/>
      <c r="FW355" s="10"/>
      <c r="FY355" s="6"/>
      <c r="FZ355" s="10"/>
      <c r="GA355" s="9">
        <v>3395000</v>
      </c>
      <c r="GB355" t="s">
        <v>238</v>
      </c>
      <c r="GC355">
        <v>70</v>
      </c>
      <c r="GD355">
        <v>70</v>
      </c>
      <c r="GE355">
        <v>72</v>
      </c>
      <c r="GF355">
        <v>70</v>
      </c>
    </row>
    <row r="356" spans="1:188" x14ac:dyDescent="0.35">
      <c r="A356" t="s">
        <v>8855</v>
      </c>
      <c r="B356" t="s">
        <v>8856</v>
      </c>
      <c r="C356" t="s">
        <v>8857</v>
      </c>
      <c r="D356" t="str">
        <f>VLOOKUP(C356,'HORS EXCEPTION'!$C$2:C374,1,FALSE)</f>
        <v>SUP042295</v>
      </c>
      <c r="E356" s="1" t="s">
        <v>8858</v>
      </c>
      <c r="F356" t="s">
        <v>8857</v>
      </c>
      <c r="G356" t="s">
        <v>8858</v>
      </c>
      <c r="H356" t="s">
        <v>203</v>
      </c>
      <c r="I356" t="s">
        <v>8855</v>
      </c>
      <c r="J356" t="s">
        <v>205</v>
      </c>
      <c r="K356" t="s">
        <v>8859</v>
      </c>
      <c r="L356">
        <v>81600</v>
      </c>
      <c r="M356" t="s">
        <v>8860</v>
      </c>
      <c r="N356" t="s">
        <v>646</v>
      </c>
      <c r="O356" t="s">
        <v>13045</v>
      </c>
      <c r="P356" t="s">
        <v>8861</v>
      </c>
      <c r="Q356" t="s">
        <v>2185</v>
      </c>
      <c r="R356" t="s">
        <v>13047</v>
      </c>
      <c r="S356" t="s">
        <v>8862</v>
      </c>
      <c r="T356" t="s">
        <v>8864</v>
      </c>
      <c r="U356" t="s">
        <v>8865</v>
      </c>
      <c r="V356" t="s">
        <v>8866</v>
      </c>
      <c r="W356" t="s">
        <v>8867</v>
      </c>
      <c r="X356" t="s">
        <v>8868</v>
      </c>
      <c r="Y356" t="s">
        <v>8869</v>
      </c>
      <c r="Z356" t="s">
        <v>854</v>
      </c>
      <c r="AD356" t="s">
        <v>855</v>
      </c>
      <c r="AE356" t="s">
        <v>738</v>
      </c>
      <c r="AI356" t="s">
        <v>738</v>
      </c>
      <c r="AJ356" t="s">
        <v>8855</v>
      </c>
      <c r="AK356" t="s">
        <v>13045</v>
      </c>
      <c r="AL356" t="s">
        <v>13046</v>
      </c>
      <c r="AM356" t="s">
        <v>2185</v>
      </c>
      <c r="AN356" t="s">
        <v>8861</v>
      </c>
      <c r="AO356">
        <v>0</v>
      </c>
      <c r="AP356" s="5" t="s">
        <v>952</v>
      </c>
      <c r="AQ356" s="6" t="s">
        <v>8870</v>
      </c>
      <c r="AR356" s="10">
        <v>165000</v>
      </c>
      <c r="BC356" s="6"/>
      <c r="BD356" s="10"/>
      <c r="BF356" s="6"/>
      <c r="BG356" s="10"/>
      <c r="BI356" s="6"/>
      <c r="BJ356" s="10"/>
      <c r="BL356" s="6"/>
      <c r="BM356" s="10"/>
      <c r="BO356" s="6"/>
      <c r="BP356" s="10"/>
      <c r="BR356" s="6"/>
      <c r="BS356" s="10"/>
      <c r="BU356" s="6"/>
      <c r="BV356" s="10"/>
      <c r="BX356" s="6"/>
      <c r="BY356" s="10"/>
      <c r="CA356" s="6"/>
      <c r="CB356" s="10"/>
      <c r="CD356" s="6"/>
      <c r="CE356" s="10"/>
      <c r="CG356" s="6"/>
      <c r="CH356" s="10"/>
      <c r="CJ356" s="6"/>
      <c r="CK356" s="10"/>
      <c r="CM356" s="6"/>
      <c r="CN356" s="10"/>
      <c r="CP356" s="6"/>
      <c r="CQ356" s="10"/>
      <c r="CS356" s="6"/>
      <c r="CT356" s="10"/>
      <c r="CV356" s="6"/>
      <c r="CW356" s="10"/>
      <c r="CY356" s="6"/>
      <c r="CZ356" s="10"/>
      <c r="DB356" s="6"/>
      <c r="DC356" s="10"/>
      <c r="DE356" s="6"/>
      <c r="DF356" s="10"/>
      <c r="DH356" s="6"/>
      <c r="DI356" s="10"/>
      <c r="DK356" s="6"/>
      <c r="DL356" s="10"/>
      <c r="DN356" s="6"/>
      <c r="DO356" s="10"/>
      <c r="DQ356" s="6"/>
      <c r="DR356" s="10"/>
      <c r="DT356" s="6"/>
      <c r="DU356" s="10"/>
      <c r="DW356" s="6"/>
      <c r="DX356" s="10"/>
      <c r="DZ356" s="6"/>
      <c r="EA356" s="10"/>
      <c r="EC356" s="6"/>
      <c r="ED356" s="10"/>
      <c r="EF356" s="6"/>
      <c r="EG356" s="10"/>
      <c r="EI356" s="6"/>
      <c r="EJ356" s="10"/>
      <c r="EL356" s="6"/>
      <c r="EM356" s="10"/>
      <c r="EO356" s="6"/>
      <c r="EP356" s="10"/>
      <c r="ER356" s="6"/>
      <c r="ES356" s="10"/>
      <c r="EU356" s="6"/>
      <c r="EV356" s="10"/>
      <c r="EX356" s="6"/>
      <c r="EY356" s="10"/>
      <c r="FA356" s="6"/>
      <c r="FB356" s="10"/>
      <c r="FD356" s="6"/>
      <c r="FE356" s="10"/>
      <c r="FG356" s="6"/>
      <c r="FH356" s="10"/>
      <c r="FJ356" s="6"/>
      <c r="FK356" s="10"/>
      <c r="FM356" s="6"/>
      <c r="FN356" s="10"/>
      <c r="FP356" s="6"/>
      <c r="FQ356" s="10"/>
      <c r="FS356" s="6"/>
      <c r="FT356" s="10"/>
      <c r="FV356" s="6"/>
      <c r="FW356" s="10"/>
      <c r="FY356" s="6"/>
      <c r="FZ356" s="10"/>
      <c r="GA356" s="9">
        <v>165000</v>
      </c>
      <c r="GB356" t="s">
        <v>238</v>
      </c>
      <c r="GC356">
        <v>55</v>
      </c>
      <c r="GD356">
        <v>58</v>
      </c>
      <c r="GE356">
        <v>65</v>
      </c>
      <c r="GF356">
        <v>58</v>
      </c>
    </row>
    <row r="357" spans="1:188" x14ac:dyDescent="0.35">
      <c r="A357" t="s">
        <v>8871</v>
      </c>
      <c r="B357" t="s">
        <v>8872</v>
      </c>
      <c r="C357" t="s">
        <v>8873</v>
      </c>
      <c r="D357" t="str">
        <f>VLOOKUP(C357,'HORS EXCEPTION'!$C$2:C375,1,FALSE)</f>
        <v>SUP042466</v>
      </c>
      <c r="E357" s="2" t="s">
        <v>8874</v>
      </c>
      <c r="F357" t="s">
        <v>8873</v>
      </c>
      <c r="G357" t="s">
        <v>8875</v>
      </c>
      <c r="H357" t="s">
        <v>203</v>
      </c>
      <c r="I357" t="s">
        <v>8876</v>
      </c>
      <c r="J357" t="s">
        <v>205</v>
      </c>
      <c r="K357" t="s">
        <v>8877</v>
      </c>
      <c r="L357">
        <v>67200</v>
      </c>
      <c r="M357" t="s">
        <v>8878</v>
      </c>
      <c r="N357" t="s">
        <v>646</v>
      </c>
      <c r="O357" t="s">
        <v>13048</v>
      </c>
      <c r="P357" t="s">
        <v>8879</v>
      </c>
      <c r="Q357" t="s">
        <v>929</v>
      </c>
      <c r="R357" t="s">
        <v>8880</v>
      </c>
      <c r="S357" t="s">
        <v>8881</v>
      </c>
      <c r="T357" t="s">
        <v>8883</v>
      </c>
      <c r="U357" t="s">
        <v>8884</v>
      </c>
      <c r="V357" t="s">
        <v>8885</v>
      </c>
      <c r="W357" t="s">
        <v>8886</v>
      </c>
      <c r="X357" t="s">
        <v>8883</v>
      </c>
      <c r="Y357" t="s">
        <v>8887</v>
      </c>
      <c r="Z357" t="s">
        <v>854</v>
      </c>
      <c r="AD357" t="s">
        <v>855</v>
      </c>
      <c r="AE357" t="s">
        <v>738</v>
      </c>
      <c r="AI357" t="s">
        <v>738</v>
      </c>
      <c r="AJ357" t="s">
        <v>8876</v>
      </c>
      <c r="AK357" t="s">
        <v>13048</v>
      </c>
      <c r="AL357" t="s">
        <v>13049</v>
      </c>
      <c r="AM357" t="s">
        <v>929</v>
      </c>
      <c r="AN357" t="s">
        <v>8879</v>
      </c>
      <c r="AO357">
        <v>0</v>
      </c>
      <c r="AP357" t="s">
        <v>748</v>
      </c>
      <c r="AQ357" s="6" t="s">
        <v>8888</v>
      </c>
      <c r="AR357" s="10">
        <v>380000</v>
      </c>
      <c r="AS357" t="s">
        <v>860</v>
      </c>
      <c r="AT357" s="6" t="s">
        <v>8889</v>
      </c>
      <c r="AU357" s="10">
        <v>365000</v>
      </c>
      <c r="AV357" t="s">
        <v>750</v>
      </c>
      <c r="AW357" s="6" t="s">
        <v>8890</v>
      </c>
      <c r="AY357" t="s">
        <v>863</v>
      </c>
      <c r="AZ357" s="6" t="s">
        <v>8891</v>
      </c>
      <c r="BA357" s="10">
        <v>145000</v>
      </c>
      <c r="BB357" t="s">
        <v>752</v>
      </c>
      <c r="BC357" s="6" t="s">
        <v>8892</v>
      </c>
      <c r="BD357" s="10">
        <v>190000</v>
      </c>
      <c r="BE357" t="s">
        <v>866</v>
      </c>
      <c r="BF357" s="6" t="s">
        <v>8893</v>
      </c>
      <c r="BG357" s="10">
        <v>180000</v>
      </c>
      <c r="BI357" s="6"/>
      <c r="BJ357" s="10"/>
      <c r="BL357" s="6"/>
      <c r="BM357" s="10"/>
      <c r="BO357" s="6"/>
      <c r="BP357" s="10"/>
      <c r="BR357" s="6"/>
      <c r="BS357" s="10"/>
      <c r="BU357" s="6"/>
      <c r="BV357" s="10"/>
      <c r="BX357" s="6"/>
      <c r="BY357" s="10"/>
      <c r="CA357" s="6"/>
      <c r="CB357" s="10"/>
      <c r="CD357" s="6"/>
      <c r="CE357" s="10"/>
      <c r="CG357" s="6"/>
      <c r="CH357" s="10"/>
      <c r="CJ357" s="6"/>
      <c r="CK357" s="10"/>
      <c r="CM357" s="6"/>
      <c r="CN357" s="10"/>
      <c r="CP357" s="6"/>
      <c r="CQ357" s="10"/>
      <c r="CS357" s="6"/>
      <c r="CT357" s="10"/>
      <c r="CV357" s="6"/>
      <c r="CW357" s="10"/>
      <c r="CY357" s="6"/>
      <c r="CZ357" s="10"/>
      <c r="DB357" s="6"/>
      <c r="DC357" s="10"/>
      <c r="DE357" s="6"/>
      <c r="DF357" s="10"/>
      <c r="DH357" s="6"/>
      <c r="DI357" s="10"/>
      <c r="DK357" s="6"/>
      <c r="DL357" s="10"/>
      <c r="DN357" s="6"/>
      <c r="DO357" s="10"/>
      <c r="DQ357" s="6"/>
      <c r="DR357" s="10"/>
      <c r="DT357" s="6"/>
      <c r="DU357" s="10"/>
      <c r="DW357" s="6"/>
      <c r="DX357" s="10"/>
      <c r="DZ357" s="6"/>
      <c r="EA357" s="10"/>
      <c r="EC357" s="6"/>
      <c r="ED357" s="10"/>
      <c r="EF357" s="6"/>
      <c r="EG357" s="10"/>
      <c r="EI357" s="6"/>
      <c r="EJ357" s="10"/>
      <c r="EL357" s="6"/>
      <c r="EM357" s="10"/>
      <c r="EO357" s="6"/>
      <c r="EP357" s="10"/>
      <c r="ER357" s="6"/>
      <c r="ES357" s="10"/>
      <c r="EU357" s="6"/>
      <c r="EV357" s="10"/>
      <c r="EX357" s="6"/>
      <c r="EY357" s="10"/>
      <c r="FA357" s="6"/>
      <c r="FB357" s="10"/>
      <c r="FD357" s="6"/>
      <c r="FE357" s="10"/>
      <c r="FG357" s="6"/>
      <c r="FH357" s="10"/>
      <c r="FJ357" s="6"/>
      <c r="FK357" s="10"/>
      <c r="FM357" s="6"/>
      <c r="FN357" s="10"/>
      <c r="FP357" s="6"/>
      <c r="FQ357" s="10"/>
      <c r="FS357" s="6"/>
      <c r="FT357" s="10"/>
      <c r="FV357" s="6"/>
      <c r="FW357" s="10"/>
      <c r="FY357" s="6"/>
      <c r="FZ357" s="10"/>
      <c r="GA357" s="9">
        <v>1260000</v>
      </c>
      <c r="GB357" t="s">
        <v>238</v>
      </c>
      <c r="GC357">
        <v>70</v>
      </c>
      <c r="GD357">
        <v>70</v>
      </c>
      <c r="GE357">
        <v>70</v>
      </c>
      <c r="GF357">
        <v>77</v>
      </c>
    </row>
    <row r="358" spans="1:188" x14ac:dyDescent="0.35">
      <c r="A358" t="s">
        <v>8894</v>
      </c>
      <c r="B358" t="s">
        <v>8895</v>
      </c>
      <c r="C358" t="s">
        <v>8896</v>
      </c>
      <c r="D358" t="str">
        <f>VLOOKUP(C358,'HORS EXCEPTION'!$C$2:C376,1,FALSE)</f>
        <v>SUP042501</v>
      </c>
      <c r="E358" s="1" t="s">
        <v>8897</v>
      </c>
      <c r="F358" t="s">
        <v>8896</v>
      </c>
      <c r="G358" t="s">
        <v>8898</v>
      </c>
      <c r="H358" t="s">
        <v>203</v>
      </c>
      <c r="I358" t="s">
        <v>8894</v>
      </c>
      <c r="J358" t="s">
        <v>1022</v>
      </c>
      <c r="K358" t="s">
        <v>8899</v>
      </c>
      <c r="L358">
        <v>38320</v>
      </c>
      <c r="M358" t="s">
        <v>8900</v>
      </c>
      <c r="N358" t="s">
        <v>404</v>
      </c>
      <c r="O358" t="s">
        <v>12360</v>
      </c>
      <c r="P358" t="s">
        <v>8901</v>
      </c>
      <c r="Q358" t="s">
        <v>625</v>
      </c>
      <c r="R358" t="s">
        <v>13051</v>
      </c>
      <c r="S358" t="s">
        <v>8903</v>
      </c>
      <c r="T358" t="s">
        <v>8905</v>
      </c>
      <c r="U358" t="s">
        <v>8906</v>
      </c>
      <c r="V358" t="s">
        <v>8907</v>
      </c>
      <c r="W358" t="s">
        <v>8903</v>
      </c>
      <c r="X358" t="s">
        <v>8905</v>
      </c>
      <c r="Y358" t="s">
        <v>8906</v>
      </c>
      <c r="Z358" t="s">
        <v>310</v>
      </c>
      <c r="AD358" t="s">
        <v>311</v>
      </c>
      <c r="AE358" t="s">
        <v>312</v>
      </c>
      <c r="AI358" t="s">
        <v>312</v>
      </c>
      <c r="AJ358" t="s">
        <v>8894</v>
      </c>
      <c r="AK358" t="s">
        <v>12360</v>
      </c>
      <c r="AL358" t="s">
        <v>13050</v>
      </c>
      <c r="AM358" t="s">
        <v>625</v>
      </c>
      <c r="AN358" t="s">
        <v>8901</v>
      </c>
      <c r="AO358">
        <v>0</v>
      </c>
      <c r="AP358" t="s">
        <v>7358</v>
      </c>
      <c r="AQ358" s="6" t="s">
        <v>8908</v>
      </c>
      <c r="AR358" s="10">
        <v>100000</v>
      </c>
      <c r="AS358" t="s">
        <v>497</v>
      </c>
      <c r="AT358" s="6" t="s">
        <v>8909</v>
      </c>
      <c r="AU358" s="10">
        <v>125000</v>
      </c>
      <c r="BC358" s="6"/>
      <c r="BD358" s="10"/>
      <c r="BF358" s="6"/>
      <c r="BG358" s="10"/>
      <c r="BI358" s="6"/>
      <c r="BJ358" s="10"/>
      <c r="BL358" s="6"/>
      <c r="BM358" s="10"/>
      <c r="BO358" s="6"/>
      <c r="BP358" s="10"/>
      <c r="BR358" s="6"/>
      <c r="BS358" s="10"/>
      <c r="BU358" s="6"/>
      <c r="BV358" s="10"/>
      <c r="BX358" s="6"/>
      <c r="BY358" s="10"/>
      <c r="CA358" s="6"/>
      <c r="CB358" s="10"/>
      <c r="CD358" s="6"/>
      <c r="CE358" s="10"/>
      <c r="CG358" s="6"/>
      <c r="CH358" s="10"/>
      <c r="CJ358" s="6"/>
      <c r="CK358" s="10"/>
      <c r="CM358" s="6"/>
      <c r="CN358" s="10"/>
      <c r="CP358" s="6"/>
      <c r="CQ358" s="10"/>
      <c r="CS358" s="6"/>
      <c r="CT358" s="10"/>
      <c r="CV358" s="6"/>
      <c r="CW358" s="10"/>
      <c r="CY358" s="6"/>
      <c r="CZ358" s="10"/>
      <c r="DB358" s="6"/>
      <c r="DC358" s="10"/>
      <c r="DE358" s="6"/>
      <c r="DF358" s="10"/>
      <c r="DH358" s="6"/>
      <c r="DI358" s="10"/>
      <c r="DK358" s="6"/>
      <c r="DL358" s="10"/>
      <c r="DN358" s="6"/>
      <c r="DO358" s="10"/>
      <c r="DQ358" s="6"/>
      <c r="DR358" s="10"/>
      <c r="DT358" s="6"/>
      <c r="DU358" s="10"/>
      <c r="DW358" s="6"/>
      <c r="DX358" s="10"/>
      <c r="DZ358" s="6"/>
      <c r="EA358" s="10"/>
      <c r="EC358" s="6"/>
      <c r="ED358" s="10"/>
      <c r="EF358" s="6"/>
      <c r="EG358" s="10"/>
      <c r="EI358" s="6"/>
      <c r="EJ358" s="10"/>
      <c r="EL358" s="6"/>
      <c r="EM358" s="10"/>
      <c r="EO358" s="6"/>
      <c r="EP358" s="10"/>
      <c r="ER358" s="6"/>
      <c r="ES358" s="10"/>
      <c r="EU358" s="6"/>
      <c r="EV358" s="10"/>
      <c r="EX358" s="6"/>
      <c r="EY358" s="10"/>
      <c r="FA358" s="6"/>
      <c r="FB358" s="10"/>
      <c r="FD358" s="6"/>
      <c r="FE358" s="10"/>
      <c r="FG358" s="6"/>
      <c r="FH358" s="10"/>
      <c r="FJ358" s="6"/>
      <c r="FK358" s="10"/>
      <c r="FM358" s="6"/>
      <c r="FN358" s="10"/>
      <c r="FP358" s="6"/>
      <c r="FQ358" s="10"/>
      <c r="FS358" s="6"/>
      <c r="FT358" s="10"/>
      <c r="FV358" s="6"/>
      <c r="FW358" s="10"/>
      <c r="FY358" s="6"/>
      <c r="FZ358" s="10"/>
      <c r="GA358" s="9">
        <v>225000</v>
      </c>
      <c r="GB358" t="s">
        <v>238</v>
      </c>
      <c r="GC358">
        <v>60</v>
      </c>
      <c r="GD358">
        <v>65</v>
      </c>
      <c r="GE358">
        <v>65</v>
      </c>
      <c r="GF358">
        <v>60</v>
      </c>
    </row>
    <row r="359" spans="1:188" x14ac:dyDescent="0.35">
      <c r="A359" t="s">
        <v>8910</v>
      </c>
      <c r="B359" t="s">
        <v>8911</v>
      </c>
      <c r="C359" t="s">
        <v>8912</v>
      </c>
      <c r="D359" t="e">
        <f>VLOOKUP(C359,'HORS EXCEPTION'!$C$2:C377,1,FALSE)</f>
        <v>#N/A</v>
      </c>
      <c r="E359" s="1" t="s">
        <v>8913</v>
      </c>
      <c r="F359" t="s">
        <v>8912</v>
      </c>
      <c r="G359" t="s">
        <v>8913</v>
      </c>
      <c r="H359" t="s">
        <v>203</v>
      </c>
      <c r="I359" t="s">
        <v>8910</v>
      </c>
      <c r="J359" t="s">
        <v>1022</v>
      </c>
      <c r="K359" t="s">
        <v>8914</v>
      </c>
      <c r="L359">
        <v>65100</v>
      </c>
      <c r="M359" t="s">
        <v>8915</v>
      </c>
      <c r="N359" t="s">
        <v>8916</v>
      </c>
      <c r="O359" t="s">
        <v>13052</v>
      </c>
      <c r="P359" t="s">
        <v>8917</v>
      </c>
      <c r="Q359" t="s">
        <v>2752</v>
      </c>
      <c r="R359" t="s">
        <v>8918</v>
      </c>
      <c r="S359" t="s">
        <v>8919</v>
      </c>
      <c r="T359" t="s">
        <v>8921</v>
      </c>
      <c r="U359" t="s">
        <v>8922</v>
      </c>
      <c r="V359" t="s">
        <v>8923</v>
      </c>
      <c r="W359" t="s">
        <v>8919</v>
      </c>
      <c r="X359" t="s">
        <v>8921</v>
      </c>
      <c r="Y359" t="s">
        <v>8922</v>
      </c>
      <c r="Z359" t="s">
        <v>310</v>
      </c>
      <c r="AD359" t="s">
        <v>311</v>
      </c>
      <c r="AE359" t="s">
        <v>312</v>
      </c>
      <c r="AI359" t="s">
        <v>312</v>
      </c>
      <c r="AJ359" t="s">
        <v>8910</v>
      </c>
      <c r="AK359" t="s">
        <v>13052</v>
      </c>
      <c r="AL359" t="s">
        <v>13053</v>
      </c>
      <c r="AM359" t="s">
        <v>2752</v>
      </c>
      <c r="AN359" t="s">
        <v>8917</v>
      </c>
      <c r="AO359">
        <v>0</v>
      </c>
      <c r="AP359" t="s">
        <v>516</v>
      </c>
      <c r="AQ359" s="6" t="s">
        <v>8924</v>
      </c>
      <c r="AR359" s="10">
        <v>120000</v>
      </c>
      <c r="AS359" t="s">
        <v>1065</v>
      </c>
      <c r="AT359" s="6" t="s">
        <v>8925</v>
      </c>
      <c r="AU359" s="10">
        <v>960000</v>
      </c>
      <c r="AV359" t="s">
        <v>1067</v>
      </c>
      <c r="AW359" s="6" t="s">
        <v>8926</v>
      </c>
      <c r="BC359" s="6"/>
      <c r="BD359" s="10"/>
      <c r="BF359" s="6"/>
      <c r="BG359" s="10"/>
      <c r="BI359" s="6"/>
      <c r="BJ359" s="10"/>
      <c r="BL359" s="6"/>
      <c r="BM359" s="10"/>
      <c r="BO359" s="6"/>
      <c r="BP359" s="10"/>
      <c r="BR359" s="6"/>
      <c r="BS359" s="10"/>
      <c r="BU359" s="6"/>
      <c r="BV359" s="10"/>
      <c r="BX359" s="6"/>
      <c r="BY359" s="10"/>
      <c r="CA359" s="6"/>
      <c r="CB359" s="10"/>
      <c r="CD359" s="6"/>
      <c r="CE359" s="10"/>
      <c r="CG359" s="6"/>
      <c r="CH359" s="10"/>
      <c r="CJ359" s="6"/>
      <c r="CK359" s="10"/>
      <c r="CM359" s="6"/>
      <c r="CN359" s="10"/>
      <c r="CP359" s="6"/>
      <c r="CQ359" s="10"/>
      <c r="CS359" s="6"/>
      <c r="CT359" s="10"/>
      <c r="CV359" s="6"/>
      <c r="CW359" s="10"/>
      <c r="CY359" s="6"/>
      <c r="CZ359" s="10"/>
      <c r="DB359" s="6"/>
      <c r="DC359" s="10"/>
      <c r="DE359" s="6"/>
      <c r="DF359" s="10"/>
      <c r="DH359" s="6"/>
      <c r="DI359" s="10"/>
      <c r="DK359" s="6"/>
      <c r="DL359" s="10"/>
      <c r="DN359" s="6"/>
      <c r="DO359" s="10"/>
      <c r="DQ359" s="6"/>
      <c r="DR359" s="10"/>
      <c r="DT359" s="6"/>
      <c r="DU359" s="10"/>
      <c r="DW359" s="6"/>
      <c r="DX359" s="10"/>
      <c r="DZ359" s="6"/>
      <c r="EA359" s="10"/>
      <c r="EC359" s="6"/>
      <c r="ED359" s="10"/>
      <c r="EF359" s="6"/>
      <c r="EG359" s="10"/>
      <c r="EI359" s="6"/>
      <c r="EJ359" s="10"/>
      <c r="EL359" s="6"/>
      <c r="EM359" s="10"/>
      <c r="EO359" s="6"/>
      <c r="EP359" s="10"/>
      <c r="ER359" s="6"/>
      <c r="ES359" s="10"/>
      <c r="EU359" s="6"/>
      <c r="EV359" s="10"/>
      <c r="EX359" s="6"/>
      <c r="EY359" s="10"/>
      <c r="FA359" s="6"/>
      <c r="FB359" s="10"/>
      <c r="FD359" s="6"/>
      <c r="FE359" s="10"/>
      <c r="FG359" s="6"/>
      <c r="FH359" s="10"/>
      <c r="FJ359" s="6"/>
      <c r="FK359" s="10"/>
      <c r="FM359" s="6"/>
      <c r="FN359" s="10"/>
      <c r="FP359" s="6"/>
      <c r="FQ359" s="10"/>
      <c r="FS359" s="6"/>
      <c r="FT359" s="10"/>
      <c r="FV359" s="6"/>
      <c r="FW359" s="10"/>
      <c r="FY359" s="6"/>
      <c r="FZ359" s="10"/>
      <c r="GA359" s="9">
        <v>1080000</v>
      </c>
      <c r="GB359" t="s">
        <v>238</v>
      </c>
      <c r="GC359">
        <v>55</v>
      </c>
      <c r="GD359">
        <v>55</v>
      </c>
      <c r="GE359">
        <v>55</v>
      </c>
      <c r="GF359">
        <v>55</v>
      </c>
    </row>
    <row r="360" spans="1:188" x14ac:dyDescent="0.35">
      <c r="A360" t="s">
        <v>8928</v>
      </c>
      <c r="B360" t="s">
        <v>8929</v>
      </c>
      <c r="C360" t="s">
        <v>8930</v>
      </c>
      <c r="D360" t="str">
        <f>VLOOKUP(C360,'HORS EXCEPTION'!$C$2:C378,1,FALSE)</f>
        <v>SUP042761</v>
      </c>
      <c r="E360" s="1" t="s">
        <v>8931</v>
      </c>
      <c r="F360" t="s">
        <v>8932</v>
      </c>
      <c r="G360" t="s">
        <v>8931</v>
      </c>
      <c r="H360" t="s">
        <v>203</v>
      </c>
      <c r="I360" t="s">
        <v>8933</v>
      </c>
      <c r="J360" t="s">
        <v>205</v>
      </c>
      <c r="K360" t="s">
        <v>8934</v>
      </c>
      <c r="L360">
        <v>38130</v>
      </c>
      <c r="M360" t="s">
        <v>8935</v>
      </c>
      <c r="N360" t="s">
        <v>1310</v>
      </c>
      <c r="O360" t="s">
        <v>13054</v>
      </c>
      <c r="P360" t="s">
        <v>8936</v>
      </c>
      <c r="Q360" t="s">
        <v>625</v>
      </c>
      <c r="R360" t="s">
        <v>8937</v>
      </c>
      <c r="S360" t="s">
        <v>8939</v>
      </c>
      <c r="T360" t="s">
        <v>8940</v>
      </c>
      <c r="U360" t="s">
        <v>8941</v>
      </c>
      <c r="V360" t="s">
        <v>8942</v>
      </c>
      <c r="W360" t="s">
        <v>8943</v>
      </c>
      <c r="X360" t="s">
        <v>8944</v>
      </c>
      <c r="Y360" t="s">
        <v>8945</v>
      </c>
      <c r="Z360" t="s">
        <v>310</v>
      </c>
      <c r="AD360" t="s">
        <v>311</v>
      </c>
      <c r="AE360" t="s">
        <v>312</v>
      </c>
      <c r="AI360" t="s">
        <v>312</v>
      </c>
      <c r="AJ360" t="s">
        <v>8933</v>
      </c>
      <c r="AK360" t="s">
        <v>13054</v>
      </c>
      <c r="AL360" t="s">
        <v>13055</v>
      </c>
      <c r="AM360" t="s">
        <v>625</v>
      </c>
      <c r="AN360" t="s">
        <v>8936</v>
      </c>
      <c r="AO360">
        <v>0</v>
      </c>
      <c r="AP360" t="s">
        <v>497</v>
      </c>
      <c r="AQ360" s="6" t="s">
        <v>8946</v>
      </c>
      <c r="AR360" s="10">
        <v>125000</v>
      </c>
      <c r="BC360" s="6"/>
      <c r="BD360" s="10"/>
      <c r="BF360" s="6"/>
      <c r="BG360" s="10"/>
      <c r="BI360" s="6"/>
      <c r="BJ360" s="10"/>
      <c r="BL360" s="6"/>
      <c r="BM360" s="10"/>
      <c r="BO360" s="6"/>
      <c r="BP360" s="10"/>
      <c r="BR360" s="6"/>
      <c r="BS360" s="10"/>
      <c r="BU360" s="6"/>
      <c r="BV360" s="10"/>
      <c r="BX360" s="6"/>
      <c r="BY360" s="10"/>
      <c r="CA360" s="6"/>
      <c r="CB360" s="10"/>
      <c r="CD360" s="6"/>
      <c r="CE360" s="10"/>
      <c r="CG360" s="6"/>
      <c r="CH360" s="10"/>
      <c r="CJ360" s="6"/>
      <c r="CK360" s="10"/>
      <c r="CM360" s="6"/>
      <c r="CN360" s="10"/>
      <c r="CP360" s="6"/>
      <c r="CQ360" s="10"/>
      <c r="CS360" s="6"/>
      <c r="CT360" s="10"/>
      <c r="CV360" s="6"/>
      <c r="CW360" s="10"/>
      <c r="CY360" s="6"/>
      <c r="CZ360" s="10"/>
      <c r="DB360" s="6"/>
      <c r="DC360" s="10"/>
      <c r="DE360" s="6"/>
      <c r="DF360" s="10"/>
      <c r="DH360" s="6"/>
      <c r="DI360" s="10"/>
      <c r="DK360" s="6"/>
      <c r="DL360" s="10"/>
      <c r="DN360" s="6"/>
      <c r="DO360" s="10"/>
      <c r="DQ360" s="6"/>
      <c r="DR360" s="10"/>
      <c r="DT360" s="6"/>
      <c r="DU360" s="10"/>
      <c r="DW360" s="6"/>
      <c r="DX360" s="10"/>
      <c r="DZ360" s="6"/>
      <c r="EA360" s="10"/>
      <c r="EC360" s="6"/>
      <c r="ED360" s="10"/>
      <c r="EF360" s="6"/>
      <c r="EG360" s="10"/>
      <c r="EI360" s="6"/>
      <c r="EJ360" s="10"/>
      <c r="EL360" s="6"/>
      <c r="EM360" s="10"/>
      <c r="EO360" s="6"/>
      <c r="EP360" s="10"/>
      <c r="ER360" s="6"/>
      <c r="ES360" s="10"/>
      <c r="EU360" s="6"/>
      <c r="EV360" s="10"/>
      <c r="EX360" s="6"/>
      <c r="EY360" s="10"/>
      <c r="FA360" s="6"/>
      <c r="FB360" s="10"/>
      <c r="FD360" s="6"/>
      <c r="FE360" s="10"/>
      <c r="FG360" s="6"/>
      <c r="FH360" s="10"/>
      <c r="FJ360" s="6"/>
      <c r="FK360" s="10"/>
      <c r="FM360" s="6"/>
      <c r="FN360" s="10"/>
      <c r="FP360" s="6"/>
      <c r="FQ360" s="10"/>
      <c r="FS360" s="6"/>
      <c r="FT360" s="10"/>
      <c r="FV360" s="6"/>
      <c r="FW360" s="10"/>
      <c r="FY360" s="6"/>
      <c r="FZ360" s="10"/>
      <c r="GA360" s="9">
        <v>125000</v>
      </c>
      <c r="GB360" t="s">
        <v>238</v>
      </c>
      <c r="GC360">
        <v>65</v>
      </c>
      <c r="GD360">
        <v>67</v>
      </c>
      <c r="GE360">
        <v>73</v>
      </c>
      <c r="GF360">
        <v>73</v>
      </c>
    </row>
    <row r="361" spans="1:188" x14ac:dyDescent="0.35">
      <c r="A361" t="s">
        <v>8947</v>
      </c>
      <c r="B361" t="s">
        <v>8948</v>
      </c>
      <c r="C361" t="s">
        <v>8949</v>
      </c>
      <c r="D361" t="str">
        <f>VLOOKUP(C361,'HORS EXCEPTION'!$C$2:C379,1,FALSE)</f>
        <v>SUP042854</v>
      </c>
      <c r="E361" s="1" t="s">
        <v>8950</v>
      </c>
      <c r="F361" t="s">
        <v>8949</v>
      </c>
      <c r="G361" t="s">
        <v>8950</v>
      </c>
      <c r="H361" t="s">
        <v>203</v>
      </c>
      <c r="I361" t="s">
        <v>8947</v>
      </c>
      <c r="J361" t="s">
        <v>1022</v>
      </c>
      <c r="K361" t="s">
        <v>8951</v>
      </c>
      <c r="L361">
        <v>73200</v>
      </c>
      <c r="M361" t="s">
        <v>8952</v>
      </c>
      <c r="N361" t="s">
        <v>1310</v>
      </c>
      <c r="O361" t="s">
        <v>13056</v>
      </c>
      <c r="P361" t="s">
        <v>8953</v>
      </c>
      <c r="Q361" t="s">
        <v>1354</v>
      </c>
      <c r="R361" t="s">
        <v>8954</v>
      </c>
      <c r="S361" t="s">
        <v>8955</v>
      </c>
      <c r="T361" t="s">
        <v>8957</v>
      </c>
      <c r="U361" t="s">
        <v>8958</v>
      </c>
      <c r="V361" t="s">
        <v>8959</v>
      </c>
      <c r="W361" t="s">
        <v>8955</v>
      </c>
      <c r="X361" t="s">
        <v>8957</v>
      </c>
      <c r="Y361" t="s">
        <v>8958</v>
      </c>
      <c r="Z361" t="s">
        <v>310</v>
      </c>
      <c r="AD361" t="s">
        <v>311</v>
      </c>
      <c r="AE361" t="s">
        <v>312</v>
      </c>
      <c r="AI361" t="s">
        <v>312</v>
      </c>
      <c r="AJ361" t="s">
        <v>8947</v>
      </c>
      <c r="AK361" t="s">
        <v>13056</v>
      </c>
      <c r="AL361" t="s">
        <v>8959</v>
      </c>
      <c r="AM361" t="s">
        <v>1354</v>
      </c>
      <c r="AN361" t="s">
        <v>8953</v>
      </c>
      <c r="AO361">
        <v>0</v>
      </c>
      <c r="AP361" t="s">
        <v>389</v>
      </c>
      <c r="AQ361" s="6" t="s">
        <v>8960</v>
      </c>
      <c r="AR361" s="10">
        <v>575000</v>
      </c>
      <c r="AS361" t="s">
        <v>391</v>
      </c>
      <c r="AT361" s="6" t="s">
        <v>8961</v>
      </c>
      <c r="AU361" s="10">
        <v>1430000</v>
      </c>
      <c r="AV361" t="s">
        <v>395</v>
      </c>
      <c r="AW361" s="6" t="s">
        <v>8962</v>
      </c>
      <c r="BC361" s="6"/>
      <c r="BD361" s="10"/>
      <c r="BF361" s="6"/>
      <c r="BG361" s="10"/>
      <c r="BI361" s="6"/>
      <c r="BJ361" s="10"/>
      <c r="BL361" s="6"/>
      <c r="BM361" s="10"/>
      <c r="BO361" s="6"/>
      <c r="BP361" s="10"/>
      <c r="BR361" s="6"/>
      <c r="BS361" s="10"/>
      <c r="BU361" s="6"/>
      <c r="BV361" s="10"/>
      <c r="BX361" s="6"/>
      <c r="BY361" s="10"/>
      <c r="CA361" s="6"/>
      <c r="CB361" s="10"/>
      <c r="CD361" s="6"/>
      <c r="CE361" s="10"/>
      <c r="CG361" s="6"/>
      <c r="CH361" s="10"/>
      <c r="CJ361" s="6"/>
      <c r="CK361" s="10"/>
      <c r="CM361" s="6"/>
      <c r="CN361" s="10"/>
      <c r="CP361" s="6"/>
      <c r="CQ361" s="10"/>
      <c r="CS361" s="6"/>
      <c r="CT361" s="10"/>
      <c r="CV361" s="6"/>
      <c r="CW361" s="10"/>
      <c r="CY361" s="6"/>
      <c r="CZ361" s="10"/>
      <c r="DB361" s="6"/>
      <c r="DC361" s="10"/>
      <c r="DE361" s="6"/>
      <c r="DF361" s="10"/>
      <c r="DH361" s="6"/>
      <c r="DI361" s="10"/>
      <c r="DK361" s="6"/>
      <c r="DL361" s="10"/>
      <c r="DN361" s="6"/>
      <c r="DO361" s="10"/>
      <c r="DQ361" s="6"/>
      <c r="DR361" s="10"/>
      <c r="DT361" s="6"/>
      <c r="DU361" s="10"/>
      <c r="DW361" s="6"/>
      <c r="DX361" s="10"/>
      <c r="DZ361" s="6"/>
      <c r="EA361" s="10"/>
      <c r="EC361" s="6"/>
      <c r="ED361" s="10"/>
      <c r="EF361" s="6"/>
      <c r="EG361" s="10"/>
      <c r="EI361" s="6"/>
      <c r="EJ361" s="10"/>
      <c r="EL361" s="6"/>
      <c r="EM361" s="10"/>
      <c r="EO361" s="6"/>
      <c r="EP361" s="10"/>
      <c r="ER361" s="6"/>
      <c r="ES361" s="10"/>
      <c r="EU361" s="6"/>
      <c r="EV361" s="10"/>
      <c r="EX361" s="6"/>
      <c r="EY361" s="10"/>
      <c r="FA361" s="6"/>
      <c r="FB361" s="10"/>
      <c r="FD361" s="6"/>
      <c r="FE361" s="10"/>
      <c r="FG361" s="6"/>
      <c r="FH361" s="10"/>
      <c r="FJ361" s="6"/>
      <c r="FK361" s="10"/>
      <c r="FM361" s="6"/>
      <c r="FN361" s="10"/>
      <c r="FP361" s="6"/>
      <c r="FQ361" s="10"/>
      <c r="FS361" s="6"/>
      <c r="FT361" s="10"/>
      <c r="FV361" s="6"/>
      <c r="FW361" s="10"/>
      <c r="FY361" s="6"/>
      <c r="FZ361" s="10"/>
      <c r="GA361" s="9">
        <v>2005000</v>
      </c>
      <c r="GB361" t="s">
        <v>238</v>
      </c>
      <c r="GC361">
        <v>60</v>
      </c>
      <c r="GD361">
        <v>70</v>
      </c>
      <c r="GE361">
        <v>70</v>
      </c>
      <c r="GF361">
        <v>100</v>
      </c>
    </row>
    <row r="362" spans="1:188" x14ac:dyDescent="0.35">
      <c r="A362" t="s">
        <v>8963</v>
      </c>
      <c r="B362" t="s">
        <v>8964</v>
      </c>
      <c r="C362" t="s">
        <v>8965</v>
      </c>
      <c r="D362" t="e">
        <f>VLOOKUP(C362,'HORS EXCEPTION'!$C$2:C380,1,FALSE)</f>
        <v>#N/A</v>
      </c>
      <c r="E362" s="1" t="s">
        <v>8966</v>
      </c>
      <c r="F362" t="s">
        <v>8965</v>
      </c>
      <c r="G362" t="s">
        <v>8966</v>
      </c>
      <c r="H362" t="s">
        <v>203</v>
      </c>
      <c r="I362" t="s">
        <v>8963</v>
      </c>
      <c r="J362" t="s">
        <v>4814</v>
      </c>
      <c r="K362" t="s">
        <v>8967</v>
      </c>
      <c r="L362">
        <v>59190</v>
      </c>
      <c r="M362" t="s">
        <v>8968</v>
      </c>
      <c r="N362" t="s">
        <v>3506</v>
      </c>
      <c r="O362" t="s">
        <v>13057</v>
      </c>
      <c r="P362" t="s">
        <v>8969</v>
      </c>
      <c r="Q362" t="s">
        <v>8970</v>
      </c>
      <c r="R362" t="s">
        <v>8971</v>
      </c>
      <c r="S362" t="s">
        <v>8972</v>
      </c>
      <c r="T362" t="s">
        <v>8973</v>
      </c>
      <c r="U362" t="s">
        <v>8974</v>
      </c>
      <c r="V362" t="s">
        <v>8975</v>
      </c>
      <c r="W362" t="s">
        <v>8972</v>
      </c>
      <c r="X362" t="s">
        <v>8973</v>
      </c>
      <c r="Y362" t="s">
        <v>8974</v>
      </c>
      <c r="Z362" t="s">
        <v>854</v>
      </c>
      <c r="AD362" t="s">
        <v>855</v>
      </c>
      <c r="AE362" t="s">
        <v>738</v>
      </c>
      <c r="AI362" t="s">
        <v>738</v>
      </c>
      <c r="AJ362" t="s">
        <v>8963</v>
      </c>
      <c r="AK362" t="s">
        <v>13057</v>
      </c>
      <c r="AL362" t="s">
        <v>8975</v>
      </c>
      <c r="AM362" t="s">
        <v>8970</v>
      </c>
      <c r="AN362" t="s">
        <v>8969</v>
      </c>
      <c r="AO362">
        <v>0</v>
      </c>
      <c r="AP362" t="s">
        <v>937</v>
      </c>
      <c r="AQ362" s="6" t="s">
        <v>8976</v>
      </c>
      <c r="AR362" s="10">
        <v>100000</v>
      </c>
      <c r="AS362" t="s">
        <v>857</v>
      </c>
      <c r="AT362" s="6" t="s">
        <v>8977</v>
      </c>
      <c r="AU362" s="10">
        <v>145000</v>
      </c>
      <c r="AV362" t="s">
        <v>941</v>
      </c>
      <c r="AW362" s="6" t="s">
        <v>8978</v>
      </c>
      <c r="AY362" t="s">
        <v>860</v>
      </c>
      <c r="AZ362" s="6" t="s">
        <v>8979</v>
      </c>
      <c r="BA362" s="10">
        <v>365000</v>
      </c>
      <c r="BB362" t="s">
        <v>945</v>
      </c>
      <c r="BC362" s="6" t="s">
        <v>8980</v>
      </c>
      <c r="BD362" s="10">
        <v>100000</v>
      </c>
      <c r="BE362" t="s">
        <v>863</v>
      </c>
      <c r="BF362" s="6" t="s">
        <v>8981</v>
      </c>
      <c r="BG362" s="10">
        <v>145000</v>
      </c>
      <c r="BH362" t="s">
        <v>879</v>
      </c>
      <c r="BI362" s="6" t="s">
        <v>8982</v>
      </c>
      <c r="BJ362" s="10">
        <v>125000</v>
      </c>
      <c r="BK362" t="s">
        <v>866</v>
      </c>
      <c r="BL362" s="6" t="s">
        <v>8983</v>
      </c>
      <c r="BM362" s="10">
        <v>180000</v>
      </c>
      <c r="BN362" t="s">
        <v>952</v>
      </c>
      <c r="BO362" s="6" t="s">
        <v>8984</v>
      </c>
      <c r="BP362" s="10">
        <v>165000</v>
      </c>
      <c r="BQ362" t="s">
        <v>869</v>
      </c>
      <c r="BR362" s="6" t="s">
        <v>8985</v>
      </c>
      <c r="BS362" s="10">
        <v>245000</v>
      </c>
      <c r="BU362" s="6"/>
      <c r="BV362" s="10"/>
      <c r="BX362" s="6"/>
      <c r="BY362" s="10"/>
      <c r="CA362" s="6"/>
      <c r="CB362" s="10"/>
      <c r="CD362" s="6"/>
      <c r="CE362" s="10"/>
      <c r="CG362" s="6"/>
      <c r="CH362" s="10"/>
      <c r="CJ362" s="6"/>
      <c r="CK362" s="10"/>
      <c r="CM362" s="6"/>
      <c r="CN362" s="10"/>
      <c r="CP362" s="6"/>
      <c r="CQ362" s="10"/>
      <c r="CS362" s="6"/>
      <c r="CT362" s="10"/>
      <c r="CV362" s="6"/>
      <c r="CW362" s="10"/>
      <c r="CY362" s="6"/>
      <c r="CZ362" s="10"/>
      <c r="DB362" s="6"/>
      <c r="DC362" s="10"/>
      <c r="DE362" s="6"/>
      <c r="DF362" s="10"/>
      <c r="DH362" s="6"/>
      <c r="DI362" s="10"/>
      <c r="DK362" s="6"/>
      <c r="DL362" s="10"/>
      <c r="DN362" s="6"/>
      <c r="DO362" s="10"/>
      <c r="DQ362" s="6"/>
      <c r="DR362" s="10"/>
      <c r="DT362" s="6"/>
      <c r="DU362" s="10"/>
      <c r="DW362" s="6"/>
      <c r="DX362" s="10"/>
      <c r="DZ362" s="6"/>
      <c r="EA362" s="10"/>
      <c r="EC362" s="6"/>
      <c r="ED362" s="10"/>
      <c r="EF362" s="6"/>
      <c r="EG362" s="10"/>
      <c r="EI362" s="6"/>
      <c r="EJ362" s="10"/>
      <c r="EL362" s="6"/>
      <c r="EM362" s="10"/>
      <c r="EO362" s="6"/>
      <c r="EP362" s="10"/>
      <c r="ER362" s="6"/>
      <c r="ES362" s="10"/>
      <c r="EU362" s="6"/>
      <c r="EV362" s="10"/>
      <c r="EX362" s="6"/>
      <c r="EY362" s="10"/>
      <c r="FA362" s="6"/>
      <c r="FB362" s="10"/>
      <c r="FD362" s="6"/>
      <c r="FE362" s="10"/>
      <c r="FG362" s="6"/>
      <c r="FH362" s="10"/>
      <c r="FJ362" s="6"/>
      <c r="FK362" s="10"/>
      <c r="FM362" s="6"/>
      <c r="FN362" s="10"/>
      <c r="FP362" s="6"/>
      <c r="FQ362" s="10"/>
      <c r="FS362" s="6"/>
      <c r="FT362" s="10"/>
      <c r="FV362" s="6"/>
      <c r="FW362" s="10"/>
      <c r="FY362" s="6"/>
      <c r="FZ362" s="10"/>
      <c r="GA362" s="9">
        <v>1570000</v>
      </c>
      <c r="GB362" t="s">
        <v>238</v>
      </c>
      <c r="GC362">
        <v>65</v>
      </c>
      <c r="GD362">
        <v>70</v>
      </c>
      <c r="GE362">
        <v>75</v>
      </c>
      <c r="GF362">
        <v>75</v>
      </c>
    </row>
    <row r="363" spans="1:188" x14ac:dyDescent="0.35">
      <c r="A363" t="s">
        <v>8986</v>
      </c>
      <c r="B363" t="s">
        <v>8987</v>
      </c>
      <c r="C363" t="s">
        <v>8988</v>
      </c>
      <c r="D363" t="e">
        <f>VLOOKUP(C363,'HORS EXCEPTION'!$C$2:C381,1,FALSE)</f>
        <v>#N/A</v>
      </c>
      <c r="E363" s="2" t="s">
        <v>8989</v>
      </c>
      <c r="F363" t="s">
        <v>8988</v>
      </c>
      <c r="G363" t="s">
        <v>8989</v>
      </c>
      <c r="H363" t="s">
        <v>203</v>
      </c>
      <c r="I363" t="s">
        <v>8986</v>
      </c>
      <c r="J363" t="s">
        <v>838</v>
      </c>
      <c r="K363" t="s">
        <v>8990</v>
      </c>
      <c r="L363">
        <v>25600</v>
      </c>
      <c r="M363" t="s">
        <v>8991</v>
      </c>
      <c r="N363" t="s">
        <v>1002</v>
      </c>
      <c r="O363" t="s">
        <v>13058</v>
      </c>
      <c r="P363" t="s">
        <v>8992</v>
      </c>
      <c r="Q363" t="s">
        <v>6630</v>
      </c>
      <c r="R363" t="s">
        <v>8993</v>
      </c>
      <c r="S363" t="s">
        <v>8994</v>
      </c>
      <c r="T363" t="s">
        <v>8996</v>
      </c>
      <c r="U363" t="s">
        <v>8997</v>
      </c>
      <c r="V363" t="s">
        <v>8998</v>
      </c>
      <c r="W363" t="s">
        <v>8999</v>
      </c>
      <c r="X363" t="s">
        <v>9000</v>
      </c>
      <c r="Y363" t="s">
        <v>9001</v>
      </c>
      <c r="Z363" t="s">
        <v>219</v>
      </c>
      <c r="AD363" t="s">
        <v>220</v>
      </c>
      <c r="AE363" t="s">
        <v>221</v>
      </c>
      <c r="AI363" t="s">
        <v>221</v>
      </c>
      <c r="AJ363" t="s">
        <v>8986</v>
      </c>
      <c r="AK363" t="s">
        <v>13058</v>
      </c>
      <c r="AL363" t="s">
        <v>13059</v>
      </c>
      <c r="AM363" t="s">
        <v>6630</v>
      </c>
      <c r="AN363" t="s">
        <v>8992</v>
      </c>
      <c r="AO363">
        <v>0</v>
      </c>
      <c r="AP363" t="s">
        <v>463</v>
      </c>
      <c r="AQ363" s="6" t="s">
        <v>9002</v>
      </c>
      <c r="AR363" s="10">
        <v>380000</v>
      </c>
      <c r="AS363" t="s">
        <v>568</v>
      </c>
      <c r="AT363" s="6" t="s">
        <v>9003</v>
      </c>
      <c r="AU363" s="10">
        <v>100000</v>
      </c>
      <c r="BC363" s="6"/>
      <c r="BD363" s="10"/>
      <c r="BF363" s="6"/>
      <c r="BG363" s="10"/>
      <c r="BI363" s="6"/>
      <c r="BJ363" s="10"/>
      <c r="BL363" s="6"/>
      <c r="BM363" s="10"/>
      <c r="BO363" s="6"/>
      <c r="BP363" s="10"/>
      <c r="BR363" s="6"/>
      <c r="BS363" s="10"/>
      <c r="BU363" s="6"/>
      <c r="BV363" s="10"/>
      <c r="BX363" s="6"/>
      <c r="BY363" s="10"/>
      <c r="CA363" s="6"/>
      <c r="CB363" s="10"/>
      <c r="CD363" s="6"/>
      <c r="CE363" s="10"/>
      <c r="CG363" s="6"/>
      <c r="CH363" s="10"/>
      <c r="CJ363" s="6"/>
      <c r="CK363" s="10"/>
      <c r="CM363" s="6"/>
      <c r="CN363" s="10"/>
      <c r="CP363" s="6"/>
      <c r="CQ363" s="10"/>
      <c r="CS363" s="6"/>
      <c r="CT363" s="10"/>
      <c r="CV363" s="6"/>
      <c r="CW363" s="10"/>
      <c r="CY363" s="6"/>
      <c r="CZ363" s="10"/>
      <c r="DB363" s="6"/>
      <c r="DC363" s="10"/>
      <c r="DE363" s="6"/>
      <c r="DF363" s="10"/>
      <c r="DH363" s="6"/>
      <c r="DI363" s="10"/>
      <c r="DK363" s="6"/>
      <c r="DL363" s="10"/>
      <c r="DN363" s="6"/>
      <c r="DO363" s="10"/>
      <c r="DQ363" s="6"/>
      <c r="DR363" s="10"/>
      <c r="DT363" s="6"/>
      <c r="DU363" s="10"/>
      <c r="DW363" s="6"/>
      <c r="DX363" s="10"/>
      <c r="DZ363" s="6"/>
      <c r="EA363" s="10"/>
      <c r="EC363" s="6"/>
      <c r="ED363" s="10"/>
      <c r="EF363" s="6"/>
      <c r="EG363" s="10"/>
      <c r="EI363" s="6"/>
      <c r="EJ363" s="10"/>
      <c r="EL363" s="6"/>
      <c r="EM363" s="10"/>
      <c r="EO363" s="6"/>
      <c r="EP363" s="10"/>
      <c r="ER363" s="6"/>
      <c r="ES363" s="10"/>
      <c r="EU363" s="6"/>
      <c r="EV363" s="10"/>
      <c r="EX363" s="6"/>
      <c r="EY363" s="10"/>
      <c r="FA363" s="6"/>
      <c r="FB363" s="10"/>
      <c r="FD363" s="6"/>
      <c r="FE363" s="10"/>
      <c r="FG363" s="6"/>
      <c r="FH363" s="10"/>
      <c r="FJ363" s="6"/>
      <c r="FK363" s="10"/>
      <c r="FM363" s="6"/>
      <c r="FN363" s="10"/>
      <c r="FP363" s="6"/>
      <c r="FQ363" s="10"/>
      <c r="FS363" s="6"/>
      <c r="FT363" s="10"/>
      <c r="FV363" s="6"/>
      <c r="FW363" s="10"/>
      <c r="FY363" s="6"/>
      <c r="FZ363" s="10"/>
      <c r="GA363" s="9">
        <v>480000</v>
      </c>
      <c r="GB363" t="s">
        <v>238</v>
      </c>
      <c r="GC363">
        <v>67</v>
      </c>
      <c r="GD363">
        <v>69</v>
      </c>
      <c r="GE363">
        <v>70</v>
      </c>
      <c r="GF363">
        <v>67</v>
      </c>
    </row>
    <row r="364" spans="1:188" x14ac:dyDescent="0.35">
      <c r="A364" t="s">
        <v>9004</v>
      </c>
      <c r="B364" t="s">
        <v>9005</v>
      </c>
      <c r="C364" t="s">
        <v>9006</v>
      </c>
      <c r="D364" t="str">
        <f>VLOOKUP(C364,'HORS EXCEPTION'!$C$2:C382,1,FALSE)</f>
        <v>SUP043281</v>
      </c>
      <c r="E364" s="2" t="s">
        <v>9007</v>
      </c>
      <c r="F364" t="s">
        <v>9006</v>
      </c>
      <c r="G364" t="s">
        <v>9007</v>
      </c>
      <c r="H364" t="s">
        <v>203</v>
      </c>
      <c r="I364" t="s">
        <v>9004</v>
      </c>
      <c r="J364" t="s">
        <v>205</v>
      </c>
      <c r="K364" t="s">
        <v>9008</v>
      </c>
      <c r="L364" t="s">
        <v>9009</v>
      </c>
      <c r="M364" t="s">
        <v>9010</v>
      </c>
      <c r="N364" t="s">
        <v>887</v>
      </c>
      <c r="O364" t="s">
        <v>13060</v>
      </c>
      <c r="P364" t="s">
        <v>9011</v>
      </c>
      <c r="Q364" t="s">
        <v>8030</v>
      </c>
      <c r="R364" t="s">
        <v>13062</v>
      </c>
      <c r="S364" t="s">
        <v>9012</v>
      </c>
      <c r="T364" t="s">
        <v>9014</v>
      </c>
      <c r="U364" t="s">
        <v>9015</v>
      </c>
      <c r="V364" t="s">
        <v>9016</v>
      </c>
      <c r="W364" t="s">
        <v>9012</v>
      </c>
      <c r="X364" t="s">
        <v>9014</v>
      </c>
      <c r="Y364" t="s">
        <v>9015</v>
      </c>
      <c r="Z364" t="s">
        <v>219</v>
      </c>
      <c r="AD364" t="s">
        <v>220</v>
      </c>
      <c r="AE364" t="s">
        <v>221</v>
      </c>
      <c r="AI364" t="s">
        <v>221</v>
      </c>
      <c r="AJ364" t="s">
        <v>9004</v>
      </c>
      <c r="AK364" t="s">
        <v>13060</v>
      </c>
      <c r="AL364" t="s">
        <v>13061</v>
      </c>
      <c r="AM364" t="s">
        <v>8030</v>
      </c>
      <c r="AN364" t="s">
        <v>9011</v>
      </c>
      <c r="AO364">
        <v>0</v>
      </c>
      <c r="AP364" t="s">
        <v>545</v>
      </c>
      <c r="AQ364" s="6" t="s">
        <v>9017</v>
      </c>
      <c r="AR364" s="10">
        <v>235000</v>
      </c>
      <c r="AS364" t="s">
        <v>557</v>
      </c>
      <c r="AT364" s="6" t="s">
        <v>9018</v>
      </c>
      <c r="AU364" s="10">
        <v>120000</v>
      </c>
      <c r="AV364" t="s">
        <v>568</v>
      </c>
      <c r="AW364" s="6" t="s">
        <v>9019</v>
      </c>
      <c r="AY364" t="s">
        <v>1156</v>
      </c>
      <c r="AZ364" s="6" t="s">
        <v>9020</v>
      </c>
      <c r="BA364" s="10">
        <v>100000</v>
      </c>
      <c r="BB364" t="s">
        <v>1162</v>
      </c>
      <c r="BC364" s="6" t="s">
        <v>9021</v>
      </c>
      <c r="BD364" s="10">
        <v>160000</v>
      </c>
      <c r="BF364" s="6"/>
      <c r="BG364" s="10"/>
      <c r="BI364" s="6"/>
      <c r="BJ364" s="10"/>
      <c r="BL364" s="6"/>
      <c r="BM364" s="10"/>
      <c r="BO364" s="6"/>
      <c r="BP364" s="10"/>
      <c r="BR364" s="6"/>
      <c r="BS364" s="10"/>
      <c r="BU364" s="6"/>
      <c r="BV364" s="10"/>
      <c r="BX364" s="6"/>
      <c r="BY364" s="10"/>
      <c r="CA364" s="6"/>
      <c r="CB364" s="10"/>
      <c r="CD364" s="6"/>
      <c r="CE364" s="10"/>
      <c r="CG364" s="6"/>
      <c r="CH364" s="10"/>
      <c r="CJ364" s="6"/>
      <c r="CK364" s="10"/>
      <c r="CM364" s="6"/>
      <c r="CN364" s="10"/>
      <c r="CP364" s="6"/>
      <c r="CQ364" s="10"/>
      <c r="CS364" s="6"/>
      <c r="CT364" s="10"/>
      <c r="CV364" s="6"/>
      <c r="CW364" s="10"/>
      <c r="CY364" s="6"/>
      <c r="CZ364" s="10"/>
      <c r="DB364" s="6"/>
      <c r="DC364" s="10"/>
      <c r="DE364" s="6"/>
      <c r="DF364" s="10"/>
      <c r="DH364" s="6"/>
      <c r="DI364" s="10"/>
      <c r="DK364" s="6"/>
      <c r="DL364" s="10"/>
      <c r="DN364" s="6"/>
      <c r="DO364" s="10"/>
      <c r="DQ364" s="6"/>
      <c r="DR364" s="10"/>
      <c r="DT364" s="6"/>
      <c r="DU364" s="10"/>
      <c r="DW364" s="6"/>
      <c r="DX364" s="10"/>
      <c r="DZ364" s="6"/>
      <c r="EA364" s="10"/>
      <c r="EC364" s="6"/>
      <c r="ED364" s="10"/>
      <c r="EF364" s="6"/>
      <c r="EG364" s="10"/>
      <c r="EI364" s="6"/>
      <c r="EJ364" s="10"/>
      <c r="EL364" s="6"/>
      <c r="EM364" s="10"/>
      <c r="EO364" s="6"/>
      <c r="EP364" s="10"/>
      <c r="ER364" s="6"/>
      <c r="ES364" s="10"/>
      <c r="EU364" s="6"/>
      <c r="EV364" s="10"/>
      <c r="EX364" s="6"/>
      <c r="EY364" s="10"/>
      <c r="FA364" s="6"/>
      <c r="FB364" s="10"/>
      <c r="FD364" s="6"/>
      <c r="FE364" s="10"/>
      <c r="FG364" s="6"/>
      <c r="FH364" s="10"/>
      <c r="FJ364" s="6"/>
      <c r="FK364" s="10"/>
      <c r="FM364" s="6"/>
      <c r="FN364" s="10"/>
      <c r="FP364" s="6"/>
      <c r="FQ364" s="10"/>
      <c r="FS364" s="6"/>
      <c r="FT364" s="10"/>
      <c r="FV364" s="6"/>
      <c r="FW364" s="10"/>
      <c r="FY364" s="6"/>
      <c r="FZ364" s="10"/>
      <c r="GA364" s="9">
        <v>615000</v>
      </c>
      <c r="GB364" t="s">
        <v>238</v>
      </c>
      <c r="GC364">
        <v>65</v>
      </c>
      <c r="GD364">
        <v>70</v>
      </c>
      <c r="GE364">
        <v>80</v>
      </c>
      <c r="GF364">
        <v>60</v>
      </c>
    </row>
    <row r="365" spans="1:188" x14ac:dyDescent="0.35">
      <c r="A365" t="s">
        <v>9022</v>
      </c>
      <c r="B365" t="s">
        <v>9023</v>
      </c>
      <c r="C365" t="s">
        <v>9024</v>
      </c>
      <c r="D365" t="str">
        <f>VLOOKUP(C365,'HORS EXCEPTION'!$C$2:C383,1,FALSE)</f>
        <v>SUP043392</v>
      </c>
      <c r="E365" s="1" t="s">
        <v>9025</v>
      </c>
      <c r="F365" t="s">
        <v>9024</v>
      </c>
      <c r="G365" t="s">
        <v>9025</v>
      </c>
      <c r="H365" t="s">
        <v>203</v>
      </c>
      <c r="I365" t="s">
        <v>9026</v>
      </c>
      <c r="J365" t="s">
        <v>1022</v>
      </c>
      <c r="K365" t="s">
        <v>9027</v>
      </c>
      <c r="L365">
        <v>73300</v>
      </c>
      <c r="M365" t="s">
        <v>3026</v>
      </c>
      <c r="N365" t="s">
        <v>249</v>
      </c>
      <c r="O365" t="s">
        <v>12941</v>
      </c>
      <c r="P365" t="s">
        <v>9028</v>
      </c>
      <c r="Q365" t="s">
        <v>1354</v>
      </c>
      <c r="R365" t="s">
        <v>9029</v>
      </c>
      <c r="S365" t="s">
        <v>9031</v>
      </c>
      <c r="T365" t="s">
        <v>9032</v>
      </c>
      <c r="U365" t="s">
        <v>9033</v>
      </c>
      <c r="V365" t="s">
        <v>9034</v>
      </c>
      <c r="W365" t="s">
        <v>9035</v>
      </c>
      <c r="X365" t="s">
        <v>9036</v>
      </c>
      <c r="Y365" t="s">
        <v>9037</v>
      </c>
      <c r="Z365" t="s">
        <v>261</v>
      </c>
      <c r="AD365" t="s">
        <v>262</v>
      </c>
      <c r="AE365" t="s">
        <v>263</v>
      </c>
      <c r="AI365" t="s">
        <v>263</v>
      </c>
      <c r="AJ365" t="s">
        <v>9026</v>
      </c>
      <c r="AK365" t="s">
        <v>12941</v>
      </c>
      <c r="AL365" t="s">
        <v>13063</v>
      </c>
      <c r="AM365" t="s">
        <v>1354</v>
      </c>
      <c r="AN365" t="s">
        <v>9028</v>
      </c>
      <c r="AO365">
        <v>0</v>
      </c>
      <c r="AP365" t="s">
        <v>414</v>
      </c>
      <c r="AQ365" s="6" t="s">
        <v>9038</v>
      </c>
      <c r="AR365" s="10">
        <v>100000</v>
      </c>
      <c r="AS365" t="s">
        <v>353</v>
      </c>
      <c r="AT365" s="6" t="s">
        <v>9039</v>
      </c>
      <c r="AU365" s="10">
        <v>200000</v>
      </c>
      <c r="AV365" t="s">
        <v>266</v>
      </c>
      <c r="AW365" s="6" t="s">
        <v>9040</v>
      </c>
      <c r="AY365" t="s">
        <v>270</v>
      </c>
      <c r="AZ365" s="6" t="s">
        <v>9041</v>
      </c>
      <c r="BA365" s="10">
        <v>125000</v>
      </c>
      <c r="BB365" t="s">
        <v>272</v>
      </c>
      <c r="BC365" s="6" t="s">
        <v>9042</v>
      </c>
      <c r="BD365" s="10">
        <v>495000</v>
      </c>
      <c r="BE365" t="s">
        <v>280</v>
      </c>
      <c r="BF365" s="6" t="s">
        <v>9043</v>
      </c>
      <c r="BG365" s="10">
        <v>300000</v>
      </c>
      <c r="BH365" t="s">
        <v>284</v>
      </c>
      <c r="BI365" s="6" t="s">
        <v>9044</v>
      </c>
      <c r="BJ365" s="10">
        <v>100000</v>
      </c>
      <c r="BK365" t="s">
        <v>286</v>
      </c>
      <c r="BL365" s="6" t="s">
        <v>9045</v>
      </c>
      <c r="BM365" s="10">
        <v>200000</v>
      </c>
      <c r="BO365" s="6"/>
      <c r="BP365" s="10"/>
      <c r="BR365" s="6"/>
      <c r="BS365" s="10"/>
      <c r="BU365" s="6"/>
      <c r="BV365" s="10"/>
      <c r="BX365" s="6"/>
      <c r="BY365" s="10"/>
      <c r="CA365" s="6"/>
      <c r="CB365" s="10"/>
      <c r="CD365" s="6"/>
      <c r="CE365" s="10"/>
      <c r="CG365" s="6"/>
      <c r="CH365" s="10"/>
      <c r="CJ365" s="6"/>
      <c r="CK365" s="10"/>
      <c r="CM365" s="6"/>
      <c r="CN365" s="10"/>
      <c r="CP365" s="6"/>
      <c r="CQ365" s="10"/>
      <c r="CS365" s="6"/>
      <c r="CT365" s="10"/>
      <c r="CV365" s="6"/>
      <c r="CW365" s="10"/>
      <c r="CY365" s="6"/>
      <c r="CZ365" s="10"/>
      <c r="DB365" s="6"/>
      <c r="DC365" s="10"/>
      <c r="DE365" s="6"/>
      <c r="DF365" s="10"/>
      <c r="DH365" s="6"/>
      <c r="DI365" s="10"/>
      <c r="DK365" s="6"/>
      <c r="DL365" s="10"/>
      <c r="DN365" s="6"/>
      <c r="DO365" s="10"/>
      <c r="DQ365" s="6"/>
      <c r="DR365" s="10"/>
      <c r="DT365" s="6"/>
      <c r="DU365" s="10"/>
      <c r="DW365" s="6"/>
      <c r="DX365" s="10"/>
      <c r="DZ365" s="6"/>
      <c r="EA365" s="10"/>
      <c r="EC365" s="6"/>
      <c r="ED365" s="10"/>
      <c r="EF365" s="6"/>
      <c r="EG365" s="10"/>
      <c r="EI365" s="6"/>
      <c r="EJ365" s="10"/>
      <c r="EL365" s="6"/>
      <c r="EM365" s="10"/>
      <c r="EO365" s="6"/>
      <c r="EP365" s="10"/>
      <c r="ER365" s="6"/>
      <c r="ES365" s="10"/>
      <c r="EU365" s="6"/>
      <c r="EV365" s="10"/>
      <c r="EX365" s="6"/>
      <c r="EY365" s="10"/>
      <c r="FA365" s="6"/>
      <c r="FB365" s="10"/>
      <c r="FD365" s="6"/>
      <c r="FE365" s="10"/>
      <c r="FG365" s="6"/>
      <c r="FH365" s="10"/>
      <c r="FJ365" s="6"/>
      <c r="FK365" s="10"/>
      <c r="FM365" s="6"/>
      <c r="FN365" s="10"/>
      <c r="FP365" s="6"/>
      <c r="FQ365" s="10"/>
      <c r="FS365" s="6"/>
      <c r="FT365" s="10"/>
      <c r="FV365" s="6"/>
      <c r="FW365" s="10"/>
      <c r="FY365" s="6"/>
      <c r="FZ365" s="10"/>
      <c r="GA365" s="9">
        <v>1520000</v>
      </c>
      <c r="GB365" t="s">
        <v>238</v>
      </c>
      <c r="GC365">
        <v>51</v>
      </c>
      <c r="GD365">
        <v>55</v>
      </c>
      <c r="GE365">
        <v>60</v>
      </c>
      <c r="GF365">
        <v>55</v>
      </c>
    </row>
    <row r="366" spans="1:188" x14ac:dyDescent="0.35">
      <c r="A366" t="s">
        <v>9047</v>
      </c>
      <c r="B366" t="s">
        <v>9048</v>
      </c>
      <c r="C366" t="s">
        <v>9049</v>
      </c>
      <c r="D366" t="str">
        <f>VLOOKUP(C366,'HORS EXCEPTION'!$C$2:C384,1,FALSE)</f>
        <v>SUP043507</v>
      </c>
      <c r="E366" s="1" t="s">
        <v>9050</v>
      </c>
      <c r="F366" t="s">
        <v>9049</v>
      </c>
      <c r="G366" t="s">
        <v>9050</v>
      </c>
      <c r="H366" t="s">
        <v>203</v>
      </c>
      <c r="I366" t="s">
        <v>9047</v>
      </c>
      <c r="J366" t="s">
        <v>1022</v>
      </c>
      <c r="K366" t="s">
        <v>9051</v>
      </c>
      <c r="L366">
        <v>12140</v>
      </c>
      <c r="M366" t="s">
        <v>9052</v>
      </c>
      <c r="N366" t="s">
        <v>3221</v>
      </c>
      <c r="O366" t="s">
        <v>12575</v>
      </c>
      <c r="P366" t="s">
        <v>9053</v>
      </c>
      <c r="Q366" t="s">
        <v>1722</v>
      </c>
      <c r="R366" t="s">
        <v>9054</v>
      </c>
      <c r="S366" t="s">
        <v>2869</v>
      </c>
      <c r="T366" t="s">
        <v>9056</v>
      </c>
      <c r="U366" t="s">
        <v>9057</v>
      </c>
      <c r="V366" t="s">
        <v>9058</v>
      </c>
      <c r="W366" t="s">
        <v>2869</v>
      </c>
      <c r="X366" t="s">
        <v>9056</v>
      </c>
      <c r="Y366" t="s">
        <v>9057</v>
      </c>
      <c r="Z366" t="s">
        <v>310</v>
      </c>
      <c r="AD366" t="s">
        <v>311</v>
      </c>
      <c r="AE366" t="s">
        <v>312</v>
      </c>
      <c r="AI366" t="s">
        <v>312</v>
      </c>
      <c r="AJ366" t="s">
        <v>9047</v>
      </c>
      <c r="AK366" t="s">
        <v>12575</v>
      </c>
      <c r="AL366" t="s">
        <v>13064</v>
      </c>
      <c r="AM366" t="s">
        <v>1722</v>
      </c>
      <c r="AN366" t="s">
        <v>9053</v>
      </c>
      <c r="AO366">
        <v>0</v>
      </c>
      <c r="AP366" t="s">
        <v>325</v>
      </c>
      <c r="AQ366" s="6" t="s">
        <v>9059</v>
      </c>
      <c r="AR366" s="10">
        <v>470000</v>
      </c>
      <c r="AS366" t="s">
        <v>329</v>
      </c>
      <c r="AT366" s="6" t="s">
        <v>9060</v>
      </c>
      <c r="AU366" s="10">
        <v>625000</v>
      </c>
      <c r="BC366" s="6"/>
      <c r="BD366" s="10"/>
      <c r="BF366" s="6"/>
      <c r="BG366" s="10"/>
      <c r="BI366" s="6"/>
      <c r="BJ366" s="10"/>
      <c r="BL366" s="6"/>
      <c r="BM366" s="10"/>
      <c r="BO366" s="6"/>
      <c r="BP366" s="10"/>
      <c r="BR366" s="6"/>
      <c r="BS366" s="10"/>
      <c r="BU366" s="6"/>
      <c r="BV366" s="10"/>
      <c r="BX366" s="6"/>
      <c r="BY366" s="10"/>
      <c r="CA366" s="6"/>
      <c r="CB366" s="10"/>
      <c r="CD366" s="6"/>
      <c r="CE366" s="10"/>
      <c r="CG366" s="6"/>
      <c r="CH366" s="10"/>
      <c r="CJ366" s="6"/>
      <c r="CK366" s="10"/>
      <c r="CM366" s="6"/>
      <c r="CN366" s="10"/>
      <c r="CP366" s="6"/>
      <c r="CQ366" s="10"/>
      <c r="CS366" s="6"/>
      <c r="CT366" s="10"/>
      <c r="CV366" s="6"/>
      <c r="CW366" s="10"/>
      <c r="CY366" s="6"/>
      <c r="CZ366" s="10"/>
      <c r="DB366" s="6"/>
      <c r="DC366" s="10"/>
      <c r="DE366" s="6"/>
      <c r="DF366" s="10"/>
      <c r="DH366" s="6"/>
      <c r="DI366" s="10"/>
      <c r="DK366" s="6"/>
      <c r="DL366" s="10"/>
      <c r="DN366" s="6"/>
      <c r="DO366" s="10"/>
      <c r="DQ366" s="6"/>
      <c r="DR366" s="10"/>
      <c r="DT366" s="6"/>
      <c r="DU366" s="10"/>
      <c r="DW366" s="6"/>
      <c r="DX366" s="10"/>
      <c r="DZ366" s="6"/>
      <c r="EA366" s="10"/>
      <c r="EC366" s="6"/>
      <c r="ED366" s="10"/>
      <c r="EF366" s="6"/>
      <c r="EG366" s="10"/>
      <c r="EI366" s="6"/>
      <c r="EJ366" s="10"/>
      <c r="EL366" s="6"/>
      <c r="EM366" s="10"/>
      <c r="EO366" s="6"/>
      <c r="EP366" s="10"/>
      <c r="ER366" s="6"/>
      <c r="ES366" s="10"/>
      <c r="EU366" s="6"/>
      <c r="EV366" s="10"/>
      <c r="EX366" s="6"/>
      <c r="EY366" s="10"/>
      <c r="FA366" s="6"/>
      <c r="FB366" s="10"/>
      <c r="FD366" s="6"/>
      <c r="FE366" s="10"/>
      <c r="FG366" s="6"/>
      <c r="FH366" s="10"/>
      <c r="FJ366" s="6"/>
      <c r="FK366" s="10"/>
      <c r="FM366" s="6"/>
      <c r="FN366" s="10"/>
      <c r="FP366" s="6"/>
      <c r="FQ366" s="10"/>
      <c r="FS366" s="6"/>
      <c r="FT366" s="10"/>
      <c r="FV366" s="6"/>
      <c r="FW366" s="10"/>
      <c r="FY366" s="6"/>
      <c r="FZ366" s="10"/>
      <c r="GA366" s="9">
        <v>1095000</v>
      </c>
      <c r="GB366" t="s">
        <v>238</v>
      </c>
      <c r="GC366">
        <v>40</v>
      </c>
      <c r="GD366">
        <v>50</v>
      </c>
      <c r="GE366">
        <v>50</v>
      </c>
      <c r="GF366">
        <v>40</v>
      </c>
    </row>
    <row r="367" spans="1:188" x14ac:dyDescent="0.35">
      <c r="A367" t="s">
        <v>9061</v>
      </c>
      <c r="B367" t="s">
        <v>9062</v>
      </c>
      <c r="C367" t="s">
        <v>9063</v>
      </c>
      <c r="D367" t="str">
        <f>VLOOKUP(C367,'HORS EXCEPTION'!$C$2:C385,1,FALSE)</f>
        <v>SUP043650</v>
      </c>
      <c r="E367" s="1" t="s">
        <v>9064</v>
      </c>
      <c r="F367" t="s">
        <v>9063</v>
      </c>
      <c r="G367" t="s">
        <v>9064</v>
      </c>
      <c r="H367" t="s">
        <v>203</v>
      </c>
      <c r="I367" t="s">
        <v>9061</v>
      </c>
      <c r="J367" t="s">
        <v>205</v>
      </c>
      <c r="K367" t="s">
        <v>9065</v>
      </c>
      <c r="L367">
        <v>69120</v>
      </c>
      <c r="M367" t="s">
        <v>9066</v>
      </c>
      <c r="N367" t="s">
        <v>2793</v>
      </c>
      <c r="O367" t="s">
        <v>13065</v>
      </c>
      <c r="P367" t="s">
        <v>9067</v>
      </c>
      <c r="Q367" t="s">
        <v>1228</v>
      </c>
      <c r="R367" t="s">
        <v>13067</v>
      </c>
      <c r="S367" t="s">
        <v>9071</v>
      </c>
      <c r="T367" t="s">
        <v>9072</v>
      </c>
      <c r="U367" t="s">
        <v>9073</v>
      </c>
      <c r="V367" t="s">
        <v>9074</v>
      </c>
      <c r="W367" t="s">
        <v>9075</v>
      </c>
      <c r="X367" t="s">
        <v>9076</v>
      </c>
      <c r="Y367" t="s">
        <v>9077</v>
      </c>
      <c r="Z367" t="s">
        <v>310</v>
      </c>
      <c r="AD367" t="s">
        <v>311</v>
      </c>
      <c r="AE367" t="s">
        <v>312</v>
      </c>
      <c r="AI367" t="s">
        <v>312</v>
      </c>
      <c r="AJ367" t="s">
        <v>9061</v>
      </c>
      <c r="AK367" t="s">
        <v>13065</v>
      </c>
      <c r="AL367" t="s">
        <v>13066</v>
      </c>
      <c r="AM367" t="s">
        <v>1228</v>
      </c>
      <c r="AN367" t="s">
        <v>9067</v>
      </c>
      <c r="AO367">
        <v>0</v>
      </c>
      <c r="AP367" t="s">
        <v>433</v>
      </c>
      <c r="AQ367" s="6" t="s">
        <v>9078</v>
      </c>
      <c r="AR367" s="10">
        <v>190000</v>
      </c>
      <c r="BC367" s="6"/>
      <c r="BD367" s="10"/>
      <c r="BF367" s="6"/>
      <c r="BG367" s="10"/>
      <c r="BI367" s="6"/>
      <c r="BJ367" s="10"/>
      <c r="BL367" s="6"/>
      <c r="BM367" s="10"/>
      <c r="BO367" s="6"/>
      <c r="BP367" s="10"/>
      <c r="BR367" s="6"/>
      <c r="BS367" s="10"/>
      <c r="BU367" s="6"/>
      <c r="BV367" s="10"/>
      <c r="BX367" s="6"/>
      <c r="BY367" s="10"/>
      <c r="CA367" s="6"/>
      <c r="CB367" s="10"/>
      <c r="CD367" s="6"/>
      <c r="CE367" s="10"/>
      <c r="CG367" s="6"/>
      <c r="CH367" s="10"/>
      <c r="CJ367" s="6"/>
      <c r="CK367" s="10"/>
      <c r="CM367" s="6"/>
      <c r="CN367" s="10"/>
      <c r="CP367" s="6"/>
      <c r="CQ367" s="10"/>
      <c r="CS367" s="6"/>
      <c r="CT367" s="10"/>
      <c r="CV367" s="6"/>
      <c r="CW367" s="10"/>
      <c r="CY367" s="6"/>
      <c r="CZ367" s="10"/>
      <c r="DB367" s="6"/>
      <c r="DC367" s="10"/>
      <c r="DE367" s="6"/>
      <c r="DF367" s="10"/>
      <c r="DH367" s="6"/>
      <c r="DI367" s="10"/>
      <c r="DK367" s="6"/>
      <c r="DL367" s="10"/>
      <c r="DN367" s="6"/>
      <c r="DO367" s="10"/>
      <c r="DQ367" s="6"/>
      <c r="DR367" s="10"/>
      <c r="DT367" s="6"/>
      <c r="DU367" s="10"/>
      <c r="DW367" s="6"/>
      <c r="DX367" s="10"/>
      <c r="DZ367" s="6"/>
      <c r="EA367" s="10"/>
      <c r="EC367" s="6"/>
      <c r="ED367" s="10"/>
      <c r="EF367" s="6"/>
      <c r="EG367" s="10"/>
      <c r="EI367" s="6"/>
      <c r="EJ367" s="10"/>
      <c r="EL367" s="6"/>
      <c r="EM367" s="10"/>
      <c r="EO367" s="6"/>
      <c r="EP367" s="10"/>
      <c r="ER367" s="6"/>
      <c r="ES367" s="10"/>
      <c r="EU367" s="6"/>
      <c r="EV367" s="10"/>
      <c r="EX367" s="6"/>
      <c r="EY367" s="10"/>
      <c r="FA367" s="6"/>
      <c r="FB367" s="10"/>
      <c r="FD367" s="6"/>
      <c r="FE367" s="10"/>
      <c r="FG367" s="6"/>
      <c r="FH367" s="10"/>
      <c r="FJ367" s="6"/>
      <c r="FK367" s="10"/>
      <c r="FM367" s="6"/>
      <c r="FN367" s="10"/>
      <c r="FP367" s="6"/>
      <c r="FQ367" s="10"/>
      <c r="FS367" s="6"/>
      <c r="FT367" s="10"/>
      <c r="FV367" s="6"/>
      <c r="FW367" s="10"/>
      <c r="FY367" s="6"/>
      <c r="FZ367" s="10"/>
      <c r="GA367" s="9">
        <v>190000</v>
      </c>
      <c r="GB367" t="s">
        <v>238</v>
      </c>
      <c r="GC367">
        <v>45</v>
      </c>
      <c r="GD367">
        <v>48</v>
      </c>
      <c r="GE367">
        <v>60</v>
      </c>
      <c r="GF367">
        <v>75</v>
      </c>
    </row>
    <row r="368" spans="1:188" x14ac:dyDescent="0.35">
      <c r="A368" t="s">
        <v>9079</v>
      </c>
      <c r="B368" t="s">
        <v>9080</v>
      </c>
      <c r="C368" t="s">
        <v>9081</v>
      </c>
      <c r="D368" t="str">
        <f>VLOOKUP(C368,'HORS EXCEPTION'!$C$2:C386,1,FALSE)</f>
        <v>SUP043733</v>
      </c>
      <c r="E368" s="2" t="s">
        <v>9082</v>
      </c>
      <c r="F368" t="s">
        <v>9081</v>
      </c>
      <c r="G368" t="s">
        <v>9082</v>
      </c>
      <c r="H368" t="s">
        <v>203</v>
      </c>
      <c r="I368" t="s">
        <v>9083</v>
      </c>
      <c r="J368" t="s">
        <v>205</v>
      </c>
      <c r="K368" t="s">
        <v>9084</v>
      </c>
      <c r="L368">
        <v>78570</v>
      </c>
      <c r="M368" t="s">
        <v>9085</v>
      </c>
      <c r="N368" t="s">
        <v>9086</v>
      </c>
      <c r="O368" t="s">
        <v>12664</v>
      </c>
      <c r="P368" t="s">
        <v>9087</v>
      </c>
      <c r="Q368" t="s">
        <v>3671</v>
      </c>
      <c r="R368" t="s">
        <v>9088</v>
      </c>
      <c r="S368" t="s">
        <v>9089</v>
      </c>
      <c r="T368" t="s">
        <v>9091</v>
      </c>
      <c r="U368" t="s">
        <v>9092</v>
      </c>
      <c r="V368" t="s">
        <v>9093</v>
      </c>
      <c r="W368" t="s">
        <v>9094</v>
      </c>
      <c r="X368" t="s">
        <v>9091</v>
      </c>
      <c r="Y368" t="s">
        <v>9092</v>
      </c>
      <c r="Z368" t="s">
        <v>219</v>
      </c>
      <c r="AD368" t="s">
        <v>220</v>
      </c>
      <c r="AE368" t="s">
        <v>221</v>
      </c>
      <c r="AI368" t="s">
        <v>221</v>
      </c>
      <c r="AJ368" t="s">
        <v>9083</v>
      </c>
      <c r="AK368" t="s">
        <v>12664</v>
      </c>
      <c r="AL368" t="s">
        <v>13068</v>
      </c>
      <c r="AM368" t="s">
        <v>3671</v>
      </c>
      <c r="AN368" t="s">
        <v>9087</v>
      </c>
      <c r="AO368">
        <v>0</v>
      </c>
      <c r="AP368" t="s">
        <v>545</v>
      </c>
      <c r="AQ368" s="6" t="s">
        <v>9095</v>
      </c>
      <c r="AR368" s="10">
        <v>235000</v>
      </c>
      <c r="AS368" t="s">
        <v>557</v>
      </c>
      <c r="AT368" s="6" t="s">
        <v>9096</v>
      </c>
      <c r="AU368" s="10">
        <v>120000</v>
      </c>
      <c r="AV368" t="s">
        <v>568</v>
      </c>
      <c r="AW368" s="6" t="s">
        <v>9097</v>
      </c>
      <c r="AY368" t="s">
        <v>1156</v>
      </c>
      <c r="AZ368" s="6" t="s">
        <v>9098</v>
      </c>
      <c r="BA368" s="10">
        <v>100000</v>
      </c>
      <c r="BB368" t="s">
        <v>1162</v>
      </c>
      <c r="BC368" s="6" t="s">
        <v>9099</v>
      </c>
      <c r="BD368" s="10">
        <v>160000</v>
      </c>
      <c r="BF368" s="6"/>
      <c r="BG368" s="10"/>
      <c r="BI368" s="6"/>
      <c r="BJ368" s="10"/>
      <c r="BL368" s="6"/>
      <c r="BM368" s="10"/>
      <c r="BO368" s="6"/>
      <c r="BP368" s="10"/>
      <c r="BR368" s="6"/>
      <c r="BS368" s="10"/>
      <c r="BU368" s="6"/>
      <c r="BV368" s="10"/>
      <c r="BX368" s="6"/>
      <c r="BY368" s="10"/>
      <c r="CA368" s="6"/>
      <c r="CB368" s="10"/>
      <c r="CD368" s="6"/>
      <c r="CE368" s="10"/>
      <c r="CG368" s="6"/>
      <c r="CH368" s="10"/>
      <c r="CJ368" s="6"/>
      <c r="CK368" s="10"/>
      <c r="CM368" s="6"/>
      <c r="CN368" s="10"/>
      <c r="CP368" s="6"/>
      <c r="CQ368" s="10"/>
      <c r="CS368" s="6"/>
      <c r="CT368" s="10"/>
      <c r="CV368" s="6"/>
      <c r="CW368" s="10"/>
      <c r="CY368" s="6"/>
      <c r="CZ368" s="10"/>
      <c r="DB368" s="6"/>
      <c r="DC368" s="10"/>
      <c r="DE368" s="6"/>
      <c r="DF368" s="10"/>
      <c r="DH368" s="6"/>
      <c r="DI368" s="10"/>
      <c r="DK368" s="6"/>
      <c r="DL368" s="10"/>
      <c r="DN368" s="6"/>
      <c r="DO368" s="10"/>
      <c r="DQ368" s="6"/>
      <c r="DR368" s="10"/>
      <c r="DT368" s="6"/>
      <c r="DU368" s="10"/>
      <c r="DW368" s="6"/>
      <c r="DX368" s="10"/>
      <c r="DZ368" s="6"/>
      <c r="EA368" s="10"/>
      <c r="EC368" s="6"/>
      <c r="ED368" s="10"/>
      <c r="EF368" s="6"/>
      <c r="EG368" s="10"/>
      <c r="EI368" s="6"/>
      <c r="EJ368" s="10"/>
      <c r="EL368" s="6"/>
      <c r="EM368" s="10"/>
      <c r="EO368" s="6"/>
      <c r="EP368" s="10"/>
      <c r="ER368" s="6"/>
      <c r="ES368" s="10"/>
      <c r="EU368" s="6"/>
      <c r="EV368" s="10"/>
      <c r="EX368" s="6"/>
      <c r="EY368" s="10"/>
      <c r="FA368" s="6"/>
      <c r="FB368" s="10"/>
      <c r="FD368" s="6"/>
      <c r="FE368" s="10"/>
      <c r="FG368" s="6"/>
      <c r="FH368" s="10"/>
      <c r="FJ368" s="6"/>
      <c r="FK368" s="10"/>
      <c r="FM368" s="6"/>
      <c r="FN368" s="10"/>
      <c r="FP368" s="6"/>
      <c r="FQ368" s="10"/>
      <c r="FS368" s="6"/>
      <c r="FT368" s="10"/>
      <c r="FV368" s="6"/>
      <c r="FW368" s="10"/>
      <c r="FY368" s="6"/>
      <c r="FZ368" s="10"/>
      <c r="GA368" s="9">
        <v>615000</v>
      </c>
      <c r="GB368" t="s">
        <v>238</v>
      </c>
      <c r="GC368">
        <v>25</v>
      </c>
      <c r="GD368">
        <v>30</v>
      </c>
      <c r="GE368">
        <v>35</v>
      </c>
      <c r="GF368">
        <v>25</v>
      </c>
    </row>
    <row r="369" spans="1:188" x14ac:dyDescent="0.35">
      <c r="A369" t="s">
        <v>9100</v>
      </c>
      <c r="B369" t="s">
        <v>9101</v>
      </c>
      <c r="C369" t="s">
        <v>9102</v>
      </c>
      <c r="D369" t="str">
        <f>VLOOKUP(C369,'HORS EXCEPTION'!$C$2:C387,1,FALSE)</f>
        <v>SUP043865</v>
      </c>
      <c r="E369" s="1" t="s">
        <v>9103</v>
      </c>
      <c r="F369" t="s">
        <v>9102</v>
      </c>
      <c r="G369" t="s">
        <v>9104</v>
      </c>
      <c r="H369">
        <v>0</v>
      </c>
      <c r="I369" t="s">
        <v>9100</v>
      </c>
      <c r="J369" t="s">
        <v>205</v>
      </c>
      <c r="K369" t="s">
        <v>9105</v>
      </c>
      <c r="L369">
        <v>13290</v>
      </c>
      <c r="M369" t="s">
        <v>3883</v>
      </c>
      <c r="N369" t="s">
        <v>9106</v>
      </c>
      <c r="O369" t="s">
        <v>13070</v>
      </c>
      <c r="P369" t="s">
        <v>9107</v>
      </c>
      <c r="Q369" t="s">
        <v>3883</v>
      </c>
      <c r="R369" t="s">
        <v>9103</v>
      </c>
      <c r="S369">
        <v>0</v>
      </c>
      <c r="T369">
        <v>0</v>
      </c>
      <c r="U369">
        <v>0</v>
      </c>
      <c r="V369" t="s">
        <v>13069</v>
      </c>
      <c r="W369">
        <v>0</v>
      </c>
      <c r="Z369" t="s">
        <v>310</v>
      </c>
      <c r="AD369" t="s">
        <v>311</v>
      </c>
      <c r="AE369" t="s">
        <v>312</v>
      </c>
      <c r="AI369" t="s">
        <v>312</v>
      </c>
      <c r="AJ369" t="s">
        <v>9100</v>
      </c>
      <c r="AK369" t="s">
        <v>13070</v>
      </c>
      <c r="AL369" t="s">
        <v>9105</v>
      </c>
      <c r="AM369" t="s">
        <v>3883</v>
      </c>
      <c r="AN369" t="s">
        <v>9107</v>
      </c>
      <c r="AO369">
        <v>0</v>
      </c>
      <c r="AP369" t="s">
        <v>7349</v>
      </c>
      <c r="AQ369" s="6" t="s">
        <v>9117</v>
      </c>
      <c r="AR369" s="10">
        <v>100000</v>
      </c>
      <c r="AS369" t="s">
        <v>389</v>
      </c>
      <c r="AT369" s="6" t="s">
        <v>9118</v>
      </c>
      <c r="AU369" s="10">
        <v>575000</v>
      </c>
      <c r="AV369" t="s">
        <v>315</v>
      </c>
      <c r="AW369" s="6" t="s">
        <v>9119</v>
      </c>
      <c r="AY369" t="s">
        <v>7358</v>
      </c>
      <c r="AZ369" s="6" t="s">
        <v>9120</v>
      </c>
      <c r="BA369" s="10">
        <v>100000</v>
      </c>
      <c r="BB369" t="s">
        <v>391</v>
      </c>
      <c r="BC369" s="6" t="s">
        <v>9121</v>
      </c>
      <c r="BD369" s="10">
        <v>1430000</v>
      </c>
      <c r="BE369" t="s">
        <v>319</v>
      </c>
      <c r="BF369" s="6" t="s">
        <v>9122</v>
      </c>
      <c r="BG369" s="10">
        <v>185000</v>
      </c>
      <c r="BH369" t="s">
        <v>7367</v>
      </c>
      <c r="BI369" s="6" t="s">
        <v>9123</v>
      </c>
      <c r="BJ369" s="10">
        <v>100000</v>
      </c>
      <c r="BK369" t="s">
        <v>393</v>
      </c>
      <c r="BL369" s="6" t="s">
        <v>9124</v>
      </c>
      <c r="BM369" s="10">
        <v>575000</v>
      </c>
      <c r="BN369" t="s">
        <v>323</v>
      </c>
      <c r="BO369" s="6" t="s">
        <v>9125</v>
      </c>
      <c r="BP369" s="10">
        <v>100000</v>
      </c>
      <c r="BQ369" t="s">
        <v>5597</v>
      </c>
      <c r="BR369" s="6" t="s">
        <v>9126</v>
      </c>
      <c r="BS369" s="10">
        <v>100000</v>
      </c>
      <c r="BT369" t="s">
        <v>395</v>
      </c>
      <c r="BU369" s="6" t="s">
        <v>9127</v>
      </c>
      <c r="BV369" s="10">
        <v>715000</v>
      </c>
      <c r="BW369" t="s">
        <v>327</v>
      </c>
      <c r="BX369" s="6" t="s">
        <v>9128</v>
      </c>
      <c r="BY369" s="10">
        <v>100000</v>
      </c>
      <c r="BZ369" t="s">
        <v>7384</v>
      </c>
      <c r="CA369" s="6" t="s">
        <v>9129</v>
      </c>
      <c r="CB369" s="10">
        <v>100000</v>
      </c>
      <c r="CC369" t="s">
        <v>1065</v>
      </c>
      <c r="CD369" s="6" t="s">
        <v>9130</v>
      </c>
      <c r="CE369" s="10">
        <v>960000</v>
      </c>
      <c r="CF369" t="s">
        <v>331</v>
      </c>
      <c r="CG369" s="6" t="s">
        <v>9131</v>
      </c>
      <c r="CH369" s="10">
        <v>123000</v>
      </c>
      <c r="CI369" t="s">
        <v>1067</v>
      </c>
      <c r="CJ369" s="6" t="s">
        <v>9132</v>
      </c>
      <c r="CK369" s="10">
        <v>3430000</v>
      </c>
      <c r="CL369" t="s">
        <v>523</v>
      </c>
      <c r="CM369" s="6" t="s">
        <v>9133</v>
      </c>
      <c r="CN369" s="10">
        <v>100000</v>
      </c>
      <c r="CP369" s="6"/>
      <c r="CQ369" s="10"/>
      <c r="CS369" s="6"/>
      <c r="CT369" s="10"/>
      <c r="CV369" s="6"/>
      <c r="CW369" s="10"/>
      <c r="CY369" s="6"/>
      <c r="CZ369" s="10"/>
      <c r="DB369" s="6"/>
      <c r="DC369" s="10"/>
      <c r="DE369" s="6"/>
      <c r="DF369" s="10"/>
      <c r="DH369" s="6"/>
      <c r="DI369" s="10"/>
      <c r="DK369" s="6"/>
      <c r="DL369" s="10"/>
      <c r="DN369" s="6"/>
      <c r="DO369" s="10"/>
      <c r="DQ369" s="6"/>
      <c r="DR369" s="10"/>
      <c r="DT369" s="6"/>
      <c r="DU369" s="10"/>
      <c r="DW369" s="6"/>
      <c r="DX369" s="10"/>
      <c r="DZ369" s="6"/>
      <c r="EA369" s="10"/>
      <c r="EC369" s="6"/>
      <c r="ED369" s="10"/>
      <c r="EF369" s="6"/>
      <c r="EG369" s="10"/>
      <c r="EI369" s="6"/>
      <c r="EJ369" s="10"/>
      <c r="EL369" s="6"/>
      <c r="EM369" s="10"/>
      <c r="EO369" s="6"/>
      <c r="EP369" s="10"/>
      <c r="ER369" s="6"/>
      <c r="ES369" s="10"/>
      <c r="EU369" s="6"/>
      <c r="EV369" s="10"/>
      <c r="EX369" s="6"/>
      <c r="EY369" s="10"/>
      <c r="FA369" s="6"/>
      <c r="FB369" s="10"/>
      <c r="FD369" s="6"/>
      <c r="FE369" s="10"/>
      <c r="FG369" s="6"/>
      <c r="FH369" s="10"/>
      <c r="FJ369" s="6"/>
      <c r="FK369" s="10"/>
      <c r="FM369" s="6"/>
      <c r="FN369" s="10"/>
      <c r="FP369" s="6"/>
      <c r="FQ369" s="10"/>
      <c r="FS369" s="6"/>
      <c r="FT369" s="10"/>
      <c r="FV369" s="6"/>
      <c r="FW369" s="10"/>
      <c r="FY369" s="6"/>
      <c r="FZ369" s="10"/>
      <c r="GA369" s="9">
        <v>8793000</v>
      </c>
      <c r="GB369" t="s">
        <v>238</v>
      </c>
      <c r="GC369">
        <v>67</v>
      </c>
      <c r="GD369">
        <v>77</v>
      </c>
      <c r="GE369">
        <v>87</v>
      </c>
      <c r="GF369">
        <v>67</v>
      </c>
    </row>
    <row r="370" spans="1:188" x14ac:dyDescent="0.35">
      <c r="A370" t="s">
        <v>9134</v>
      </c>
      <c r="B370" t="s">
        <v>9135</v>
      </c>
      <c r="C370" t="s">
        <v>9136</v>
      </c>
      <c r="D370" t="str">
        <f>VLOOKUP(C370,'HORS EXCEPTION'!$C$2:C388,1,FALSE)</f>
        <v>SUP044052</v>
      </c>
      <c r="E370" s="2" t="s">
        <v>9137</v>
      </c>
      <c r="F370" t="s">
        <v>9136</v>
      </c>
      <c r="G370" t="s">
        <v>9137</v>
      </c>
      <c r="H370" t="s">
        <v>203</v>
      </c>
      <c r="I370" t="s">
        <v>9134</v>
      </c>
      <c r="J370" t="s">
        <v>205</v>
      </c>
      <c r="K370" t="s">
        <v>9138</v>
      </c>
      <c r="L370">
        <v>73190</v>
      </c>
      <c r="M370" t="s">
        <v>9139</v>
      </c>
      <c r="N370" t="s">
        <v>7030</v>
      </c>
      <c r="O370" t="s">
        <v>12854</v>
      </c>
      <c r="P370" t="s">
        <v>9140</v>
      </c>
      <c r="Q370" t="s">
        <v>1354</v>
      </c>
      <c r="R370" t="s">
        <v>9141</v>
      </c>
      <c r="S370" t="s">
        <v>9142</v>
      </c>
      <c r="T370" t="s">
        <v>9143</v>
      </c>
      <c r="U370" t="s">
        <v>9144</v>
      </c>
      <c r="V370" t="s">
        <v>9145</v>
      </c>
      <c r="W370" t="s">
        <v>9142</v>
      </c>
      <c r="X370" t="s">
        <v>9143</v>
      </c>
      <c r="Y370" t="s">
        <v>9144</v>
      </c>
      <c r="Z370" t="s">
        <v>261</v>
      </c>
      <c r="AD370" t="s">
        <v>262</v>
      </c>
      <c r="AE370" t="s">
        <v>263</v>
      </c>
      <c r="AI370" t="s">
        <v>263</v>
      </c>
      <c r="AJ370" t="s">
        <v>9134</v>
      </c>
      <c r="AK370" t="s">
        <v>12854</v>
      </c>
      <c r="AL370" t="s">
        <v>13071</v>
      </c>
      <c r="AM370" t="s">
        <v>1354</v>
      </c>
      <c r="AN370" t="s">
        <v>9140</v>
      </c>
      <c r="AO370">
        <v>0</v>
      </c>
      <c r="AP370" t="s">
        <v>414</v>
      </c>
      <c r="AQ370" s="6" t="s">
        <v>9146</v>
      </c>
      <c r="AR370" s="10">
        <v>100000</v>
      </c>
      <c r="AS370" t="s">
        <v>353</v>
      </c>
      <c r="AT370" s="6" t="s">
        <v>9147</v>
      </c>
      <c r="AU370" s="10">
        <v>200000</v>
      </c>
      <c r="AV370" t="s">
        <v>266</v>
      </c>
      <c r="AW370" s="6" t="s">
        <v>9148</v>
      </c>
      <c r="AY370" t="s">
        <v>270</v>
      </c>
      <c r="AZ370" s="6" t="s">
        <v>9149</v>
      </c>
      <c r="BA370" s="10">
        <v>125000</v>
      </c>
      <c r="BB370" t="s">
        <v>272</v>
      </c>
      <c r="BC370" s="6" t="s">
        <v>9150</v>
      </c>
      <c r="BD370" s="10">
        <v>495000</v>
      </c>
      <c r="BE370" t="s">
        <v>280</v>
      </c>
      <c r="BF370" s="6" t="s">
        <v>9151</v>
      </c>
      <c r="BG370" s="10">
        <v>300000</v>
      </c>
      <c r="BH370" t="s">
        <v>284</v>
      </c>
      <c r="BI370" s="6" t="s">
        <v>9152</v>
      </c>
      <c r="BJ370" s="10">
        <v>100000</v>
      </c>
      <c r="BK370" t="s">
        <v>286</v>
      </c>
      <c r="BL370" s="6" t="s">
        <v>9153</v>
      </c>
      <c r="BM370" s="10">
        <v>200000</v>
      </c>
      <c r="BN370" t="s">
        <v>705</v>
      </c>
      <c r="BO370" s="6" t="s">
        <v>9154</v>
      </c>
      <c r="BP370" s="10">
        <v>375000</v>
      </c>
      <c r="BQ370" t="s">
        <v>421</v>
      </c>
      <c r="BR370" s="6" t="s">
        <v>9155</v>
      </c>
      <c r="BS370" s="10">
        <v>100000</v>
      </c>
      <c r="BT370" t="s">
        <v>361</v>
      </c>
      <c r="BU370" s="6" t="s">
        <v>9156</v>
      </c>
      <c r="BV370" s="10">
        <v>250000</v>
      </c>
      <c r="BX370" s="6"/>
      <c r="BY370" s="10"/>
      <c r="CA370" s="6"/>
      <c r="CB370" s="10"/>
      <c r="CD370" s="6"/>
      <c r="CE370" s="10"/>
      <c r="CG370" s="6"/>
      <c r="CH370" s="10"/>
      <c r="CJ370" s="6"/>
      <c r="CK370" s="10"/>
      <c r="CM370" s="6"/>
      <c r="CN370" s="10"/>
      <c r="CP370" s="6"/>
      <c r="CQ370" s="10"/>
      <c r="CS370" s="6"/>
      <c r="CT370" s="10"/>
      <c r="CV370" s="6"/>
      <c r="CW370" s="10"/>
      <c r="CY370" s="6"/>
      <c r="CZ370" s="10"/>
      <c r="DB370" s="6"/>
      <c r="DC370" s="10"/>
      <c r="DE370" s="6"/>
      <c r="DF370" s="10"/>
      <c r="DH370" s="6"/>
      <c r="DI370" s="10"/>
      <c r="DK370" s="6"/>
      <c r="DL370" s="10"/>
      <c r="DN370" s="6"/>
      <c r="DO370" s="10"/>
      <c r="DQ370" s="6"/>
      <c r="DR370" s="10"/>
      <c r="DT370" s="6"/>
      <c r="DU370" s="10"/>
      <c r="DW370" s="6"/>
      <c r="DX370" s="10"/>
      <c r="DZ370" s="6"/>
      <c r="EA370" s="10"/>
      <c r="EC370" s="6"/>
      <c r="ED370" s="10"/>
      <c r="EF370" s="6"/>
      <c r="EG370" s="10"/>
      <c r="EI370" s="6"/>
      <c r="EJ370" s="10"/>
      <c r="EL370" s="6"/>
      <c r="EM370" s="10"/>
      <c r="EO370" s="6"/>
      <c r="EP370" s="10"/>
      <c r="ER370" s="6"/>
      <c r="ES370" s="10"/>
      <c r="EU370" s="6"/>
      <c r="EV370" s="10"/>
      <c r="EX370" s="6"/>
      <c r="EY370" s="10"/>
      <c r="FA370" s="6"/>
      <c r="FB370" s="10"/>
      <c r="FD370" s="6"/>
      <c r="FE370" s="10"/>
      <c r="FG370" s="6"/>
      <c r="FH370" s="10"/>
      <c r="FJ370" s="6"/>
      <c r="FK370" s="10"/>
      <c r="FM370" s="6"/>
      <c r="FN370" s="10"/>
      <c r="FP370" s="6"/>
      <c r="FQ370" s="10"/>
      <c r="FS370" s="6"/>
      <c r="FT370" s="10"/>
      <c r="FV370" s="6"/>
      <c r="FW370" s="10"/>
      <c r="FY370" s="6"/>
      <c r="FZ370" s="10"/>
      <c r="GA370" s="9">
        <v>2245000</v>
      </c>
      <c r="GB370" t="s">
        <v>238</v>
      </c>
      <c r="GC370">
        <v>50</v>
      </c>
      <c r="GD370">
        <v>50</v>
      </c>
      <c r="GE370">
        <v>50</v>
      </c>
      <c r="GF370">
        <v>60</v>
      </c>
    </row>
    <row r="371" spans="1:188" x14ac:dyDescent="0.35">
      <c r="A371" t="s">
        <v>9158</v>
      </c>
      <c r="B371" t="s">
        <v>9159</v>
      </c>
      <c r="C371" t="s">
        <v>9160</v>
      </c>
      <c r="D371" t="e">
        <f>VLOOKUP(C371,'HORS EXCEPTION'!$C$2:C389,1,FALSE)</f>
        <v>#N/A</v>
      </c>
      <c r="E371" s="1" t="s">
        <v>9161</v>
      </c>
      <c r="F371" t="s">
        <v>9160</v>
      </c>
      <c r="G371" t="s">
        <v>9161</v>
      </c>
      <c r="H371" t="s">
        <v>203</v>
      </c>
      <c r="I371" t="s">
        <v>9162</v>
      </c>
      <c r="J371" t="s">
        <v>205</v>
      </c>
      <c r="K371" t="s">
        <v>9163</v>
      </c>
      <c r="L371" t="s">
        <v>4147</v>
      </c>
      <c r="M371" t="s">
        <v>8062</v>
      </c>
      <c r="N371" t="s">
        <v>249</v>
      </c>
      <c r="O371" t="s">
        <v>13072</v>
      </c>
      <c r="P371" t="s">
        <v>9164</v>
      </c>
      <c r="Q371" t="s">
        <v>13324</v>
      </c>
      <c r="R371" t="s">
        <v>9165</v>
      </c>
      <c r="S371" t="s">
        <v>9166</v>
      </c>
      <c r="T371" t="s">
        <v>9168</v>
      </c>
      <c r="U371" t="s">
        <v>9169</v>
      </c>
      <c r="V371" t="s">
        <v>9170</v>
      </c>
      <c r="W371" t="s">
        <v>9166</v>
      </c>
      <c r="X371" t="s">
        <v>9168</v>
      </c>
      <c r="Y371" t="s">
        <v>9169</v>
      </c>
      <c r="Z371" t="s">
        <v>261</v>
      </c>
      <c r="AD371" t="s">
        <v>262</v>
      </c>
      <c r="AE371" t="s">
        <v>263</v>
      </c>
      <c r="AI371" t="s">
        <v>263</v>
      </c>
      <c r="AJ371" t="s">
        <v>9162</v>
      </c>
      <c r="AK371" t="s">
        <v>13072</v>
      </c>
      <c r="AL371" t="s">
        <v>13073</v>
      </c>
      <c r="AM371" t="s">
        <v>13324</v>
      </c>
      <c r="AN371" t="s">
        <v>9164</v>
      </c>
      <c r="AO371">
        <v>0</v>
      </c>
      <c r="AP371" t="s">
        <v>266</v>
      </c>
      <c r="AQ371" s="6" t="s">
        <v>9171</v>
      </c>
      <c r="AR371" s="10">
        <v>745000</v>
      </c>
      <c r="AS371" t="s">
        <v>270</v>
      </c>
      <c r="AT371" s="6" t="s">
        <v>9172</v>
      </c>
      <c r="AU371" s="10">
        <v>125000</v>
      </c>
      <c r="AV371" t="s">
        <v>272</v>
      </c>
      <c r="AW371" s="6" t="s">
        <v>9173</v>
      </c>
      <c r="AY371" t="s">
        <v>274</v>
      </c>
      <c r="AZ371" s="6" t="s">
        <v>9174</v>
      </c>
      <c r="BA371" s="10">
        <v>495000</v>
      </c>
      <c r="BB371" t="s">
        <v>280</v>
      </c>
      <c r="BC371" s="6" t="s">
        <v>9175</v>
      </c>
      <c r="BD371" s="10">
        <v>300000</v>
      </c>
      <c r="BE371" t="s">
        <v>284</v>
      </c>
      <c r="BF371" s="6" t="s">
        <v>9176</v>
      </c>
      <c r="BG371" s="10">
        <v>100000</v>
      </c>
      <c r="BH371" t="s">
        <v>286</v>
      </c>
      <c r="BI371" s="6" t="s">
        <v>9177</v>
      </c>
      <c r="BJ371" s="10">
        <v>200000</v>
      </c>
      <c r="BK371" t="s">
        <v>288</v>
      </c>
      <c r="BL371" s="6" t="s">
        <v>9178</v>
      </c>
      <c r="BM371" s="10">
        <v>200000</v>
      </c>
      <c r="BO371" s="6"/>
      <c r="BP371" s="10"/>
      <c r="BR371" s="6"/>
      <c r="BS371" s="10"/>
      <c r="BU371" s="6"/>
      <c r="BV371" s="10"/>
      <c r="BX371" s="6"/>
      <c r="BY371" s="10"/>
      <c r="CA371" s="6"/>
      <c r="CB371" s="10"/>
      <c r="CD371" s="6"/>
      <c r="CE371" s="10"/>
      <c r="CG371" s="6"/>
      <c r="CH371" s="10"/>
      <c r="CJ371" s="6"/>
      <c r="CK371" s="10"/>
      <c r="CM371" s="6"/>
      <c r="CN371" s="10"/>
      <c r="CP371" s="6"/>
      <c r="CQ371" s="10"/>
      <c r="CS371" s="6"/>
      <c r="CT371" s="10"/>
      <c r="CV371" s="6"/>
      <c r="CW371" s="10"/>
      <c r="CY371" s="6"/>
      <c r="CZ371" s="10"/>
      <c r="DB371" s="6"/>
      <c r="DC371" s="10"/>
      <c r="DE371" s="6"/>
      <c r="DF371" s="10"/>
      <c r="DH371" s="6"/>
      <c r="DI371" s="10"/>
      <c r="DK371" s="6"/>
      <c r="DL371" s="10"/>
      <c r="DN371" s="6"/>
      <c r="DO371" s="10"/>
      <c r="DQ371" s="6"/>
      <c r="DR371" s="10"/>
      <c r="DT371" s="6"/>
      <c r="DU371" s="10"/>
      <c r="DW371" s="6"/>
      <c r="DX371" s="10"/>
      <c r="DZ371" s="6"/>
      <c r="EA371" s="10"/>
      <c r="EC371" s="6"/>
      <c r="ED371" s="10"/>
      <c r="EF371" s="6"/>
      <c r="EG371" s="10"/>
      <c r="EI371" s="6"/>
      <c r="EJ371" s="10"/>
      <c r="EL371" s="6"/>
      <c r="EM371" s="10"/>
      <c r="EO371" s="6"/>
      <c r="EP371" s="10"/>
      <c r="ER371" s="6"/>
      <c r="ES371" s="10"/>
      <c r="EU371" s="6"/>
      <c r="EV371" s="10"/>
      <c r="EX371" s="6"/>
      <c r="EY371" s="10"/>
      <c r="FA371" s="6"/>
      <c r="FB371" s="10"/>
      <c r="FD371" s="6"/>
      <c r="FE371" s="10"/>
      <c r="FG371" s="6"/>
      <c r="FH371" s="10"/>
      <c r="FJ371" s="6"/>
      <c r="FK371" s="10"/>
      <c r="FM371" s="6"/>
      <c r="FN371" s="10"/>
      <c r="FP371" s="6"/>
      <c r="FQ371" s="10"/>
      <c r="FS371" s="6"/>
      <c r="FT371" s="10"/>
      <c r="FV371" s="6"/>
      <c r="FW371" s="10"/>
      <c r="FY371" s="6"/>
      <c r="FZ371" s="10"/>
      <c r="GA371" s="9">
        <v>2165000</v>
      </c>
      <c r="GB371" t="s">
        <v>238</v>
      </c>
      <c r="GC371">
        <v>66</v>
      </c>
      <c r="GD371">
        <v>68</v>
      </c>
      <c r="GE371">
        <v>70</v>
      </c>
      <c r="GF371">
        <v>70</v>
      </c>
    </row>
    <row r="372" spans="1:188" x14ac:dyDescent="0.35">
      <c r="A372" t="s">
        <v>9179</v>
      </c>
      <c r="B372" t="s">
        <v>9180</v>
      </c>
      <c r="C372" t="s">
        <v>9181</v>
      </c>
      <c r="D372" t="str">
        <f>VLOOKUP(C372,'HORS EXCEPTION'!$C$2:C390,1,FALSE)</f>
        <v>SUP044978</v>
      </c>
      <c r="E372" s="1" t="s">
        <v>6116</v>
      </c>
      <c r="F372" t="s">
        <v>9181</v>
      </c>
      <c r="G372" t="s">
        <v>9182</v>
      </c>
      <c r="H372">
        <v>0</v>
      </c>
      <c r="I372" t="s">
        <v>9179</v>
      </c>
      <c r="J372" t="s">
        <v>1022</v>
      </c>
      <c r="K372" t="s">
        <v>9183</v>
      </c>
      <c r="L372">
        <v>73660</v>
      </c>
      <c r="M372" t="s">
        <v>9184</v>
      </c>
      <c r="N372" t="s">
        <v>531</v>
      </c>
      <c r="O372">
        <v>0</v>
      </c>
      <c r="P372">
        <v>0</v>
      </c>
      <c r="Q372">
        <v>0</v>
      </c>
      <c r="R372">
        <v>0</v>
      </c>
      <c r="S372" t="s">
        <v>9188</v>
      </c>
      <c r="T372" t="s">
        <v>9190</v>
      </c>
      <c r="U372" t="s">
        <v>9191</v>
      </c>
      <c r="V372" t="s">
        <v>9192</v>
      </c>
      <c r="W372" t="s">
        <v>9188</v>
      </c>
      <c r="X372" t="s">
        <v>9190</v>
      </c>
      <c r="Y372" t="s">
        <v>9191</v>
      </c>
      <c r="Z372" t="s">
        <v>219</v>
      </c>
      <c r="AD372" t="s">
        <v>220</v>
      </c>
      <c r="AE372" t="s">
        <v>221</v>
      </c>
      <c r="AI372" t="s">
        <v>221</v>
      </c>
      <c r="AJ372" t="s">
        <v>9179</v>
      </c>
      <c r="AK372">
        <v>0</v>
      </c>
      <c r="AL372">
        <v>0</v>
      </c>
      <c r="AM372">
        <v>0</v>
      </c>
      <c r="AN372">
        <v>0</v>
      </c>
      <c r="AO372">
        <v>0</v>
      </c>
      <c r="AP372" t="s">
        <v>613</v>
      </c>
      <c r="AQ372" s="6" t="s">
        <v>9193</v>
      </c>
      <c r="AR372" s="10">
        <v>950000</v>
      </c>
      <c r="AS372" t="s">
        <v>1137</v>
      </c>
      <c r="AT372" s="6" t="s">
        <v>9194</v>
      </c>
      <c r="AU372" s="10">
        <v>790000</v>
      </c>
      <c r="AV372" t="s">
        <v>543</v>
      </c>
      <c r="AW372" s="6" t="s">
        <v>9195</v>
      </c>
      <c r="AY372" t="s">
        <v>551</v>
      </c>
      <c r="AZ372" s="6" t="s">
        <v>9196</v>
      </c>
      <c r="BA372" s="10">
        <v>100000</v>
      </c>
      <c r="BC372" s="6"/>
      <c r="BD372" s="10"/>
      <c r="BF372" s="6"/>
      <c r="BG372" s="10"/>
      <c r="BI372" s="6"/>
      <c r="BJ372" s="10"/>
      <c r="BL372" s="6"/>
      <c r="BM372" s="10"/>
      <c r="BO372" s="6"/>
      <c r="BP372" s="10"/>
      <c r="BR372" s="6"/>
      <c r="BS372" s="10"/>
      <c r="BU372" s="6"/>
      <c r="BV372" s="10"/>
      <c r="BX372" s="6"/>
      <c r="BY372" s="10"/>
      <c r="CA372" s="6"/>
      <c r="CB372" s="10"/>
      <c r="CD372" s="6"/>
      <c r="CE372" s="10"/>
      <c r="CG372" s="6"/>
      <c r="CH372" s="10"/>
      <c r="CJ372" s="6"/>
      <c r="CK372" s="10"/>
      <c r="CM372" s="6"/>
      <c r="CN372" s="10"/>
      <c r="CP372" s="6"/>
      <c r="CQ372" s="10"/>
      <c r="CS372" s="6"/>
      <c r="CT372" s="10"/>
      <c r="CV372" s="6"/>
      <c r="CW372" s="10"/>
      <c r="CY372" s="6"/>
      <c r="CZ372" s="10"/>
      <c r="DB372" s="6"/>
      <c r="DC372" s="10"/>
      <c r="DE372" s="6"/>
      <c r="DF372" s="10"/>
      <c r="DH372" s="6"/>
      <c r="DI372" s="10"/>
      <c r="DK372" s="6"/>
      <c r="DL372" s="10"/>
      <c r="DN372" s="6"/>
      <c r="DO372" s="10"/>
      <c r="DQ372" s="6"/>
      <c r="DR372" s="10"/>
      <c r="DT372" s="6"/>
      <c r="DU372" s="10"/>
      <c r="DW372" s="6"/>
      <c r="DX372" s="10"/>
      <c r="DZ372" s="6"/>
      <c r="EA372" s="10"/>
      <c r="EC372" s="6"/>
      <c r="ED372" s="10"/>
      <c r="EF372" s="6"/>
      <c r="EG372" s="10"/>
      <c r="EI372" s="6"/>
      <c r="EJ372" s="10"/>
      <c r="EL372" s="6"/>
      <c r="EM372" s="10"/>
      <c r="EO372" s="6"/>
      <c r="EP372" s="10"/>
      <c r="ER372" s="6"/>
      <c r="ES372" s="10"/>
      <c r="EU372" s="6"/>
      <c r="EV372" s="10"/>
      <c r="EX372" s="6"/>
      <c r="EY372" s="10"/>
      <c r="FA372" s="6"/>
      <c r="FB372" s="10"/>
      <c r="FD372" s="6"/>
      <c r="FE372" s="10"/>
      <c r="FG372" s="6"/>
      <c r="FH372" s="10"/>
      <c r="FJ372" s="6"/>
      <c r="FK372" s="10"/>
      <c r="FM372" s="6"/>
      <c r="FN372" s="10"/>
      <c r="FP372" s="6"/>
      <c r="FQ372" s="10"/>
      <c r="FS372" s="6"/>
      <c r="FT372" s="10"/>
      <c r="FV372" s="6"/>
      <c r="FW372" s="10"/>
      <c r="FY372" s="6"/>
      <c r="FZ372" s="10"/>
      <c r="GA372" s="9">
        <v>1840000</v>
      </c>
      <c r="GB372">
        <v>0</v>
      </c>
      <c r="GC372">
        <v>0</v>
      </c>
      <c r="GD372">
        <v>0</v>
      </c>
      <c r="GE372">
        <v>0</v>
      </c>
      <c r="GF372">
        <v>0</v>
      </c>
    </row>
    <row r="373" spans="1:188" x14ac:dyDescent="0.35">
      <c r="A373" t="s">
        <v>9197</v>
      </c>
      <c r="B373" t="s">
        <v>9198</v>
      </c>
      <c r="C373" t="s">
        <v>9199</v>
      </c>
      <c r="D373" t="str">
        <f>VLOOKUP(C373,'HORS EXCEPTION'!$C$2:C391,1,FALSE)</f>
        <v>SUP045135</v>
      </c>
      <c r="E373" s="2" t="s">
        <v>9200</v>
      </c>
      <c r="F373" t="s">
        <v>9199</v>
      </c>
      <c r="G373" t="s">
        <v>9201</v>
      </c>
      <c r="H373" t="s">
        <v>203</v>
      </c>
      <c r="I373" t="s">
        <v>9202</v>
      </c>
      <c r="J373" t="s">
        <v>246</v>
      </c>
      <c r="K373" t="s">
        <v>9203</v>
      </c>
      <c r="L373">
        <v>35730</v>
      </c>
      <c r="M373" t="s">
        <v>9204</v>
      </c>
      <c r="N373" t="s">
        <v>2030</v>
      </c>
      <c r="O373" t="s">
        <v>13074</v>
      </c>
      <c r="P373" t="s">
        <v>9205</v>
      </c>
      <c r="Q373" t="s">
        <v>9206</v>
      </c>
      <c r="R373" t="s">
        <v>13076</v>
      </c>
      <c r="S373" t="s">
        <v>9207</v>
      </c>
      <c r="T373" t="s">
        <v>9209</v>
      </c>
      <c r="U373" t="s">
        <v>9210</v>
      </c>
      <c r="V373" t="s">
        <v>9211</v>
      </c>
      <c r="W373" t="s">
        <v>9212</v>
      </c>
      <c r="X373" t="s">
        <v>9213</v>
      </c>
      <c r="Y373" t="s">
        <v>9214</v>
      </c>
      <c r="Z373" t="s">
        <v>219</v>
      </c>
      <c r="AD373" t="s">
        <v>220</v>
      </c>
      <c r="AE373" t="s">
        <v>221</v>
      </c>
      <c r="AI373" t="s">
        <v>221</v>
      </c>
      <c r="AJ373" t="s">
        <v>9202</v>
      </c>
      <c r="AK373" t="s">
        <v>13074</v>
      </c>
      <c r="AL373" t="s">
        <v>13075</v>
      </c>
      <c r="AM373" t="s">
        <v>9206</v>
      </c>
      <c r="AN373" t="s">
        <v>9205</v>
      </c>
      <c r="AO373">
        <v>0</v>
      </c>
      <c r="AP373" t="s">
        <v>222</v>
      </c>
      <c r="AQ373" s="6" t="s">
        <v>9215</v>
      </c>
      <c r="AR373" s="10">
        <v>400000</v>
      </c>
      <c r="AS373" t="s">
        <v>1732</v>
      </c>
      <c r="AT373" s="6" t="s">
        <v>9216</v>
      </c>
      <c r="AU373" s="10">
        <v>375000</v>
      </c>
      <c r="AV373" t="s">
        <v>224</v>
      </c>
      <c r="AW373" s="6" t="s">
        <v>9217</v>
      </c>
      <c r="AY373" t="s">
        <v>226</v>
      </c>
      <c r="AZ373" s="6" t="s">
        <v>9218</v>
      </c>
      <c r="BA373" s="10">
        <v>115000</v>
      </c>
      <c r="BB373" t="s">
        <v>228</v>
      </c>
      <c r="BC373" s="6" t="s">
        <v>9219</v>
      </c>
      <c r="BD373" s="10">
        <v>100000</v>
      </c>
      <c r="BF373" s="6"/>
      <c r="BG373" s="10"/>
      <c r="BI373" s="6"/>
      <c r="BJ373" s="10"/>
      <c r="BL373" s="6"/>
      <c r="BM373" s="10"/>
      <c r="BO373" s="6"/>
      <c r="BP373" s="10"/>
      <c r="BR373" s="6"/>
      <c r="BS373" s="10"/>
      <c r="BU373" s="6"/>
      <c r="BV373" s="10"/>
      <c r="BX373" s="6"/>
      <c r="BY373" s="10"/>
      <c r="CA373" s="6"/>
      <c r="CB373" s="10"/>
      <c r="CD373" s="6"/>
      <c r="CE373" s="10"/>
      <c r="CG373" s="6"/>
      <c r="CH373" s="10"/>
      <c r="CJ373" s="6"/>
      <c r="CK373" s="10"/>
      <c r="CM373" s="6"/>
      <c r="CN373" s="10"/>
      <c r="CP373" s="6"/>
      <c r="CQ373" s="10"/>
      <c r="CS373" s="6"/>
      <c r="CT373" s="10"/>
      <c r="CV373" s="6"/>
      <c r="CW373" s="10"/>
      <c r="CY373" s="6"/>
      <c r="CZ373" s="10"/>
      <c r="DB373" s="6"/>
      <c r="DC373" s="10"/>
      <c r="DE373" s="6"/>
      <c r="DF373" s="10"/>
      <c r="DH373" s="6"/>
      <c r="DI373" s="10"/>
      <c r="DK373" s="6"/>
      <c r="DL373" s="10"/>
      <c r="DN373" s="6"/>
      <c r="DO373" s="10"/>
      <c r="DQ373" s="6"/>
      <c r="DR373" s="10"/>
      <c r="DT373" s="6"/>
      <c r="DU373" s="10"/>
      <c r="DW373" s="6"/>
      <c r="DX373" s="10"/>
      <c r="DZ373" s="6"/>
      <c r="EA373" s="10"/>
      <c r="EC373" s="6"/>
      <c r="ED373" s="10"/>
      <c r="EF373" s="6"/>
      <c r="EG373" s="10"/>
      <c r="EI373" s="6"/>
      <c r="EJ373" s="10"/>
      <c r="EL373" s="6"/>
      <c r="EM373" s="10"/>
      <c r="EO373" s="6"/>
      <c r="EP373" s="10"/>
      <c r="ER373" s="6"/>
      <c r="ES373" s="10"/>
      <c r="EU373" s="6"/>
      <c r="EV373" s="10"/>
      <c r="EX373" s="6"/>
      <c r="EY373" s="10"/>
      <c r="FA373" s="6"/>
      <c r="FB373" s="10"/>
      <c r="FD373" s="6"/>
      <c r="FE373" s="10"/>
      <c r="FG373" s="6"/>
      <c r="FH373" s="10"/>
      <c r="FJ373" s="6"/>
      <c r="FK373" s="10"/>
      <c r="FM373" s="6"/>
      <c r="FN373" s="10"/>
      <c r="FP373" s="6"/>
      <c r="FQ373" s="10"/>
      <c r="FS373" s="6"/>
      <c r="FT373" s="10"/>
      <c r="FV373" s="6"/>
      <c r="FW373" s="10"/>
      <c r="FY373" s="6"/>
      <c r="FZ373" s="10"/>
      <c r="GA373" s="9">
        <v>990000</v>
      </c>
      <c r="GB373" t="s">
        <v>238</v>
      </c>
      <c r="GC373">
        <v>40</v>
      </c>
      <c r="GD373">
        <v>48</v>
      </c>
      <c r="GE373">
        <v>56</v>
      </c>
      <c r="GF373">
        <v>48</v>
      </c>
    </row>
    <row r="374" spans="1:188" x14ac:dyDescent="0.35">
      <c r="A374" t="s">
        <v>9220</v>
      </c>
      <c r="B374" t="s">
        <v>9221</v>
      </c>
      <c r="C374" t="s">
        <v>9222</v>
      </c>
      <c r="D374" t="str">
        <f>VLOOKUP(C374,'HORS EXCEPTION'!$C$2:C392,1,FALSE)</f>
        <v>SUP045198</v>
      </c>
      <c r="E374" s="1" t="s">
        <v>9223</v>
      </c>
      <c r="F374" t="s">
        <v>9222</v>
      </c>
      <c r="G374" t="s">
        <v>9224</v>
      </c>
      <c r="H374" t="s">
        <v>203</v>
      </c>
      <c r="I374" t="s">
        <v>9220</v>
      </c>
      <c r="J374" t="s">
        <v>205</v>
      </c>
      <c r="K374" t="s">
        <v>9225</v>
      </c>
      <c r="L374">
        <v>31360</v>
      </c>
      <c r="M374" t="s">
        <v>9226</v>
      </c>
      <c r="N374" t="s">
        <v>2793</v>
      </c>
      <c r="O374" t="s">
        <v>12669</v>
      </c>
      <c r="P374" t="s">
        <v>9227</v>
      </c>
      <c r="Q374" t="s">
        <v>1469</v>
      </c>
      <c r="R374" t="s">
        <v>9228</v>
      </c>
      <c r="S374" t="s">
        <v>9229</v>
      </c>
      <c r="T374" t="s">
        <v>9231</v>
      </c>
      <c r="U374" t="s">
        <v>9232</v>
      </c>
      <c r="V374" t="s">
        <v>9233</v>
      </c>
      <c r="W374" t="s">
        <v>9229</v>
      </c>
      <c r="X374" t="s">
        <v>9231</v>
      </c>
      <c r="Y374" t="s">
        <v>9232</v>
      </c>
      <c r="Z374" t="s">
        <v>219</v>
      </c>
      <c r="AD374" t="s">
        <v>220</v>
      </c>
      <c r="AE374" t="s">
        <v>221</v>
      </c>
      <c r="AI374" t="s">
        <v>221</v>
      </c>
      <c r="AJ374" t="s">
        <v>9220</v>
      </c>
      <c r="AK374" t="s">
        <v>12669</v>
      </c>
      <c r="AL374" t="s">
        <v>9233</v>
      </c>
      <c r="AM374" t="s">
        <v>1469</v>
      </c>
      <c r="AN374" t="s">
        <v>9227</v>
      </c>
      <c r="AO374">
        <v>0</v>
      </c>
      <c r="AP374" t="s">
        <v>553</v>
      </c>
      <c r="AQ374" s="6" t="s">
        <v>9234</v>
      </c>
      <c r="AR374" s="10">
        <v>315000</v>
      </c>
      <c r="AS374" t="s">
        <v>830</v>
      </c>
      <c r="AT374" s="6" t="s">
        <v>9235</v>
      </c>
      <c r="AU374" s="10">
        <v>420000</v>
      </c>
      <c r="BC374" s="6"/>
      <c r="BD374" s="10"/>
      <c r="BF374" s="6"/>
      <c r="BG374" s="10"/>
      <c r="BI374" s="6"/>
      <c r="BJ374" s="10"/>
      <c r="BL374" s="6"/>
      <c r="BM374" s="10"/>
      <c r="BO374" s="6"/>
      <c r="BP374" s="10"/>
      <c r="BR374" s="6"/>
      <c r="BS374" s="10"/>
      <c r="BU374" s="6"/>
      <c r="BV374" s="10"/>
      <c r="BX374" s="6"/>
      <c r="BY374" s="10"/>
      <c r="CA374" s="6"/>
      <c r="CB374" s="10"/>
      <c r="CD374" s="6"/>
      <c r="CE374" s="10"/>
      <c r="CG374" s="6"/>
      <c r="CH374" s="10"/>
      <c r="CJ374" s="6"/>
      <c r="CK374" s="10"/>
      <c r="CM374" s="6"/>
      <c r="CN374" s="10"/>
      <c r="CP374" s="6"/>
      <c r="CQ374" s="10"/>
      <c r="CS374" s="6"/>
      <c r="CT374" s="10"/>
      <c r="CV374" s="6"/>
      <c r="CW374" s="10"/>
      <c r="CY374" s="6"/>
      <c r="CZ374" s="10"/>
      <c r="DB374" s="6"/>
      <c r="DC374" s="10"/>
      <c r="DE374" s="6"/>
      <c r="DF374" s="10"/>
      <c r="DH374" s="6"/>
      <c r="DI374" s="10"/>
      <c r="DK374" s="6"/>
      <c r="DL374" s="10"/>
      <c r="DN374" s="6"/>
      <c r="DO374" s="10"/>
      <c r="DQ374" s="6"/>
      <c r="DR374" s="10"/>
      <c r="DT374" s="6"/>
      <c r="DU374" s="10"/>
      <c r="DW374" s="6"/>
      <c r="DX374" s="10"/>
      <c r="DZ374" s="6"/>
      <c r="EA374" s="10"/>
      <c r="EC374" s="6"/>
      <c r="ED374" s="10"/>
      <c r="EF374" s="6"/>
      <c r="EG374" s="10"/>
      <c r="EI374" s="6"/>
      <c r="EJ374" s="10"/>
      <c r="EL374" s="6"/>
      <c r="EM374" s="10"/>
      <c r="EO374" s="6"/>
      <c r="EP374" s="10"/>
      <c r="ER374" s="6"/>
      <c r="ES374" s="10"/>
      <c r="EU374" s="6"/>
      <c r="EV374" s="10"/>
      <c r="EX374" s="6"/>
      <c r="EY374" s="10"/>
      <c r="FA374" s="6"/>
      <c r="FB374" s="10"/>
      <c r="FD374" s="6"/>
      <c r="FE374" s="10"/>
      <c r="FG374" s="6"/>
      <c r="FH374" s="10"/>
      <c r="FJ374" s="6"/>
      <c r="FK374" s="10"/>
      <c r="FM374" s="6"/>
      <c r="FN374" s="10"/>
      <c r="FP374" s="6"/>
      <c r="FQ374" s="10"/>
      <c r="FS374" s="6"/>
      <c r="FT374" s="10"/>
      <c r="FV374" s="6"/>
      <c r="FW374" s="10"/>
      <c r="FY374" s="6"/>
      <c r="FZ374" s="10"/>
      <c r="GA374" s="9">
        <v>735000</v>
      </c>
      <c r="GB374" t="s">
        <v>238</v>
      </c>
      <c r="GC374">
        <v>55</v>
      </c>
      <c r="GD374">
        <v>65</v>
      </c>
      <c r="GE374">
        <v>65</v>
      </c>
      <c r="GF374">
        <v>65</v>
      </c>
    </row>
    <row r="375" spans="1:188" x14ac:dyDescent="0.35">
      <c r="A375" t="s">
        <v>9236</v>
      </c>
      <c r="B375" t="s">
        <v>9237</v>
      </c>
      <c r="C375" t="s">
        <v>9238</v>
      </c>
      <c r="D375" t="str">
        <f>VLOOKUP(C375,'HORS EXCEPTION'!$C$2:C393,1,FALSE)</f>
        <v>SUP045877</v>
      </c>
      <c r="E375" s="2" t="s">
        <v>9239</v>
      </c>
      <c r="F375" t="s">
        <v>9238</v>
      </c>
      <c r="G375" t="s">
        <v>9239</v>
      </c>
      <c r="H375" t="s">
        <v>203</v>
      </c>
      <c r="I375" t="s">
        <v>5686</v>
      </c>
      <c r="J375" t="s">
        <v>205</v>
      </c>
      <c r="K375" t="s">
        <v>9240</v>
      </c>
      <c r="L375">
        <v>69630</v>
      </c>
      <c r="M375" t="s">
        <v>9241</v>
      </c>
      <c r="N375" t="s">
        <v>531</v>
      </c>
      <c r="O375" t="s">
        <v>13077</v>
      </c>
      <c r="P375" t="s">
        <v>5689</v>
      </c>
      <c r="Q375" t="s">
        <v>726</v>
      </c>
      <c r="R375" t="s">
        <v>5690</v>
      </c>
      <c r="S375" t="s">
        <v>9244</v>
      </c>
      <c r="T375" t="s">
        <v>9245</v>
      </c>
      <c r="U375" t="s">
        <v>9246</v>
      </c>
      <c r="V375" t="s">
        <v>9247</v>
      </c>
      <c r="W375" t="s">
        <v>9244</v>
      </c>
      <c r="X375" t="s">
        <v>9245</v>
      </c>
      <c r="Y375" t="s">
        <v>9246</v>
      </c>
      <c r="Z375" t="s">
        <v>219</v>
      </c>
      <c r="AD375" t="s">
        <v>220</v>
      </c>
      <c r="AE375" t="s">
        <v>221</v>
      </c>
      <c r="AI375" t="s">
        <v>221</v>
      </c>
      <c r="AJ375" t="s">
        <v>5686</v>
      </c>
      <c r="AK375" t="s">
        <v>13077</v>
      </c>
      <c r="AL375" t="s">
        <v>13078</v>
      </c>
      <c r="AM375" t="s">
        <v>726</v>
      </c>
      <c r="AN375" t="s">
        <v>5689</v>
      </c>
      <c r="AO375">
        <v>0</v>
      </c>
      <c r="AP375" t="s">
        <v>613</v>
      </c>
      <c r="AQ375" s="6" t="s">
        <v>9248</v>
      </c>
      <c r="AR375" s="10">
        <v>950000</v>
      </c>
      <c r="AS375" t="s">
        <v>551</v>
      </c>
      <c r="AT375" s="6" t="s">
        <v>9249</v>
      </c>
      <c r="AU375" s="10">
        <v>100000</v>
      </c>
      <c r="BC375" s="6"/>
      <c r="BD375" s="10"/>
      <c r="BF375" s="6"/>
      <c r="BG375" s="10"/>
      <c r="BI375" s="6"/>
      <c r="BJ375" s="10"/>
      <c r="BL375" s="6"/>
      <c r="BM375" s="10"/>
      <c r="BO375" s="6"/>
      <c r="BP375" s="10"/>
      <c r="BR375" s="6"/>
      <c r="BS375" s="10"/>
      <c r="BU375" s="6"/>
      <c r="BV375" s="10"/>
      <c r="BX375" s="6"/>
      <c r="BY375" s="10"/>
      <c r="CA375" s="6"/>
      <c r="CB375" s="10"/>
      <c r="CD375" s="6"/>
      <c r="CE375" s="10"/>
      <c r="CG375" s="6"/>
      <c r="CH375" s="10"/>
      <c r="CJ375" s="6"/>
      <c r="CK375" s="10"/>
      <c r="CM375" s="6"/>
      <c r="CN375" s="10"/>
      <c r="CP375" s="6"/>
      <c r="CQ375" s="10"/>
      <c r="CS375" s="6"/>
      <c r="CT375" s="10"/>
      <c r="CV375" s="6"/>
      <c r="CW375" s="10"/>
      <c r="CY375" s="6"/>
      <c r="CZ375" s="10"/>
      <c r="DB375" s="6"/>
      <c r="DC375" s="10"/>
      <c r="DE375" s="6"/>
      <c r="DF375" s="10"/>
      <c r="DH375" s="6"/>
      <c r="DI375" s="10"/>
      <c r="DK375" s="6"/>
      <c r="DL375" s="10"/>
      <c r="DN375" s="6"/>
      <c r="DO375" s="10"/>
      <c r="DQ375" s="6"/>
      <c r="DR375" s="10"/>
      <c r="DT375" s="6"/>
      <c r="DU375" s="10"/>
      <c r="DW375" s="6"/>
      <c r="DX375" s="10"/>
      <c r="DZ375" s="6"/>
      <c r="EA375" s="10"/>
      <c r="EC375" s="6"/>
      <c r="ED375" s="10"/>
      <c r="EF375" s="6"/>
      <c r="EG375" s="10"/>
      <c r="EI375" s="6"/>
      <c r="EJ375" s="10"/>
      <c r="EL375" s="6"/>
      <c r="EM375" s="10"/>
      <c r="EO375" s="6"/>
      <c r="EP375" s="10"/>
      <c r="ER375" s="6"/>
      <c r="ES375" s="10"/>
      <c r="EU375" s="6"/>
      <c r="EV375" s="10"/>
      <c r="EX375" s="6"/>
      <c r="EY375" s="10"/>
      <c r="FA375" s="6"/>
      <c r="FB375" s="10"/>
      <c r="FD375" s="6"/>
      <c r="FE375" s="10"/>
      <c r="FG375" s="6"/>
      <c r="FH375" s="10"/>
      <c r="FJ375" s="6"/>
      <c r="FK375" s="10"/>
      <c r="FM375" s="6"/>
      <c r="FN375" s="10"/>
      <c r="FP375" s="6"/>
      <c r="FQ375" s="10"/>
      <c r="FS375" s="6"/>
      <c r="FT375" s="10"/>
      <c r="FV375" s="6"/>
      <c r="FW375" s="10"/>
      <c r="FY375" s="6"/>
      <c r="FZ375" s="10"/>
      <c r="GA375" s="9">
        <v>1050000</v>
      </c>
      <c r="GB375" t="s">
        <v>238</v>
      </c>
      <c r="GC375">
        <v>70</v>
      </c>
      <c r="GD375">
        <v>86.5</v>
      </c>
      <c r="GE375">
        <v>119</v>
      </c>
      <c r="GF375">
        <v>90</v>
      </c>
    </row>
    <row r="376" spans="1:188" x14ac:dyDescent="0.35">
      <c r="A376" t="s">
        <v>9250</v>
      </c>
      <c r="B376" t="s">
        <v>9251</v>
      </c>
      <c r="C376" t="s">
        <v>9252</v>
      </c>
      <c r="D376" t="str">
        <f>VLOOKUP(C376,'HORS EXCEPTION'!$C$2:C394,1,FALSE)</f>
        <v>SUP046394</v>
      </c>
      <c r="E376" s="1" t="s">
        <v>9253</v>
      </c>
      <c r="F376" t="s">
        <v>9252</v>
      </c>
      <c r="G376" t="s">
        <v>9254</v>
      </c>
      <c r="H376" t="s">
        <v>203</v>
      </c>
      <c r="I376" t="s">
        <v>9250</v>
      </c>
      <c r="J376" t="s">
        <v>1022</v>
      </c>
      <c r="K376" t="s">
        <v>9255</v>
      </c>
      <c r="L376">
        <v>13110</v>
      </c>
      <c r="M376" t="s">
        <v>9256</v>
      </c>
      <c r="N376" t="s">
        <v>646</v>
      </c>
      <c r="O376" t="s">
        <v>13079</v>
      </c>
      <c r="P376" t="s">
        <v>9257</v>
      </c>
      <c r="Q376" t="s">
        <v>3883</v>
      </c>
      <c r="R376" t="s">
        <v>9258</v>
      </c>
      <c r="S376" t="s">
        <v>9259</v>
      </c>
      <c r="T376" t="s">
        <v>9260</v>
      </c>
      <c r="U376" t="s">
        <v>9261</v>
      </c>
      <c r="V376" t="s">
        <v>9262</v>
      </c>
      <c r="W376" t="s">
        <v>9259</v>
      </c>
      <c r="X376" t="s">
        <v>9260</v>
      </c>
      <c r="Y376" t="s">
        <v>9261</v>
      </c>
      <c r="Z376" t="s">
        <v>310</v>
      </c>
      <c r="AA376" t="s">
        <v>219</v>
      </c>
      <c r="AD376" t="s">
        <v>11009</v>
      </c>
      <c r="AE376" t="s">
        <v>312</v>
      </c>
      <c r="AF376" t="s">
        <v>774</v>
      </c>
      <c r="AI376" t="s">
        <v>775</v>
      </c>
      <c r="AJ376" t="s">
        <v>9250</v>
      </c>
      <c r="AK376" t="s">
        <v>13079</v>
      </c>
      <c r="AL376" t="s">
        <v>13080</v>
      </c>
      <c r="AM376" t="s">
        <v>3883</v>
      </c>
      <c r="AN376" t="s">
        <v>9257</v>
      </c>
      <c r="AO376">
        <v>0</v>
      </c>
      <c r="AP376" t="s">
        <v>429</v>
      </c>
      <c r="AQ376" s="6" t="s">
        <v>9263</v>
      </c>
      <c r="AR376" s="10">
        <v>100000</v>
      </c>
      <c r="AS376" t="s">
        <v>433</v>
      </c>
      <c r="AT376" s="6" t="s">
        <v>9264</v>
      </c>
      <c r="AU376" s="10">
        <v>190000</v>
      </c>
      <c r="AV376" t="s">
        <v>445</v>
      </c>
      <c r="AW376" s="6" t="s">
        <v>9265</v>
      </c>
      <c r="AY376" t="s">
        <v>541</v>
      </c>
      <c r="AZ376" s="6" t="s">
        <v>9266</v>
      </c>
      <c r="BA376" s="10">
        <v>630000</v>
      </c>
      <c r="BB376" t="s">
        <v>826</v>
      </c>
      <c r="BC376" s="6" t="s">
        <v>9267</v>
      </c>
      <c r="BD376" s="10">
        <v>250000</v>
      </c>
      <c r="BE376" t="s">
        <v>830</v>
      </c>
      <c r="BF376" s="6" t="s">
        <v>9268</v>
      </c>
      <c r="BG376" s="10">
        <v>420000</v>
      </c>
      <c r="BI376" s="6"/>
      <c r="BJ376" s="10"/>
      <c r="BL376" s="6"/>
      <c r="BM376" s="10"/>
      <c r="BO376" s="6"/>
      <c r="BP376" s="10"/>
      <c r="BR376" s="6"/>
      <c r="BS376" s="10"/>
      <c r="BU376" s="6"/>
      <c r="BV376" s="10"/>
      <c r="BX376" s="6"/>
      <c r="BY376" s="10"/>
      <c r="CA376" s="6"/>
      <c r="CB376" s="10"/>
      <c r="CD376" s="6"/>
      <c r="CE376" s="10"/>
      <c r="CG376" s="6"/>
      <c r="CH376" s="10"/>
      <c r="CJ376" s="6"/>
      <c r="CK376" s="10"/>
      <c r="CM376" s="6"/>
      <c r="CN376" s="10"/>
      <c r="CP376" s="6"/>
      <c r="CQ376" s="10"/>
      <c r="CS376" s="6"/>
      <c r="CT376" s="10"/>
      <c r="CV376" s="6"/>
      <c r="CW376" s="10"/>
      <c r="CY376" s="6"/>
      <c r="CZ376" s="10"/>
      <c r="DB376" s="6"/>
      <c r="DC376" s="10"/>
      <c r="DE376" s="6"/>
      <c r="DF376" s="10"/>
      <c r="DH376" s="6"/>
      <c r="DI376" s="10"/>
      <c r="DK376" s="6"/>
      <c r="DL376" s="10"/>
      <c r="DN376" s="6"/>
      <c r="DO376" s="10"/>
      <c r="DQ376" s="6"/>
      <c r="DR376" s="10"/>
      <c r="DT376" s="6"/>
      <c r="DU376" s="10"/>
      <c r="DW376" s="6"/>
      <c r="DX376" s="10"/>
      <c r="DZ376" s="6"/>
      <c r="EA376" s="10"/>
      <c r="EC376" s="6"/>
      <c r="ED376" s="10"/>
      <c r="EF376" s="6"/>
      <c r="EG376" s="10"/>
      <c r="EI376" s="6"/>
      <c r="EJ376" s="10"/>
      <c r="EL376" s="6"/>
      <c r="EM376" s="10"/>
      <c r="EO376" s="6"/>
      <c r="EP376" s="10"/>
      <c r="ER376" s="6"/>
      <c r="ES376" s="10"/>
      <c r="EU376" s="6"/>
      <c r="EV376" s="10"/>
      <c r="EX376" s="6"/>
      <c r="EY376" s="10"/>
      <c r="FA376" s="6"/>
      <c r="FB376" s="10"/>
      <c r="FD376" s="6"/>
      <c r="FE376" s="10"/>
      <c r="FG376" s="6"/>
      <c r="FH376" s="10"/>
      <c r="FJ376" s="6"/>
      <c r="FK376" s="10"/>
      <c r="FM376" s="6"/>
      <c r="FN376" s="10"/>
      <c r="FP376" s="6"/>
      <c r="FQ376" s="10"/>
      <c r="FS376" s="6"/>
      <c r="FT376" s="10"/>
      <c r="FV376" s="6"/>
      <c r="FW376" s="10"/>
      <c r="FY376" s="6"/>
      <c r="FZ376" s="10"/>
      <c r="GA376" s="9">
        <v>1590000</v>
      </c>
      <c r="GB376" t="s">
        <v>238</v>
      </c>
      <c r="GC376">
        <v>30</v>
      </c>
      <c r="GD376">
        <v>35</v>
      </c>
      <c r="GE376">
        <v>40</v>
      </c>
      <c r="GF376">
        <v>45</v>
      </c>
    </row>
    <row r="377" spans="1:188" x14ac:dyDescent="0.35">
      <c r="A377" t="s">
        <v>9269</v>
      </c>
      <c r="B377" t="s">
        <v>9270</v>
      </c>
      <c r="C377" t="s">
        <v>9271</v>
      </c>
      <c r="D377" t="str">
        <f>VLOOKUP(C377,'HORS EXCEPTION'!$C$2:C395,1,FALSE)</f>
        <v>SUP046591</v>
      </c>
      <c r="E377" s="1" t="s">
        <v>9272</v>
      </c>
      <c r="F377" t="s">
        <v>9271</v>
      </c>
      <c r="G377" t="s">
        <v>9272</v>
      </c>
      <c r="H377" t="s">
        <v>203</v>
      </c>
      <c r="I377" t="s">
        <v>9273</v>
      </c>
      <c r="J377" t="s">
        <v>205</v>
      </c>
      <c r="K377" t="s">
        <v>9274</v>
      </c>
      <c r="L377">
        <v>73300</v>
      </c>
      <c r="M377" t="s">
        <v>9275</v>
      </c>
      <c r="N377" t="s">
        <v>1431</v>
      </c>
      <c r="O377" t="s">
        <v>13081</v>
      </c>
      <c r="P377" t="s">
        <v>9276</v>
      </c>
      <c r="Q377" t="s">
        <v>1354</v>
      </c>
      <c r="R377" t="s">
        <v>9277</v>
      </c>
      <c r="S377" t="s">
        <v>9278</v>
      </c>
      <c r="T377" t="s">
        <v>9280</v>
      </c>
      <c r="U377" t="s">
        <v>9281</v>
      </c>
      <c r="V377" t="s">
        <v>9282</v>
      </c>
      <c r="W377" t="s">
        <v>9283</v>
      </c>
      <c r="X377" t="s">
        <v>9280</v>
      </c>
      <c r="Y377" t="s">
        <v>9281</v>
      </c>
      <c r="Z377" t="s">
        <v>310</v>
      </c>
      <c r="AD377" t="s">
        <v>311</v>
      </c>
      <c r="AE377" t="s">
        <v>312</v>
      </c>
      <c r="AI377" t="s">
        <v>312</v>
      </c>
      <c r="AJ377" t="s">
        <v>9273</v>
      </c>
      <c r="AK377" t="s">
        <v>13081</v>
      </c>
      <c r="AL377" t="s">
        <v>13082</v>
      </c>
      <c r="AM377" t="s">
        <v>1354</v>
      </c>
      <c r="AN377" t="s">
        <v>9276</v>
      </c>
      <c r="AO377">
        <v>0</v>
      </c>
      <c r="AP377" t="s">
        <v>317</v>
      </c>
      <c r="AQ377" s="6" t="s">
        <v>9284</v>
      </c>
      <c r="AR377" s="10">
        <v>935000</v>
      </c>
      <c r="AS377" t="s">
        <v>1447</v>
      </c>
      <c r="AT377" s="6" t="s">
        <v>9285</v>
      </c>
      <c r="AU377" s="10">
        <v>455000</v>
      </c>
      <c r="BC377" s="6"/>
      <c r="BD377" s="10"/>
      <c r="BF377" s="6"/>
      <c r="BG377" s="10"/>
      <c r="BI377" s="6"/>
      <c r="BJ377" s="10"/>
      <c r="BL377" s="6"/>
      <c r="BM377" s="10"/>
      <c r="BO377" s="6"/>
      <c r="BP377" s="10"/>
      <c r="BR377" s="6"/>
      <c r="BS377" s="10"/>
      <c r="BU377" s="6"/>
      <c r="BV377" s="10"/>
      <c r="BX377" s="6"/>
      <c r="BY377" s="10"/>
      <c r="CA377" s="6"/>
      <c r="CB377" s="10"/>
      <c r="CD377" s="6"/>
      <c r="CE377" s="10"/>
      <c r="CG377" s="6"/>
      <c r="CH377" s="10"/>
      <c r="CJ377" s="6"/>
      <c r="CK377" s="10"/>
      <c r="CM377" s="6"/>
      <c r="CN377" s="10"/>
      <c r="CP377" s="6"/>
      <c r="CQ377" s="10"/>
      <c r="CS377" s="6"/>
      <c r="CT377" s="10"/>
      <c r="CV377" s="6"/>
      <c r="CW377" s="10"/>
      <c r="CY377" s="6"/>
      <c r="CZ377" s="10"/>
      <c r="DB377" s="6"/>
      <c r="DC377" s="10"/>
      <c r="DE377" s="6"/>
      <c r="DF377" s="10"/>
      <c r="DH377" s="6"/>
      <c r="DI377" s="10"/>
      <c r="DK377" s="6"/>
      <c r="DL377" s="10"/>
      <c r="DN377" s="6"/>
      <c r="DO377" s="10"/>
      <c r="DQ377" s="6"/>
      <c r="DR377" s="10"/>
      <c r="DT377" s="6"/>
      <c r="DU377" s="10"/>
      <c r="DW377" s="6"/>
      <c r="DX377" s="10"/>
      <c r="DZ377" s="6"/>
      <c r="EA377" s="10"/>
      <c r="EC377" s="6"/>
      <c r="ED377" s="10"/>
      <c r="EF377" s="6"/>
      <c r="EG377" s="10"/>
      <c r="EI377" s="6"/>
      <c r="EJ377" s="10"/>
      <c r="EL377" s="6"/>
      <c r="EM377" s="10"/>
      <c r="EO377" s="6"/>
      <c r="EP377" s="10"/>
      <c r="ER377" s="6"/>
      <c r="ES377" s="10"/>
      <c r="EU377" s="6"/>
      <c r="EV377" s="10"/>
      <c r="EX377" s="6"/>
      <c r="EY377" s="10"/>
      <c r="FA377" s="6"/>
      <c r="FB377" s="10"/>
      <c r="FD377" s="6"/>
      <c r="FE377" s="10"/>
      <c r="FG377" s="6"/>
      <c r="FH377" s="10"/>
      <c r="FJ377" s="6"/>
      <c r="FK377" s="10"/>
      <c r="FM377" s="6"/>
      <c r="FN377" s="10"/>
      <c r="FP377" s="6"/>
      <c r="FQ377" s="10"/>
      <c r="FS377" s="6"/>
      <c r="FT377" s="10"/>
      <c r="FV377" s="6"/>
      <c r="FW377" s="10"/>
      <c r="FY377" s="6"/>
      <c r="FZ377" s="10"/>
      <c r="GA377" s="9">
        <v>1390000</v>
      </c>
      <c r="GB377" t="s">
        <v>238</v>
      </c>
      <c r="GC377">
        <v>50</v>
      </c>
      <c r="GD377">
        <v>60</v>
      </c>
      <c r="GE377">
        <v>60</v>
      </c>
      <c r="GF377">
        <v>0</v>
      </c>
    </row>
    <row r="378" spans="1:188" x14ac:dyDescent="0.35">
      <c r="A378" t="s">
        <v>9286</v>
      </c>
      <c r="B378" t="s">
        <v>9287</v>
      </c>
      <c r="C378" t="s">
        <v>9288</v>
      </c>
      <c r="D378" t="str">
        <f>VLOOKUP(C378,'HORS EXCEPTION'!$C$2:C396,1,FALSE)</f>
        <v>SUP046752</v>
      </c>
      <c r="E378" s="1" t="s">
        <v>9289</v>
      </c>
      <c r="F378" t="s">
        <v>9288</v>
      </c>
      <c r="G378" t="s">
        <v>9289</v>
      </c>
      <c r="H378" t="s">
        <v>203</v>
      </c>
      <c r="I378" t="s">
        <v>9286</v>
      </c>
      <c r="J378" t="s">
        <v>1022</v>
      </c>
      <c r="K378" t="s">
        <v>9290</v>
      </c>
      <c r="L378">
        <v>67230</v>
      </c>
      <c r="M378" t="s">
        <v>9291</v>
      </c>
      <c r="N378" t="s">
        <v>8916</v>
      </c>
      <c r="O378" t="s">
        <v>13006</v>
      </c>
      <c r="P378" t="s">
        <v>9292</v>
      </c>
      <c r="Q378" t="s">
        <v>2881</v>
      </c>
      <c r="R378" t="s">
        <v>9293</v>
      </c>
      <c r="S378" t="s">
        <v>9294</v>
      </c>
      <c r="T378" t="s">
        <v>9296</v>
      </c>
      <c r="U378" t="s">
        <v>9297</v>
      </c>
      <c r="V378" t="s">
        <v>9298</v>
      </c>
      <c r="W378" t="s">
        <v>9299</v>
      </c>
      <c r="X378" t="s">
        <v>9300</v>
      </c>
      <c r="Y378" t="s">
        <v>9297</v>
      </c>
      <c r="Z378" t="s">
        <v>310</v>
      </c>
      <c r="AD378" t="s">
        <v>311</v>
      </c>
      <c r="AE378" t="s">
        <v>312</v>
      </c>
      <c r="AI378" t="s">
        <v>312</v>
      </c>
      <c r="AJ378" t="s">
        <v>9286</v>
      </c>
      <c r="AK378" t="s">
        <v>13006</v>
      </c>
      <c r="AL378" t="s">
        <v>13083</v>
      </c>
      <c r="AM378" t="s">
        <v>2881</v>
      </c>
      <c r="AN378" t="s">
        <v>9292</v>
      </c>
      <c r="AO378">
        <v>0</v>
      </c>
      <c r="AP378" t="s">
        <v>1451</v>
      </c>
      <c r="AQ378" s="6" t="s">
        <v>9301</v>
      </c>
      <c r="AR378" s="10">
        <v>182000</v>
      </c>
      <c r="BC378" s="6"/>
      <c r="BD378" s="10"/>
      <c r="BF378" s="6"/>
      <c r="BG378" s="10"/>
      <c r="BI378" s="6"/>
      <c r="BJ378" s="10"/>
      <c r="BL378" s="6"/>
      <c r="BM378" s="10"/>
      <c r="BO378" s="6"/>
      <c r="BP378" s="10"/>
      <c r="BR378" s="6"/>
      <c r="BS378" s="10"/>
      <c r="BU378" s="6"/>
      <c r="BV378" s="10"/>
      <c r="BX378" s="6"/>
      <c r="BY378" s="10"/>
      <c r="CA378" s="6"/>
      <c r="CB378" s="10"/>
      <c r="CD378" s="6"/>
      <c r="CE378" s="10"/>
      <c r="CG378" s="6"/>
      <c r="CH378" s="10"/>
      <c r="CJ378" s="6"/>
      <c r="CK378" s="10"/>
      <c r="CM378" s="6"/>
      <c r="CN378" s="10"/>
      <c r="CP378" s="6"/>
      <c r="CQ378" s="10"/>
      <c r="CS378" s="6"/>
      <c r="CT378" s="10"/>
      <c r="CV378" s="6"/>
      <c r="CW378" s="10"/>
      <c r="CY378" s="6"/>
      <c r="CZ378" s="10"/>
      <c r="DB378" s="6"/>
      <c r="DC378" s="10"/>
      <c r="DE378" s="6"/>
      <c r="DF378" s="10"/>
      <c r="DH378" s="6"/>
      <c r="DI378" s="10"/>
      <c r="DK378" s="6"/>
      <c r="DL378" s="10"/>
      <c r="DN378" s="6"/>
      <c r="DO378" s="10"/>
      <c r="DQ378" s="6"/>
      <c r="DR378" s="10"/>
      <c r="DT378" s="6"/>
      <c r="DU378" s="10"/>
      <c r="DW378" s="6"/>
      <c r="DX378" s="10"/>
      <c r="DZ378" s="6"/>
      <c r="EA378" s="10"/>
      <c r="EC378" s="6"/>
      <c r="ED378" s="10"/>
      <c r="EF378" s="6"/>
      <c r="EG378" s="10"/>
      <c r="EI378" s="6"/>
      <c r="EJ378" s="10"/>
      <c r="EL378" s="6"/>
      <c r="EM378" s="10"/>
      <c r="EO378" s="6"/>
      <c r="EP378" s="10"/>
      <c r="ER378" s="6"/>
      <c r="ES378" s="10"/>
      <c r="EU378" s="6"/>
      <c r="EV378" s="10"/>
      <c r="EX378" s="6"/>
      <c r="EY378" s="10"/>
      <c r="FA378" s="6"/>
      <c r="FB378" s="10"/>
      <c r="FD378" s="6"/>
      <c r="FE378" s="10"/>
      <c r="FG378" s="6"/>
      <c r="FH378" s="10"/>
      <c r="FJ378" s="6"/>
      <c r="FK378" s="10"/>
      <c r="FM378" s="6"/>
      <c r="FN378" s="10"/>
      <c r="FP378" s="6"/>
      <c r="FQ378" s="10"/>
      <c r="FS378" s="6"/>
      <c r="FT378" s="10"/>
      <c r="FV378" s="6"/>
      <c r="FW378" s="10"/>
      <c r="FY378" s="6"/>
      <c r="FZ378" s="10"/>
      <c r="GA378" s="9">
        <v>182000</v>
      </c>
      <c r="GB378" t="s">
        <v>1344</v>
      </c>
    </row>
    <row r="379" spans="1:188" x14ac:dyDescent="0.35">
      <c r="A379" t="s">
        <v>9302</v>
      </c>
      <c r="B379" t="s">
        <v>9303</v>
      </c>
      <c r="C379" t="s">
        <v>9304</v>
      </c>
      <c r="D379" t="str">
        <f>VLOOKUP(C379,'HORS EXCEPTION'!$C$2:C397,1,FALSE)</f>
        <v>SUP046854</v>
      </c>
      <c r="E379" s="2" t="s">
        <v>9305</v>
      </c>
      <c r="F379" t="s">
        <v>9304</v>
      </c>
      <c r="G379" t="s">
        <v>9305</v>
      </c>
      <c r="H379" t="s">
        <v>203</v>
      </c>
      <c r="I379" t="s">
        <v>9302</v>
      </c>
      <c r="J379" t="s">
        <v>205</v>
      </c>
      <c r="K379" t="s">
        <v>9306</v>
      </c>
      <c r="L379">
        <v>68130</v>
      </c>
      <c r="M379" t="s">
        <v>9307</v>
      </c>
      <c r="N379" t="s">
        <v>9308</v>
      </c>
      <c r="O379" t="s">
        <v>12319</v>
      </c>
      <c r="P379" t="s">
        <v>9309</v>
      </c>
      <c r="Q379" t="s">
        <v>4272</v>
      </c>
      <c r="R379" t="s">
        <v>9310</v>
      </c>
      <c r="S379" t="s">
        <v>9313</v>
      </c>
      <c r="T379" t="s">
        <v>9314</v>
      </c>
      <c r="U379" t="s">
        <v>9315</v>
      </c>
      <c r="V379" t="s">
        <v>9316</v>
      </c>
      <c r="W379" t="s">
        <v>9317</v>
      </c>
      <c r="X379" t="s">
        <v>9318</v>
      </c>
      <c r="Y379" t="s">
        <v>9319</v>
      </c>
      <c r="Z379" t="s">
        <v>310</v>
      </c>
      <c r="AD379" t="s">
        <v>311</v>
      </c>
      <c r="AE379" t="s">
        <v>312</v>
      </c>
      <c r="AI379" t="s">
        <v>312</v>
      </c>
      <c r="AJ379" t="s">
        <v>9302</v>
      </c>
      <c r="AK379" t="s">
        <v>12319</v>
      </c>
      <c r="AL379" t="s">
        <v>13084</v>
      </c>
      <c r="AM379" t="s">
        <v>4272</v>
      </c>
      <c r="AN379" t="s">
        <v>9309</v>
      </c>
      <c r="AO379">
        <v>0</v>
      </c>
      <c r="AP379" t="s">
        <v>435</v>
      </c>
      <c r="AQ379" s="6" t="s">
        <v>9320</v>
      </c>
      <c r="AR379" s="10">
        <v>360000</v>
      </c>
      <c r="AS379" t="s">
        <v>393</v>
      </c>
      <c r="AT379" s="6" t="s">
        <v>9321</v>
      </c>
      <c r="AU379" s="10">
        <v>575000</v>
      </c>
      <c r="AV379" t="s">
        <v>321</v>
      </c>
      <c r="AW379" s="6" t="s">
        <v>9322</v>
      </c>
      <c r="AY379" t="s">
        <v>323</v>
      </c>
      <c r="AZ379" s="6" t="s">
        <v>9323</v>
      </c>
      <c r="BA379" s="10">
        <v>100000</v>
      </c>
      <c r="BB379" t="s">
        <v>1451</v>
      </c>
      <c r="BC379" s="6" t="s">
        <v>9324</v>
      </c>
      <c r="BD379" s="10">
        <v>182000</v>
      </c>
      <c r="BE379" t="s">
        <v>1067</v>
      </c>
      <c r="BF379" s="6" t="s">
        <v>9325</v>
      </c>
      <c r="BG379" s="10">
        <v>3430000</v>
      </c>
      <c r="BI379" s="6"/>
      <c r="BJ379" s="10"/>
      <c r="BL379" s="6"/>
      <c r="BM379" s="10"/>
      <c r="BO379" s="6"/>
      <c r="BP379" s="10"/>
      <c r="BR379" s="6"/>
      <c r="BS379" s="10"/>
      <c r="BU379" s="6"/>
      <c r="BV379" s="10"/>
      <c r="BX379" s="6"/>
      <c r="BY379" s="10"/>
      <c r="CA379" s="6"/>
      <c r="CB379" s="10"/>
      <c r="CD379" s="6"/>
      <c r="CE379" s="10"/>
      <c r="CG379" s="6"/>
      <c r="CH379" s="10"/>
      <c r="CJ379" s="6"/>
      <c r="CK379" s="10"/>
      <c r="CM379" s="6"/>
      <c r="CN379" s="10"/>
      <c r="CP379" s="6"/>
      <c r="CQ379" s="10"/>
      <c r="CS379" s="6"/>
      <c r="CT379" s="10"/>
      <c r="CV379" s="6"/>
      <c r="CW379" s="10"/>
      <c r="CY379" s="6"/>
      <c r="CZ379" s="10"/>
      <c r="DB379" s="6"/>
      <c r="DC379" s="10"/>
      <c r="DE379" s="6"/>
      <c r="DF379" s="10"/>
      <c r="DH379" s="6"/>
      <c r="DI379" s="10"/>
      <c r="DK379" s="6"/>
      <c r="DL379" s="10"/>
      <c r="DN379" s="6"/>
      <c r="DO379" s="10"/>
      <c r="DQ379" s="6"/>
      <c r="DR379" s="10"/>
      <c r="DT379" s="6"/>
      <c r="DU379" s="10"/>
      <c r="DW379" s="6"/>
      <c r="DX379" s="10"/>
      <c r="DZ379" s="6"/>
      <c r="EA379" s="10"/>
      <c r="EC379" s="6"/>
      <c r="ED379" s="10"/>
      <c r="EF379" s="6"/>
      <c r="EG379" s="10"/>
      <c r="EI379" s="6"/>
      <c r="EJ379" s="10"/>
      <c r="EL379" s="6"/>
      <c r="EM379" s="10"/>
      <c r="EO379" s="6"/>
      <c r="EP379" s="10"/>
      <c r="ER379" s="6"/>
      <c r="ES379" s="10"/>
      <c r="EU379" s="6"/>
      <c r="EV379" s="10"/>
      <c r="EX379" s="6"/>
      <c r="EY379" s="10"/>
      <c r="FA379" s="6"/>
      <c r="FB379" s="10"/>
      <c r="FD379" s="6"/>
      <c r="FE379" s="10"/>
      <c r="FG379" s="6"/>
      <c r="FH379" s="10"/>
      <c r="FJ379" s="6"/>
      <c r="FK379" s="10"/>
      <c r="FM379" s="6"/>
      <c r="FN379" s="10"/>
      <c r="FP379" s="6"/>
      <c r="FQ379" s="10"/>
      <c r="FS379" s="6"/>
      <c r="FT379" s="10"/>
      <c r="FV379" s="6"/>
      <c r="FW379" s="10"/>
      <c r="FY379" s="6"/>
      <c r="FZ379" s="10"/>
      <c r="GA379" s="9">
        <v>4647000</v>
      </c>
      <c r="GB379" t="s">
        <v>238</v>
      </c>
      <c r="GC379">
        <v>55</v>
      </c>
      <c r="GD379">
        <v>60</v>
      </c>
      <c r="GE379">
        <v>70</v>
      </c>
      <c r="GF379">
        <v>55</v>
      </c>
    </row>
    <row r="380" spans="1:188" x14ac:dyDescent="0.35">
      <c r="A380" t="s">
        <v>9326</v>
      </c>
      <c r="B380" t="s">
        <v>9327</v>
      </c>
      <c r="C380" t="s">
        <v>9328</v>
      </c>
      <c r="D380" t="str">
        <f>VLOOKUP(C380,'HORS EXCEPTION'!$C$2:C398,1,FALSE)</f>
        <v>SUP046864</v>
      </c>
      <c r="E380" s="1" t="s">
        <v>9329</v>
      </c>
      <c r="F380" t="s">
        <v>9328</v>
      </c>
      <c r="G380" t="s">
        <v>9329</v>
      </c>
      <c r="H380" t="s">
        <v>203</v>
      </c>
      <c r="I380" t="s">
        <v>9326</v>
      </c>
      <c r="J380" t="s">
        <v>1022</v>
      </c>
      <c r="K380" t="s">
        <v>9330</v>
      </c>
      <c r="L380">
        <v>35114</v>
      </c>
      <c r="M380" t="s">
        <v>9331</v>
      </c>
      <c r="N380" t="s">
        <v>1431</v>
      </c>
      <c r="O380" t="s">
        <v>13086</v>
      </c>
      <c r="P380" t="s">
        <v>9332</v>
      </c>
      <c r="Q380" t="s">
        <v>9333</v>
      </c>
      <c r="R380" t="s">
        <v>9334</v>
      </c>
      <c r="S380" t="s">
        <v>9337</v>
      </c>
      <c r="T380" t="s">
        <v>9338</v>
      </c>
      <c r="U380" t="s">
        <v>9339</v>
      </c>
      <c r="V380" t="s">
        <v>9340</v>
      </c>
      <c r="W380" t="s">
        <v>9335</v>
      </c>
      <c r="X380" t="s">
        <v>9338</v>
      </c>
      <c r="Y380" t="s">
        <v>9339</v>
      </c>
      <c r="Z380" t="s">
        <v>310</v>
      </c>
      <c r="AD380" t="s">
        <v>311</v>
      </c>
      <c r="AE380" t="s">
        <v>312</v>
      </c>
      <c r="AI380" t="s">
        <v>312</v>
      </c>
      <c r="AJ380" t="s">
        <v>9326</v>
      </c>
      <c r="AK380" t="s">
        <v>13086</v>
      </c>
      <c r="AL380" t="s">
        <v>13087</v>
      </c>
      <c r="AM380" t="s">
        <v>9333</v>
      </c>
      <c r="AN380" t="s">
        <v>9332</v>
      </c>
      <c r="AO380">
        <v>0</v>
      </c>
      <c r="AP380" t="s">
        <v>439</v>
      </c>
      <c r="AQ380" s="6" t="s">
        <v>9341</v>
      </c>
      <c r="AR380" s="10">
        <v>445000</v>
      </c>
      <c r="AS380" t="s">
        <v>325</v>
      </c>
      <c r="AT380" s="6" t="s">
        <v>9342</v>
      </c>
      <c r="AU380" s="10">
        <v>470000</v>
      </c>
      <c r="AV380" t="s">
        <v>327</v>
      </c>
      <c r="AW380" s="6" t="s">
        <v>9343</v>
      </c>
      <c r="AY380" t="s">
        <v>663</v>
      </c>
      <c r="AZ380" s="6" t="s">
        <v>9344</v>
      </c>
      <c r="BA380" s="10">
        <v>100000</v>
      </c>
      <c r="BB380" t="s">
        <v>331</v>
      </c>
      <c r="BC380" s="6" t="s">
        <v>1324</v>
      </c>
      <c r="BD380" s="10">
        <v>123000</v>
      </c>
      <c r="BF380" s="6"/>
      <c r="BG380" s="10"/>
      <c r="BI380" s="6"/>
      <c r="BJ380" s="10"/>
      <c r="BL380" s="6"/>
      <c r="BM380" s="10"/>
      <c r="BO380" s="6"/>
      <c r="BP380" s="10"/>
      <c r="BR380" s="6"/>
      <c r="BS380" s="10"/>
      <c r="BU380" s="6"/>
      <c r="BV380" s="10"/>
      <c r="BX380" s="6"/>
      <c r="BY380" s="10"/>
      <c r="CA380" s="6"/>
      <c r="CB380" s="10"/>
      <c r="CD380" s="6"/>
      <c r="CE380" s="10"/>
      <c r="CG380" s="6"/>
      <c r="CH380" s="10"/>
      <c r="CJ380" s="6"/>
      <c r="CK380" s="10"/>
      <c r="CM380" s="6"/>
      <c r="CN380" s="10"/>
      <c r="CP380" s="6"/>
      <c r="CQ380" s="10"/>
      <c r="CS380" s="6"/>
      <c r="CT380" s="10"/>
      <c r="CV380" s="6"/>
      <c r="CW380" s="10"/>
      <c r="CY380" s="6"/>
      <c r="CZ380" s="10"/>
      <c r="DB380" s="6"/>
      <c r="DC380" s="10"/>
      <c r="DE380" s="6"/>
      <c r="DF380" s="10"/>
      <c r="DH380" s="6"/>
      <c r="DI380" s="10"/>
      <c r="DK380" s="6"/>
      <c r="DL380" s="10"/>
      <c r="DN380" s="6"/>
      <c r="DO380" s="10"/>
      <c r="DQ380" s="6"/>
      <c r="DR380" s="10"/>
      <c r="DT380" s="6"/>
      <c r="DU380" s="10"/>
      <c r="DW380" s="6"/>
      <c r="DX380" s="10"/>
      <c r="DZ380" s="6"/>
      <c r="EA380" s="10"/>
      <c r="EC380" s="6"/>
      <c r="ED380" s="10"/>
      <c r="EF380" s="6"/>
      <c r="EG380" s="10"/>
      <c r="EI380" s="6"/>
      <c r="EJ380" s="10"/>
      <c r="EL380" s="6"/>
      <c r="EM380" s="10"/>
      <c r="EO380" s="6"/>
      <c r="EP380" s="10"/>
      <c r="ER380" s="6"/>
      <c r="ES380" s="10"/>
      <c r="EU380" s="6"/>
      <c r="EV380" s="10"/>
      <c r="EX380" s="6"/>
      <c r="EY380" s="10"/>
      <c r="FA380" s="6"/>
      <c r="FB380" s="10"/>
      <c r="FD380" s="6"/>
      <c r="FE380" s="10"/>
      <c r="FG380" s="6"/>
      <c r="FH380" s="10"/>
      <c r="FJ380" s="6"/>
      <c r="FK380" s="10"/>
      <c r="FM380" s="6"/>
      <c r="FN380" s="10"/>
      <c r="FP380" s="6"/>
      <c r="FQ380" s="10"/>
      <c r="FS380" s="6"/>
      <c r="FT380" s="10"/>
      <c r="FV380" s="6"/>
      <c r="FW380" s="10"/>
      <c r="FY380" s="6"/>
      <c r="FZ380" s="10"/>
      <c r="GA380" s="9">
        <v>1138000</v>
      </c>
      <c r="GB380" t="s">
        <v>238</v>
      </c>
      <c r="GC380">
        <v>50</v>
      </c>
      <c r="GD380">
        <v>60</v>
      </c>
      <c r="GE380">
        <v>60</v>
      </c>
      <c r="GF380">
        <v>50</v>
      </c>
    </row>
    <row r="381" spans="1:188" x14ac:dyDescent="0.35">
      <c r="A381" t="s">
        <v>9345</v>
      </c>
      <c r="B381" t="s">
        <v>9346</v>
      </c>
      <c r="C381" t="s">
        <v>9347</v>
      </c>
      <c r="D381" t="str">
        <f>VLOOKUP(C381,'HORS EXCEPTION'!$C$2:C399,1,FALSE)</f>
        <v>SUP047798</v>
      </c>
      <c r="E381" s="1" t="s">
        <v>9348</v>
      </c>
      <c r="F381" t="s">
        <v>9347</v>
      </c>
      <c r="G381" t="s">
        <v>9348</v>
      </c>
      <c r="H381" t="s">
        <v>203</v>
      </c>
      <c r="I381" t="s">
        <v>9345</v>
      </c>
      <c r="J381" t="s">
        <v>205</v>
      </c>
      <c r="K381" t="s">
        <v>9349</v>
      </c>
      <c r="L381">
        <v>73470</v>
      </c>
      <c r="M381" t="s">
        <v>9350</v>
      </c>
      <c r="N381" t="s">
        <v>5389</v>
      </c>
      <c r="O381" t="s">
        <v>12941</v>
      </c>
      <c r="P381" t="s">
        <v>9351</v>
      </c>
      <c r="Q381" t="s">
        <v>1354</v>
      </c>
      <c r="R381" t="s">
        <v>9352</v>
      </c>
      <c r="S381" t="s">
        <v>9353</v>
      </c>
      <c r="T381" t="s">
        <v>9355</v>
      </c>
      <c r="U381" t="s">
        <v>9356</v>
      </c>
      <c r="V381" t="s">
        <v>9357</v>
      </c>
      <c r="W381" t="s">
        <v>9358</v>
      </c>
      <c r="X381" t="s">
        <v>9359</v>
      </c>
      <c r="Y381" t="s">
        <v>9360</v>
      </c>
      <c r="Z381" t="s">
        <v>261</v>
      </c>
      <c r="AD381" t="s">
        <v>262</v>
      </c>
      <c r="AE381" t="s">
        <v>263</v>
      </c>
      <c r="AI381" t="s">
        <v>263</v>
      </c>
      <c r="AJ381" t="s">
        <v>9345</v>
      </c>
      <c r="AK381" t="s">
        <v>12941</v>
      </c>
      <c r="AL381" t="s">
        <v>13088</v>
      </c>
      <c r="AM381" t="s">
        <v>1354</v>
      </c>
      <c r="AN381" t="s">
        <v>9351</v>
      </c>
      <c r="AO381">
        <v>0</v>
      </c>
      <c r="AP381" t="s">
        <v>3398</v>
      </c>
      <c r="AQ381" s="6" t="s">
        <v>9361</v>
      </c>
      <c r="AR381" s="10">
        <v>100000</v>
      </c>
      <c r="AS381" t="s">
        <v>979</v>
      </c>
      <c r="AT381" s="6" t="s">
        <v>9362</v>
      </c>
      <c r="AU381" s="10">
        <v>100000</v>
      </c>
      <c r="AV381" t="s">
        <v>11131</v>
      </c>
      <c r="AW381" s="6" t="s">
        <v>9363</v>
      </c>
      <c r="AY381" t="s">
        <v>276</v>
      </c>
      <c r="AZ381" s="6" t="s">
        <v>9364</v>
      </c>
      <c r="BA381" s="10">
        <v>125000</v>
      </c>
      <c r="BB381" t="s">
        <v>11607</v>
      </c>
      <c r="BC381" s="6" t="s">
        <v>9365</v>
      </c>
      <c r="BD381" s="10">
        <v>100000</v>
      </c>
      <c r="BE381" t="s">
        <v>290</v>
      </c>
      <c r="BF381" s="6" t="s">
        <v>9366</v>
      </c>
      <c r="BG381" s="10">
        <v>100000</v>
      </c>
      <c r="BH381" t="s">
        <v>11038</v>
      </c>
      <c r="BI381" s="6" t="s">
        <v>9367</v>
      </c>
      <c r="BJ381" s="10">
        <v>100000</v>
      </c>
      <c r="BK381" t="s">
        <v>1116</v>
      </c>
      <c r="BL381" s="6" t="s">
        <v>9368</v>
      </c>
      <c r="BM381" s="10">
        <v>100000</v>
      </c>
      <c r="BN381" t="s">
        <v>11043</v>
      </c>
      <c r="BO381" s="6" t="s">
        <v>9369</v>
      </c>
      <c r="BP381" s="10">
        <v>100000</v>
      </c>
      <c r="BQ381" t="s">
        <v>1190</v>
      </c>
      <c r="BR381" s="6" t="s">
        <v>9370</v>
      </c>
      <c r="BS381" s="10">
        <v>100000</v>
      </c>
      <c r="BU381" s="6"/>
      <c r="BV381" s="10"/>
      <c r="BX381" s="6"/>
      <c r="BY381" s="10"/>
      <c r="CA381" s="6"/>
      <c r="CB381" s="10"/>
      <c r="CD381" s="6"/>
      <c r="CE381" s="10"/>
      <c r="CG381" s="6"/>
      <c r="CH381" s="10"/>
      <c r="CJ381" s="6"/>
      <c r="CK381" s="10"/>
      <c r="CM381" s="6"/>
      <c r="CN381" s="10"/>
      <c r="CP381" s="6"/>
      <c r="CQ381" s="10"/>
      <c r="CS381" s="6"/>
      <c r="CT381" s="10"/>
      <c r="CV381" s="6"/>
      <c r="CW381" s="10"/>
      <c r="CY381" s="6"/>
      <c r="CZ381" s="10"/>
      <c r="DB381" s="6"/>
      <c r="DC381" s="10"/>
      <c r="DE381" s="6"/>
      <c r="DF381" s="10"/>
      <c r="DH381" s="6"/>
      <c r="DI381" s="10"/>
      <c r="DK381" s="6"/>
      <c r="DL381" s="10"/>
      <c r="DN381" s="6"/>
      <c r="DO381" s="10"/>
      <c r="DQ381" s="6"/>
      <c r="DR381" s="10"/>
      <c r="DT381" s="6"/>
      <c r="DU381" s="10"/>
      <c r="DW381" s="6"/>
      <c r="DX381" s="10"/>
      <c r="DZ381" s="6"/>
      <c r="EA381" s="10"/>
      <c r="EC381" s="6"/>
      <c r="ED381" s="10"/>
      <c r="EF381" s="6"/>
      <c r="EG381" s="10"/>
      <c r="EI381" s="6"/>
      <c r="EJ381" s="10"/>
      <c r="EL381" s="6"/>
      <c r="EM381" s="10"/>
      <c r="EO381" s="6"/>
      <c r="EP381" s="10"/>
      <c r="ER381" s="6"/>
      <c r="ES381" s="10"/>
      <c r="EU381" s="6"/>
      <c r="EV381" s="10"/>
      <c r="EX381" s="6"/>
      <c r="EY381" s="10"/>
      <c r="FA381" s="6"/>
      <c r="FB381" s="10"/>
      <c r="FD381" s="6"/>
      <c r="FE381" s="10"/>
      <c r="FG381" s="6"/>
      <c r="FH381" s="10"/>
      <c r="FJ381" s="6"/>
      <c r="FK381" s="10"/>
      <c r="FM381" s="6"/>
      <c r="FN381" s="10"/>
      <c r="FP381" s="6"/>
      <c r="FQ381" s="10"/>
      <c r="FS381" s="6"/>
      <c r="FT381" s="10"/>
      <c r="FV381" s="6"/>
      <c r="FW381" s="10"/>
      <c r="FY381" s="6"/>
      <c r="FZ381" s="10"/>
      <c r="GA381" s="9">
        <v>925000</v>
      </c>
      <c r="GB381" t="s">
        <v>1344</v>
      </c>
    </row>
    <row r="382" spans="1:188" x14ac:dyDescent="0.35">
      <c r="A382" t="s">
        <v>9371</v>
      </c>
      <c r="B382" t="s">
        <v>9372</v>
      </c>
      <c r="C382" t="s">
        <v>9373</v>
      </c>
      <c r="D382" t="str">
        <f>VLOOKUP(C382,'HORS EXCEPTION'!$C$2:C400,1,FALSE)</f>
        <v>SUP048532</v>
      </c>
      <c r="E382" s="1" t="s">
        <v>9374</v>
      </c>
      <c r="F382" t="s">
        <v>9373</v>
      </c>
      <c r="G382" t="s">
        <v>9375</v>
      </c>
      <c r="H382" t="s">
        <v>203</v>
      </c>
      <c r="I382" t="s">
        <v>9371</v>
      </c>
      <c r="J382" t="s">
        <v>1022</v>
      </c>
      <c r="K382" t="s">
        <v>9376</v>
      </c>
      <c r="L382" t="s">
        <v>9377</v>
      </c>
      <c r="M382" t="s">
        <v>9378</v>
      </c>
      <c r="N382" t="s">
        <v>646</v>
      </c>
      <c r="O382" t="s">
        <v>13089</v>
      </c>
      <c r="P382" t="s">
        <v>9379</v>
      </c>
      <c r="Q382" t="s">
        <v>9378</v>
      </c>
      <c r="R382" t="s">
        <v>9380</v>
      </c>
      <c r="S382" t="s">
        <v>9381</v>
      </c>
      <c r="T382" t="s">
        <v>9383</v>
      </c>
      <c r="U382" t="s">
        <v>9384</v>
      </c>
      <c r="V382" t="s">
        <v>9385</v>
      </c>
      <c r="W382" t="s">
        <v>9386</v>
      </c>
      <c r="X382" t="s">
        <v>9387</v>
      </c>
      <c r="Y382" t="s">
        <v>9388</v>
      </c>
      <c r="Z382" t="s">
        <v>854</v>
      </c>
      <c r="AD382" t="s">
        <v>855</v>
      </c>
      <c r="AE382" t="s">
        <v>738</v>
      </c>
      <c r="AI382" t="s">
        <v>738</v>
      </c>
      <c r="AJ382" t="s">
        <v>9371</v>
      </c>
      <c r="AK382" t="s">
        <v>13089</v>
      </c>
      <c r="AL382" t="s">
        <v>9385</v>
      </c>
      <c r="AM382" t="s">
        <v>9378</v>
      </c>
      <c r="AN382" t="s">
        <v>9379</v>
      </c>
      <c r="AO382">
        <v>0</v>
      </c>
      <c r="AP382" t="s">
        <v>937</v>
      </c>
      <c r="AQ382" s="6" t="s">
        <v>9389</v>
      </c>
      <c r="AR382" s="10">
        <v>100000</v>
      </c>
      <c r="AS382" t="s">
        <v>857</v>
      </c>
      <c r="AT382" s="6" t="s">
        <v>9390</v>
      </c>
      <c r="AU382" s="10">
        <v>145000</v>
      </c>
      <c r="AV382" t="s">
        <v>941</v>
      </c>
      <c r="AW382" s="6" t="s">
        <v>9391</v>
      </c>
      <c r="AY382" t="s">
        <v>860</v>
      </c>
      <c r="AZ382" s="6" t="s">
        <v>9392</v>
      </c>
      <c r="BA382" s="10">
        <v>365000</v>
      </c>
      <c r="BB382" t="s">
        <v>869</v>
      </c>
      <c r="BC382" s="6" t="s">
        <v>9393</v>
      </c>
      <c r="BD382" s="10">
        <v>245000</v>
      </c>
      <c r="BF382" s="6"/>
      <c r="BG382" s="10"/>
      <c r="BI382" s="6"/>
      <c r="BJ382" s="10"/>
      <c r="BL382" s="6"/>
      <c r="BM382" s="10"/>
      <c r="BO382" s="6"/>
      <c r="BP382" s="10"/>
      <c r="BR382" s="6"/>
      <c r="BS382" s="10"/>
      <c r="BU382" s="6"/>
      <c r="BV382" s="10"/>
      <c r="BX382" s="6"/>
      <c r="BY382" s="10"/>
      <c r="CA382" s="6"/>
      <c r="CB382" s="10"/>
      <c r="CD382" s="6"/>
      <c r="CE382" s="10"/>
      <c r="CG382" s="6"/>
      <c r="CH382" s="10"/>
      <c r="CJ382" s="6"/>
      <c r="CK382" s="10"/>
      <c r="CM382" s="6"/>
      <c r="CN382" s="10"/>
      <c r="CP382" s="6"/>
      <c r="CQ382" s="10"/>
      <c r="CS382" s="6"/>
      <c r="CT382" s="10"/>
      <c r="CV382" s="6"/>
      <c r="CW382" s="10"/>
      <c r="CY382" s="6"/>
      <c r="CZ382" s="10"/>
      <c r="DB382" s="6"/>
      <c r="DC382" s="10"/>
      <c r="DE382" s="6"/>
      <c r="DF382" s="10"/>
      <c r="DH382" s="6"/>
      <c r="DI382" s="10"/>
      <c r="DK382" s="6"/>
      <c r="DL382" s="10"/>
      <c r="DN382" s="6"/>
      <c r="DO382" s="10"/>
      <c r="DQ382" s="6"/>
      <c r="DR382" s="10"/>
      <c r="DT382" s="6"/>
      <c r="DU382" s="10"/>
      <c r="DW382" s="6"/>
      <c r="DX382" s="10"/>
      <c r="DZ382" s="6"/>
      <c r="EA382" s="10"/>
      <c r="EC382" s="6"/>
      <c r="ED382" s="10"/>
      <c r="EF382" s="6"/>
      <c r="EG382" s="10"/>
      <c r="EI382" s="6"/>
      <c r="EJ382" s="10"/>
      <c r="EL382" s="6"/>
      <c r="EM382" s="10"/>
      <c r="EO382" s="6"/>
      <c r="EP382" s="10"/>
      <c r="ER382" s="6"/>
      <c r="ES382" s="10"/>
      <c r="EU382" s="6"/>
      <c r="EV382" s="10"/>
      <c r="EX382" s="6"/>
      <c r="EY382" s="10"/>
      <c r="FA382" s="6"/>
      <c r="FB382" s="10"/>
      <c r="FD382" s="6"/>
      <c r="FE382" s="10"/>
      <c r="FG382" s="6"/>
      <c r="FH382" s="10"/>
      <c r="FJ382" s="6"/>
      <c r="FK382" s="10"/>
      <c r="FM382" s="6"/>
      <c r="FN382" s="10"/>
      <c r="FP382" s="6"/>
      <c r="FQ382" s="10"/>
      <c r="FS382" s="6"/>
      <c r="FT382" s="10"/>
      <c r="FV382" s="6"/>
      <c r="FW382" s="10"/>
      <c r="FY382" s="6"/>
      <c r="FZ382" s="10"/>
      <c r="GA382" s="9">
        <v>855000</v>
      </c>
      <c r="GB382" t="s">
        <v>238</v>
      </c>
      <c r="GC382">
        <v>60</v>
      </c>
      <c r="GD382">
        <v>60</v>
      </c>
      <c r="GE382">
        <v>60</v>
      </c>
      <c r="GF382">
        <v>60</v>
      </c>
    </row>
    <row r="383" spans="1:188" x14ac:dyDescent="0.35">
      <c r="A383" t="s">
        <v>9394</v>
      </c>
      <c r="B383" t="s">
        <v>9395</v>
      </c>
      <c r="C383" t="s">
        <v>9396</v>
      </c>
      <c r="D383" t="str">
        <f>VLOOKUP(C383,'HORS EXCEPTION'!$C$2:C401,1,FALSE)</f>
        <v>SUP048650</v>
      </c>
      <c r="E383" s="1" t="s">
        <v>9397</v>
      </c>
      <c r="F383" t="s">
        <v>9396</v>
      </c>
      <c r="G383" t="s">
        <v>9398</v>
      </c>
      <c r="H383" t="s">
        <v>203</v>
      </c>
      <c r="I383" t="s">
        <v>9399</v>
      </c>
      <c r="J383" t="s">
        <v>205</v>
      </c>
      <c r="K383" t="s">
        <v>9400</v>
      </c>
      <c r="L383">
        <v>75019</v>
      </c>
      <c r="M383" t="s">
        <v>7789</v>
      </c>
      <c r="N383" t="s">
        <v>646</v>
      </c>
      <c r="O383" t="s">
        <v>12265</v>
      </c>
      <c r="P383" t="s">
        <v>9401</v>
      </c>
      <c r="Q383" t="s">
        <v>6677</v>
      </c>
      <c r="R383" t="s">
        <v>9402</v>
      </c>
      <c r="S383" t="s">
        <v>9405</v>
      </c>
      <c r="T383" t="s">
        <v>9406</v>
      </c>
      <c r="U383" t="s">
        <v>9407</v>
      </c>
      <c r="V383" t="s">
        <v>9408</v>
      </c>
      <c r="W383" t="s">
        <v>9403</v>
      </c>
      <c r="X383" t="s">
        <v>9409</v>
      </c>
      <c r="Y383" t="s">
        <v>9410</v>
      </c>
      <c r="Z383" t="s">
        <v>854</v>
      </c>
      <c r="AD383" t="s">
        <v>855</v>
      </c>
      <c r="AE383" t="s">
        <v>738</v>
      </c>
      <c r="AI383" t="s">
        <v>738</v>
      </c>
      <c r="AJ383" t="s">
        <v>9399</v>
      </c>
      <c r="AK383" t="s">
        <v>12265</v>
      </c>
      <c r="AL383" t="s">
        <v>13090</v>
      </c>
      <c r="AM383" t="s">
        <v>6677</v>
      </c>
      <c r="AN383" t="s">
        <v>9401</v>
      </c>
      <c r="AO383">
        <v>0</v>
      </c>
      <c r="AP383" t="s">
        <v>857</v>
      </c>
      <c r="AQ383" s="6" t="s">
        <v>9411</v>
      </c>
      <c r="AR383" s="10">
        <v>145000</v>
      </c>
      <c r="AS383" t="s">
        <v>860</v>
      </c>
      <c r="AT383" s="6" t="s">
        <v>9412</v>
      </c>
      <c r="AU383" s="10">
        <v>365000</v>
      </c>
      <c r="AV383" t="s">
        <v>863</v>
      </c>
      <c r="AW383" s="6" t="s">
        <v>9413</v>
      </c>
      <c r="AY383" t="s">
        <v>866</v>
      </c>
      <c r="AZ383" s="6" t="s">
        <v>9414</v>
      </c>
      <c r="BA383" s="10">
        <v>180000</v>
      </c>
      <c r="BB383" t="s">
        <v>869</v>
      </c>
      <c r="BC383" s="6" t="s">
        <v>9415</v>
      </c>
      <c r="BD383" s="10">
        <v>245000</v>
      </c>
      <c r="BF383" s="6"/>
      <c r="BG383" s="10"/>
      <c r="BI383" s="6"/>
      <c r="BJ383" s="10"/>
      <c r="BL383" s="6"/>
      <c r="BM383" s="10"/>
      <c r="BO383" s="6"/>
      <c r="BP383" s="10"/>
      <c r="BR383" s="6"/>
      <c r="BS383" s="10"/>
      <c r="BU383" s="6"/>
      <c r="BV383" s="10"/>
      <c r="BX383" s="6"/>
      <c r="BY383" s="10"/>
      <c r="CA383" s="6"/>
      <c r="CB383" s="10"/>
      <c r="CD383" s="6"/>
      <c r="CE383" s="10"/>
      <c r="CG383" s="6"/>
      <c r="CH383" s="10"/>
      <c r="CJ383" s="6"/>
      <c r="CK383" s="10"/>
      <c r="CM383" s="6"/>
      <c r="CN383" s="10"/>
      <c r="CP383" s="6"/>
      <c r="CQ383" s="10"/>
      <c r="CS383" s="6"/>
      <c r="CT383" s="10"/>
      <c r="CV383" s="6"/>
      <c r="CW383" s="10"/>
      <c r="CY383" s="6"/>
      <c r="CZ383" s="10"/>
      <c r="DB383" s="6"/>
      <c r="DC383" s="10"/>
      <c r="DE383" s="6"/>
      <c r="DF383" s="10"/>
      <c r="DH383" s="6"/>
      <c r="DI383" s="10"/>
      <c r="DK383" s="6"/>
      <c r="DL383" s="10"/>
      <c r="DN383" s="6"/>
      <c r="DO383" s="10"/>
      <c r="DQ383" s="6"/>
      <c r="DR383" s="10"/>
      <c r="DT383" s="6"/>
      <c r="DU383" s="10"/>
      <c r="DW383" s="6"/>
      <c r="DX383" s="10"/>
      <c r="DZ383" s="6"/>
      <c r="EA383" s="10"/>
      <c r="EC383" s="6"/>
      <c r="ED383" s="10"/>
      <c r="EF383" s="6"/>
      <c r="EG383" s="10"/>
      <c r="EI383" s="6"/>
      <c r="EJ383" s="10"/>
      <c r="EL383" s="6"/>
      <c r="EM383" s="10"/>
      <c r="EO383" s="6"/>
      <c r="EP383" s="10"/>
      <c r="ER383" s="6"/>
      <c r="ES383" s="10"/>
      <c r="EU383" s="6"/>
      <c r="EV383" s="10"/>
      <c r="EX383" s="6"/>
      <c r="EY383" s="10"/>
      <c r="FA383" s="6"/>
      <c r="FB383" s="10"/>
      <c r="FD383" s="6"/>
      <c r="FE383" s="10"/>
      <c r="FG383" s="6"/>
      <c r="FH383" s="10"/>
      <c r="FJ383" s="6"/>
      <c r="FK383" s="10"/>
      <c r="FM383" s="6"/>
      <c r="FN383" s="10"/>
      <c r="FP383" s="6"/>
      <c r="FQ383" s="10"/>
      <c r="FS383" s="6"/>
      <c r="FT383" s="10"/>
      <c r="FV383" s="6"/>
      <c r="FW383" s="10"/>
      <c r="FY383" s="6"/>
      <c r="FZ383" s="10"/>
      <c r="GA383" s="9">
        <v>935000</v>
      </c>
      <c r="GB383" t="s">
        <v>238</v>
      </c>
      <c r="GC383">
        <v>150</v>
      </c>
      <c r="GD383">
        <v>160</v>
      </c>
      <c r="GE383">
        <v>170</v>
      </c>
      <c r="GF383">
        <v>114</v>
      </c>
    </row>
    <row r="384" spans="1:188" x14ac:dyDescent="0.35">
      <c r="A384" t="s">
        <v>9418</v>
      </c>
      <c r="B384" t="s">
        <v>9419</v>
      </c>
      <c r="C384" t="s">
        <v>9420</v>
      </c>
      <c r="D384" t="str">
        <f>VLOOKUP(C384,'HORS EXCEPTION'!$C$2:C402,1,FALSE)</f>
        <v>SUP048990</v>
      </c>
      <c r="E384" s="1" t="s">
        <v>9421</v>
      </c>
      <c r="F384" t="s">
        <v>9420</v>
      </c>
      <c r="G384" t="s">
        <v>9422</v>
      </c>
      <c r="H384" t="s">
        <v>203</v>
      </c>
      <c r="I384" t="s">
        <v>9424</v>
      </c>
      <c r="J384" t="s">
        <v>205</v>
      </c>
      <c r="K384" t="s">
        <v>9425</v>
      </c>
      <c r="L384">
        <v>31300</v>
      </c>
      <c r="M384" t="s">
        <v>1469</v>
      </c>
      <c r="N384" t="s">
        <v>2465</v>
      </c>
      <c r="O384" t="s">
        <v>13091</v>
      </c>
      <c r="P384" t="s">
        <v>9426</v>
      </c>
      <c r="Q384" t="s">
        <v>406</v>
      </c>
      <c r="R384" t="s">
        <v>9427</v>
      </c>
      <c r="S384" t="s">
        <v>9430</v>
      </c>
      <c r="T384" t="s">
        <v>9431</v>
      </c>
      <c r="U384" t="s">
        <v>9432</v>
      </c>
      <c r="V384" t="s">
        <v>9433</v>
      </c>
      <c r="W384" t="s">
        <v>9434</v>
      </c>
      <c r="X384" t="s">
        <v>9435</v>
      </c>
      <c r="Y384" t="s">
        <v>9436</v>
      </c>
      <c r="Z384" t="s">
        <v>310</v>
      </c>
      <c r="AD384" t="s">
        <v>311</v>
      </c>
      <c r="AE384" t="s">
        <v>312</v>
      </c>
      <c r="AI384" t="s">
        <v>312</v>
      </c>
      <c r="AJ384" t="s">
        <v>9424</v>
      </c>
      <c r="AK384" t="s">
        <v>13091</v>
      </c>
      <c r="AL384" t="s">
        <v>13092</v>
      </c>
      <c r="AM384" t="s">
        <v>406</v>
      </c>
      <c r="AN384" t="s">
        <v>9426</v>
      </c>
      <c r="AO384">
        <v>0</v>
      </c>
      <c r="AP384" t="s">
        <v>488</v>
      </c>
      <c r="AQ384" s="6" t="s">
        <v>9437</v>
      </c>
      <c r="AR384" s="10">
        <v>100000</v>
      </c>
      <c r="AS384" t="s">
        <v>389</v>
      </c>
      <c r="AT384" s="6" t="s">
        <v>9438</v>
      </c>
      <c r="AU384" s="10">
        <v>575000</v>
      </c>
      <c r="AV384" t="s">
        <v>495</v>
      </c>
      <c r="AW384" s="6" t="s">
        <v>9439</v>
      </c>
      <c r="AY384" t="s">
        <v>391</v>
      </c>
      <c r="AZ384" s="6" t="s">
        <v>9440</v>
      </c>
      <c r="BA384" s="10">
        <v>1430000</v>
      </c>
      <c r="BB384" t="s">
        <v>502</v>
      </c>
      <c r="BC384" s="6" t="s">
        <v>9441</v>
      </c>
      <c r="BD384" s="10">
        <v>100000</v>
      </c>
      <c r="BE384" t="s">
        <v>393</v>
      </c>
      <c r="BF384" s="6" t="s">
        <v>9442</v>
      </c>
      <c r="BG384" s="10">
        <v>575000</v>
      </c>
      <c r="BH384" t="s">
        <v>509</v>
      </c>
      <c r="BI384" s="6" t="s">
        <v>9443</v>
      </c>
      <c r="BJ384" s="10">
        <v>100000</v>
      </c>
      <c r="BK384" t="s">
        <v>395</v>
      </c>
      <c r="BL384" s="6" t="s">
        <v>9444</v>
      </c>
      <c r="BM384" s="10">
        <v>715000</v>
      </c>
      <c r="BN384" t="s">
        <v>516</v>
      </c>
      <c r="BO384" s="6" t="s">
        <v>9445</v>
      </c>
      <c r="BP384" s="10">
        <v>120000</v>
      </c>
      <c r="BQ384" t="s">
        <v>1065</v>
      </c>
      <c r="BR384" s="6" t="s">
        <v>9446</v>
      </c>
      <c r="BS384" s="10">
        <v>960000</v>
      </c>
      <c r="BU384" s="6"/>
      <c r="BV384" s="10"/>
      <c r="BX384" s="6"/>
      <c r="BY384" s="10"/>
      <c r="CA384" s="6"/>
      <c r="CB384" s="10"/>
      <c r="CD384" s="6"/>
      <c r="CE384" s="10"/>
      <c r="CG384" s="6"/>
      <c r="CH384" s="10"/>
      <c r="CJ384" s="6"/>
      <c r="CK384" s="10"/>
      <c r="CM384" s="6"/>
      <c r="CN384" s="10"/>
      <c r="CP384" s="6"/>
      <c r="CQ384" s="10"/>
      <c r="CS384" s="6"/>
      <c r="CT384" s="10"/>
      <c r="CV384" s="6"/>
      <c r="CW384" s="10"/>
      <c r="CY384" s="6"/>
      <c r="CZ384" s="10"/>
      <c r="DB384" s="6"/>
      <c r="DC384" s="10"/>
      <c r="DE384" s="6"/>
      <c r="DF384" s="10"/>
      <c r="DH384" s="6"/>
      <c r="DI384" s="10"/>
      <c r="DK384" s="6"/>
      <c r="DL384" s="10"/>
      <c r="DN384" s="6"/>
      <c r="DO384" s="10"/>
      <c r="DQ384" s="6"/>
      <c r="DR384" s="10"/>
      <c r="DT384" s="6"/>
      <c r="DU384" s="10"/>
      <c r="DW384" s="6"/>
      <c r="DX384" s="10"/>
      <c r="DZ384" s="6"/>
      <c r="EA384" s="10"/>
      <c r="EC384" s="6"/>
      <c r="ED384" s="10"/>
      <c r="EF384" s="6"/>
      <c r="EG384" s="10"/>
      <c r="EI384" s="6"/>
      <c r="EJ384" s="10"/>
      <c r="EL384" s="6"/>
      <c r="EM384" s="10"/>
      <c r="EO384" s="6"/>
      <c r="EP384" s="10"/>
      <c r="ER384" s="6"/>
      <c r="ES384" s="10"/>
      <c r="EU384" s="6"/>
      <c r="EV384" s="10"/>
      <c r="EX384" s="6"/>
      <c r="EY384" s="10"/>
      <c r="FA384" s="6"/>
      <c r="FB384" s="10"/>
      <c r="FD384" s="6"/>
      <c r="FE384" s="10"/>
      <c r="FG384" s="6"/>
      <c r="FH384" s="10"/>
      <c r="FJ384" s="6"/>
      <c r="FK384" s="10"/>
      <c r="FM384" s="6"/>
      <c r="FN384" s="10"/>
      <c r="FP384" s="6"/>
      <c r="FQ384" s="10"/>
      <c r="FS384" s="6"/>
      <c r="FT384" s="10"/>
      <c r="FV384" s="6"/>
      <c r="FW384" s="10"/>
      <c r="FY384" s="6"/>
      <c r="FZ384" s="10"/>
      <c r="GA384" s="9">
        <v>4675000</v>
      </c>
      <c r="GB384" t="s">
        <v>238</v>
      </c>
      <c r="GC384">
        <v>55</v>
      </c>
      <c r="GD384">
        <v>60</v>
      </c>
      <c r="GE384">
        <v>65</v>
      </c>
      <c r="GF384">
        <v>100</v>
      </c>
    </row>
    <row r="385" spans="1:188" x14ac:dyDescent="0.35">
      <c r="A385" t="s">
        <v>9447</v>
      </c>
      <c r="B385" t="s">
        <v>9448</v>
      </c>
      <c r="C385" t="s">
        <v>9449</v>
      </c>
      <c r="D385" t="str">
        <f>VLOOKUP(C385,'HORS EXCEPTION'!$C$2:C403,1,FALSE)</f>
        <v>SUP049060</v>
      </c>
      <c r="E385" s="2" t="s">
        <v>9450</v>
      </c>
      <c r="F385" t="s">
        <v>9449</v>
      </c>
      <c r="G385" t="s">
        <v>9451</v>
      </c>
      <c r="H385" t="s">
        <v>203</v>
      </c>
      <c r="I385" t="s">
        <v>9452</v>
      </c>
      <c r="J385" t="s">
        <v>1022</v>
      </c>
      <c r="K385" t="s">
        <v>9453</v>
      </c>
      <c r="L385">
        <v>31470</v>
      </c>
      <c r="M385" t="s">
        <v>9454</v>
      </c>
      <c r="N385" t="s">
        <v>646</v>
      </c>
      <c r="O385" t="s">
        <v>13093</v>
      </c>
      <c r="P385" t="s">
        <v>9455</v>
      </c>
      <c r="Q385" t="s">
        <v>1469</v>
      </c>
      <c r="R385" t="s">
        <v>9456</v>
      </c>
      <c r="S385" t="s">
        <v>9459</v>
      </c>
      <c r="T385" t="s">
        <v>9460</v>
      </c>
      <c r="U385" t="s">
        <v>9461</v>
      </c>
      <c r="V385" t="s">
        <v>9462</v>
      </c>
      <c r="W385" t="s">
        <v>9459</v>
      </c>
      <c r="X385" t="s">
        <v>9460</v>
      </c>
      <c r="Y385" t="s">
        <v>9461</v>
      </c>
      <c r="Z385" t="s">
        <v>854</v>
      </c>
      <c r="AD385" t="s">
        <v>855</v>
      </c>
      <c r="AE385" t="s">
        <v>738</v>
      </c>
      <c r="AI385" t="s">
        <v>738</v>
      </c>
      <c r="AJ385" t="s">
        <v>9452</v>
      </c>
      <c r="AK385" t="s">
        <v>13093</v>
      </c>
      <c r="AL385" t="s">
        <v>13094</v>
      </c>
      <c r="AM385" t="s">
        <v>1469</v>
      </c>
      <c r="AN385" t="s">
        <v>9455</v>
      </c>
      <c r="AO385">
        <v>0</v>
      </c>
      <c r="AP385" s="5" t="s">
        <v>952</v>
      </c>
      <c r="AQ385" s="6" t="s">
        <v>9463</v>
      </c>
      <c r="AR385" s="10">
        <v>165000</v>
      </c>
      <c r="AS385" s="5" t="s">
        <v>754</v>
      </c>
      <c r="AT385" s="6" t="s">
        <v>9464</v>
      </c>
      <c r="AU385" s="10">
        <v>250000</v>
      </c>
      <c r="AV385" t="s">
        <v>869</v>
      </c>
      <c r="AW385" s="6" t="s">
        <v>9465</v>
      </c>
      <c r="BC385" s="6"/>
      <c r="BD385" s="10"/>
      <c r="BF385" s="6"/>
      <c r="BG385" s="10"/>
      <c r="BI385" s="6"/>
      <c r="BJ385" s="10"/>
      <c r="BL385" s="6"/>
      <c r="BM385" s="10"/>
      <c r="BO385" s="6"/>
      <c r="BP385" s="10"/>
      <c r="BR385" s="6"/>
      <c r="BS385" s="10"/>
      <c r="BU385" s="6"/>
      <c r="BV385" s="10"/>
      <c r="BX385" s="6"/>
      <c r="BY385" s="10"/>
      <c r="CA385" s="6"/>
      <c r="CB385" s="10"/>
      <c r="CD385" s="6"/>
      <c r="CE385" s="10"/>
      <c r="CG385" s="6"/>
      <c r="CH385" s="10"/>
      <c r="CJ385" s="6"/>
      <c r="CK385" s="10"/>
      <c r="CM385" s="6"/>
      <c r="CN385" s="10"/>
      <c r="CP385" s="6"/>
      <c r="CQ385" s="10"/>
      <c r="CS385" s="6"/>
      <c r="CT385" s="10"/>
      <c r="CV385" s="6"/>
      <c r="CW385" s="10"/>
      <c r="CY385" s="6"/>
      <c r="CZ385" s="10"/>
      <c r="DB385" s="6"/>
      <c r="DC385" s="10"/>
      <c r="DE385" s="6"/>
      <c r="DF385" s="10"/>
      <c r="DH385" s="6"/>
      <c r="DI385" s="10"/>
      <c r="DK385" s="6"/>
      <c r="DL385" s="10"/>
      <c r="DN385" s="6"/>
      <c r="DO385" s="10"/>
      <c r="DQ385" s="6"/>
      <c r="DR385" s="10"/>
      <c r="DT385" s="6"/>
      <c r="DU385" s="10"/>
      <c r="DW385" s="6"/>
      <c r="DX385" s="10"/>
      <c r="DZ385" s="6"/>
      <c r="EA385" s="10"/>
      <c r="EC385" s="6"/>
      <c r="ED385" s="10"/>
      <c r="EF385" s="6"/>
      <c r="EG385" s="10"/>
      <c r="EI385" s="6"/>
      <c r="EJ385" s="10"/>
      <c r="EL385" s="6"/>
      <c r="EM385" s="10"/>
      <c r="EO385" s="6"/>
      <c r="EP385" s="10"/>
      <c r="ER385" s="6"/>
      <c r="ES385" s="10"/>
      <c r="EU385" s="6"/>
      <c r="EV385" s="10"/>
      <c r="EX385" s="6"/>
      <c r="EY385" s="10"/>
      <c r="FA385" s="6"/>
      <c r="FB385" s="10"/>
      <c r="FD385" s="6"/>
      <c r="FE385" s="10"/>
      <c r="FG385" s="6"/>
      <c r="FH385" s="10"/>
      <c r="FJ385" s="6"/>
      <c r="FK385" s="10"/>
      <c r="FM385" s="6"/>
      <c r="FN385" s="10"/>
      <c r="FP385" s="6"/>
      <c r="FQ385" s="10"/>
      <c r="FS385" s="6"/>
      <c r="FT385" s="10"/>
      <c r="FV385" s="6"/>
      <c r="FW385" s="10"/>
      <c r="FY385" s="6"/>
      <c r="FZ385" s="10"/>
      <c r="GA385" s="9">
        <v>415000</v>
      </c>
      <c r="GB385" t="s">
        <v>238</v>
      </c>
      <c r="GC385">
        <v>70</v>
      </c>
      <c r="GD385">
        <v>70</v>
      </c>
      <c r="GE385">
        <v>70</v>
      </c>
      <c r="GF385">
        <v>70</v>
      </c>
    </row>
    <row r="386" spans="1:188" x14ac:dyDescent="0.35">
      <c r="A386" t="s">
        <v>9466</v>
      </c>
      <c r="B386" t="s">
        <v>9467</v>
      </c>
      <c r="C386" t="s">
        <v>9468</v>
      </c>
      <c r="D386" t="str">
        <f>VLOOKUP(C386,'HORS EXCEPTION'!$C$2:C404,1,FALSE)</f>
        <v>SUP050005</v>
      </c>
      <c r="E386" s="2" t="s">
        <v>9469</v>
      </c>
      <c r="F386" t="s">
        <v>9468</v>
      </c>
      <c r="G386" t="s">
        <v>9470</v>
      </c>
      <c r="H386" t="s">
        <v>203</v>
      </c>
      <c r="I386" t="s">
        <v>9471</v>
      </c>
      <c r="J386" t="s">
        <v>205</v>
      </c>
      <c r="K386" t="s">
        <v>9472</v>
      </c>
      <c r="L386">
        <v>38320</v>
      </c>
      <c r="M386" t="s">
        <v>8900</v>
      </c>
      <c r="N386" t="s">
        <v>2030</v>
      </c>
      <c r="O386" t="s">
        <v>13095</v>
      </c>
      <c r="P386" t="s">
        <v>9473</v>
      </c>
      <c r="Q386" t="s">
        <v>625</v>
      </c>
      <c r="R386" t="s">
        <v>9474</v>
      </c>
      <c r="S386" t="s">
        <v>9476</v>
      </c>
      <c r="T386" t="s">
        <v>9477</v>
      </c>
      <c r="U386" t="s">
        <v>9478</v>
      </c>
      <c r="V386" t="s">
        <v>9479</v>
      </c>
      <c r="W386" t="s">
        <v>9476</v>
      </c>
      <c r="X386" t="s">
        <v>9477</v>
      </c>
      <c r="Y386" t="s">
        <v>9478</v>
      </c>
      <c r="Z386" t="s">
        <v>219</v>
      </c>
      <c r="AD386" t="s">
        <v>220</v>
      </c>
      <c r="AE386" t="s">
        <v>221</v>
      </c>
      <c r="AI386" t="s">
        <v>221</v>
      </c>
      <c r="AJ386" t="s">
        <v>9471</v>
      </c>
      <c r="AK386" t="s">
        <v>13095</v>
      </c>
      <c r="AL386" t="s">
        <v>9479</v>
      </c>
      <c r="AM386" t="s">
        <v>625</v>
      </c>
      <c r="AN386" t="s">
        <v>9473</v>
      </c>
      <c r="AO386">
        <v>0</v>
      </c>
      <c r="AP386" t="s">
        <v>615</v>
      </c>
      <c r="AQ386" s="6" t="s">
        <v>9480</v>
      </c>
      <c r="AR386" s="10">
        <v>750000</v>
      </c>
      <c r="AS386" t="s">
        <v>1732</v>
      </c>
      <c r="AT386" s="6" t="s">
        <v>9481</v>
      </c>
      <c r="AU386" s="10">
        <v>375000</v>
      </c>
      <c r="AV386" t="s">
        <v>465</v>
      </c>
      <c r="AW386" s="6" t="s">
        <v>9482</v>
      </c>
      <c r="BC386" s="6"/>
      <c r="BD386" s="10"/>
      <c r="BF386" s="6"/>
      <c r="BG386" s="10"/>
      <c r="BI386" s="6"/>
      <c r="BJ386" s="10"/>
      <c r="BL386" s="6"/>
      <c r="BM386" s="10"/>
      <c r="BO386" s="6"/>
      <c r="BP386" s="10"/>
      <c r="BR386" s="6"/>
      <c r="BS386" s="10"/>
      <c r="BU386" s="6"/>
      <c r="BV386" s="10"/>
      <c r="BX386" s="6"/>
      <c r="BY386" s="10"/>
      <c r="CA386" s="6"/>
      <c r="CB386" s="10"/>
      <c r="CD386" s="6"/>
      <c r="CE386" s="10"/>
      <c r="CG386" s="6"/>
      <c r="CH386" s="10"/>
      <c r="CJ386" s="6"/>
      <c r="CK386" s="10"/>
      <c r="CM386" s="6"/>
      <c r="CN386" s="10"/>
      <c r="CP386" s="6"/>
      <c r="CQ386" s="10"/>
      <c r="CS386" s="6"/>
      <c r="CT386" s="10"/>
      <c r="CV386" s="6"/>
      <c r="CW386" s="10"/>
      <c r="CY386" s="6"/>
      <c r="CZ386" s="10"/>
      <c r="DB386" s="6"/>
      <c r="DC386" s="10"/>
      <c r="DE386" s="6"/>
      <c r="DF386" s="10"/>
      <c r="DH386" s="6"/>
      <c r="DI386" s="10"/>
      <c r="DK386" s="6"/>
      <c r="DL386" s="10"/>
      <c r="DN386" s="6"/>
      <c r="DO386" s="10"/>
      <c r="DQ386" s="6"/>
      <c r="DR386" s="10"/>
      <c r="DT386" s="6"/>
      <c r="DU386" s="10"/>
      <c r="DW386" s="6"/>
      <c r="DX386" s="10"/>
      <c r="DZ386" s="6"/>
      <c r="EA386" s="10"/>
      <c r="EC386" s="6"/>
      <c r="ED386" s="10"/>
      <c r="EF386" s="6"/>
      <c r="EG386" s="10"/>
      <c r="EI386" s="6"/>
      <c r="EJ386" s="10"/>
      <c r="EL386" s="6"/>
      <c r="EM386" s="10"/>
      <c r="EO386" s="6"/>
      <c r="EP386" s="10"/>
      <c r="ER386" s="6"/>
      <c r="ES386" s="10"/>
      <c r="EU386" s="6"/>
      <c r="EV386" s="10"/>
      <c r="EX386" s="6"/>
      <c r="EY386" s="10"/>
      <c r="FA386" s="6"/>
      <c r="FB386" s="10"/>
      <c r="FD386" s="6"/>
      <c r="FE386" s="10"/>
      <c r="FG386" s="6"/>
      <c r="FH386" s="10"/>
      <c r="FJ386" s="6"/>
      <c r="FK386" s="10"/>
      <c r="FM386" s="6"/>
      <c r="FN386" s="10"/>
      <c r="FP386" s="6"/>
      <c r="FQ386" s="10"/>
      <c r="FS386" s="6"/>
      <c r="FT386" s="10"/>
      <c r="FV386" s="6"/>
      <c r="FW386" s="10"/>
      <c r="FY386" s="6"/>
      <c r="FZ386" s="10"/>
      <c r="GA386" s="9">
        <v>1125000</v>
      </c>
      <c r="GB386" t="s">
        <v>238</v>
      </c>
      <c r="GC386">
        <v>55</v>
      </c>
      <c r="GD386">
        <v>62</v>
      </c>
      <c r="GE386">
        <v>66</v>
      </c>
      <c r="GF386">
        <v>68</v>
      </c>
    </row>
    <row r="387" spans="1:188" x14ac:dyDescent="0.35">
      <c r="A387" t="s">
        <v>9483</v>
      </c>
      <c r="B387" t="s">
        <v>9484</v>
      </c>
      <c r="C387" t="s">
        <v>9485</v>
      </c>
      <c r="D387" t="str">
        <f>VLOOKUP(C387,'HORS EXCEPTION'!$C$2:C405,1,FALSE)</f>
        <v>SUP050443</v>
      </c>
      <c r="E387" s="2" t="s">
        <v>9486</v>
      </c>
      <c r="F387" t="s">
        <v>9485</v>
      </c>
      <c r="G387" t="s">
        <v>9486</v>
      </c>
      <c r="H387" t="s">
        <v>203</v>
      </c>
      <c r="I387" t="s">
        <v>9483</v>
      </c>
      <c r="J387" t="s">
        <v>1022</v>
      </c>
      <c r="K387" t="s">
        <v>9487</v>
      </c>
      <c r="L387">
        <v>31390</v>
      </c>
      <c r="M387" t="s">
        <v>9488</v>
      </c>
      <c r="N387" t="s">
        <v>1516</v>
      </c>
      <c r="O387" t="s">
        <v>12511</v>
      </c>
      <c r="P387" t="s">
        <v>9489</v>
      </c>
      <c r="Q387" t="s">
        <v>1469</v>
      </c>
      <c r="R387" t="s">
        <v>9490</v>
      </c>
      <c r="S387" t="s">
        <v>9492</v>
      </c>
      <c r="T387" t="s">
        <v>9493</v>
      </c>
      <c r="U387" t="s">
        <v>9494</v>
      </c>
      <c r="V387" t="s">
        <v>9495</v>
      </c>
      <c r="W387" t="s">
        <v>9491</v>
      </c>
      <c r="X387" t="s">
        <v>9496</v>
      </c>
      <c r="Y387" t="s">
        <v>9497</v>
      </c>
      <c r="Z387" t="s">
        <v>219</v>
      </c>
      <c r="AD387" t="s">
        <v>220</v>
      </c>
      <c r="AE387" t="s">
        <v>221</v>
      </c>
      <c r="AI387" t="s">
        <v>221</v>
      </c>
      <c r="AJ387" t="s">
        <v>9483</v>
      </c>
      <c r="AK387" t="s">
        <v>12511</v>
      </c>
      <c r="AL387" t="s">
        <v>13096</v>
      </c>
      <c r="AM387" t="s">
        <v>1469</v>
      </c>
      <c r="AN387" t="s">
        <v>9489</v>
      </c>
      <c r="AO387">
        <v>0</v>
      </c>
      <c r="AP387" t="s">
        <v>1162</v>
      </c>
      <c r="AQ387" s="6" t="s">
        <v>9498</v>
      </c>
      <c r="AR387" s="10">
        <v>160000</v>
      </c>
      <c r="BC387" s="6"/>
      <c r="BD387" s="10"/>
      <c r="BF387" s="6"/>
      <c r="BG387" s="10"/>
      <c r="BI387" s="6"/>
      <c r="BJ387" s="10"/>
      <c r="BL387" s="6"/>
      <c r="BM387" s="10"/>
      <c r="BO387" s="6"/>
      <c r="BP387" s="10"/>
      <c r="BR387" s="6"/>
      <c r="BS387" s="10"/>
      <c r="BU387" s="6"/>
      <c r="BV387" s="10"/>
      <c r="BX387" s="6"/>
      <c r="BY387" s="10"/>
      <c r="CA387" s="6"/>
      <c r="CB387" s="10"/>
      <c r="CD387" s="6"/>
      <c r="CE387" s="10"/>
      <c r="CG387" s="6"/>
      <c r="CH387" s="10"/>
      <c r="CJ387" s="6"/>
      <c r="CK387" s="10"/>
      <c r="CM387" s="6"/>
      <c r="CN387" s="10"/>
      <c r="CP387" s="6"/>
      <c r="CQ387" s="10"/>
      <c r="CS387" s="6"/>
      <c r="CT387" s="10"/>
      <c r="CV387" s="6"/>
      <c r="CW387" s="10"/>
      <c r="CY387" s="6"/>
      <c r="CZ387" s="10"/>
      <c r="DB387" s="6"/>
      <c r="DC387" s="10"/>
      <c r="DE387" s="6"/>
      <c r="DF387" s="10"/>
      <c r="DH387" s="6"/>
      <c r="DI387" s="10"/>
      <c r="DK387" s="6"/>
      <c r="DL387" s="10"/>
      <c r="DN387" s="6"/>
      <c r="DO387" s="10"/>
      <c r="DQ387" s="6"/>
      <c r="DR387" s="10"/>
      <c r="DT387" s="6"/>
      <c r="DU387" s="10"/>
      <c r="DW387" s="6"/>
      <c r="DX387" s="10"/>
      <c r="DZ387" s="6"/>
      <c r="EA387" s="10"/>
      <c r="EC387" s="6"/>
      <c r="ED387" s="10"/>
      <c r="EF387" s="6"/>
      <c r="EG387" s="10"/>
      <c r="EI387" s="6"/>
      <c r="EJ387" s="10"/>
      <c r="EL387" s="6"/>
      <c r="EM387" s="10"/>
      <c r="EO387" s="6"/>
      <c r="EP387" s="10"/>
      <c r="ER387" s="6"/>
      <c r="ES387" s="10"/>
      <c r="EU387" s="6"/>
      <c r="EV387" s="10"/>
      <c r="EX387" s="6"/>
      <c r="EY387" s="10"/>
      <c r="FA387" s="6"/>
      <c r="FB387" s="10"/>
      <c r="FD387" s="6"/>
      <c r="FE387" s="10"/>
      <c r="FG387" s="6"/>
      <c r="FH387" s="10"/>
      <c r="FJ387" s="6"/>
      <c r="FK387" s="10"/>
      <c r="FM387" s="6"/>
      <c r="FN387" s="10"/>
      <c r="FP387" s="6"/>
      <c r="FQ387" s="10"/>
      <c r="FS387" s="6"/>
      <c r="FT387" s="10"/>
      <c r="FV387" s="6"/>
      <c r="FW387" s="10"/>
      <c r="FY387" s="6"/>
      <c r="FZ387" s="10"/>
      <c r="GA387" s="9">
        <v>160000</v>
      </c>
      <c r="GB387" t="s">
        <v>238</v>
      </c>
      <c r="GC387">
        <v>55.38</v>
      </c>
      <c r="GD387">
        <v>62.38</v>
      </c>
      <c r="GE387">
        <v>68.36</v>
      </c>
      <c r="GF387">
        <v>68.239999999999995</v>
      </c>
    </row>
    <row r="388" spans="1:188" x14ac:dyDescent="0.35">
      <c r="A388" t="s">
        <v>9499</v>
      </c>
      <c r="B388" t="s">
        <v>9500</v>
      </c>
      <c r="C388" t="s">
        <v>9501</v>
      </c>
      <c r="D388" t="str">
        <f>VLOOKUP(C388,'HORS EXCEPTION'!$C$2:C406,1,FALSE)</f>
        <v>SUP050800</v>
      </c>
      <c r="E388" s="2" t="s">
        <v>9502</v>
      </c>
      <c r="F388" t="s">
        <v>9501</v>
      </c>
      <c r="G388" t="s">
        <v>9502</v>
      </c>
      <c r="H388" t="s">
        <v>203</v>
      </c>
      <c r="I388" t="s">
        <v>9503</v>
      </c>
      <c r="J388" t="s">
        <v>205</v>
      </c>
      <c r="K388" t="s">
        <v>9504</v>
      </c>
      <c r="L388">
        <v>68000</v>
      </c>
      <c r="M388" t="s">
        <v>5510</v>
      </c>
      <c r="N388" t="s">
        <v>1310</v>
      </c>
      <c r="O388" t="s">
        <v>13097</v>
      </c>
      <c r="P388" t="s">
        <v>9505</v>
      </c>
      <c r="Q388" t="s">
        <v>5510</v>
      </c>
      <c r="R388" t="s">
        <v>9506</v>
      </c>
      <c r="S388" t="s">
        <v>9507</v>
      </c>
      <c r="T388" t="s">
        <v>9508</v>
      </c>
      <c r="U388" t="s">
        <v>9509</v>
      </c>
      <c r="V388" t="s">
        <v>9510</v>
      </c>
      <c r="W388" t="s">
        <v>9507</v>
      </c>
      <c r="X388" t="s">
        <v>9508</v>
      </c>
      <c r="Y388" t="s">
        <v>9509</v>
      </c>
      <c r="Z388" t="s">
        <v>310</v>
      </c>
      <c r="AD388" t="s">
        <v>311</v>
      </c>
      <c r="AE388" t="s">
        <v>312</v>
      </c>
      <c r="AI388" t="s">
        <v>312</v>
      </c>
      <c r="AJ388" t="s">
        <v>9503</v>
      </c>
      <c r="AK388" t="s">
        <v>13097</v>
      </c>
      <c r="AL388" t="s">
        <v>9510</v>
      </c>
      <c r="AM388" t="s">
        <v>5510</v>
      </c>
      <c r="AN388" t="s">
        <v>9505</v>
      </c>
      <c r="AO388">
        <v>0</v>
      </c>
      <c r="AP388" t="s">
        <v>393</v>
      </c>
      <c r="AQ388" s="6" t="s">
        <v>9511</v>
      </c>
      <c r="AR388" s="10">
        <v>575000</v>
      </c>
      <c r="AS388" t="s">
        <v>321</v>
      </c>
      <c r="AT388" s="6" t="s">
        <v>9512</v>
      </c>
      <c r="AU388" s="10">
        <v>375000</v>
      </c>
      <c r="AV388" t="s">
        <v>323</v>
      </c>
      <c r="AW388" s="6" t="s">
        <v>9513</v>
      </c>
      <c r="AY388" t="s">
        <v>1451</v>
      </c>
      <c r="AZ388" s="6" t="s">
        <v>9514</v>
      </c>
      <c r="BA388" s="10">
        <v>182000</v>
      </c>
      <c r="BC388" s="6"/>
      <c r="BD388" s="10"/>
      <c r="BF388" s="6"/>
      <c r="BG388" s="10"/>
      <c r="BI388" s="6"/>
      <c r="BJ388" s="10"/>
      <c r="BL388" s="6"/>
      <c r="BM388" s="10"/>
      <c r="BO388" s="6"/>
      <c r="BP388" s="10"/>
      <c r="BR388" s="6"/>
      <c r="BS388" s="10"/>
      <c r="BU388" s="6"/>
      <c r="BV388" s="10"/>
      <c r="BX388" s="6"/>
      <c r="BY388" s="10"/>
      <c r="CA388" s="6"/>
      <c r="CB388" s="10"/>
      <c r="CD388" s="6"/>
      <c r="CE388" s="10"/>
      <c r="CG388" s="6"/>
      <c r="CH388" s="10"/>
      <c r="CJ388" s="6"/>
      <c r="CK388" s="10"/>
      <c r="CM388" s="6"/>
      <c r="CN388" s="10"/>
      <c r="CP388" s="6"/>
      <c r="CQ388" s="10"/>
      <c r="CS388" s="6"/>
      <c r="CT388" s="10"/>
      <c r="CV388" s="6"/>
      <c r="CW388" s="10"/>
      <c r="CY388" s="6"/>
      <c r="CZ388" s="10"/>
      <c r="DB388" s="6"/>
      <c r="DC388" s="10"/>
      <c r="DE388" s="6"/>
      <c r="DF388" s="10"/>
      <c r="DH388" s="6"/>
      <c r="DI388" s="10"/>
      <c r="DK388" s="6"/>
      <c r="DL388" s="10"/>
      <c r="DN388" s="6"/>
      <c r="DO388" s="10"/>
      <c r="DQ388" s="6"/>
      <c r="DR388" s="10"/>
      <c r="DT388" s="6"/>
      <c r="DU388" s="10"/>
      <c r="DW388" s="6"/>
      <c r="DX388" s="10"/>
      <c r="DZ388" s="6"/>
      <c r="EA388" s="10"/>
      <c r="EC388" s="6"/>
      <c r="ED388" s="10"/>
      <c r="EF388" s="6"/>
      <c r="EG388" s="10"/>
      <c r="EI388" s="6"/>
      <c r="EJ388" s="10"/>
      <c r="EL388" s="6"/>
      <c r="EM388" s="10"/>
      <c r="EO388" s="6"/>
      <c r="EP388" s="10"/>
      <c r="ER388" s="6"/>
      <c r="ES388" s="10"/>
      <c r="EU388" s="6"/>
      <c r="EV388" s="10"/>
      <c r="EX388" s="6"/>
      <c r="EY388" s="10"/>
      <c r="FA388" s="6"/>
      <c r="FB388" s="10"/>
      <c r="FD388" s="6"/>
      <c r="FE388" s="10"/>
      <c r="FG388" s="6"/>
      <c r="FH388" s="10"/>
      <c r="FJ388" s="6"/>
      <c r="FK388" s="10"/>
      <c r="FM388" s="6"/>
      <c r="FN388" s="10"/>
      <c r="FP388" s="6"/>
      <c r="FQ388" s="10"/>
      <c r="FS388" s="6"/>
      <c r="FT388" s="10"/>
      <c r="FV388" s="6"/>
      <c r="FW388" s="10"/>
      <c r="FY388" s="6"/>
      <c r="FZ388" s="10"/>
      <c r="GA388" s="9">
        <v>1132000</v>
      </c>
      <c r="GB388" t="s">
        <v>238</v>
      </c>
      <c r="GC388">
        <v>55</v>
      </c>
      <c r="GD388">
        <v>57</v>
      </c>
      <c r="GE388">
        <v>60</v>
      </c>
      <c r="GF388">
        <v>60</v>
      </c>
    </row>
    <row r="389" spans="1:188" x14ac:dyDescent="0.35">
      <c r="A389" t="s">
        <v>9515</v>
      </c>
      <c r="B389" t="s">
        <v>9516</v>
      </c>
      <c r="C389" t="s">
        <v>9517</v>
      </c>
      <c r="D389" t="str">
        <f>VLOOKUP(C389,'HORS EXCEPTION'!$C$2:C407,1,FALSE)</f>
        <v>SUP051050</v>
      </c>
      <c r="E389" s="2" t="s">
        <v>9518</v>
      </c>
      <c r="F389" t="s">
        <v>9517</v>
      </c>
      <c r="G389" t="s">
        <v>9518</v>
      </c>
      <c r="H389" t="s">
        <v>203</v>
      </c>
      <c r="I389" t="s">
        <v>9519</v>
      </c>
      <c r="J389" t="s">
        <v>205</v>
      </c>
      <c r="K389" t="s">
        <v>9520</v>
      </c>
      <c r="L389">
        <v>39160</v>
      </c>
      <c r="M389" t="s">
        <v>9521</v>
      </c>
      <c r="N389" t="s">
        <v>249</v>
      </c>
      <c r="O389" t="s">
        <v>13098</v>
      </c>
      <c r="P389" t="s">
        <v>9522</v>
      </c>
      <c r="Q389" t="s">
        <v>8046</v>
      </c>
      <c r="R389" t="s">
        <v>9523</v>
      </c>
      <c r="S389" t="s">
        <v>9524</v>
      </c>
      <c r="T389" t="s">
        <v>9525</v>
      </c>
      <c r="U389" t="s">
        <v>9526</v>
      </c>
      <c r="V389" t="s">
        <v>9527</v>
      </c>
      <c r="W389" t="s">
        <v>9528</v>
      </c>
      <c r="X389" t="s">
        <v>9529</v>
      </c>
      <c r="Y389" t="s">
        <v>9530</v>
      </c>
      <c r="Z389" t="s">
        <v>261</v>
      </c>
      <c r="AD389" t="s">
        <v>262</v>
      </c>
      <c r="AE389" t="s">
        <v>263</v>
      </c>
      <c r="AI389" t="s">
        <v>263</v>
      </c>
      <c r="AJ389" t="s">
        <v>9519</v>
      </c>
      <c r="AK389" t="s">
        <v>13098</v>
      </c>
      <c r="AL389" t="s">
        <v>13099</v>
      </c>
      <c r="AM389" t="s">
        <v>8046</v>
      </c>
      <c r="AN389" t="s">
        <v>9522</v>
      </c>
      <c r="AO389">
        <v>0</v>
      </c>
      <c r="AP389" t="s">
        <v>272</v>
      </c>
      <c r="AQ389" s="6" t="s">
        <v>9531</v>
      </c>
      <c r="AR389" s="10">
        <v>495000</v>
      </c>
      <c r="AS389" t="s">
        <v>286</v>
      </c>
      <c r="AT389" s="6" t="s">
        <v>9532</v>
      </c>
      <c r="AU389" s="10">
        <v>200000</v>
      </c>
      <c r="BC389" s="6"/>
      <c r="BD389" s="10"/>
      <c r="BF389" s="6"/>
      <c r="BG389" s="10"/>
      <c r="BI389" s="6"/>
      <c r="BJ389" s="10"/>
      <c r="BL389" s="6"/>
      <c r="BM389" s="10"/>
      <c r="BO389" s="6"/>
      <c r="BP389" s="10"/>
      <c r="BR389" s="6"/>
      <c r="BS389" s="10"/>
      <c r="BU389" s="6"/>
      <c r="BV389" s="10"/>
      <c r="BX389" s="6"/>
      <c r="BY389" s="10"/>
      <c r="CA389" s="6"/>
      <c r="CB389" s="10"/>
      <c r="CD389" s="6"/>
      <c r="CE389" s="10"/>
      <c r="CG389" s="6"/>
      <c r="CH389" s="10"/>
      <c r="CJ389" s="6"/>
      <c r="CK389" s="10"/>
      <c r="CM389" s="6"/>
      <c r="CN389" s="10"/>
      <c r="CP389" s="6"/>
      <c r="CQ389" s="10"/>
      <c r="CS389" s="6"/>
      <c r="CT389" s="10"/>
      <c r="CV389" s="6"/>
      <c r="CW389" s="10"/>
      <c r="CY389" s="6"/>
      <c r="CZ389" s="10"/>
      <c r="DB389" s="6"/>
      <c r="DC389" s="10"/>
      <c r="DE389" s="6"/>
      <c r="DF389" s="10"/>
      <c r="DH389" s="6"/>
      <c r="DI389" s="10"/>
      <c r="DK389" s="6"/>
      <c r="DL389" s="10"/>
      <c r="DN389" s="6"/>
      <c r="DO389" s="10"/>
      <c r="DQ389" s="6"/>
      <c r="DR389" s="10"/>
      <c r="DT389" s="6"/>
      <c r="DU389" s="10"/>
      <c r="DW389" s="6"/>
      <c r="DX389" s="10"/>
      <c r="DZ389" s="6"/>
      <c r="EA389" s="10"/>
      <c r="EC389" s="6"/>
      <c r="ED389" s="10"/>
      <c r="EF389" s="6"/>
      <c r="EG389" s="10"/>
      <c r="EI389" s="6"/>
      <c r="EJ389" s="10"/>
      <c r="EL389" s="6"/>
      <c r="EM389" s="10"/>
      <c r="EO389" s="6"/>
      <c r="EP389" s="10"/>
      <c r="ER389" s="6"/>
      <c r="ES389" s="10"/>
      <c r="EU389" s="6"/>
      <c r="EV389" s="10"/>
      <c r="EX389" s="6"/>
      <c r="EY389" s="10"/>
      <c r="FA389" s="6"/>
      <c r="FB389" s="10"/>
      <c r="FD389" s="6"/>
      <c r="FE389" s="10"/>
      <c r="FG389" s="6"/>
      <c r="FH389" s="10"/>
      <c r="FJ389" s="6"/>
      <c r="FK389" s="10"/>
      <c r="FM389" s="6"/>
      <c r="FN389" s="10"/>
      <c r="FP389" s="6"/>
      <c r="FQ389" s="10"/>
      <c r="FS389" s="6"/>
      <c r="FT389" s="10"/>
      <c r="FV389" s="6"/>
      <c r="FW389" s="10"/>
      <c r="FY389" s="6"/>
      <c r="FZ389" s="10"/>
      <c r="GA389" s="9">
        <v>695000</v>
      </c>
      <c r="GB389" t="s">
        <v>238</v>
      </c>
      <c r="GC389">
        <v>50</v>
      </c>
      <c r="GD389">
        <v>55</v>
      </c>
      <c r="GE389">
        <v>60</v>
      </c>
      <c r="GF389">
        <v>0</v>
      </c>
    </row>
    <row r="390" spans="1:188" x14ac:dyDescent="0.35">
      <c r="A390" t="s">
        <v>9533</v>
      </c>
      <c r="B390" t="s">
        <v>9534</v>
      </c>
      <c r="C390" t="s">
        <v>9535</v>
      </c>
      <c r="D390" t="str">
        <f>VLOOKUP(C390,'HORS EXCEPTION'!$C$2:C408,1,FALSE)</f>
        <v>SUP051689</v>
      </c>
      <c r="E390" s="1" t="s">
        <v>9536</v>
      </c>
      <c r="F390" t="s">
        <v>9535</v>
      </c>
      <c r="G390" t="s">
        <v>9537</v>
      </c>
      <c r="H390" t="s">
        <v>203</v>
      </c>
      <c r="I390" t="s">
        <v>9538</v>
      </c>
      <c r="J390" t="s">
        <v>205</v>
      </c>
      <c r="K390" t="s">
        <v>9539</v>
      </c>
      <c r="L390">
        <v>69009</v>
      </c>
      <c r="M390" t="s">
        <v>9540</v>
      </c>
      <c r="N390" t="s">
        <v>646</v>
      </c>
      <c r="O390" t="s">
        <v>13101</v>
      </c>
      <c r="P390" t="s">
        <v>9541</v>
      </c>
      <c r="Q390" t="s">
        <v>1228</v>
      </c>
      <c r="R390" t="s">
        <v>9542</v>
      </c>
      <c r="S390" t="s">
        <v>9545</v>
      </c>
      <c r="T390" t="s">
        <v>9546</v>
      </c>
      <c r="U390" t="s">
        <v>9547</v>
      </c>
      <c r="V390" t="s">
        <v>9548</v>
      </c>
      <c r="W390" t="s">
        <v>9545</v>
      </c>
      <c r="X390" t="s">
        <v>9546</v>
      </c>
      <c r="Y390" t="s">
        <v>9547</v>
      </c>
      <c r="Z390" t="s">
        <v>854</v>
      </c>
      <c r="AD390" t="s">
        <v>855</v>
      </c>
      <c r="AE390" t="s">
        <v>738</v>
      </c>
      <c r="AI390" t="s">
        <v>738</v>
      </c>
      <c r="AJ390" t="s">
        <v>9538</v>
      </c>
      <c r="AK390" t="s">
        <v>13101</v>
      </c>
      <c r="AL390" t="s">
        <v>9548</v>
      </c>
      <c r="AM390" t="s">
        <v>1228</v>
      </c>
      <c r="AN390" t="s">
        <v>9541</v>
      </c>
      <c r="AO390">
        <v>0</v>
      </c>
      <c r="AP390" t="s">
        <v>746</v>
      </c>
      <c r="AQ390" s="6" t="s">
        <v>9549</v>
      </c>
      <c r="AR390" s="10">
        <v>150000</v>
      </c>
      <c r="AS390" t="s">
        <v>748</v>
      </c>
      <c r="AT390" s="6" t="s">
        <v>9550</v>
      </c>
      <c r="AU390" s="10">
        <v>380000</v>
      </c>
      <c r="AV390" t="s">
        <v>750</v>
      </c>
      <c r="AW390" s="6" t="s">
        <v>9551</v>
      </c>
      <c r="AY390" t="s">
        <v>752</v>
      </c>
      <c r="AZ390" s="6" t="s">
        <v>9552</v>
      </c>
      <c r="BA390" s="10">
        <v>190000</v>
      </c>
      <c r="BB390" t="s">
        <v>754</v>
      </c>
      <c r="BC390" s="6" t="s">
        <v>9553</v>
      </c>
      <c r="BD390" s="10">
        <v>250000</v>
      </c>
      <c r="BF390" s="6"/>
      <c r="BG390" s="10"/>
      <c r="BI390" s="6"/>
      <c r="BJ390" s="10"/>
      <c r="BL390" s="6"/>
      <c r="BM390" s="10"/>
      <c r="BO390" s="6"/>
      <c r="BP390" s="10"/>
      <c r="BR390" s="6"/>
      <c r="BS390" s="10"/>
      <c r="BU390" s="6"/>
      <c r="BV390" s="10"/>
      <c r="BX390" s="6"/>
      <c r="BY390" s="10"/>
      <c r="CA390" s="6"/>
      <c r="CB390" s="10"/>
      <c r="CD390" s="6"/>
      <c r="CE390" s="10"/>
      <c r="CG390" s="6"/>
      <c r="CH390" s="10"/>
      <c r="CJ390" s="6"/>
      <c r="CK390" s="10"/>
      <c r="CM390" s="6"/>
      <c r="CN390" s="10"/>
      <c r="CP390" s="6"/>
      <c r="CQ390" s="10"/>
      <c r="CS390" s="6"/>
      <c r="CT390" s="10"/>
      <c r="CV390" s="6"/>
      <c r="CW390" s="10"/>
      <c r="CY390" s="6"/>
      <c r="CZ390" s="10"/>
      <c r="DB390" s="6"/>
      <c r="DC390" s="10"/>
      <c r="DE390" s="6"/>
      <c r="DF390" s="10"/>
      <c r="DH390" s="6"/>
      <c r="DI390" s="10"/>
      <c r="DK390" s="6"/>
      <c r="DL390" s="10"/>
      <c r="DN390" s="6"/>
      <c r="DO390" s="10"/>
      <c r="DQ390" s="6"/>
      <c r="DR390" s="10"/>
      <c r="DT390" s="6"/>
      <c r="DU390" s="10"/>
      <c r="DW390" s="6"/>
      <c r="DX390" s="10"/>
      <c r="DZ390" s="6"/>
      <c r="EA390" s="10"/>
      <c r="EC390" s="6"/>
      <c r="ED390" s="10"/>
      <c r="EF390" s="6"/>
      <c r="EG390" s="10"/>
      <c r="EI390" s="6"/>
      <c r="EJ390" s="10"/>
      <c r="EL390" s="6"/>
      <c r="EM390" s="10"/>
      <c r="EO390" s="6"/>
      <c r="EP390" s="10"/>
      <c r="ER390" s="6"/>
      <c r="ES390" s="10"/>
      <c r="EU390" s="6"/>
      <c r="EV390" s="10"/>
      <c r="EX390" s="6"/>
      <c r="EY390" s="10"/>
      <c r="FA390" s="6"/>
      <c r="FB390" s="10"/>
      <c r="FD390" s="6"/>
      <c r="FE390" s="10"/>
      <c r="FG390" s="6"/>
      <c r="FH390" s="10"/>
      <c r="FJ390" s="6"/>
      <c r="FK390" s="10"/>
      <c r="FM390" s="6"/>
      <c r="FN390" s="10"/>
      <c r="FP390" s="6"/>
      <c r="FQ390" s="10"/>
      <c r="FS390" s="6"/>
      <c r="FT390" s="10"/>
      <c r="FV390" s="6"/>
      <c r="FW390" s="10"/>
      <c r="FY390" s="6"/>
      <c r="FZ390" s="10"/>
      <c r="GA390" s="9">
        <v>970000</v>
      </c>
      <c r="GB390" t="s">
        <v>1344</v>
      </c>
    </row>
    <row r="391" spans="1:188" x14ac:dyDescent="0.35">
      <c r="A391" t="s">
        <v>9554</v>
      </c>
      <c r="B391" t="s">
        <v>9555</v>
      </c>
      <c r="C391" t="s">
        <v>9556</v>
      </c>
      <c r="D391" t="str">
        <f>VLOOKUP(C391,'HORS EXCEPTION'!$C$2:C409,1,FALSE)</f>
        <v>SUP052100</v>
      </c>
      <c r="E391" s="1" t="s">
        <v>9557</v>
      </c>
      <c r="F391" t="s">
        <v>9556</v>
      </c>
      <c r="G391" t="s">
        <v>9557</v>
      </c>
      <c r="H391" t="s">
        <v>203</v>
      </c>
      <c r="I391" t="s">
        <v>9558</v>
      </c>
      <c r="J391" t="s">
        <v>838</v>
      </c>
      <c r="K391" t="s">
        <v>9559</v>
      </c>
      <c r="L391">
        <v>63920</v>
      </c>
      <c r="M391" t="s">
        <v>9560</v>
      </c>
      <c r="N391" t="s">
        <v>1310</v>
      </c>
      <c r="O391" t="s">
        <v>13102</v>
      </c>
      <c r="P391" t="s">
        <v>9561</v>
      </c>
      <c r="Q391" t="s">
        <v>3960</v>
      </c>
      <c r="R391" t="s">
        <v>9562</v>
      </c>
      <c r="S391" t="s">
        <v>9565</v>
      </c>
      <c r="T391" t="s">
        <v>9566</v>
      </c>
      <c r="U391" t="s">
        <v>9567</v>
      </c>
      <c r="V391" t="s">
        <v>9568</v>
      </c>
      <c r="W391" t="s">
        <v>9569</v>
      </c>
      <c r="X391" t="s">
        <v>9570</v>
      </c>
      <c r="Y391" t="s">
        <v>9571</v>
      </c>
      <c r="Z391" t="s">
        <v>310</v>
      </c>
      <c r="AD391" t="s">
        <v>311</v>
      </c>
      <c r="AE391" t="s">
        <v>312</v>
      </c>
      <c r="AI391" t="s">
        <v>312</v>
      </c>
      <c r="AJ391" t="s">
        <v>9558</v>
      </c>
      <c r="AK391" t="s">
        <v>13102</v>
      </c>
      <c r="AL391" t="s">
        <v>9568</v>
      </c>
      <c r="AM391" t="s">
        <v>3960</v>
      </c>
      <c r="AN391" t="s">
        <v>9561</v>
      </c>
      <c r="AO391">
        <v>0</v>
      </c>
      <c r="AP391" t="s">
        <v>427</v>
      </c>
      <c r="AQ391" s="6" t="s">
        <v>9572</v>
      </c>
      <c r="AR391" s="10">
        <v>360000</v>
      </c>
      <c r="AS391" t="s">
        <v>389</v>
      </c>
      <c r="AT391" s="6" t="s">
        <v>9573</v>
      </c>
      <c r="AU391" s="10">
        <v>575000</v>
      </c>
      <c r="AV391" t="s">
        <v>1443</v>
      </c>
      <c r="AW391" s="6" t="s">
        <v>9574</v>
      </c>
      <c r="AY391" t="s">
        <v>431</v>
      </c>
      <c r="AZ391" s="6" t="s">
        <v>9575</v>
      </c>
      <c r="BA391" s="10">
        <v>895000</v>
      </c>
      <c r="BB391" t="s">
        <v>391</v>
      </c>
      <c r="BC391" s="6" t="s">
        <v>9576</v>
      </c>
      <c r="BD391" s="10">
        <v>1430000</v>
      </c>
      <c r="BE391" t="s">
        <v>1447</v>
      </c>
      <c r="BF391" s="6" t="s">
        <v>9577</v>
      </c>
      <c r="BG391" s="10">
        <v>455000</v>
      </c>
      <c r="BH391" t="s">
        <v>435</v>
      </c>
      <c r="BI391" s="6" t="s">
        <v>9578</v>
      </c>
      <c r="BJ391" s="10">
        <v>360000</v>
      </c>
      <c r="BK391" t="s">
        <v>393</v>
      </c>
      <c r="BL391" s="6" t="s">
        <v>9579</v>
      </c>
      <c r="BM391" s="10">
        <v>575000</v>
      </c>
      <c r="BN391" t="s">
        <v>1451</v>
      </c>
      <c r="BO391" s="6" t="s">
        <v>9580</v>
      </c>
      <c r="BP391" s="10">
        <v>182000</v>
      </c>
      <c r="BQ391" t="s">
        <v>439</v>
      </c>
      <c r="BR391" s="6" t="s">
        <v>9581</v>
      </c>
      <c r="BS391" s="10">
        <v>445000</v>
      </c>
      <c r="BT391" t="s">
        <v>395</v>
      </c>
      <c r="BU391" s="6" t="s">
        <v>9582</v>
      </c>
      <c r="BV391" s="10">
        <v>715000</v>
      </c>
      <c r="BW391" t="s">
        <v>1455</v>
      </c>
      <c r="BX391" s="6" t="s">
        <v>9583</v>
      </c>
      <c r="BY391" s="10">
        <v>230000</v>
      </c>
      <c r="BZ391" t="s">
        <v>443</v>
      </c>
      <c r="CA391" s="6" t="s">
        <v>9584</v>
      </c>
      <c r="CB391" s="10">
        <v>595000</v>
      </c>
      <c r="CC391" t="s">
        <v>1065</v>
      </c>
      <c r="CD391" s="6" t="s">
        <v>9585</v>
      </c>
      <c r="CE391" s="10">
        <v>960000</v>
      </c>
      <c r="CF391" t="s">
        <v>1459</v>
      </c>
      <c r="CG391" s="6" t="s">
        <v>9586</v>
      </c>
      <c r="CH391" s="10">
        <v>300000</v>
      </c>
      <c r="CJ391" s="6"/>
      <c r="CK391" s="10"/>
      <c r="CM391" s="6"/>
      <c r="CN391" s="10"/>
      <c r="CP391" s="6"/>
      <c r="CQ391" s="10"/>
      <c r="CS391" s="6"/>
      <c r="CT391" s="10"/>
      <c r="CV391" s="6"/>
      <c r="CW391" s="10"/>
      <c r="CY391" s="6"/>
      <c r="CZ391" s="10"/>
      <c r="DB391" s="6"/>
      <c r="DC391" s="10"/>
      <c r="DE391" s="6"/>
      <c r="DF391" s="10"/>
      <c r="DH391" s="6"/>
      <c r="DI391" s="10"/>
      <c r="DK391" s="6"/>
      <c r="DL391" s="10"/>
      <c r="DN391" s="6"/>
      <c r="DO391" s="10"/>
      <c r="DQ391" s="6"/>
      <c r="DR391" s="10"/>
      <c r="DT391" s="6"/>
      <c r="DU391" s="10"/>
      <c r="DW391" s="6"/>
      <c r="DX391" s="10"/>
      <c r="DZ391" s="6"/>
      <c r="EA391" s="10"/>
      <c r="EC391" s="6"/>
      <c r="ED391" s="10"/>
      <c r="EF391" s="6"/>
      <c r="EG391" s="10"/>
      <c r="EI391" s="6"/>
      <c r="EJ391" s="10"/>
      <c r="EL391" s="6"/>
      <c r="EM391" s="10"/>
      <c r="EO391" s="6"/>
      <c r="EP391" s="10"/>
      <c r="ER391" s="6"/>
      <c r="ES391" s="10"/>
      <c r="EU391" s="6"/>
      <c r="EV391" s="10"/>
      <c r="EX391" s="6"/>
      <c r="EY391" s="10"/>
      <c r="FA391" s="6"/>
      <c r="FB391" s="10"/>
      <c r="FD391" s="6"/>
      <c r="FE391" s="10"/>
      <c r="FG391" s="6"/>
      <c r="FH391" s="10"/>
      <c r="FJ391" s="6"/>
      <c r="FK391" s="10"/>
      <c r="FM391" s="6"/>
      <c r="FN391" s="10"/>
      <c r="FP391" s="6"/>
      <c r="FQ391" s="10"/>
      <c r="FS391" s="6"/>
      <c r="FT391" s="10"/>
      <c r="FV391" s="6"/>
      <c r="FW391" s="10"/>
      <c r="FY391" s="6"/>
      <c r="FZ391" s="10"/>
      <c r="GA391" s="9">
        <v>8077000</v>
      </c>
      <c r="GB391" t="s">
        <v>238</v>
      </c>
      <c r="GC391">
        <v>74</v>
      </c>
      <c r="GD391">
        <v>95</v>
      </c>
      <c r="GE391">
        <v>95</v>
      </c>
      <c r="GF391">
        <v>0</v>
      </c>
    </row>
    <row r="392" spans="1:188" x14ac:dyDescent="0.35">
      <c r="A392" t="s">
        <v>9587</v>
      </c>
      <c r="B392" t="s">
        <v>9588</v>
      </c>
      <c r="C392" t="s">
        <v>9589</v>
      </c>
      <c r="D392" t="str">
        <f>VLOOKUP(C392,'HORS EXCEPTION'!$C$2:C410,1,FALSE)</f>
        <v>SUP052252</v>
      </c>
      <c r="E392" s="2" t="s">
        <v>9590</v>
      </c>
      <c r="F392" t="s">
        <v>9589</v>
      </c>
      <c r="G392" t="s">
        <v>9590</v>
      </c>
      <c r="H392" t="s">
        <v>203</v>
      </c>
      <c r="I392" t="s">
        <v>9587</v>
      </c>
      <c r="J392" t="s">
        <v>205</v>
      </c>
      <c r="K392" t="s">
        <v>9591</v>
      </c>
      <c r="L392">
        <v>69530</v>
      </c>
      <c r="M392" t="s">
        <v>9592</v>
      </c>
      <c r="N392" t="s">
        <v>2923</v>
      </c>
      <c r="O392" t="s">
        <v>13103</v>
      </c>
      <c r="P392" t="s">
        <v>9593</v>
      </c>
      <c r="Q392" t="s">
        <v>1228</v>
      </c>
      <c r="R392" t="s">
        <v>9594</v>
      </c>
      <c r="S392" t="s">
        <v>9597</v>
      </c>
      <c r="T392" t="s">
        <v>9598</v>
      </c>
      <c r="U392" t="s">
        <v>9599</v>
      </c>
      <c r="V392" t="s">
        <v>9600</v>
      </c>
      <c r="W392" t="s">
        <v>9597</v>
      </c>
      <c r="X392" t="s">
        <v>9598</v>
      </c>
      <c r="Y392" t="s">
        <v>9599</v>
      </c>
      <c r="Z392" t="s">
        <v>310</v>
      </c>
      <c r="AD392" t="s">
        <v>311</v>
      </c>
      <c r="AE392" t="s">
        <v>312</v>
      </c>
      <c r="AI392" t="s">
        <v>312</v>
      </c>
      <c r="AJ392" t="s">
        <v>9587</v>
      </c>
      <c r="AK392" t="s">
        <v>13103</v>
      </c>
      <c r="AL392" t="s">
        <v>13104</v>
      </c>
      <c r="AM392" t="s">
        <v>1228</v>
      </c>
      <c r="AN392" t="s">
        <v>9593</v>
      </c>
      <c r="AO392">
        <v>0</v>
      </c>
      <c r="AP392" t="s">
        <v>1443</v>
      </c>
      <c r="AQ392" s="6" t="s">
        <v>9601</v>
      </c>
      <c r="AR392" s="10">
        <v>185000</v>
      </c>
      <c r="AS392" t="s">
        <v>1447</v>
      </c>
      <c r="AT392" s="6" t="s">
        <v>9602</v>
      </c>
      <c r="AU392" s="10">
        <v>455000</v>
      </c>
      <c r="AV392" t="s">
        <v>1451</v>
      </c>
      <c r="AW392" s="6" t="s">
        <v>9603</v>
      </c>
      <c r="AY392" t="s">
        <v>1455</v>
      </c>
      <c r="AZ392" s="6" t="s">
        <v>9604</v>
      </c>
      <c r="BA392" s="10">
        <v>230000</v>
      </c>
      <c r="BB392" t="s">
        <v>1459</v>
      </c>
      <c r="BC392" s="6" t="s">
        <v>9605</v>
      </c>
      <c r="BD392" s="10">
        <v>300000</v>
      </c>
      <c r="BF392" s="6"/>
      <c r="BG392" s="10"/>
      <c r="BI392" s="6"/>
      <c r="BJ392" s="10"/>
      <c r="BL392" s="6"/>
      <c r="BM392" s="10"/>
      <c r="BO392" s="6"/>
      <c r="BP392" s="10"/>
      <c r="BR392" s="6"/>
      <c r="BS392" s="10"/>
      <c r="BU392" s="6"/>
      <c r="BV392" s="10"/>
      <c r="BX392" s="6"/>
      <c r="BY392" s="10"/>
      <c r="CA392" s="6"/>
      <c r="CB392" s="10"/>
      <c r="CD392" s="6"/>
      <c r="CE392" s="10"/>
      <c r="CG392" s="6"/>
      <c r="CH392" s="10"/>
      <c r="CJ392" s="6"/>
      <c r="CK392" s="10"/>
      <c r="CM392" s="6"/>
      <c r="CN392" s="10"/>
      <c r="CP392" s="6"/>
      <c r="CQ392" s="10"/>
      <c r="CS392" s="6"/>
      <c r="CT392" s="10"/>
      <c r="CV392" s="6"/>
      <c r="CW392" s="10"/>
      <c r="CY392" s="6"/>
      <c r="CZ392" s="10"/>
      <c r="DB392" s="6"/>
      <c r="DC392" s="10"/>
      <c r="DE392" s="6"/>
      <c r="DF392" s="10"/>
      <c r="DH392" s="6"/>
      <c r="DI392" s="10"/>
      <c r="DK392" s="6"/>
      <c r="DL392" s="10"/>
      <c r="DN392" s="6"/>
      <c r="DO392" s="10"/>
      <c r="DQ392" s="6"/>
      <c r="DR392" s="10"/>
      <c r="DT392" s="6"/>
      <c r="DU392" s="10"/>
      <c r="DW392" s="6"/>
      <c r="DX392" s="10"/>
      <c r="DZ392" s="6"/>
      <c r="EA392" s="10"/>
      <c r="EC392" s="6"/>
      <c r="ED392" s="10"/>
      <c r="EF392" s="6"/>
      <c r="EG392" s="10"/>
      <c r="EI392" s="6"/>
      <c r="EJ392" s="10"/>
      <c r="EL392" s="6"/>
      <c r="EM392" s="10"/>
      <c r="EO392" s="6"/>
      <c r="EP392" s="10"/>
      <c r="ER392" s="6"/>
      <c r="ES392" s="10"/>
      <c r="EU392" s="6"/>
      <c r="EV392" s="10"/>
      <c r="EX392" s="6"/>
      <c r="EY392" s="10"/>
      <c r="FA392" s="6"/>
      <c r="FB392" s="10"/>
      <c r="FD392" s="6"/>
      <c r="FE392" s="10"/>
      <c r="FG392" s="6"/>
      <c r="FH392" s="10"/>
      <c r="FJ392" s="6"/>
      <c r="FK392" s="10"/>
      <c r="FM392" s="6"/>
      <c r="FN392" s="10"/>
      <c r="FP392" s="6"/>
      <c r="FQ392" s="10"/>
      <c r="FS392" s="6"/>
      <c r="FT392" s="10"/>
      <c r="FV392" s="6"/>
      <c r="FW392" s="10"/>
      <c r="FY392" s="6"/>
      <c r="FZ392" s="10"/>
      <c r="GA392" s="9">
        <v>1170000</v>
      </c>
      <c r="GB392" t="s">
        <v>1344</v>
      </c>
    </row>
    <row r="393" spans="1:188" x14ac:dyDescent="0.35">
      <c r="A393" t="s">
        <v>9606</v>
      </c>
      <c r="B393" t="s">
        <v>9607</v>
      </c>
      <c r="C393" t="s">
        <v>9608</v>
      </c>
      <c r="D393" t="str">
        <f>VLOOKUP(C393,'HORS EXCEPTION'!$C$2:C411,1,FALSE)</f>
        <v>SUP053390</v>
      </c>
      <c r="E393" s="2" t="s">
        <v>9609</v>
      </c>
      <c r="F393" t="s">
        <v>9608</v>
      </c>
      <c r="G393" t="s">
        <v>9609</v>
      </c>
      <c r="H393" t="s">
        <v>203</v>
      </c>
      <c r="I393" t="s">
        <v>9606</v>
      </c>
      <c r="J393" t="s">
        <v>205</v>
      </c>
      <c r="K393" t="s">
        <v>9610</v>
      </c>
      <c r="L393">
        <v>75009</v>
      </c>
      <c r="M393" t="s">
        <v>1171</v>
      </c>
      <c r="N393" t="s">
        <v>646</v>
      </c>
      <c r="O393" t="s">
        <v>13105</v>
      </c>
      <c r="P393" t="s">
        <v>9611</v>
      </c>
      <c r="Q393" t="s">
        <v>300</v>
      </c>
      <c r="R393" t="s">
        <v>9612</v>
      </c>
      <c r="S393" t="s">
        <v>9615</v>
      </c>
      <c r="T393" t="s">
        <v>9616</v>
      </c>
      <c r="U393" t="s">
        <v>9617</v>
      </c>
      <c r="V393" t="s">
        <v>9618</v>
      </c>
      <c r="W393" t="s">
        <v>9615</v>
      </c>
      <c r="X393" t="s">
        <v>9616</v>
      </c>
      <c r="Y393" t="s">
        <v>9617</v>
      </c>
      <c r="Z393" t="s">
        <v>310</v>
      </c>
      <c r="AD393" t="s">
        <v>311</v>
      </c>
      <c r="AE393" t="s">
        <v>312</v>
      </c>
      <c r="AI393" t="s">
        <v>312</v>
      </c>
      <c r="AJ393" t="s">
        <v>9606</v>
      </c>
      <c r="AK393" t="s">
        <v>13105</v>
      </c>
      <c r="AL393" t="s">
        <v>13106</v>
      </c>
      <c r="AM393" t="s">
        <v>300</v>
      </c>
      <c r="AN393" t="s">
        <v>9611</v>
      </c>
      <c r="AO393">
        <v>0</v>
      </c>
      <c r="AP393" t="s">
        <v>488</v>
      </c>
      <c r="AQ393" s="6" t="s">
        <v>9619</v>
      </c>
      <c r="AR393" s="10">
        <v>100000</v>
      </c>
      <c r="AS393" t="s">
        <v>389</v>
      </c>
      <c r="AT393" s="6" t="s">
        <v>9620</v>
      </c>
      <c r="AU393" s="10">
        <v>575000</v>
      </c>
      <c r="AV393" t="s">
        <v>657</v>
      </c>
      <c r="AW393" s="6" t="s">
        <v>9621</v>
      </c>
      <c r="AY393" t="s">
        <v>495</v>
      </c>
      <c r="AZ393" s="6" t="s">
        <v>9622</v>
      </c>
      <c r="BA393" s="10">
        <v>180000</v>
      </c>
      <c r="BB393" t="s">
        <v>391</v>
      </c>
      <c r="BC393" s="6" t="s">
        <v>9623</v>
      </c>
      <c r="BD393" s="10">
        <v>1430000</v>
      </c>
      <c r="BE393" t="s">
        <v>659</v>
      </c>
      <c r="BF393" s="6" t="s">
        <v>9624</v>
      </c>
      <c r="BG393" s="10">
        <v>185000</v>
      </c>
      <c r="BH393" t="s">
        <v>502</v>
      </c>
      <c r="BI393" s="6" t="s">
        <v>9625</v>
      </c>
      <c r="BJ393" s="10">
        <v>100000</v>
      </c>
      <c r="BK393" t="s">
        <v>393</v>
      </c>
      <c r="BL393" s="6" t="s">
        <v>9626</v>
      </c>
      <c r="BM393" s="10">
        <v>575000</v>
      </c>
      <c r="BN393" t="s">
        <v>661</v>
      </c>
      <c r="BO393" s="6" t="s">
        <v>9627</v>
      </c>
      <c r="BP393" s="10">
        <v>100000</v>
      </c>
      <c r="BQ393" t="s">
        <v>509</v>
      </c>
      <c r="BR393" s="6" t="s">
        <v>9628</v>
      </c>
      <c r="BS393" s="10">
        <v>100000</v>
      </c>
      <c r="BT393" t="s">
        <v>395</v>
      </c>
      <c r="BU393" s="6" t="s">
        <v>9629</v>
      </c>
      <c r="BV393" s="10">
        <v>715000</v>
      </c>
      <c r="BW393" t="s">
        <v>663</v>
      </c>
      <c r="BX393" s="6" t="s">
        <v>9630</v>
      </c>
      <c r="BY393" s="10">
        <v>100000</v>
      </c>
      <c r="BZ393" t="s">
        <v>516</v>
      </c>
      <c r="CA393" s="6" t="s">
        <v>9631</v>
      </c>
      <c r="CB393" s="10">
        <v>120000</v>
      </c>
      <c r="CC393" t="s">
        <v>1065</v>
      </c>
      <c r="CD393" s="6" t="s">
        <v>9632</v>
      </c>
      <c r="CE393" s="10">
        <v>960000</v>
      </c>
      <c r="CF393" t="s">
        <v>665</v>
      </c>
      <c r="CG393" s="6" t="s">
        <v>9633</v>
      </c>
      <c r="CH393" s="10">
        <v>123000</v>
      </c>
      <c r="CJ393" s="6"/>
      <c r="CK393" s="10"/>
      <c r="CM393" s="6"/>
      <c r="CN393" s="10"/>
      <c r="CP393" s="6"/>
      <c r="CQ393" s="10"/>
      <c r="CS393" s="6"/>
      <c r="CT393" s="10"/>
      <c r="CV393" s="6"/>
      <c r="CW393" s="10"/>
      <c r="CY393" s="6"/>
      <c r="CZ393" s="10"/>
      <c r="DB393" s="6"/>
      <c r="DC393" s="10"/>
      <c r="DE393" s="6"/>
      <c r="DF393" s="10"/>
      <c r="DH393" s="6"/>
      <c r="DI393" s="10"/>
      <c r="DK393" s="6"/>
      <c r="DL393" s="10"/>
      <c r="DN393" s="6"/>
      <c r="DO393" s="10"/>
      <c r="DQ393" s="6"/>
      <c r="DR393" s="10"/>
      <c r="DT393" s="6"/>
      <c r="DU393" s="10"/>
      <c r="DW393" s="6"/>
      <c r="DX393" s="10"/>
      <c r="DZ393" s="6"/>
      <c r="EA393" s="10"/>
      <c r="EC393" s="6"/>
      <c r="ED393" s="10"/>
      <c r="EF393" s="6"/>
      <c r="EG393" s="10"/>
      <c r="EI393" s="6"/>
      <c r="EJ393" s="10"/>
      <c r="EL393" s="6"/>
      <c r="EM393" s="10"/>
      <c r="EO393" s="6"/>
      <c r="EP393" s="10"/>
      <c r="ER393" s="6"/>
      <c r="ES393" s="10"/>
      <c r="EU393" s="6"/>
      <c r="EV393" s="10"/>
      <c r="EX393" s="6"/>
      <c r="EY393" s="10"/>
      <c r="FA393" s="6"/>
      <c r="FB393" s="10"/>
      <c r="FD393" s="6"/>
      <c r="FE393" s="10"/>
      <c r="FG393" s="6"/>
      <c r="FH393" s="10"/>
      <c r="FJ393" s="6"/>
      <c r="FK393" s="10"/>
      <c r="FM393" s="6"/>
      <c r="FN393" s="10"/>
      <c r="FP393" s="6"/>
      <c r="FQ393" s="10"/>
      <c r="FS393" s="6"/>
      <c r="FT393" s="10"/>
      <c r="FV393" s="6"/>
      <c r="FW393" s="10"/>
      <c r="FY393" s="6"/>
      <c r="FZ393" s="10"/>
      <c r="GA393" s="9">
        <v>5363000</v>
      </c>
      <c r="GB393" t="s">
        <v>238</v>
      </c>
      <c r="GC393">
        <v>60</v>
      </c>
      <c r="GD393">
        <v>70</v>
      </c>
      <c r="GE393">
        <v>70</v>
      </c>
      <c r="GF393">
        <v>90</v>
      </c>
    </row>
    <row r="394" spans="1:188" x14ac:dyDescent="0.35">
      <c r="A394" t="s">
        <v>9636</v>
      </c>
      <c r="B394" t="s">
        <v>9637</v>
      </c>
      <c r="C394" t="s">
        <v>9638</v>
      </c>
      <c r="D394" t="str">
        <f>VLOOKUP(C394,'HORS EXCEPTION'!$C$2:C412,1,FALSE)</f>
        <v>SUP053583</v>
      </c>
      <c r="E394" s="1" t="s">
        <v>9639</v>
      </c>
      <c r="F394" t="s">
        <v>9638</v>
      </c>
      <c r="G394" t="s">
        <v>9639</v>
      </c>
      <c r="H394" t="s">
        <v>203</v>
      </c>
      <c r="I394" t="s">
        <v>9636</v>
      </c>
      <c r="J394" t="s">
        <v>1022</v>
      </c>
      <c r="K394" t="s">
        <v>9640</v>
      </c>
      <c r="L394">
        <v>68600</v>
      </c>
      <c r="M394" t="s">
        <v>9641</v>
      </c>
      <c r="N394" t="s">
        <v>1310</v>
      </c>
      <c r="O394" t="s">
        <v>12266</v>
      </c>
      <c r="P394" t="s">
        <v>9642</v>
      </c>
      <c r="Q394" t="s">
        <v>5510</v>
      </c>
      <c r="R394" t="s">
        <v>9643</v>
      </c>
      <c r="S394" t="s">
        <v>9645</v>
      </c>
      <c r="T394" t="s">
        <v>9646</v>
      </c>
      <c r="U394" t="s">
        <v>9647</v>
      </c>
      <c r="V394" t="s">
        <v>9648</v>
      </c>
      <c r="W394" t="s">
        <v>9649</v>
      </c>
      <c r="X394" t="s">
        <v>9650</v>
      </c>
      <c r="Y394" t="s">
        <v>9651</v>
      </c>
      <c r="Z394" t="s">
        <v>219</v>
      </c>
      <c r="AD394" t="s">
        <v>220</v>
      </c>
      <c r="AE394" t="s">
        <v>221</v>
      </c>
      <c r="AI394" t="s">
        <v>221</v>
      </c>
      <c r="AJ394" t="s">
        <v>9636</v>
      </c>
      <c r="AK394" t="s">
        <v>12266</v>
      </c>
      <c r="AL394" t="s">
        <v>13107</v>
      </c>
      <c r="AM394" t="s">
        <v>5510</v>
      </c>
      <c r="AN394" t="s">
        <v>9642</v>
      </c>
      <c r="AO394">
        <v>0</v>
      </c>
      <c r="AP394" t="s">
        <v>566</v>
      </c>
      <c r="AQ394" s="6" t="s">
        <v>9652</v>
      </c>
      <c r="AR394" s="10">
        <v>100000</v>
      </c>
      <c r="BC394" s="6"/>
      <c r="BD394" s="10"/>
      <c r="BF394" s="6"/>
      <c r="BG394" s="10"/>
      <c r="BI394" s="6"/>
      <c r="BJ394" s="10"/>
      <c r="BL394" s="6"/>
      <c r="BM394" s="10"/>
      <c r="BO394" s="6"/>
      <c r="BP394" s="10"/>
      <c r="BR394" s="6"/>
      <c r="BS394" s="10"/>
      <c r="BU394" s="6"/>
      <c r="BV394" s="10"/>
      <c r="BX394" s="6"/>
      <c r="BY394" s="10"/>
      <c r="CA394" s="6"/>
      <c r="CB394" s="10"/>
      <c r="CD394" s="6"/>
      <c r="CE394" s="10"/>
      <c r="CG394" s="6"/>
      <c r="CH394" s="10"/>
      <c r="CJ394" s="6"/>
      <c r="CK394" s="10"/>
      <c r="CM394" s="6"/>
      <c r="CN394" s="10"/>
      <c r="CP394" s="6"/>
      <c r="CQ394" s="10"/>
      <c r="CS394" s="6"/>
      <c r="CT394" s="10"/>
      <c r="CV394" s="6"/>
      <c r="CW394" s="10"/>
      <c r="CY394" s="6"/>
      <c r="CZ394" s="10"/>
      <c r="DB394" s="6"/>
      <c r="DC394" s="10"/>
      <c r="DE394" s="6"/>
      <c r="DF394" s="10"/>
      <c r="DH394" s="6"/>
      <c r="DI394" s="10"/>
      <c r="DK394" s="6"/>
      <c r="DL394" s="10"/>
      <c r="DN394" s="6"/>
      <c r="DO394" s="10"/>
      <c r="DQ394" s="6"/>
      <c r="DR394" s="10"/>
      <c r="DT394" s="6"/>
      <c r="DU394" s="10"/>
      <c r="DW394" s="6"/>
      <c r="DX394" s="10"/>
      <c r="DZ394" s="6"/>
      <c r="EA394" s="10"/>
      <c r="EC394" s="6"/>
      <c r="ED394" s="10"/>
      <c r="EF394" s="6"/>
      <c r="EG394" s="10"/>
      <c r="EI394" s="6"/>
      <c r="EJ394" s="10"/>
      <c r="EL394" s="6"/>
      <c r="EM394" s="10"/>
      <c r="EO394" s="6"/>
      <c r="EP394" s="10"/>
      <c r="ER394" s="6"/>
      <c r="ES394" s="10"/>
      <c r="EU394" s="6"/>
      <c r="EV394" s="10"/>
      <c r="EX394" s="6"/>
      <c r="EY394" s="10"/>
      <c r="FA394" s="6"/>
      <c r="FB394" s="10"/>
      <c r="FD394" s="6"/>
      <c r="FE394" s="10"/>
      <c r="FG394" s="6"/>
      <c r="FH394" s="10"/>
      <c r="FJ394" s="6"/>
      <c r="FK394" s="10"/>
      <c r="FM394" s="6"/>
      <c r="FN394" s="10"/>
      <c r="FP394" s="6"/>
      <c r="FQ394" s="10"/>
      <c r="FS394" s="6"/>
      <c r="FT394" s="10"/>
      <c r="FV394" s="6"/>
      <c r="FW394" s="10"/>
      <c r="FY394" s="6"/>
      <c r="FZ394" s="10"/>
      <c r="GA394" s="9">
        <v>100000</v>
      </c>
      <c r="GB394" t="s">
        <v>238</v>
      </c>
      <c r="GC394">
        <v>41</v>
      </c>
      <c r="GD394">
        <v>46</v>
      </c>
      <c r="GE394">
        <v>48</v>
      </c>
      <c r="GF394">
        <v>46</v>
      </c>
    </row>
    <row r="395" spans="1:188" x14ac:dyDescent="0.35">
      <c r="A395" t="s">
        <v>9653</v>
      </c>
      <c r="B395" t="s">
        <v>9654</v>
      </c>
      <c r="C395" t="s">
        <v>9655</v>
      </c>
      <c r="D395" t="str">
        <f>VLOOKUP(C395,'HORS EXCEPTION'!$C$2:C413,1,FALSE)</f>
        <v>SUP053824</v>
      </c>
      <c r="E395" s="1" t="s">
        <v>9656</v>
      </c>
      <c r="F395" t="s">
        <v>9655</v>
      </c>
      <c r="G395" t="s">
        <v>9656</v>
      </c>
      <c r="H395" t="s">
        <v>203</v>
      </c>
      <c r="I395" t="s">
        <v>9653</v>
      </c>
      <c r="J395" t="s">
        <v>205</v>
      </c>
      <c r="K395" t="s">
        <v>9657</v>
      </c>
      <c r="L395">
        <v>30100</v>
      </c>
      <c r="M395" t="s">
        <v>9658</v>
      </c>
      <c r="N395" t="s">
        <v>1226</v>
      </c>
      <c r="O395" t="s">
        <v>13108</v>
      </c>
      <c r="P395" t="s">
        <v>9659</v>
      </c>
      <c r="Q395" t="s">
        <v>9660</v>
      </c>
      <c r="R395" t="s">
        <v>9661</v>
      </c>
      <c r="S395" t="s">
        <v>9662</v>
      </c>
      <c r="T395" t="s">
        <v>9664</v>
      </c>
      <c r="U395" t="s">
        <v>9665</v>
      </c>
      <c r="V395" t="s">
        <v>9666</v>
      </c>
      <c r="W395" t="s">
        <v>9667</v>
      </c>
      <c r="X395" t="s">
        <v>9664</v>
      </c>
      <c r="Y395" t="s">
        <v>9668</v>
      </c>
      <c r="Z395" t="s">
        <v>310</v>
      </c>
      <c r="AD395" t="s">
        <v>311</v>
      </c>
      <c r="AE395" t="s">
        <v>312</v>
      </c>
      <c r="AI395" t="s">
        <v>312</v>
      </c>
      <c r="AJ395" t="s">
        <v>9653</v>
      </c>
      <c r="AK395" t="s">
        <v>13108</v>
      </c>
      <c r="AL395" t="s">
        <v>13109</v>
      </c>
      <c r="AM395" t="s">
        <v>9660</v>
      </c>
      <c r="AN395" t="s">
        <v>9659</v>
      </c>
      <c r="AO395">
        <v>0</v>
      </c>
      <c r="AP395" t="s">
        <v>488</v>
      </c>
      <c r="AQ395" s="6" t="s">
        <v>9669</v>
      </c>
      <c r="AR395" s="10">
        <v>100000</v>
      </c>
      <c r="AS395" t="s">
        <v>389</v>
      </c>
      <c r="AT395" s="6" t="s">
        <v>9670</v>
      </c>
      <c r="AU395" s="10">
        <v>575000</v>
      </c>
      <c r="AV395" t="s">
        <v>490</v>
      </c>
      <c r="AW395" s="6" t="s">
        <v>9671</v>
      </c>
      <c r="AY395" t="s">
        <v>495</v>
      </c>
      <c r="AZ395" s="6" t="s">
        <v>9672</v>
      </c>
      <c r="BA395" s="10">
        <v>180000</v>
      </c>
      <c r="BB395" t="s">
        <v>391</v>
      </c>
      <c r="BC395" s="6" t="s">
        <v>9673</v>
      </c>
      <c r="BD395" s="10">
        <v>1430000</v>
      </c>
      <c r="BE395" t="s">
        <v>497</v>
      </c>
      <c r="BF395" s="6" t="s">
        <v>9674</v>
      </c>
      <c r="BG395" s="10">
        <v>125000</v>
      </c>
      <c r="BH395" t="s">
        <v>509</v>
      </c>
      <c r="BI395" s="6" t="s">
        <v>9675</v>
      </c>
      <c r="BJ395" s="10">
        <v>100000</v>
      </c>
      <c r="BK395" t="s">
        <v>395</v>
      </c>
      <c r="BL395" s="6" t="s">
        <v>9676</v>
      </c>
      <c r="BM395" s="10">
        <v>715000</v>
      </c>
      <c r="BN395" t="s">
        <v>511</v>
      </c>
      <c r="BO395" s="6" t="s">
        <v>9677</v>
      </c>
      <c r="BP395" s="10">
        <v>100000</v>
      </c>
      <c r="BQ395" t="s">
        <v>516</v>
      </c>
      <c r="BR395" s="6" t="s">
        <v>9678</v>
      </c>
      <c r="BS395" s="10">
        <v>120000</v>
      </c>
      <c r="BT395" t="s">
        <v>1065</v>
      </c>
      <c r="BU395" s="6" t="s">
        <v>9679</v>
      </c>
      <c r="BV395" s="10">
        <v>960000</v>
      </c>
      <c r="BW395" t="s">
        <v>518</v>
      </c>
      <c r="BX395" s="6" t="s">
        <v>9680</v>
      </c>
      <c r="BY395" s="10">
        <v>100000</v>
      </c>
      <c r="CA395" s="6"/>
      <c r="CB395" s="10"/>
      <c r="CD395" s="6"/>
      <c r="CE395" s="10"/>
      <c r="CG395" s="6"/>
      <c r="CH395" s="10"/>
      <c r="CJ395" s="6"/>
      <c r="CK395" s="10"/>
      <c r="CM395" s="6"/>
      <c r="CN395" s="10"/>
      <c r="CP395" s="6"/>
      <c r="CQ395" s="10"/>
      <c r="CS395" s="6"/>
      <c r="CT395" s="10"/>
      <c r="CV395" s="6"/>
      <c r="CW395" s="10"/>
      <c r="CY395" s="6"/>
      <c r="CZ395" s="10"/>
      <c r="DB395" s="6"/>
      <c r="DC395" s="10"/>
      <c r="DE395" s="6"/>
      <c r="DF395" s="10"/>
      <c r="DH395" s="6"/>
      <c r="DI395" s="10"/>
      <c r="DK395" s="6"/>
      <c r="DL395" s="10"/>
      <c r="DN395" s="6"/>
      <c r="DO395" s="10"/>
      <c r="DQ395" s="6"/>
      <c r="DR395" s="10"/>
      <c r="DT395" s="6"/>
      <c r="DU395" s="10"/>
      <c r="DW395" s="6"/>
      <c r="DX395" s="10"/>
      <c r="DZ395" s="6"/>
      <c r="EA395" s="10"/>
      <c r="EC395" s="6"/>
      <c r="ED395" s="10"/>
      <c r="EF395" s="6"/>
      <c r="EG395" s="10"/>
      <c r="EI395" s="6"/>
      <c r="EJ395" s="10"/>
      <c r="EL395" s="6"/>
      <c r="EM395" s="10"/>
      <c r="EO395" s="6"/>
      <c r="EP395" s="10"/>
      <c r="ER395" s="6"/>
      <c r="ES395" s="10"/>
      <c r="EU395" s="6"/>
      <c r="EV395" s="10"/>
      <c r="EX395" s="6"/>
      <c r="EY395" s="10"/>
      <c r="FA395" s="6"/>
      <c r="FB395" s="10"/>
      <c r="FD395" s="6"/>
      <c r="FE395" s="10"/>
      <c r="FG395" s="6"/>
      <c r="FH395" s="10"/>
      <c r="FJ395" s="6"/>
      <c r="FK395" s="10"/>
      <c r="FM395" s="6"/>
      <c r="FN395" s="10"/>
      <c r="FP395" s="6"/>
      <c r="FQ395" s="10"/>
      <c r="FS395" s="6"/>
      <c r="FT395" s="10"/>
      <c r="FV395" s="6"/>
      <c r="FW395" s="10"/>
      <c r="FY395" s="6"/>
      <c r="FZ395" s="10"/>
      <c r="GA395" s="9">
        <v>4505000</v>
      </c>
      <c r="GB395" t="s">
        <v>238</v>
      </c>
      <c r="GC395">
        <v>56</v>
      </c>
      <c r="GD395">
        <v>66</v>
      </c>
      <c r="GE395">
        <v>66</v>
      </c>
      <c r="GF395">
        <v>56</v>
      </c>
    </row>
    <row r="396" spans="1:188" x14ac:dyDescent="0.35">
      <c r="A396" t="s">
        <v>9681</v>
      </c>
      <c r="B396" t="s">
        <v>9682</v>
      </c>
      <c r="C396" t="s">
        <v>9683</v>
      </c>
      <c r="D396" t="str">
        <f>VLOOKUP(C396,'HORS EXCEPTION'!$C$2:C414,1,FALSE)</f>
        <v>SUP054202</v>
      </c>
      <c r="E396" s="1" t="s">
        <v>9684</v>
      </c>
      <c r="F396" t="s">
        <v>9683</v>
      </c>
      <c r="G396" t="s">
        <v>9684</v>
      </c>
      <c r="H396" t="s">
        <v>203</v>
      </c>
      <c r="I396" t="s">
        <v>9681</v>
      </c>
      <c r="J396" t="s">
        <v>205</v>
      </c>
      <c r="K396" t="s">
        <v>9685</v>
      </c>
      <c r="L396" t="s">
        <v>9686</v>
      </c>
      <c r="M396" t="s">
        <v>9687</v>
      </c>
      <c r="N396" t="s">
        <v>1431</v>
      </c>
      <c r="O396" t="s">
        <v>12700</v>
      </c>
      <c r="P396" t="s">
        <v>9688</v>
      </c>
      <c r="Q396" t="s">
        <v>9689</v>
      </c>
      <c r="R396" t="s">
        <v>9690</v>
      </c>
      <c r="S396" t="s">
        <v>9691</v>
      </c>
      <c r="T396" t="s">
        <v>9693</v>
      </c>
      <c r="U396" t="s">
        <v>9694</v>
      </c>
      <c r="V396" t="s">
        <v>9695</v>
      </c>
      <c r="W396" t="s">
        <v>9691</v>
      </c>
      <c r="X396" t="s">
        <v>9693</v>
      </c>
      <c r="Y396" t="s">
        <v>9694</v>
      </c>
      <c r="Z396" t="s">
        <v>310</v>
      </c>
      <c r="AD396" t="s">
        <v>311</v>
      </c>
      <c r="AE396" t="s">
        <v>312</v>
      </c>
      <c r="AI396" t="s">
        <v>312</v>
      </c>
      <c r="AJ396" t="s">
        <v>9681</v>
      </c>
      <c r="AK396" t="s">
        <v>12700</v>
      </c>
      <c r="AL396" t="s">
        <v>13110</v>
      </c>
      <c r="AM396" t="s">
        <v>9689</v>
      </c>
      <c r="AN396" t="s">
        <v>9688</v>
      </c>
      <c r="AO396">
        <v>0</v>
      </c>
      <c r="AP396" t="s">
        <v>431</v>
      </c>
      <c r="AQ396" s="6" t="s">
        <v>9696</v>
      </c>
      <c r="AR396" s="10">
        <v>895000</v>
      </c>
      <c r="AS396" t="s">
        <v>435</v>
      </c>
      <c r="AT396" s="6" t="s">
        <v>9697</v>
      </c>
      <c r="AU396" s="10">
        <v>360000</v>
      </c>
      <c r="BC396" s="6"/>
      <c r="BD396" s="10"/>
      <c r="BF396" s="6"/>
      <c r="BG396" s="10"/>
      <c r="BI396" s="6"/>
      <c r="BJ396" s="10"/>
      <c r="BL396" s="6"/>
      <c r="BM396" s="10"/>
      <c r="BO396" s="6"/>
      <c r="BP396" s="10"/>
      <c r="BR396" s="6"/>
      <c r="BS396" s="10"/>
      <c r="BU396" s="6"/>
      <c r="BV396" s="10"/>
      <c r="BX396" s="6"/>
      <c r="BY396" s="10"/>
      <c r="CA396" s="6"/>
      <c r="CB396" s="10"/>
      <c r="CD396" s="6"/>
      <c r="CE396" s="10"/>
      <c r="CG396" s="6"/>
      <c r="CH396" s="10"/>
      <c r="CJ396" s="6"/>
      <c r="CK396" s="10"/>
      <c r="CM396" s="6"/>
      <c r="CN396" s="10"/>
      <c r="CP396" s="6"/>
      <c r="CQ396" s="10"/>
      <c r="CS396" s="6"/>
      <c r="CT396" s="10"/>
      <c r="CV396" s="6"/>
      <c r="CW396" s="10"/>
      <c r="CY396" s="6"/>
      <c r="CZ396" s="10"/>
      <c r="DB396" s="6"/>
      <c r="DC396" s="10"/>
      <c r="DE396" s="6"/>
      <c r="DF396" s="10"/>
      <c r="DH396" s="6"/>
      <c r="DI396" s="10"/>
      <c r="DK396" s="6"/>
      <c r="DL396" s="10"/>
      <c r="DN396" s="6"/>
      <c r="DO396" s="10"/>
      <c r="DQ396" s="6"/>
      <c r="DR396" s="10"/>
      <c r="DT396" s="6"/>
      <c r="DU396" s="10"/>
      <c r="DW396" s="6"/>
      <c r="DX396" s="10"/>
      <c r="DZ396" s="6"/>
      <c r="EA396" s="10"/>
      <c r="EC396" s="6"/>
      <c r="ED396" s="10"/>
      <c r="EF396" s="6"/>
      <c r="EG396" s="10"/>
      <c r="EI396" s="6"/>
      <c r="EJ396" s="10"/>
      <c r="EL396" s="6"/>
      <c r="EM396" s="10"/>
      <c r="EO396" s="6"/>
      <c r="EP396" s="10"/>
      <c r="ER396" s="6"/>
      <c r="ES396" s="10"/>
      <c r="EU396" s="6"/>
      <c r="EV396" s="10"/>
      <c r="EX396" s="6"/>
      <c r="EY396" s="10"/>
      <c r="FA396" s="6"/>
      <c r="FB396" s="10"/>
      <c r="FD396" s="6"/>
      <c r="FE396" s="10"/>
      <c r="FG396" s="6"/>
      <c r="FH396" s="10"/>
      <c r="FJ396" s="6"/>
      <c r="FK396" s="10"/>
      <c r="FM396" s="6"/>
      <c r="FN396" s="10"/>
      <c r="FP396" s="6"/>
      <c r="FQ396" s="10"/>
      <c r="FS396" s="6"/>
      <c r="FT396" s="10"/>
      <c r="FV396" s="6"/>
      <c r="FW396" s="10"/>
      <c r="FY396" s="6"/>
      <c r="FZ396" s="10"/>
      <c r="GA396" s="9">
        <v>1255000</v>
      </c>
      <c r="GB396" t="s">
        <v>1344</v>
      </c>
    </row>
    <row r="397" spans="1:188" x14ac:dyDescent="0.35">
      <c r="A397" t="s">
        <v>9698</v>
      </c>
      <c r="B397" t="s">
        <v>9699</v>
      </c>
      <c r="C397" t="s">
        <v>9700</v>
      </c>
      <c r="D397" t="str">
        <f>VLOOKUP(C397,'HORS EXCEPTION'!$C$2:C415,1,FALSE)</f>
        <v>SUP054583</v>
      </c>
      <c r="E397" s="1" t="s">
        <v>9701</v>
      </c>
      <c r="F397" t="s">
        <v>9700</v>
      </c>
      <c r="G397" t="s">
        <v>9702</v>
      </c>
      <c r="H397" t="s">
        <v>203</v>
      </c>
      <c r="I397" t="s">
        <v>9698</v>
      </c>
      <c r="J397" t="s">
        <v>246</v>
      </c>
      <c r="K397" t="s">
        <v>9703</v>
      </c>
      <c r="L397">
        <v>34230</v>
      </c>
      <c r="M397" t="s">
        <v>9704</v>
      </c>
      <c r="N397" t="s">
        <v>298</v>
      </c>
      <c r="O397" t="s">
        <v>12511</v>
      </c>
      <c r="P397" t="s">
        <v>9705</v>
      </c>
      <c r="Q397" t="s">
        <v>6785</v>
      </c>
      <c r="R397" t="s">
        <v>13111</v>
      </c>
      <c r="S397" t="s">
        <v>9707</v>
      </c>
      <c r="T397" t="s">
        <v>9709</v>
      </c>
      <c r="U397" t="s">
        <v>9710</v>
      </c>
      <c r="V397" t="s">
        <v>9711</v>
      </c>
      <c r="W397" t="s">
        <v>9707</v>
      </c>
      <c r="X397" t="s">
        <v>9709</v>
      </c>
      <c r="Y397" t="s">
        <v>9710</v>
      </c>
      <c r="Z397" t="s">
        <v>310</v>
      </c>
      <c r="AA397" t="s">
        <v>219</v>
      </c>
      <c r="AD397" t="s">
        <v>11009</v>
      </c>
      <c r="AE397" t="s">
        <v>312</v>
      </c>
      <c r="AF397" t="s">
        <v>774</v>
      </c>
      <c r="AI397" t="s">
        <v>775</v>
      </c>
      <c r="AJ397" t="s">
        <v>9698</v>
      </c>
      <c r="AK397" t="s">
        <v>12511</v>
      </c>
      <c r="AL397" t="s">
        <v>9711</v>
      </c>
      <c r="AM397" t="s">
        <v>6785</v>
      </c>
      <c r="AN397" t="s">
        <v>9705</v>
      </c>
      <c r="AO397">
        <v>0</v>
      </c>
      <c r="AP397" t="s">
        <v>389</v>
      </c>
      <c r="AQ397" s="6" t="s">
        <v>9712</v>
      </c>
      <c r="AR397" s="10">
        <v>575000</v>
      </c>
      <c r="AS397" t="s">
        <v>313</v>
      </c>
      <c r="AT397" s="6" t="s">
        <v>9713</v>
      </c>
      <c r="AU397" s="10">
        <v>375000</v>
      </c>
      <c r="AV397" t="s">
        <v>391</v>
      </c>
      <c r="AW397" s="6" t="s">
        <v>9714</v>
      </c>
      <c r="AY397" t="s">
        <v>317</v>
      </c>
      <c r="AZ397" s="6" t="s">
        <v>9715</v>
      </c>
      <c r="BA397" s="10">
        <v>935000</v>
      </c>
      <c r="BB397" t="s">
        <v>395</v>
      </c>
      <c r="BC397" s="6" t="s">
        <v>9716</v>
      </c>
      <c r="BD397" s="10">
        <v>715000</v>
      </c>
      <c r="BE397" t="s">
        <v>325</v>
      </c>
      <c r="BF397" s="6" t="s">
        <v>9717</v>
      </c>
      <c r="BG397" s="10">
        <v>470000</v>
      </c>
      <c r="BH397" t="s">
        <v>1065</v>
      </c>
      <c r="BI397" s="6" t="s">
        <v>9718</v>
      </c>
      <c r="BJ397" s="10">
        <v>960000</v>
      </c>
      <c r="BK397" t="s">
        <v>329</v>
      </c>
      <c r="BL397" s="6" t="s">
        <v>9719</v>
      </c>
      <c r="BM397" s="10">
        <v>625000</v>
      </c>
      <c r="BN397" t="s">
        <v>1067</v>
      </c>
      <c r="BO397" s="6" t="s">
        <v>9720</v>
      </c>
      <c r="BP397" s="10">
        <v>3430000</v>
      </c>
      <c r="BQ397" t="s">
        <v>543</v>
      </c>
      <c r="BR397" s="6" t="s">
        <v>9721</v>
      </c>
      <c r="BS397" s="10">
        <v>240000</v>
      </c>
      <c r="BT397" t="s">
        <v>778</v>
      </c>
      <c r="BU397" s="6" t="s">
        <v>9722</v>
      </c>
      <c r="BV397" s="10">
        <v>230000</v>
      </c>
      <c r="BW397" t="s">
        <v>555</v>
      </c>
      <c r="BX397" s="6" t="s">
        <v>9723</v>
      </c>
      <c r="BY397" s="10">
        <v>120000</v>
      </c>
      <c r="BZ397" t="s">
        <v>226</v>
      </c>
      <c r="CA397" s="6" t="s">
        <v>9724</v>
      </c>
      <c r="CB397" s="10">
        <v>115000</v>
      </c>
      <c r="CC397" t="s">
        <v>566</v>
      </c>
      <c r="CD397" s="6" t="s">
        <v>9725</v>
      </c>
      <c r="CE397" s="10">
        <v>100000</v>
      </c>
      <c r="CF397" t="s">
        <v>909</v>
      </c>
      <c r="CG397" s="6" t="s">
        <v>9726</v>
      </c>
      <c r="CH397" s="10">
        <v>100000</v>
      </c>
      <c r="CI397" t="s">
        <v>828</v>
      </c>
      <c r="CJ397" s="6" t="s">
        <v>9727</v>
      </c>
      <c r="CK397" s="10">
        <v>100000</v>
      </c>
      <c r="CL397" t="s">
        <v>781</v>
      </c>
      <c r="CM397" s="6" t="s">
        <v>9728</v>
      </c>
      <c r="CN397" s="10">
        <v>100000</v>
      </c>
      <c r="CO397" t="s">
        <v>232</v>
      </c>
      <c r="CP397" s="6" t="s">
        <v>9729</v>
      </c>
      <c r="CQ397" s="10">
        <v>160000</v>
      </c>
      <c r="CR397" t="s">
        <v>832</v>
      </c>
      <c r="CS397" s="6" t="s">
        <v>9730</v>
      </c>
      <c r="CT397" s="10">
        <v>160000</v>
      </c>
      <c r="CV397" s="6"/>
      <c r="CW397" s="10"/>
      <c r="CY397" s="6"/>
      <c r="CZ397" s="10"/>
      <c r="DB397" s="6"/>
      <c r="DC397" s="10"/>
      <c r="DE397" s="6"/>
      <c r="DF397" s="10"/>
      <c r="DH397" s="6"/>
      <c r="DI397" s="10"/>
      <c r="DK397" s="6"/>
      <c r="DL397" s="10"/>
      <c r="DN397" s="6"/>
      <c r="DO397" s="10"/>
      <c r="DQ397" s="6"/>
      <c r="DR397" s="10"/>
      <c r="DT397" s="6"/>
      <c r="DU397" s="10"/>
      <c r="DW397" s="6"/>
      <c r="DX397" s="10"/>
      <c r="DZ397" s="6"/>
      <c r="EA397" s="10"/>
      <c r="EC397" s="6"/>
      <c r="ED397" s="10"/>
      <c r="EF397" s="6"/>
      <c r="EG397" s="10"/>
      <c r="EI397" s="6"/>
      <c r="EJ397" s="10"/>
      <c r="EL397" s="6"/>
      <c r="EM397" s="10"/>
      <c r="EO397" s="6"/>
      <c r="EP397" s="10"/>
      <c r="ER397" s="6"/>
      <c r="ES397" s="10"/>
      <c r="EU397" s="6"/>
      <c r="EV397" s="10"/>
      <c r="EX397" s="6"/>
      <c r="EY397" s="10"/>
      <c r="FA397" s="6"/>
      <c r="FB397" s="10"/>
      <c r="FD397" s="6"/>
      <c r="FE397" s="10"/>
      <c r="FG397" s="6"/>
      <c r="FH397" s="10"/>
      <c r="FJ397" s="6"/>
      <c r="FK397" s="10"/>
      <c r="FM397" s="6"/>
      <c r="FN397" s="10"/>
      <c r="FP397" s="6"/>
      <c r="FQ397" s="10"/>
      <c r="FS397" s="6"/>
      <c r="FT397" s="10"/>
      <c r="FV397" s="6"/>
      <c r="FW397" s="10"/>
      <c r="FY397" s="6"/>
      <c r="FZ397" s="10"/>
      <c r="GA397" s="9">
        <v>9510000</v>
      </c>
      <c r="GB397" t="s">
        <v>238</v>
      </c>
      <c r="GC397">
        <v>65</v>
      </c>
      <c r="GD397">
        <v>65</v>
      </c>
      <c r="GE397">
        <v>65</v>
      </c>
      <c r="GF397">
        <v>65</v>
      </c>
    </row>
    <row r="398" spans="1:188" x14ac:dyDescent="0.35">
      <c r="A398" t="s">
        <v>9731</v>
      </c>
      <c r="B398" t="s">
        <v>9732</v>
      </c>
      <c r="C398" t="s">
        <v>9733</v>
      </c>
      <c r="D398" t="e">
        <f>VLOOKUP(C398,'HORS EXCEPTION'!$C$2:C416,1,FALSE)</f>
        <v>#N/A</v>
      </c>
      <c r="E398" s="1" t="s">
        <v>9734</v>
      </c>
      <c r="F398" t="s">
        <v>9733</v>
      </c>
      <c r="G398" t="s">
        <v>9735</v>
      </c>
      <c r="H398" t="s">
        <v>203</v>
      </c>
      <c r="I398" t="s">
        <v>9731</v>
      </c>
      <c r="J398" t="s">
        <v>9736</v>
      </c>
      <c r="K398" t="s">
        <v>13325</v>
      </c>
      <c r="L398" t="s">
        <v>13326</v>
      </c>
      <c r="M398" t="s">
        <v>13327</v>
      </c>
      <c r="N398" t="s">
        <v>1226</v>
      </c>
      <c r="O398" t="s">
        <v>12700</v>
      </c>
      <c r="P398" t="s">
        <v>9739</v>
      </c>
      <c r="Q398" t="s">
        <v>1354</v>
      </c>
      <c r="R398" t="s">
        <v>9740</v>
      </c>
      <c r="S398" t="s">
        <v>9741</v>
      </c>
      <c r="T398" t="s">
        <v>9743</v>
      </c>
      <c r="U398" t="s">
        <v>9744</v>
      </c>
      <c r="V398" t="s">
        <v>9745</v>
      </c>
      <c r="W398" t="s">
        <v>9741</v>
      </c>
      <c r="X398" t="s">
        <v>9743</v>
      </c>
      <c r="Y398" t="s">
        <v>9744</v>
      </c>
      <c r="Z398" t="s">
        <v>310</v>
      </c>
      <c r="AD398" t="s">
        <v>311</v>
      </c>
      <c r="AE398" t="s">
        <v>312</v>
      </c>
      <c r="AI398" t="s">
        <v>312</v>
      </c>
      <c r="AJ398" t="s">
        <v>9731</v>
      </c>
      <c r="AK398" t="s">
        <v>12700</v>
      </c>
      <c r="AL398" t="s">
        <v>13112</v>
      </c>
      <c r="AM398" t="s">
        <v>1354</v>
      </c>
      <c r="AN398" t="s">
        <v>9739</v>
      </c>
      <c r="AO398">
        <v>0</v>
      </c>
      <c r="AP398" t="s">
        <v>315</v>
      </c>
      <c r="AQ398" s="6" t="s">
        <v>9746</v>
      </c>
      <c r="AR398" s="10">
        <v>100000</v>
      </c>
      <c r="AS398" t="s">
        <v>319</v>
      </c>
      <c r="AT398" s="6" t="s">
        <v>9747</v>
      </c>
      <c r="AU398" s="10">
        <v>185000</v>
      </c>
      <c r="AV398" t="s">
        <v>323</v>
      </c>
      <c r="AW398" s="6" t="s">
        <v>9748</v>
      </c>
      <c r="AY398" t="s">
        <v>327</v>
      </c>
      <c r="AZ398" s="6" t="s">
        <v>9749</v>
      </c>
      <c r="BA398" s="10">
        <v>100000</v>
      </c>
      <c r="BB398" t="s">
        <v>331</v>
      </c>
      <c r="BC398" s="6" t="s">
        <v>9750</v>
      </c>
      <c r="BD398" s="10">
        <v>123000</v>
      </c>
      <c r="BE398" t="s">
        <v>1067</v>
      </c>
      <c r="BF398" s="6" t="s">
        <v>9751</v>
      </c>
      <c r="BG398" s="10">
        <v>3430000</v>
      </c>
      <c r="BH398" t="s">
        <v>523</v>
      </c>
      <c r="BI398" s="6" t="s">
        <v>9752</v>
      </c>
      <c r="BJ398" s="10">
        <v>100000</v>
      </c>
      <c r="BL398" s="6"/>
      <c r="BM398" s="10"/>
      <c r="BO398" s="6"/>
      <c r="BP398" s="10"/>
      <c r="BR398" s="6"/>
      <c r="BS398" s="10"/>
      <c r="BU398" s="6"/>
      <c r="BV398" s="10"/>
      <c r="BX398" s="6"/>
      <c r="BY398" s="10"/>
      <c r="CA398" s="6"/>
      <c r="CB398" s="10"/>
      <c r="CD398" s="6"/>
      <c r="CE398" s="10"/>
      <c r="CG398" s="6"/>
      <c r="CH398" s="10"/>
      <c r="CJ398" s="6"/>
      <c r="CK398" s="10"/>
      <c r="CM398" s="6"/>
      <c r="CN398" s="10"/>
      <c r="CP398" s="6"/>
      <c r="CQ398" s="10"/>
      <c r="CS398" s="6"/>
      <c r="CT398" s="10"/>
      <c r="CV398" s="6"/>
      <c r="CW398" s="10"/>
      <c r="CY398" s="6"/>
      <c r="CZ398" s="10"/>
      <c r="DB398" s="6"/>
      <c r="DC398" s="10"/>
      <c r="DE398" s="6"/>
      <c r="DF398" s="10"/>
      <c r="DH398" s="6"/>
      <c r="DI398" s="10"/>
      <c r="DK398" s="6"/>
      <c r="DL398" s="10"/>
      <c r="DN398" s="6"/>
      <c r="DO398" s="10"/>
      <c r="DQ398" s="6"/>
      <c r="DR398" s="10"/>
      <c r="DT398" s="6"/>
      <c r="DU398" s="10"/>
      <c r="DW398" s="6"/>
      <c r="DX398" s="10"/>
      <c r="DZ398" s="6"/>
      <c r="EA398" s="10"/>
      <c r="EC398" s="6"/>
      <c r="ED398" s="10"/>
      <c r="EF398" s="6"/>
      <c r="EG398" s="10"/>
      <c r="EI398" s="6"/>
      <c r="EJ398" s="10"/>
      <c r="EL398" s="6"/>
      <c r="EM398" s="10"/>
      <c r="EO398" s="6"/>
      <c r="EP398" s="10"/>
      <c r="ER398" s="6"/>
      <c r="ES398" s="10"/>
      <c r="EU398" s="6"/>
      <c r="EV398" s="10"/>
      <c r="EX398" s="6"/>
      <c r="EY398" s="10"/>
      <c r="FA398" s="6"/>
      <c r="FB398" s="10"/>
      <c r="FD398" s="6"/>
      <c r="FE398" s="10"/>
      <c r="FG398" s="6"/>
      <c r="FH398" s="10"/>
      <c r="FJ398" s="6"/>
      <c r="FK398" s="10"/>
      <c r="FM398" s="6"/>
      <c r="FN398" s="10"/>
      <c r="FP398" s="6"/>
      <c r="FQ398" s="10"/>
      <c r="FS398" s="6"/>
      <c r="FT398" s="10"/>
      <c r="FV398" s="6"/>
      <c r="FW398" s="10"/>
      <c r="FY398" s="6"/>
      <c r="FZ398" s="10"/>
      <c r="GA398" s="9">
        <v>4038000</v>
      </c>
      <c r="GB398" t="s">
        <v>1344</v>
      </c>
    </row>
    <row r="399" spans="1:188" x14ac:dyDescent="0.35">
      <c r="A399" t="s">
        <v>9753</v>
      </c>
      <c r="B399" t="s">
        <v>9754</v>
      </c>
      <c r="C399" t="s">
        <v>9755</v>
      </c>
      <c r="D399" t="str">
        <f>VLOOKUP(C399,'HORS EXCEPTION'!$C$2:C417,1,FALSE)</f>
        <v>SUP055533</v>
      </c>
      <c r="E399" s="1" t="s">
        <v>9756</v>
      </c>
      <c r="F399" t="s">
        <v>9755</v>
      </c>
      <c r="G399" t="s">
        <v>9756</v>
      </c>
      <c r="H399" t="s">
        <v>203</v>
      </c>
      <c r="I399" t="s">
        <v>9753</v>
      </c>
      <c r="J399" t="s">
        <v>1022</v>
      </c>
      <c r="K399" t="s">
        <v>9757</v>
      </c>
      <c r="L399">
        <v>64870</v>
      </c>
      <c r="M399" t="s">
        <v>9758</v>
      </c>
      <c r="N399" t="s">
        <v>475</v>
      </c>
      <c r="O399" t="s">
        <v>13113</v>
      </c>
      <c r="P399" t="s">
        <v>9759</v>
      </c>
      <c r="Q399" t="s">
        <v>1004</v>
      </c>
      <c r="R399" t="s">
        <v>9760</v>
      </c>
      <c r="S399" t="s">
        <v>9763</v>
      </c>
      <c r="T399" t="s">
        <v>9764</v>
      </c>
      <c r="U399" t="s">
        <v>9765</v>
      </c>
      <c r="V399" t="s">
        <v>9766</v>
      </c>
      <c r="W399" t="s">
        <v>9767</v>
      </c>
      <c r="X399" t="s">
        <v>9768</v>
      </c>
      <c r="Y399" t="s">
        <v>9769</v>
      </c>
      <c r="Z399" t="s">
        <v>261</v>
      </c>
      <c r="AD399" t="s">
        <v>262</v>
      </c>
      <c r="AE399" t="s">
        <v>263</v>
      </c>
      <c r="AI399" t="s">
        <v>263</v>
      </c>
      <c r="AJ399" t="s">
        <v>9753</v>
      </c>
      <c r="AK399" t="s">
        <v>13113</v>
      </c>
      <c r="AL399" t="s">
        <v>9766</v>
      </c>
      <c r="AM399" t="s">
        <v>1004</v>
      </c>
      <c r="AN399" t="s">
        <v>9759</v>
      </c>
      <c r="AO399">
        <v>0</v>
      </c>
      <c r="AP399" t="s">
        <v>974</v>
      </c>
      <c r="AQ399" s="6" t="s">
        <v>9770</v>
      </c>
      <c r="AR399" s="10">
        <v>100000</v>
      </c>
      <c r="AS399" t="s">
        <v>414</v>
      </c>
      <c r="AT399" s="6" t="s">
        <v>9771</v>
      </c>
      <c r="AU399" s="10">
        <v>100000</v>
      </c>
      <c r="AV399" t="s">
        <v>353</v>
      </c>
      <c r="AW399" s="6" t="s">
        <v>9772</v>
      </c>
      <c r="AY399" t="s">
        <v>2620</v>
      </c>
      <c r="AZ399" s="6" t="s">
        <v>9773</v>
      </c>
      <c r="BA399" s="10">
        <v>100000</v>
      </c>
      <c r="BB399" t="s">
        <v>714</v>
      </c>
      <c r="BC399" s="6" t="s">
        <v>9774</v>
      </c>
      <c r="BD399" s="10">
        <v>100000</v>
      </c>
      <c r="BE399" t="s">
        <v>365</v>
      </c>
      <c r="BF399" s="6" t="s">
        <v>9775</v>
      </c>
      <c r="BG399" s="10">
        <v>330000</v>
      </c>
      <c r="BI399" s="6"/>
      <c r="BJ399" s="10"/>
      <c r="BL399" s="6"/>
      <c r="BM399" s="10"/>
      <c r="BO399" s="6"/>
      <c r="BP399" s="10"/>
      <c r="BR399" s="6"/>
      <c r="BS399" s="10"/>
      <c r="BU399" s="6"/>
      <c r="BV399" s="10"/>
      <c r="BX399" s="6"/>
      <c r="BY399" s="10"/>
      <c r="CA399" s="6"/>
      <c r="CB399" s="10"/>
      <c r="CD399" s="6"/>
      <c r="CE399" s="10"/>
      <c r="CG399" s="6"/>
      <c r="CH399" s="10"/>
      <c r="CJ399" s="6"/>
      <c r="CK399" s="10"/>
      <c r="CM399" s="6"/>
      <c r="CN399" s="10"/>
      <c r="CP399" s="6"/>
      <c r="CQ399" s="10"/>
      <c r="CS399" s="6"/>
      <c r="CT399" s="10"/>
      <c r="CV399" s="6"/>
      <c r="CW399" s="10"/>
      <c r="CY399" s="6"/>
      <c r="CZ399" s="10"/>
      <c r="DB399" s="6"/>
      <c r="DC399" s="10"/>
      <c r="DE399" s="6"/>
      <c r="DF399" s="10"/>
      <c r="DH399" s="6"/>
      <c r="DI399" s="10"/>
      <c r="DK399" s="6"/>
      <c r="DL399" s="10"/>
      <c r="DN399" s="6"/>
      <c r="DO399" s="10"/>
      <c r="DQ399" s="6"/>
      <c r="DR399" s="10"/>
      <c r="DT399" s="6"/>
      <c r="DU399" s="10"/>
      <c r="DW399" s="6"/>
      <c r="DX399" s="10"/>
      <c r="DZ399" s="6"/>
      <c r="EA399" s="10"/>
      <c r="EC399" s="6"/>
      <c r="ED399" s="10"/>
      <c r="EF399" s="6"/>
      <c r="EG399" s="10"/>
      <c r="EI399" s="6"/>
      <c r="EJ399" s="10"/>
      <c r="EL399" s="6"/>
      <c r="EM399" s="10"/>
      <c r="EO399" s="6"/>
      <c r="EP399" s="10"/>
      <c r="ER399" s="6"/>
      <c r="ES399" s="10"/>
      <c r="EU399" s="6"/>
      <c r="EV399" s="10"/>
      <c r="EX399" s="6"/>
      <c r="EY399" s="10"/>
      <c r="FA399" s="6"/>
      <c r="FB399" s="10"/>
      <c r="FD399" s="6"/>
      <c r="FE399" s="10"/>
      <c r="FG399" s="6"/>
      <c r="FH399" s="10"/>
      <c r="FJ399" s="6"/>
      <c r="FK399" s="10"/>
      <c r="FM399" s="6"/>
      <c r="FN399" s="10"/>
      <c r="FP399" s="6"/>
      <c r="FQ399" s="10"/>
      <c r="FS399" s="6"/>
      <c r="FT399" s="10"/>
      <c r="FV399" s="6"/>
      <c r="FW399" s="10"/>
      <c r="FY399" s="6"/>
      <c r="FZ399" s="10"/>
      <c r="GA399" s="9">
        <v>730000</v>
      </c>
      <c r="GB399" t="s">
        <v>238</v>
      </c>
      <c r="GC399">
        <v>48</v>
      </c>
      <c r="GD399">
        <v>53</v>
      </c>
      <c r="GE399">
        <v>56</v>
      </c>
      <c r="GF399">
        <v>55</v>
      </c>
    </row>
    <row r="400" spans="1:188" x14ac:dyDescent="0.35">
      <c r="A400" t="s">
        <v>9776</v>
      </c>
      <c r="B400" t="s">
        <v>9777</v>
      </c>
      <c r="C400" t="s">
        <v>9778</v>
      </c>
      <c r="D400" t="str">
        <f>VLOOKUP(C400,'HORS EXCEPTION'!$C$2:C418,1,FALSE)</f>
        <v>SUP055999</v>
      </c>
      <c r="E400" s="1" t="s">
        <v>9779</v>
      </c>
      <c r="F400" t="s">
        <v>9778</v>
      </c>
      <c r="G400" t="s">
        <v>9780</v>
      </c>
      <c r="H400" t="s">
        <v>203</v>
      </c>
      <c r="I400" t="s">
        <v>9776</v>
      </c>
      <c r="J400" t="s">
        <v>205</v>
      </c>
      <c r="K400" t="s">
        <v>9781</v>
      </c>
      <c r="L400">
        <v>68700</v>
      </c>
      <c r="M400" t="s">
        <v>9782</v>
      </c>
      <c r="N400" t="s">
        <v>2923</v>
      </c>
      <c r="O400" t="s">
        <v>12951</v>
      </c>
      <c r="P400" t="s">
        <v>9783</v>
      </c>
      <c r="Q400" t="s">
        <v>248</v>
      </c>
      <c r="R400" t="s">
        <v>9784</v>
      </c>
      <c r="S400" t="s">
        <v>2514</v>
      </c>
      <c r="T400" t="s">
        <v>9786</v>
      </c>
      <c r="U400" t="s">
        <v>9787</v>
      </c>
      <c r="V400" t="s">
        <v>9788</v>
      </c>
      <c r="W400" t="s">
        <v>9785</v>
      </c>
      <c r="X400" t="s">
        <v>9786</v>
      </c>
      <c r="Y400" t="s">
        <v>9789</v>
      </c>
      <c r="Z400" t="s">
        <v>310</v>
      </c>
      <c r="AD400" t="s">
        <v>311</v>
      </c>
      <c r="AE400" t="s">
        <v>312</v>
      </c>
      <c r="AI400" t="s">
        <v>312</v>
      </c>
      <c r="AJ400" t="s">
        <v>9776</v>
      </c>
      <c r="AK400" t="s">
        <v>12951</v>
      </c>
      <c r="AL400" t="s">
        <v>13114</v>
      </c>
      <c r="AM400" t="s">
        <v>248</v>
      </c>
      <c r="AN400" t="s">
        <v>9783</v>
      </c>
      <c r="AO400">
        <v>0</v>
      </c>
      <c r="AP400" t="s">
        <v>323</v>
      </c>
      <c r="AQ400" s="6" t="s">
        <v>9790</v>
      </c>
      <c r="AR400" s="10">
        <v>100000</v>
      </c>
      <c r="BC400" s="6"/>
      <c r="BD400" s="10"/>
      <c r="BF400" s="6"/>
      <c r="BG400" s="10"/>
      <c r="BI400" s="6"/>
      <c r="BJ400" s="10"/>
      <c r="BL400" s="6"/>
      <c r="BM400" s="10"/>
      <c r="BO400" s="6"/>
      <c r="BP400" s="10"/>
      <c r="BR400" s="6"/>
      <c r="BS400" s="10"/>
      <c r="BU400" s="6"/>
      <c r="BV400" s="10"/>
      <c r="BX400" s="6"/>
      <c r="BY400" s="10"/>
      <c r="CA400" s="6"/>
      <c r="CB400" s="10"/>
      <c r="CD400" s="6"/>
      <c r="CE400" s="10"/>
      <c r="CG400" s="6"/>
      <c r="CH400" s="10"/>
      <c r="CJ400" s="6"/>
      <c r="CK400" s="10"/>
      <c r="CM400" s="6"/>
      <c r="CN400" s="10"/>
      <c r="CP400" s="6"/>
      <c r="CQ400" s="10"/>
      <c r="CS400" s="6"/>
      <c r="CT400" s="10"/>
      <c r="CV400" s="6"/>
      <c r="CW400" s="10"/>
      <c r="CY400" s="6"/>
      <c r="CZ400" s="10"/>
      <c r="DB400" s="6"/>
      <c r="DC400" s="10"/>
      <c r="DE400" s="6"/>
      <c r="DF400" s="10"/>
      <c r="DH400" s="6"/>
      <c r="DI400" s="10"/>
      <c r="DK400" s="6"/>
      <c r="DL400" s="10"/>
      <c r="DN400" s="6"/>
      <c r="DO400" s="10"/>
      <c r="DQ400" s="6"/>
      <c r="DR400" s="10"/>
      <c r="DT400" s="6"/>
      <c r="DU400" s="10"/>
      <c r="DW400" s="6"/>
      <c r="DX400" s="10"/>
      <c r="DZ400" s="6"/>
      <c r="EA400" s="10"/>
      <c r="EC400" s="6"/>
      <c r="ED400" s="10"/>
      <c r="EF400" s="6"/>
      <c r="EG400" s="10"/>
      <c r="EI400" s="6"/>
      <c r="EJ400" s="10"/>
      <c r="EL400" s="6"/>
      <c r="EM400" s="10"/>
      <c r="EO400" s="6"/>
      <c r="EP400" s="10"/>
      <c r="ER400" s="6"/>
      <c r="ES400" s="10"/>
      <c r="EU400" s="6"/>
      <c r="EV400" s="10"/>
      <c r="EX400" s="6"/>
      <c r="EY400" s="10"/>
      <c r="FA400" s="6"/>
      <c r="FB400" s="10"/>
      <c r="FD400" s="6"/>
      <c r="FE400" s="10"/>
      <c r="FG400" s="6"/>
      <c r="FH400" s="10"/>
      <c r="FJ400" s="6"/>
      <c r="FK400" s="10"/>
      <c r="FM400" s="6"/>
      <c r="FN400" s="10"/>
      <c r="FP400" s="6"/>
      <c r="FQ400" s="10"/>
      <c r="FS400" s="6"/>
      <c r="FT400" s="10"/>
      <c r="FV400" s="6"/>
      <c r="FW400" s="10"/>
      <c r="FY400" s="6"/>
      <c r="FZ400" s="10"/>
      <c r="GA400" s="9">
        <v>100000</v>
      </c>
      <c r="GB400" t="s">
        <v>238</v>
      </c>
      <c r="GC400">
        <v>58</v>
      </c>
      <c r="GD400">
        <v>62</v>
      </c>
      <c r="GE400">
        <v>65</v>
      </c>
      <c r="GF400">
        <v>62</v>
      </c>
    </row>
    <row r="401" spans="1:188" x14ac:dyDescent="0.35">
      <c r="A401" t="s">
        <v>9791</v>
      </c>
      <c r="B401" t="s">
        <v>9792</v>
      </c>
      <c r="C401" t="s">
        <v>9793</v>
      </c>
      <c r="D401" t="str">
        <f>VLOOKUP(C401,'HORS EXCEPTION'!$C$2:C419,1,FALSE)</f>
        <v>SUP056165</v>
      </c>
      <c r="E401" s="2" t="s">
        <v>9794</v>
      </c>
      <c r="F401" t="s">
        <v>9793</v>
      </c>
      <c r="G401" t="s">
        <v>9794</v>
      </c>
      <c r="H401" t="s">
        <v>203</v>
      </c>
      <c r="I401" t="s">
        <v>9791</v>
      </c>
      <c r="J401" t="s">
        <v>1022</v>
      </c>
      <c r="K401" t="s">
        <v>9795</v>
      </c>
      <c r="L401">
        <v>68140</v>
      </c>
      <c r="M401" t="s">
        <v>9796</v>
      </c>
      <c r="N401" t="s">
        <v>9797</v>
      </c>
      <c r="O401" t="s">
        <v>13115</v>
      </c>
      <c r="P401" t="s">
        <v>9798</v>
      </c>
      <c r="Q401" t="s">
        <v>5510</v>
      </c>
      <c r="R401" t="s">
        <v>9799</v>
      </c>
      <c r="S401" t="s">
        <v>9802</v>
      </c>
      <c r="T401" t="s">
        <v>9803</v>
      </c>
      <c r="U401" t="s">
        <v>9804</v>
      </c>
      <c r="V401" t="s">
        <v>9805</v>
      </c>
      <c r="W401" t="s">
        <v>9806</v>
      </c>
      <c r="X401" t="s">
        <v>9807</v>
      </c>
      <c r="Y401" t="s">
        <v>9808</v>
      </c>
      <c r="Z401" t="s">
        <v>310</v>
      </c>
      <c r="AD401" t="s">
        <v>311</v>
      </c>
      <c r="AE401" t="s">
        <v>312</v>
      </c>
      <c r="AI401" t="s">
        <v>312</v>
      </c>
      <c r="AJ401" t="s">
        <v>9791</v>
      </c>
      <c r="AK401" t="s">
        <v>13115</v>
      </c>
      <c r="AL401" t="s">
        <v>13116</v>
      </c>
      <c r="AM401" t="s">
        <v>5510</v>
      </c>
      <c r="AN401" t="s">
        <v>9798</v>
      </c>
      <c r="AO401">
        <v>0</v>
      </c>
      <c r="AP401" t="s">
        <v>687</v>
      </c>
      <c r="AQ401" s="6" t="s">
        <v>6251</v>
      </c>
      <c r="AR401" s="10">
        <v>300000</v>
      </c>
      <c r="AS401" t="s">
        <v>435</v>
      </c>
      <c r="AT401" s="6" t="s">
        <v>9809</v>
      </c>
      <c r="AU401" s="10">
        <v>360000</v>
      </c>
      <c r="AV401" t="s">
        <v>393</v>
      </c>
      <c r="AW401" s="6" t="s">
        <v>9810</v>
      </c>
      <c r="BC401" s="6"/>
      <c r="BD401" s="10"/>
      <c r="BF401" s="6"/>
      <c r="BG401" s="10"/>
      <c r="BI401" s="6"/>
      <c r="BJ401" s="10"/>
      <c r="BL401" s="6"/>
      <c r="BM401" s="10"/>
      <c r="BO401" s="6"/>
      <c r="BP401" s="10"/>
      <c r="BR401" s="6"/>
      <c r="BS401" s="10"/>
      <c r="BU401" s="6"/>
      <c r="BV401" s="10"/>
      <c r="BX401" s="6"/>
      <c r="BY401" s="10"/>
      <c r="CA401" s="6"/>
      <c r="CB401" s="10"/>
      <c r="CD401" s="6"/>
      <c r="CE401" s="10"/>
      <c r="CG401" s="6"/>
      <c r="CH401" s="10"/>
      <c r="CJ401" s="6"/>
      <c r="CK401" s="10"/>
      <c r="CM401" s="6"/>
      <c r="CN401" s="10"/>
      <c r="CP401" s="6"/>
      <c r="CQ401" s="10"/>
      <c r="CS401" s="6"/>
      <c r="CT401" s="10"/>
      <c r="CV401" s="6"/>
      <c r="CW401" s="10"/>
      <c r="CY401" s="6"/>
      <c r="CZ401" s="10"/>
      <c r="DB401" s="6"/>
      <c r="DC401" s="10"/>
      <c r="DE401" s="6"/>
      <c r="DF401" s="10"/>
      <c r="DH401" s="6"/>
      <c r="DI401" s="10"/>
      <c r="DK401" s="6"/>
      <c r="DL401" s="10"/>
      <c r="DN401" s="6"/>
      <c r="DO401" s="10"/>
      <c r="DQ401" s="6"/>
      <c r="DR401" s="10"/>
      <c r="DT401" s="6"/>
      <c r="DU401" s="10"/>
      <c r="DW401" s="6"/>
      <c r="DX401" s="10"/>
      <c r="DZ401" s="6"/>
      <c r="EA401" s="10"/>
      <c r="EC401" s="6"/>
      <c r="ED401" s="10"/>
      <c r="EF401" s="6"/>
      <c r="EG401" s="10"/>
      <c r="EI401" s="6"/>
      <c r="EJ401" s="10"/>
      <c r="EL401" s="6"/>
      <c r="EM401" s="10"/>
      <c r="EO401" s="6"/>
      <c r="EP401" s="10"/>
      <c r="ER401" s="6"/>
      <c r="ES401" s="10"/>
      <c r="EU401" s="6"/>
      <c r="EV401" s="10"/>
      <c r="EX401" s="6"/>
      <c r="EY401" s="10"/>
      <c r="FA401" s="6"/>
      <c r="FB401" s="10"/>
      <c r="FD401" s="6"/>
      <c r="FE401" s="10"/>
      <c r="FG401" s="6"/>
      <c r="FH401" s="10"/>
      <c r="FJ401" s="6"/>
      <c r="FK401" s="10"/>
      <c r="FM401" s="6"/>
      <c r="FN401" s="10"/>
      <c r="FP401" s="6"/>
      <c r="FQ401" s="10"/>
      <c r="FS401" s="6"/>
      <c r="FT401" s="10"/>
      <c r="FV401" s="6"/>
      <c r="FW401" s="10"/>
      <c r="FY401" s="6"/>
      <c r="FZ401" s="10"/>
      <c r="GA401" s="9">
        <v>660000</v>
      </c>
      <c r="GB401" t="s">
        <v>238</v>
      </c>
      <c r="GC401">
        <v>65</v>
      </c>
      <c r="GD401">
        <v>65</v>
      </c>
      <c r="GE401">
        <v>65</v>
      </c>
      <c r="GF401">
        <v>65</v>
      </c>
    </row>
    <row r="402" spans="1:188" x14ac:dyDescent="0.35">
      <c r="A402" t="s">
        <v>9811</v>
      </c>
      <c r="B402" t="s">
        <v>9812</v>
      </c>
      <c r="C402" t="s">
        <v>9813</v>
      </c>
      <c r="D402" t="str">
        <f>VLOOKUP(C402,'HORS EXCEPTION'!$C$2:C420,1,FALSE)</f>
        <v>SUP056360</v>
      </c>
      <c r="E402" s="1" t="s">
        <v>9814</v>
      </c>
      <c r="F402" t="s">
        <v>9813</v>
      </c>
      <c r="G402" t="s">
        <v>9814</v>
      </c>
      <c r="H402" t="s">
        <v>203</v>
      </c>
      <c r="I402" t="s">
        <v>9811</v>
      </c>
      <c r="J402" t="s">
        <v>838</v>
      </c>
      <c r="K402" t="s">
        <v>9815</v>
      </c>
      <c r="L402">
        <v>78771</v>
      </c>
      <c r="M402" t="s">
        <v>9816</v>
      </c>
      <c r="N402" t="s">
        <v>9086</v>
      </c>
      <c r="O402" t="s">
        <v>13118</v>
      </c>
      <c r="P402" t="s">
        <v>9817</v>
      </c>
      <c r="Q402" t="s">
        <v>2635</v>
      </c>
      <c r="R402" t="s">
        <v>9818</v>
      </c>
      <c r="S402" t="s">
        <v>9821</v>
      </c>
      <c r="T402" t="s">
        <v>9822</v>
      </c>
      <c r="U402" t="s">
        <v>9823</v>
      </c>
      <c r="V402" t="s">
        <v>9824</v>
      </c>
      <c r="W402" t="s">
        <v>9821</v>
      </c>
      <c r="X402" t="s">
        <v>9822</v>
      </c>
      <c r="Y402" t="s">
        <v>9823</v>
      </c>
      <c r="Z402" t="s">
        <v>219</v>
      </c>
      <c r="AD402" t="s">
        <v>220</v>
      </c>
      <c r="AE402" t="s">
        <v>221</v>
      </c>
      <c r="AI402" t="s">
        <v>221</v>
      </c>
      <c r="AJ402" t="s">
        <v>9811</v>
      </c>
      <c r="AK402" t="s">
        <v>13118</v>
      </c>
      <c r="AL402" t="s">
        <v>9824</v>
      </c>
      <c r="AM402" t="s">
        <v>2635</v>
      </c>
      <c r="AN402" t="s">
        <v>9817</v>
      </c>
      <c r="AO402">
        <v>0</v>
      </c>
      <c r="AP402" t="s">
        <v>545</v>
      </c>
      <c r="AQ402" s="6" t="s">
        <v>9825</v>
      </c>
      <c r="AR402" s="10">
        <v>235000</v>
      </c>
      <c r="AS402" t="s">
        <v>557</v>
      </c>
      <c r="AT402" s="6" t="s">
        <v>9826</v>
      </c>
      <c r="AU402" s="10">
        <v>120000</v>
      </c>
      <c r="AV402" t="s">
        <v>568</v>
      </c>
      <c r="AW402" s="6" t="s">
        <v>9827</v>
      </c>
      <c r="AY402" t="s">
        <v>1156</v>
      </c>
      <c r="AZ402" s="6" t="s">
        <v>9828</v>
      </c>
      <c r="BA402" s="10">
        <v>100000</v>
      </c>
      <c r="BB402" t="s">
        <v>1162</v>
      </c>
      <c r="BC402" s="6" t="s">
        <v>9829</v>
      </c>
      <c r="BD402" s="10">
        <v>160000</v>
      </c>
      <c r="BF402" s="6"/>
      <c r="BG402" s="10"/>
      <c r="BI402" s="6"/>
      <c r="BJ402" s="10"/>
      <c r="BL402" s="6"/>
      <c r="BM402" s="10"/>
      <c r="BO402" s="6"/>
      <c r="BP402" s="10"/>
      <c r="BR402" s="6"/>
      <c r="BS402" s="10"/>
      <c r="BU402" s="6"/>
      <c r="BV402" s="10"/>
      <c r="BX402" s="6"/>
      <c r="BY402" s="10"/>
      <c r="CA402" s="6"/>
      <c r="CB402" s="10"/>
      <c r="CD402" s="6"/>
      <c r="CE402" s="10"/>
      <c r="CG402" s="6"/>
      <c r="CH402" s="10"/>
      <c r="CJ402" s="6"/>
      <c r="CK402" s="10"/>
      <c r="CM402" s="6"/>
      <c r="CN402" s="10"/>
      <c r="CP402" s="6"/>
      <c r="CQ402" s="10"/>
      <c r="CS402" s="6"/>
      <c r="CT402" s="10"/>
      <c r="CV402" s="6"/>
      <c r="CW402" s="10"/>
      <c r="CY402" s="6"/>
      <c r="CZ402" s="10"/>
      <c r="DB402" s="6"/>
      <c r="DC402" s="10"/>
      <c r="DE402" s="6"/>
      <c r="DF402" s="10"/>
      <c r="DH402" s="6"/>
      <c r="DI402" s="10"/>
      <c r="DK402" s="6"/>
      <c r="DL402" s="10"/>
      <c r="DN402" s="6"/>
      <c r="DO402" s="10"/>
      <c r="DQ402" s="6"/>
      <c r="DR402" s="10"/>
      <c r="DT402" s="6"/>
      <c r="DU402" s="10"/>
      <c r="DW402" s="6"/>
      <c r="DX402" s="10"/>
      <c r="DZ402" s="6"/>
      <c r="EA402" s="10"/>
      <c r="EC402" s="6"/>
      <c r="ED402" s="10"/>
      <c r="EF402" s="6"/>
      <c r="EG402" s="10"/>
      <c r="EI402" s="6"/>
      <c r="EJ402" s="10"/>
      <c r="EL402" s="6"/>
      <c r="EM402" s="10"/>
      <c r="EO402" s="6"/>
      <c r="EP402" s="10"/>
      <c r="ER402" s="6"/>
      <c r="ES402" s="10"/>
      <c r="EU402" s="6"/>
      <c r="EV402" s="10"/>
      <c r="EX402" s="6"/>
      <c r="EY402" s="10"/>
      <c r="FA402" s="6"/>
      <c r="FB402" s="10"/>
      <c r="FD402" s="6"/>
      <c r="FE402" s="10"/>
      <c r="FG402" s="6"/>
      <c r="FH402" s="10"/>
      <c r="FJ402" s="6"/>
      <c r="FK402" s="10"/>
      <c r="FM402" s="6"/>
      <c r="FN402" s="10"/>
      <c r="FP402" s="6"/>
      <c r="FQ402" s="10"/>
      <c r="FS402" s="6"/>
      <c r="FT402" s="10"/>
      <c r="FV402" s="6"/>
      <c r="FW402" s="10"/>
      <c r="FY402" s="6"/>
      <c r="FZ402" s="10"/>
      <c r="GA402" s="9">
        <v>615000</v>
      </c>
      <c r="GB402" t="s">
        <v>238</v>
      </c>
      <c r="GC402">
        <v>45</v>
      </c>
      <c r="GD402">
        <v>50</v>
      </c>
      <c r="GE402">
        <v>60</v>
      </c>
      <c r="GF402">
        <v>50</v>
      </c>
    </row>
    <row r="403" spans="1:188" x14ac:dyDescent="0.35">
      <c r="A403" t="s">
        <v>9830</v>
      </c>
      <c r="B403" t="s">
        <v>9831</v>
      </c>
      <c r="C403" t="s">
        <v>9832</v>
      </c>
      <c r="D403" t="str">
        <f>VLOOKUP(C403,'HORS EXCEPTION'!$C$2:C421,1,FALSE)</f>
        <v>SUP056485</v>
      </c>
      <c r="E403" s="1" t="s">
        <v>9833</v>
      </c>
      <c r="F403" t="s">
        <v>9832</v>
      </c>
      <c r="G403" t="s">
        <v>9833</v>
      </c>
      <c r="H403" t="s">
        <v>203</v>
      </c>
      <c r="I403" t="s">
        <v>9834</v>
      </c>
      <c r="J403" t="s">
        <v>838</v>
      </c>
      <c r="K403" t="s">
        <v>9835</v>
      </c>
      <c r="L403">
        <v>34420</v>
      </c>
      <c r="M403" t="s">
        <v>1942</v>
      </c>
      <c r="N403" t="s">
        <v>208</v>
      </c>
      <c r="O403" t="s">
        <v>13119</v>
      </c>
      <c r="P403" t="s">
        <v>9836</v>
      </c>
      <c r="Q403" t="s">
        <v>1945</v>
      </c>
      <c r="R403" t="s">
        <v>9837</v>
      </c>
      <c r="S403" t="s">
        <v>9838</v>
      </c>
      <c r="T403" t="s">
        <v>1949</v>
      </c>
      <c r="U403" t="s">
        <v>9839</v>
      </c>
      <c r="V403" t="s">
        <v>9840</v>
      </c>
      <c r="W403" t="s">
        <v>9838</v>
      </c>
      <c r="X403" t="s">
        <v>1949</v>
      </c>
      <c r="Y403" t="s">
        <v>9839</v>
      </c>
      <c r="Z403" t="s">
        <v>219</v>
      </c>
      <c r="AD403" t="s">
        <v>220</v>
      </c>
      <c r="AE403" t="s">
        <v>221</v>
      </c>
      <c r="AI403" t="s">
        <v>221</v>
      </c>
      <c r="AJ403" t="s">
        <v>9834</v>
      </c>
      <c r="AK403" t="s">
        <v>13119</v>
      </c>
      <c r="AL403" t="s">
        <v>13120</v>
      </c>
      <c r="AM403" t="s">
        <v>1945</v>
      </c>
      <c r="AN403" t="s">
        <v>9836</v>
      </c>
      <c r="AO403">
        <v>0</v>
      </c>
      <c r="AP403" t="s">
        <v>778</v>
      </c>
      <c r="AQ403" s="6" t="s">
        <v>9841</v>
      </c>
      <c r="AR403" s="10">
        <v>230000</v>
      </c>
      <c r="AS403" t="s">
        <v>226</v>
      </c>
      <c r="AT403" s="6" t="s">
        <v>9842</v>
      </c>
      <c r="AU403" s="10">
        <v>115000</v>
      </c>
      <c r="AV403" t="s">
        <v>909</v>
      </c>
      <c r="AW403" s="6" t="s">
        <v>9843</v>
      </c>
      <c r="AY403" t="s">
        <v>781</v>
      </c>
      <c r="AZ403" s="6" t="s">
        <v>9844</v>
      </c>
      <c r="BA403" s="10">
        <v>100000</v>
      </c>
      <c r="BB403" t="s">
        <v>232</v>
      </c>
      <c r="BC403" s="6" t="s">
        <v>9845</v>
      </c>
      <c r="BD403" s="10">
        <v>160000</v>
      </c>
      <c r="BF403" s="6"/>
      <c r="BG403" s="10"/>
      <c r="BI403" s="6"/>
      <c r="BJ403" s="10"/>
      <c r="BL403" s="6"/>
      <c r="BM403" s="10"/>
      <c r="BO403" s="6"/>
      <c r="BP403" s="10"/>
      <c r="BR403" s="6"/>
      <c r="BS403" s="10"/>
      <c r="BU403" s="6"/>
      <c r="BV403" s="10"/>
      <c r="BX403" s="6"/>
      <c r="BY403" s="10"/>
      <c r="CA403" s="6"/>
      <c r="CB403" s="10"/>
      <c r="CD403" s="6"/>
      <c r="CE403" s="10"/>
      <c r="CG403" s="6"/>
      <c r="CH403" s="10"/>
      <c r="CJ403" s="6"/>
      <c r="CK403" s="10"/>
      <c r="CM403" s="6"/>
      <c r="CN403" s="10"/>
      <c r="CP403" s="6"/>
      <c r="CQ403" s="10"/>
      <c r="CS403" s="6"/>
      <c r="CT403" s="10"/>
      <c r="CV403" s="6"/>
      <c r="CW403" s="10"/>
      <c r="CY403" s="6"/>
      <c r="CZ403" s="10"/>
      <c r="DB403" s="6"/>
      <c r="DC403" s="10"/>
      <c r="DE403" s="6"/>
      <c r="DF403" s="10"/>
      <c r="DH403" s="6"/>
      <c r="DI403" s="10"/>
      <c r="DK403" s="6"/>
      <c r="DL403" s="10"/>
      <c r="DN403" s="6"/>
      <c r="DO403" s="10"/>
      <c r="DQ403" s="6"/>
      <c r="DR403" s="10"/>
      <c r="DT403" s="6"/>
      <c r="DU403" s="10"/>
      <c r="DW403" s="6"/>
      <c r="DX403" s="10"/>
      <c r="DZ403" s="6"/>
      <c r="EA403" s="10"/>
      <c r="EC403" s="6"/>
      <c r="ED403" s="10"/>
      <c r="EF403" s="6"/>
      <c r="EG403" s="10"/>
      <c r="EI403" s="6"/>
      <c r="EJ403" s="10"/>
      <c r="EL403" s="6"/>
      <c r="EM403" s="10"/>
      <c r="EO403" s="6"/>
      <c r="EP403" s="10"/>
      <c r="ER403" s="6"/>
      <c r="ES403" s="10"/>
      <c r="EU403" s="6"/>
      <c r="EV403" s="10"/>
      <c r="EX403" s="6"/>
      <c r="EY403" s="10"/>
      <c r="FA403" s="6"/>
      <c r="FB403" s="10"/>
      <c r="FD403" s="6"/>
      <c r="FE403" s="10"/>
      <c r="FG403" s="6"/>
      <c r="FH403" s="10"/>
      <c r="FJ403" s="6"/>
      <c r="FK403" s="10"/>
      <c r="FM403" s="6"/>
      <c r="FN403" s="10"/>
      <c r="FP403" s="6"/>
      <c r="FQ403" s="10"/>
      <c r="FS403" s="6"/>
      <c r="FT403" s="10"/>
      <c r="FV403" s="6"/>
      <c r="FW403" s="10"/>
      <c r="FY403" s="6"/>
      <c r="FZ403" s="10"/>
      <c r="GA403" s="9">
        <v>605000</v>
      </c>
      <c r="GB403" t="s">
        <v>238</v>
      </c>
      <c r="GC403">
        <v>60</v>
      </c>
      <c r="GD403">
        <v>80</v>
      </c>
      <c r="GE403">
        <v>100</v>
      </c>
      <c r="GF403">
        <v>100</v>
      </c>
    </row>
    <row r="404" spans="1:188" x14ac:dyDescent="0.35">
      <c r="A404" t="s">
        <v>9846</v>
      </c>
      <c r="B404" t="s">
        <v>9847</v>
      </c>
      <c r="C404" t="s">
        <v>9848</v>
      </c>
      <c r="D404" t="e">
        <f>VLOOKUP(C404,'HORS EXCEPTION'!$C$2:C422,1,FALSE)</f>
        <v>#N/A</v>
      </c>
      <c r="E404" s="1" t="s">
        <v>9849</v>
      </c>
      <c r="F404" t="s">
        <v>9848</v>
      </c>
      <c r="G404" t="s">
        <v>9849</v>
      </c>
      <c r="H404" t="s">
        <v>203</v>
      </c>
      <c r="I404" t="s">
        <v>9846</v>
      </c>
      <c r="J404" t="s">
        <v>3143</v>
      </c>
      <c r="K404" t="s">
        <v>9850</v>
      </c>
      <c r="L404">
        <v>38400</v>
      </c>
      <c r="M404" t="s">
        <v>9851</v>
      </c>
      <c r="N404" t="s">
        <v>646</v>
      </c>
      <c r="O404" t="s">
        <v>13121</v>
      </c>
      <c r="P404" t="s">
        <v>9852</v>
      </c>
      <c r="Q404" t="s">
        <v>764</v>
      </c>
      <c r="R404" t="s">
        <v>9853</v>
      </c>
      <c r="S404" t="s">
        <v>9854</v>
      </c>
      <c r="T404" t="s">
        <v>9856</v>
      </c>
      <c r="U404" t="s">
        <v>9857</v>
      </c>
      <c r="V404" t="s">
        <v>9858</v>
      </c>
      <c r="W404" t="s">
        <v>9859</v>
      </c>
      <c r="X404" t="s">
        <v>9856</v>
      </c>
      <c r="Y404" t="s">
        <v>9860</v>
      </c>
      <c r="Z404" t="s">
        <v>854</v>
      </c>
      <c r="AA404" t="s">
        <v>310</v>
      </c>
      <c r="AD404" t="s">
        <v>13294</v>
      </c>
      <c r="AE404" t="s">
        <v>738</v>
      </c>
      <c r="AF404" t="s">
        <v>739</v>
      </c>
      <c r="AI404" t="s">
        <v>740</v>
      </c>
      <c r="AJ404" t="s">
        <v>9846</v>
      </c>
      <c r="AK404" t="s">
        <v>13121</v>
      </c>
      <c r="AL404" t="s">
        <v>13122</v>
      </c>
      <c r="AM404" t="s">
        <v>764</v>
      </c>
      <c r="AN404" t="s">
        <v>9852</v>
      </c>
      <c r="AO404">
        <v>0</v>
      </c>
      <c r="AP404" t="s">
        <v>657</v>
      </c>
      <c r="AQ404" s="6" t="s">
        <v>9861</v>
      </c>
      <c r="AR404" s="10">
        <v>100000</v>
      </c>
      <c r="AS404" t="s">
        <v>659</v>
      </c>
      <c r="AT404" s="6" t="s">
        <v>9862</v>
      </c>
      <c r="AU404" s="10">
        <v>185000</v>
      </c>
      <c r="AV404" t="s">
        <v>661</v>
      </c>
      <c r="AW404" s="6" t="s">
        <v>9863</v>
      </c>
      <c r="AY404" t="s">
        <v>663</v>
      </c>
      <c r="AZ404" s="6" t="s">
        <v>9864</v>
      </c>
      <c r="BA404" s="10">
        <v>100000</v>
      </c>
      <c r="BB404" t="s">
        <v>665</v>
      </c>
      <c r="BC404" s="6" t="s">
        <v>9865</v>
      </c>
      <c r="BD404" s="10">
        <v>123000</v>
      </c>
      <c r="BE404" t="s">
        <v>746</v>
      </c>
      <c r="BF404" s="6" t="s">
        <v>9866</v>
      </c>
      <c r="BG404" s="10">
        <v>150000</v>
      </c>
      <c r="BH404" t="s">
        <v>857</v>
      </c>
      <c r="BI404" s="6" t="s">
        <v>9867</v>
      </c>
      <c r="BJ404" s="10">
        <v>145000</v>
      </c>
      <c r="BK404" t="s">
        <v>748</v>
      </c>
      <c r="BL404" s="6" t="s">
        <v>9868</v>
      </c>
      <c r="BM404" s="10">
        <v>380000</v>
      </c>
      <c r="BN404" t="s">
        <v>860</v>
      </c>
      <c r="BO404" s="6" t="s">
        <v>9869</v>
      </c>
      <c r="BP404" s="10">
        <v>365000</v>
      </c>
      <c r="BQ404" t="s">
        <v>750</v>
      </c>
      <c r="BR404" s="6" t="s">
        <v>9870</v>
      </c>
      <c r="BS404" s="10">
        <v>150000</v>
      </c>
      <c r="BT404" t="s">
        <v>863</v>
      </c>
      <c r="BU404" s="6" t="s">
        <v>9871</v>
      </c>
      <c r="BV404" s="10">
        <v>145000</v>
      </c>
      <c r="BW404" t="s">
        <v>752</v>
      </c>
      <c r="BX404" s="6" t="s">
        <v>9872</v>
      </c>
      <c r="BY404" s="10">
        <v>190000</v>
      </c>
      <c r="BZ404" t="s">
        <v>866</v>
      </c>
      <c r="CA404" s="6" t="s">
        <v>9873</v>
      </c>
      <c r="CB404" s="10">
        <v>180000</v>
      </c>
      <c r="CC404" t="s">
        <v>754</v>
      </c>
      <c r="CD404" s="6" t="s">
        <v>9874</v>
      </c>
      <c r="CE404" s="10">
        <v>250000</v>
      </c>
      <c r="CF404" t="s">
        <v>869</v>
      </c>
      <c r="CG404" s="6" t="s">
        <v>9875</v>
      </c>
      <c r="CH404" s="10">
        <v>245000</v>
      </c>
      <c r="CJ404" s="6"/>
      <c r="CK404" s="10"/>
      <c r="CM404" s="6"/>
      <c r="CN404" s="10"/>
      <c r="CP404" s="6"/>
      <c r="CQ404" s="10"/>
      <c r="CS404" s="6"/>
      <c r="CT404" s="10"/>
      <c r="CV404" s="6"/>
      <c r="CW404" s="10"/>
      <c r="CY404" s="6"/>
      <c r="CZ404" s="10"/>
      <c r="DB404" s="6"/>
      <c r="DC404" s="10"/>
      <c r="DE404" s="6"/>
      <c r="DF404" s="10"/>
      <c r="DH404" s="6"/>
      <c r="DI404" s="10"/>
      <c r="DK404" s="6"/>
      <c r="DL404" s="10"/>
      <c r="DN404" s="6"/>
      <c r="DO404" s="10"/>
      <c r="DQ404" s="6"/>
      <c r="DR404" s="10"/>
      <c r="DT404" s="6"/>
      <c r="DU404" s="10"/>
      <c r="DW404" s="6"/>
      <c r="DX404" s="10"/>
      <c r="DZ404" s="6"/>
      <c r="EA404" s="10"/>
      <c r="EC404" s="6"/>
      <c r="ED404" s="10"/>
      <c r="EF404" s="6"/>
      <c r="EG404" s="10"/>
      <c r="EI404" s="6"/>
      <c r="EJ404" s="10"/>
      <c r="EL404" s="6"/>
      <c r="EM404" s="10"/>
      <c r="EO404" s="6"/>
      <c r="EP404" s="10"/>
      <c r="ER404" s="6"/>
      <c r="ES404" s="10"/>
      <c r="EU404" s="6"/>
      <c r="EV404" s="10"/>
      <c r="EX404" s="6"/>
      <c r="EY404" s="10"/>
      <c r="FA404" s="6"/>
      <c r="FB404" s="10"/>
      <c r="FD404" s="6"/>
      <c r="FE404" s="10"/>
      <c r="FG404" s="6"/>
      <c r="FH404" s="10"/>
      <c r="FJ404" s="6"/>
      <c r="FK404" s="10"/>
      <c r="FM404" s="6"/>
      <c r="FN404" s="10"/>
      <c r="FP404" s="6"/>
      <c r="FQ404" s="10"/>
      <c r="FS404" s="6"/>
      <c r="FT404" s="10"/>
      <c r="FV404" s="6"/>
      <c r="FW404" s="10"/>
      <c r="FY404" s="6"/>
      <c r="FZ404" s="10"/>
      <c r="GA404" s="9">
        <v>2708000</v>
      </c>
      <c r="GB404" t="s">
        <v>238</v>
      </c>
      <c r="GC404">
        <v>0</v>
      </c>
      <c r="GD404">
        <v>107</v>
      </c>
      <c r="GE404">
        <v>121</v>
      </c>
      <c r="GF404">
        <v>0</v>
      </c>
    </row>
    <row r="405" spans="1:188" x14ac:dyDescent="0.35">
      <c r="A405" t="s">
        <v>9876</v>
      </c>
      <c r="B405" t="s">
        <v>9877</v>
      </c>
      <c r="C405" t="s">
        <v>9878</v>
      </c>
      <c r="D405" t="str">
        <f>VLOOKUP(C405,'HORS EXCEPTION'!$C$2:C423,1,FALSE)</f>
        <v>SUP056962</v>
      </c>
      <c r="E405" s="1" t="s">
        <v>9879</v>
      </c>
      <c r="F405" t="s">
        <v>9878</v>
      </c>
      <c r="G405" t="s">
        <v>9880</v>
      </c>
      <c r="H405" t="s">
        <v>203</v>
      </c>
      <c r="I405" t="s">
        <v>9876</v>
      </c>
      <c r="J405" t="s">
        <v>1022</v>
      </c>
      <c r="K405" t="s">
        <v>9881</v>
      </c>
      <c r="L405">
        <v>31670</v>
      </c>
      <c r="M405" t="s">
        <v>4626</v>
      </c>
      <c r="N405" t="s">
        <v>3506</v>
      </c>
      <c r="O405" t="s">
        <v>13123</v>
      </c>
      <c r="P405" t="s">
        <v>9882</v>
      </c>
      <c r="Q405" t="s">
        <v>1469</v>
      </c>
      <c r="R405" t="s">
        <v>9883</v>
      </c>
      <c r="S405" t="s">
        <v>9885</v>
      </c>
      <c r="T405" t="s">
        <v>9886</v>
      </c>
      <c r="U405" t="s">
        <v>9887</v>
      </c>
      <c r="V405" t="s">
        <v>9888</v>
      </c>
      <c r="W405" t="s">
        <v>9889</v>
      </c>
      <c r="X405" t="s">
        <v>9890</v>
      </c>
      <c r="Y405" t="s">
        <v>9891</v>
      </c>
      <c r="Z405" t="s">
        <v>854</v>
      </c>
      <c r="AD405" t="s">
        <v>855</v>
      </c>
      <c r="AE405" t="s">
        <v>738</v>
      </c>
      <c r="AI405" t="s">
        <v>738</v>
      </c>
      <c r="AJ405" t="s">
        <v>9876</v>
      </c>
      <c r="AK405" t="s">
        <v>13123</v>
      </c>
      <c r="AL405" t="s">
        <v>13124</v>
      </c>
      <c r="AM405" t="s">
        <v>1469</v>
      </c>
      <c r="AN405" t="s">
        <v>9882</v>
      </c>
      <c r="AO405">
        <v>0</v>
      </c>
      <c r="AP405" s="5" t="s">
        <v>952</v>
      </c>
      <c r="AQ405" s="6" t="s">
        <v>9892</v>
      </c>
      <c r="AR405" s="10">
        <v>165000</v>
      </c>
      <c r="BC405" s="6"/>
      <c r="BD405" s="10"/>
      <c r="BF405" s="6"/>
      <c r="BG405" s="10"/>
      <c r="BI405" s="6"/>
      <c r="BJ405" s="10"/>
      <c r="BL405" s="6"/>
      <c r="BM405" s="10"/>
      <c r="BO405" s="6"/>
      <c r="BP405" s="10"/>
      <c r="BR405" s="6"/>
      <c r="BS405" s="10"/>
      <c r="BU405" s="6"/>
      <c r="BV405" s="10"/>
      <c r="BX405" s="6"/>
      <c r="BY405" s="10"/>
      <c r="CA405" s="6"/>
      <c r="CB405" s="10"/>
      <c r="CD405" s="6"/>
      <c r="CE405" s="10"/>
      <c r="CG405" s="6"/>
      <c r="CH405" s="10"/>
      <c r="CJ405" s="6"/>
      <c r="CK405" s="10"/>
      <c r="CM405" s="6"/>
      <c r="CN405" s="10"/>
      <c r="CP405" s="6"/>
      <c r="CQ405" s="10"/>
      <c r="CS405" s="6"/>
      <c r="CT405" s="10"/>
      <c r="CV405" s="6"/>
      <c r="CW405" s="10"/>
      <c r="CY405" s="6"/>
      <c r="CZ405" s="10"/>
      <c r="DB405" s="6"/>
      <c r="DC405" s="10"/>
      <c r="DE405" s="6"/>
      <c r="DF405" s="10"/>
      <c r="DH405" s="6"/>
      <c r="DI405" s="10"/>
      <c r="DK405" s="6"/>
      <c r="DL405" s="10"/>
      <c r="DN405" s="6"/>
      <c r="DO405" s="10"/>
      <c r="DQ405" s="6"/>
      <c r="DR405" s="10"/>
      <c r="DT405" s="6"/>
      <c r="DU405" s="10"/>
      <c r="DW405" s="6"/>
      <c r="DX405" s="10"/>
      <c r="DZ405" s="6"/>
      <c r="EA405" s="10"/>
      <c r="EC405" s="6"/>
      <c r="ED405" s="10"/>
      <c r="EF405" s="6"/>
      <c r="EG405" s="10"/>
      <c r="EI405" s="6"/>
      <c r="EJ405" s="10"/>
      <c r="EL405" s="6"/>
      <c r="EM405" s="10"/>
      <c r="EO405" s="6"/>
      <c r="EP405" s="10"/>
      <c r="ER405" s="6"/>
      <c r="ES405" s="10"/>
      <c r="EU405" s="6"/>
      <c r="EV405" s="10"/>
      <c r="EX405" s="6"/>
      <c r="EY405" s="10"/>
      <c r="FA405" s="6"/>
      <c r="FB405" s="10"/>
      <c r="FD405" s="6"/>
      <c r="FE405" s="10"/>
      <c r="FG405" s="6"/>
      <c r="FH405" s="10"/>
      <c r="FJ405" s="6"/>
      <c r="FK405" s="10"/>
      <c r="FM405" s="6"/>
      <c r="FN405" s="10"/>
      <c r="FP405" s="6"/>
      <c r="FQ405" s="10"/>
      <c r="FS405" s="6"/>
      <c r="FT405" s="10"/>
      <c r="FV405" s="6"/>
      <c r="FW405" s="10"/>
      <c r="FY405" s="6"/>
      <c r="FZ405" s="10"/>
      <c r="GA405" s="9">
        <v>165000</v>
      </c>
      <c r="GB405" t="s">
        <v>238</v>
      </c>
      <c r="GC405">
        <v>50</v>
      </c>
      <c r="GD405">
        <v>80</v>
      </c>
      <c r="GE405">
        <v>80</v>
      </c>
      <c r="GF405">
        <v>90</v>
      </c>
    </row>
    <row r="406" spans="1:188" x14ac:dyDescent="0.35">
      <c r="A406" t="s">
        <v>9893</v>
      </c>
      <c r="B406" t="s">
        <v>9894</v>
      </c>
      <c r="C406" t="s">
        <v>9895</v>
      </c>
      <c r="D406" t="str">
        <f>VLOOKUP(C406,'HORS EXCEPTION'!$C$2:C424,1,FALSE)</f>
        <v>SUP057181</v>
      </c>
      <c r="E406" s="1" t="s">
        <v>9896</v>
      </c>
      <c r="F406" t="s">
        <v>9895</v>
      </c>
      <c r="G406" t="s">
        <v>9897</v>
      </c>
      <c r="H406" t="s">
        <v>203</v>
      </c>
      <c r="I406" t="s">
        <v>9898</v>
      </c>
      <c r="J406" t="s">
        <v>205</v>
      </c>
      <c r="K406" t="s">
        <v>9899</v>
      </c>
      <c r="L406">
        <v>64140</v>
      </c>
      <c r="M406" t="s">
        <v>8342</v>
      </c>
      <c r="N406" t="s">
        <v>646</v>
      </c>
      <c r="O406" t="s">
        <v>13125</v>
      </c>
      <c r="P406" t="s">
        <v>9900</v>
      </c>
      <c r="Q406" t="s">
        <v>1004</v>
      </c>
      <c r="R406" t="s">
        <v>9901</v>
      </c>
      <c r="S406" t="s">
        <v>9902</v>
      </c>
      <c r="T406" t="s">
        <v>9904</v>
      </c>
      <c r="U406" t="s">
        <v>9905</v>
      </c>
      <c r="V406" t="s">
        <v>9906</v>
      </c>
      <c r="W406" t="s">
        <v>9902</v>
      </c>
      <c r="X406" t="s">
        <v>9904</v>
      </c>
      <c r="Y406" t="s">
        <v>9905</v>
      </c>
      <c r="Z406" t="s">
        <v>310</v>
      </c>
      <c r="AA406" t="s">
        <v>219</v>
      </c>
      <c r="AD406" t="s">
        <v>11009</v>
      </c>
      <c r="AE406" t="s">
        <v>312</v>
      </c>
      <c r="AF406" t="s">
        <v>774</v>
      </c>
      <c r="AI406" t="s">
        <v>775</v>
      </c>
      <c r="AJ406" t="s">
        <v>9898</v>
      </c>
      <c r="AK406" t="s">
        <v>13125</v>
      </c>
      <c r="AL406" t="s">
        <v>13126</v>
      </c>
      <c r="AM406" t="s">
        <v>1004</v>
      </c>
      <c r="AN406" t="s">
        <v>9900</v>
      </c>
      <c r="AO406">
        <v>0</v>
      </c>
      <c r="AP406" t="s">
        <v>313</v>
      </c>
      <c r="AQ406" s="6" t="s">
        <v>9907</v>
      </c>
      <c r="AR406" s="10">
        <v>375000</v>
      </c>
      <c r="AS406" t="s">
        <v>315</v>
      </c>
      <c r="AT406" s="6" t="s">
        <v>9908</v>
      </c>
      <c r="AU406" s="10">
        <v>100000</v>
      </c>
      <c r="AV406" t="s">
        <v>317</v>
      </c>
      <c r="AW406" s="6" t="s">
        <v>9909</v>
      </c>
      <c r="AY406" t="s">
        <v>319</v>
      </c>
      <c r="AZ406" s="6" t="s">
        <v>9910</v>
      </c>
      <c r="BA406" s="10">
        <v>185000</v>
      </c>
      <c r="BB406" t="s">
        <v>321</v>
      </c>
      <c r="BC406" s="6" t="s">
        <v>9911</v>
      </c>
      <c r="BD406" s="10">
        <v>375000</v>
      </c>
      <c r="BE406" t="s">
        <v>323</v>
      </c>
      <c r="BF406" s="6" t="s">
        <v>9912</v>
      </c>
      <c r="BG406" s="10">
        <v>100000</v>
      </c>
      <c r="BH406" t="s">
        <v>325</v>
      </c>
      <c r="BI406" s="6" t="s">
        <v>9913</v>
      </c>
      <c r="BJ406" s="10">
        <v>470000</v>
      </c>
      <c r="BK406" t="s">
        <v>327</v>
      </c>
      <c r="BL406" s="6" t="s">
        <v>9914</v>
      </c>
      <c r="BM406" s="10">
        <v>100000</v>
      </c>
      <c r="BN406" t="s">
        <v>329</v>
      </c>
      <c r="BO406" s="6" t="s">
        <v>9915</v>
      </c>
      <c r="BP406" s="10">
        <v>625000</v>
      </c>
      <c r="BQ406" t="s">
        <v>331</v>
      </c>
      <c r="BR406" s="6" t="s">
        <v>9916</v>
      </c>
      <c r="BS406" s="10">
        <v>123000</v>
      </c>
      <c r="BT406" t="s">
        <v>1067</v>
      </c>
      <c r="BU406" s="6" t="s">
        <v>9917</v>
      </c>
      <c r="BV406" s="10">
        <v>3430000</v>
      </c>
      <c r="BW406" t="s">
        <v>543</v>
      </c>
      <c r="BX406" s="6" t="s">
        <v>9918</v>
      </c>
      <c r="BY406" s="10">
        <v>240000</v>
      </c>
      <c r="BZ406" t="s">
        <v>555</v>
      </c>
      <c r="CA406" s="6" t="s">
        <v>9919</v>
      </c>
      <c r="CB406" s="10">
        <v>120000</v>
      </c>
      <c r="CC406" t="s">
        <v>566</v>
      </c>
      <c r="CD406" s="6" t="s">
        <v>9920</v>
      </c>
      <c r="CE406" s="10">
        <v>100000</v>
      </c>
      <c r="CF406" t="s">
        <v>828</v>
      </c>
      <c r="CG406" s="6" t="s">
        <v>9921</v>
      </c>
      <c r="CH406" s="10">
        <v>100000</v>
      </c>
      <c r="CI406" t="s">
        <v>832</v>
      </c>
      <c r="CJ406" s="6" t="s">
        <v>9922</v>
      </c>
      <c r="CK406" s="10">
        <v>160000</v>
      </c>
      <c r="CM406" s="6"/>
      <c r="CN406" s="10"/>
      <c r="CP406" s="6"/>
      <c r="CQ406" s="10"/>
      <c r="CS406" s="6"/>
      <c r="CT406" s="10"/>
      <c r="CV406" s="6"/>
      <c r="CW406" s="10"/>
      <c r="CY406" s="6"/>
      <c r="CZ406" s="10"/>
      <c r="DB406" s="6"/>
      <c r="DC406" s="10"/>
      <c r="DE406" s="6"/>
      <c r="DF406" s="10"/>
      <c r="DH406" s="6"/>
      <c r="DI406" s="10"/>
      <c r="DK406" s="6"/>
      <c r="DL406" s="10"/>
      <c r="DN406" s="6"/>
      <c r="DO406" s="10"/>
      <c r="DQ406" s="6"/>
      <c r="DR406" s="10"/>
      <c r="DT406" s="6"/>
      <c r="DU406" s="10"/>
      <c r="DW406" s="6"/>
      <c r="DX406" s="10"/>
      <c r="DZ406" s="6"/>
      <c r="EA406" s="10"/>
      <c r="EC406" s="6"/>
      <c r="ED406" s="10"/>
      <c r="EF406" s="6"/>
      <c r="EG406" s="10"/>
      <c r="EI406" s="6"/>
      <c r="EJ406" s="10"/>
      <c r="EL406" s="6"/>
      <c r="EM406" s="10"/>
      <c r="EO406" s="6"/>
      <c r="EP406" s="10"/>
      <c r="ER406" s="6"/>
      <c r="ES406" s="10"/>
      <c r="EU406" s="6"/>
      <c r="EV406" s="10"/>
      <c r="EX406" s="6"/>
      <c r="EY406" s="10"/>
      <c r="FA406" s="6"/>
      <c r="FB406" s="10"/>
      <c r="FD406" s="6"/>
      <c r="FE406" s="10"/>
      <c r="FG406" s="6"/>
      <c r="FH406" s="10"/>
      <c r="FJ406" s="6"/>
      <c r="FK406" s="10"/>
      <c r="FM406" s="6"/>
      <c r="FN406" s="10"/>
      <c r="FP406" s="6"/>
      <c r="FQ406" s="10"/>
      <c r="FS406" s="6"/>
      <c r="FT406" s="10"/>
      <c r="FV406" s="6"/>
      <c r="FW406" s="10"/>
      <c r="FY406" s="6"/>
      <c r="FZ406" s="10"/>
      <c r="GA406" s="9">
        <v>6603000</v>
      </c>
      <c r="GB406" t="s">
        <v>238</v>
      </c>
      <c r="GC406">
        <v>55</v>
      </c>
      <c r="GD406">
        <v>60</v>
      </c>
      <c r="GE406">
        <v>65</v>
      </c>
      <c r="GF406">
        <v>60</v>
      </c>
    </row>
    <row r="407" spans="1:188" x14ac:dyDescent="0.35">
      <c r="A407" t="s">
        <v>9923</v>
      </c>
      <c r="B407" t="s">
        <v>9924</v>
      </c>
      <c r="C407" t="s">
        <v>9925</v>
      </c>
      <c r="D407" t="e">
        <f>VLOOKUP(C407,'HORS EXCEPTION'!$C$2:C425,1,FALSE)</f>
        <v>#N/A</v>
      </c>
      <c r="E407" s="1" t="s">
        <v>9926</v>
      </c>
      <c r="F407" t="s">
        <v>9925</v>
      </c>
      <c r="G407" t="s">
        <v>9927</v>
      </c>
      <c r="H407" t="s">
        <v>203</v>
      </c>
      <c r="I407" t="s">
        <v>9923</v>
      </c>
      <c r="J407" t="s">
        <v>1022</v>
      </c>
      <c r="K407" t="s">
        <v>9929</v>
      </c>
      <c r="L407">
        <v>83260</v>
      </c>
      <c r="M407" t="s">
        <v>9930</v>
      </c>
      <c r="N407" t="s">
        <v>531</v>
      </c>
      <c r="O407" t="s">
        <v>13127</v>
      </c>
      <c r="P407" t="s">
        <v>9931</v>
      </c>
      <c r="Q407" t="s">
        <v>6296</v>
      </c>
      <c r="R407" t="s">
        <v>9926</v>
      </c>
      <c r="S407" t="s">
        <v>9932</v>
      </c>
      <c r="T407" t="s">
        <v>9934</v>
      </c>
      <c r="U407" t="s">
        <v>9935</v>
      </c>
      <c r="V407" t="s">
        <v>9936</v>
      </c>
      <c r="W407" t="s">
        <v>9932</v>
      </c>
      <c r="X407" t="s">
        <v>9934</v>
      </c>
      <c r="Y407" t="s">
        <v>9935</v>
      </c>
      <c r="Z407" t="s">
        <v>219</v>
      </c>
      <c r="AD407" t="s">
        <v>220</v>
      </c>
      <c r="AE407" t="s">
        <v>221</v>
      </c>
      <c r="AI407" t="s">
        <v>221</v>
      </c>
      <c r="AJ407" t="s">
        <v>9923</v>
      </c>
      <c r="AK407" t="s">
        <v>13127</v>
      </c>
      <c r="AL407" t="s">
        <v>13128</v>
      </c>
      <c r="AM407" t="s">
        <v>6296</v>
      </c>
      <c r="AN407" t="s">
        <v>9931</v>
      </c>
      <c r="AO407">
        <v>0</v>
      </c>
      <c r="AP407" t="s">
        <v>806</v>
      </c>
      <c r="AQ407" s="6" t="s">
        <v>9937</v>
      </c>
      <c r="AR407" s="10">
        <v>100000</v>
      </c>
      <c r="AS407" t="s">
        <v>783</v>
      </c>
      <c r="AT407" s="6" t="s">
        <v>9938</v>
      </c>
      <c r="AU407" s="10">
        <v>100000</v>
      </c>
      <c r="AV407" t="s">
        <v>230</v>
      </c>
      <c r="AW407" s="6" t="s">
        <v>9939</v>
      </c>
      <c r="AY407" t="s">
        <v>917</v>
      </c>
      <c r="AZ407" s="6" t="s">
        <v>9940</v>
      </c>
      <c r="BA407" s="10">
        <v>100000</v>
      </c>
      <c r="BB407" t="s">
        <v>236</v>
      </c>
      <c r="BC407" s="6" t="s">
        <v>9941</v>
      </c>
      <c r="BD407" s="10">
        <v>630000</v>
      </c>
      <c r="BF407" s="6"/>
      <c r="BG407" s="10"/>
      <c r="BI407" s="6"/>
      <c r="BJ407" s="10"/>
      <c r="BL407" s="6"/>
      <c r="BM407" s="10"/>
      <c r="BO407" s="6"/>
      <c r="BP407" s="10"/>
      <c r="BR407" s="6"/>
      <c r="BS407" s="10"/>
      <c r="BU407" s="6"/>
      <c r="BV407" s="10"/>
      <c r="BX407" s="6"/>
      <c r="BY407" s="10"/>
      <c r="CA407" s="6"/>
      <c r="CB407" s="10"/>
      <c r="CD407" s="6"/>
      <c r="CE407" s="10"/>
      <c r="CG407" s="6"/>
      <c r="CH407" s="10"/>
      <c r="CJ407" s="6"/>
      <c r="CK407" s="10"/>
      <c r="CM407" s="6"/>
      <c r="CN407" s="10"/>
      <c r="CP407" s="6"/>
      <c r="CQ407" s="10"/>
      <c r="CS407" s="6"/>
      <c r="CT407" s="10"/>
      <c r="CV407" s="6"/>
      <c r="CW407" s="10"/>
      <c r="CY407" s="6"/>
      <c r="CZ407" s="10"/>
      <c r="DB407" s="6"/>
      <c r="DC407" s="10"/>
      <c r="DE407" s="6"/>
      <c r="DF407" s="10"/>
      <c r="DH407" s="6"/>
      <c r="DI407" s="10"/>
      <c r="DK407" s="6"/>
      <c r="DL407" s="10"/>
      <c r="DN407" s="6"/>
      <c r="DO407" s="10"/>
      <c r="DQ407" s="6"/>
      <c r="DR407" s="10"/>
      <c r="DT407" s="6"/>
      <c r="DU407" s="10"/>
      <c r="DW407" s="6"/>
      <c r="DX407" s="10"/>
      <c r="DZ407" s="6"/>
      <c r="EA407" s="10"/>
      <c r="EC407" s="6"/>
      <c r="ED407" s="10"/>
      <c r="EF407" s="6"/>
      <c r="EG407" s="10"/>
      <c r="EI407" s="6"/>
      <c r="EJ407" s="10"/>
      <c r="EL407" s="6"/>
      <c r="EM407" s="10"/>
      <c r="EO407" s="6"/>
      <c r="EP407" s="10"/>
      <c r="ER407" s="6"/>
      <c r="ES407" s="10"/>
      <c r="EU407" s="6"/>
      <c r="EV407" s="10"/>
      <c r="EX407" s="6"/>
      <c r="EY407" s="10"/>
      <c r="FA407" s="6"/>
      <c r="FB407" s="10"/>
      <c r="FD407" s="6"/>
      <c r="FE407" s="10"/>
      <c r="FG407" s="6"/>
      <c r="FH407" s="10"/>
      <c r="FJ407" s="6"/>
      <c r="FK407" s="10"/>
      <c r="FM407" s="6"/>
      <c r="FN407" s="10"/>
      <c r="FP407" s="6"/>
      <c r="FQ407" s="10"/>
      <c r="FS407" s="6"/>
      <c r="FT407" s="10"/>
      <c r="FV407" s="6"/>
      <c r="FW407" s="10"/>
      <c r="FY407" s="6"/>
      <c r="FZ407" s="10"/>
      <c r="GA407" s="9">
        <v>930000</v>
      </c>
      <c r="GB407" t="s">
        <v>238</v>
      </c>
      <c r="GC407">
        <v>52</v>
      </c>
      <c r="GD407">
        <v>58</v>
      </c>
      <c r="GE407">
        <v>64</v>
      </c>
      <c r="GF407">
        <v>56</v>
      </c>
    </row>
    <row r="408" spans="1:188" x14ac:dyDescent="0.35">
      <c r="A408" t="s">
        <v>9942</v>
      </c>
      <c r="B408" t="s">
        <v>9943</v>
      </c>
      <c r="C408" t="s">
        <v>9944</v>
      </c>
      <c r="D408" t="str">
        <f>VLOOKUP(C408,'HORS EXCEPTION'!$C$2:C426,1,FALSE)</f>
        <v>SUP058040</v>
      </c>
      <c r="E408" s="1" t="s">
        <v>9945</v>
      </c>
      <c r="F408" t="s">
        <v>9944</v>
      </c>
      <c r="G408" t="s">
        <v>9945</v>
      </c>
      <c r="H408" t="s">
        <v>203</v>
      </c>
      <c r="I408" t="s">
        <v>9942</v>
      </c>
      <c r="J408" t="s">
        <v>9946</v>
      </c>
      <c r="K408" t="s">
        <v>9947</v>
      </c>
      <c r="L408">
        <v>64400</v>
      </c>
      <c r="M408" t="s">
        <v>9948</v>
      </c>
      <c r="N408" t="s">
        <v>298</v>
      </c>
      <c r="O408" t="s">
        <v>13130</v>
      </c>
      <c r="P408" t="s">
        <v>9949</v>
      </c>
      <c r="Q408" t="s">
        <v>1004</v>
      </c>
      <c r="R408" t="s">
        <v>9950</v>
      </c>
      <c r="S408" t="s">
        <v>9951</v>
      </c>
      <c r="T408" t="s">
        <v>9953</v>
      </c>
      <c r="U408" t="s">
        <v>9954</v>
      </c>
      <c r="V408" t="s">
        <v>9955</v>
      </c>
      <c r="W408" t="s">
        <v>9951</v>
      </c>
      <c r="X408" t="s">
        <v>9953</v>
      </c>
      <c r="Y408" t="s">
        <v>9954</v>
      </c>
      <c r="Z408" t="s">
        <v>310</v>
      </c>
      <c r="AD408" t="s">
        <v>311</v>
      </c>
      <c r="AE408" t="s">
        <v>312</v>
      </c>
      <c r="AI408" t="s">
        <v>312</v>
      </c>
      <c r="AJ408" t="s">
        <v>9942</v>
      </c>
      <c r="AK408" t="s">
        <v>13130</v>
      </c>
      <c r="AL408" t="s">
        <v>13131</v>
      </c>
      <c r="AM408" t="s">
        <v>1004</v>
      </c>
      <c r="AN408" t="s">
        <v>9949</v>
      </c>
      <c r="AO408">
        <v>0</v>
      </c>
      <c r="AP408" t="s">
        <v>516</v>
      </c>
      <c r="AQ408" s="6" t="s">
        <v>9956</v>
      </c>
      <c r="AR408" s="10">
        <v>120000</v>
      </c>
      <c r="AS408" t="s">
        <v>329</v>
      </c>
      <c r="AT408" s="6" t="s">
        <v>9957</v>
      </c>
      <c r="AU408" s="10">
        <v>625000</v>
      </c>
      <c r="AV408" t="s">
        <v>1067</v>
      </c>
      <c r="AW408" s="6" t="s">
        <v>9958</v>
      </c>
      <c r="BC408" s="6"/>
      <c r="BD408" s="10"/>
      <c r="BF408" s="6"/>
      <c r="BG408" s="10"/>
      <c r="BI408" s="6"/>
      <c r="BJ408" s="10"/>
      <c r="BL408" s="6"/>
      <c r="BM408" s="10"/>
      <c r="BO408" s="6"/>
      <c r="BP408" s="10"/>
      <c r="BR408" s="6"/>
      <c r="BS408" s="10"/>
      <c r="BU408" s="6"/>
      <c r="BV408" s="10"/>
      <c r="BX408" s="6"/>
      <c r="BY408" s="10"/>
      <c r="CA408" s="6"/>
      <c r="CB408" s="10"/>
      <c r="CD408" s="6"/>
      <c r="CE408" s="10"/>
      <c r="CG408" s="6"/>
      <c r="CH408" s="10"/>
      <c r="CJ408" s="6"/>
      <c r="CK408" s="10"/>
      <c r="CM408" s="6"/>
      <c r="CN408" s="10"/>
      <c r="CP408" s="6"/>
      <c r="CQ408" s="10"/>
      <c r="CS408" s="6"/>
      <c r="CT408" s="10"/>
      <c r="CV408" s="6"/>
      <c r="CW408" s="10"/>
      <c r="CY408" s="6"/>
      <c r="CZ408" s="10"/>
      <c r="DB408" s="6"/>
      <c r="DC408" s="10"/>
      <c r="DE408" s="6"/>
      <c r="DF408" s="10"/>
      <c r="DH408" s="6"/>
      <c r="DI408" s="10"/>
      <c r="DK408" s="6"/>
      <c r="DL408" s="10"/>
      <c r="DN408" s="6"/>
      <c r="DO408" s="10"/>
      <c r="DQ408" s="6"/>
      <c r="DR408" s="10"/>
      <c r="DT408" s="6"/>
      <c r="DU408" s="10"/>
      <c r="DW408" s="6"/>
      <c r="DX408" s="10"/>
      <c r="DZ408" s="6"/>
      <c r="EA408" s="10"/>
      <c r="EC408" s="6"/>
      <c r="ED408" s="10"/>
      <c r="EF408" s="6"/>
      <c r="EG408" s="10"/>
      <c r="EI408" s="6"/>
      <c r="EJ408" s="10"/>
      <c r="EL408" s="6"/>
      <c r="EM408" s="10"/>
      <c r="EO408" s="6"/>
      <c r="EP408" s="10"/>
      <c r="ER408" s="6"/>
      <c r="ES408" s="10"/>
      <c r="EU408" s="6"/>
      <c r="EV408" s="10"/>
      <c r="EX408" s="6"/>
      <c r="EY408" s="10"/>
      <c r="FA408" s="6"/>
      <c r="FB408" s="10"/>
      <c r="FD408" s="6"/>
      <c r="FE408" s="10"/>
      <c r="FG408" s="6"/>
      <c r="FH408" s="10"/>
      <c r="FJ408" s="6"/>
      <c r="FK408" s="10"/>
      <c r="FM408" s="6"/>
      <c r="FN408" s="10"/>
      <c r="FP408" s="6"/>
      <c r="FQ408" s="10"/>
      <c r="FS408" s="6"/>
      <c r="FT408" s="10"/>
      <c r="FV408" s="6"/>
      <c r="FW408" s="10"/>
      <c r="FY408" s="6"/>
      <c r="FZ408" s="10"/>
      <c r="GA408" s="9">
        <v>745000</v>
      </c>
      <c r="GB408" t="s">
        <v>238</v>
      </c>
      <c r="GC408">
        <v>55</v>
      </c>
      <c r="GD408">
        <v>55</v>
      </c>
      <c r="GE408">
        <v>55</v>
      </c>
      <c r="GF408">
        <v>55</v>
      </c>
    </row>
    <row r="409" spans="1:188" x14ac:dyDescent="0.35">
      <c r="A409" t="s">
        <v>9960</v>
      </c>
      <c r="B409" t="s">
        <v>9961</v>
      </c>
      <c r="C409" t="s">
        <v>9962</v>
      </c>
      <c r="D409" t="str">
        <f>VLOOKUP(C409,'HORS EXCEPTION'!$C$2:C427,1,FALSE)</f>
        <v>SUP058264</v>
      </c>
      <c r="E409" s="1" t="s">
        <v>9963</v>
      </c>
      <c r="F409" t="s">
        <v>9962</v>
      </c>
      <c r="G409" t="s">
        <v>9964</v>
      </c>
      <c r="H409" t="s">
        <v>203</v>
      </c>
      <c r="I409" t="s">
        <v>9960</v>
      </c>
      <c r="J409" t="s">
        <v>205</v>
      </c>
      <c r="K409" t="s">
        <v>9965</v>
      </c>
      <c r="L409">
        <v>83140</v>
      </c>
      <c r="M409" t="s">
        <v>9966</v>
      </c>
      <c r="N409" t="s">
        <v>1431</v>
      </c>
      <c r="O409" t="s">
        <v>13133</v>
      </c>
      <c r="P409" t="s">
        <v>9967</v>
      </c>
      <c r="Q409" t="s">
        <v>6296</v>
      </c>
      <c r="R409" t="s">
        <v>9968</v>
      </c>
      <c r="S409" t="s">
        <v>9969</v>
      </c>
      <c r="T409" t="s">
        <v>9971</v>
      </c>
      <c r="U409" t="s">
        <v>9972</v>
      </c>
      <c r="V409" t="s">
        <v>9973</v>
      </c>
      <c r="W409" t="s">
        <v>9974</v>
      </c>
      <c r="X409" t="s">
        <v>9975</v>
      </c>
      <c r="Y409" t="s">
        <v>9976</v>
      </c>
      <c r="Z409" t="s">
        <v>310</v>
      </c>
      <c r="AA409" t="s">
        <v>219</v>
      </c>
      <c r="AD409" t="s">
        <v>11009</v>
      </c>
      <c r="AE409" t="s">
        <v>312</v>
      </c>
      <c r="AF409" t="s">
        <v>774</v>
      </c>
      <c r="AI409" t="s">
        <v>775</v>
      </c>
      <c r="AJ409" t="s">
        <v>13132</v>
      </c>
      <c r="AK409" t="s">
        <v>13133</v>
      </c>
      <c r="AL409" t="s">
        <v>13134</v>
      </c>
      <c r="AM409" t="s">
        <v>6296</v>
      </c>
      <c r="AN409" t="s">
        <v>9967</v>
      </c>
      <c r="AO409">
        <v>0</v>
      </c>
      <c r="AP409" t="s">
        <v>315</v>
      </c>
      <c r="AQ409" s="6" t="s">
        <v>9977</v>
      </c>
      <c r="AR409" s="10">
        <v>100000</v>
      </c>
      <c r="AS409" t="s">
        <v>828</v>
      </c>
      <c r="AT409" s="6" t="s">
        <v>9978</v>
      </c>
      <c r="AU409" s="10">
        <v>100000</v>
      </c>
      <c r="AV409" t="s">
        <v>523</v>
      </c>
      <c r="AW409" s="6" t="s">
        <v>9979</v>
      </c>
      <c r="BC409" s="6"/>
      <c r="BD409" s="10"/>
      <c r="BF409" s="6"/>
      <c r="BG409" s="10"/>
      <c r="BI409" s="6"/>
      <c r="BJ409" s="10"/>
      <c r="BL409" s="6"/>
      <c r="BM409" s="10"/>
      <c r="BO409" s="6"/>
      <c r="BP409" s="10"/>
      <c r="BR409" s="6"/>
      <c r="BS409" s="10"/>
      <c r="BU409" s="6"/>
      <c r="BV409" s="10"/>
      <c r="BX409" s="6"/>
      <c r="BY409" s="10"/>
      <c r="CA409" s="6"/>
      <c r="CB409" s="10"/>
      <c r="CD409" s="6"/>
      <c r="CE409" s="10"/>
      <c r="CG409" s="6"/>
      <c r="CH409" s="10"/>
      <c r="CJ409" s="6"/>
      <c r="CK409" s="10"/>
      <c r="CM409" s="6"/>
      <c r="CN409" s="10"/>
      <c r="CP409" s="6"/>
      <c r="CQ409" s="10"/>
      <c r="CS409" s="6"/>
      <c r="CT409" s="10"/>
      <c r="CV409" s="6"/>
      <c r="CW409" s="10"/>
      <c r="CY409" s="6"/>
      <c r="CZ409" s="10"/>
      <c r="DB409" s="6"/>
      <c r="DC409" s="10"/>
      <c r="DE409" s="6"/>
      <c r="DF409" s="10"/>
      <c r="DH409" s="6"/>
      <c r="DI409" s="10"/>
      <c r="DK409" s="6"/>
      <c r="DL409" s="10"/>
      <c r="DN409" s="6"/>
      <c r="DO409" s="10"/>
      <c r="DQ409" s="6"/>
      <c r="DR409" s="10"/>
      <c r="DT409" s="6"/>
      <c r="DU409" s="10"/>
      <c r="DW409" s="6"/>
      <c r="DX409" s="10"/>
      <c r="DZ409" s="6"/>
      <c r="EA409" s="10"/>
      <c r="EC409" s="6"/>
      <c r="ED409" s="10"/>
      <c r="EF409" s="6"/>
      <c r="EG409" s="10"/>
      <c r="EI409" s="6"/>
      <c r="EJ409" s="10"/>
      <c r="EL409" s="6"/>
      <c r="EM409" s="10"/>
      <c r="EO409" s="6"/>
      <c r="EP409" s="10"/>
      <c r="ER409" s="6"/>
      <c r="ES409" s="10"/>
      <c r="EU409" s="6"/>
      <c r="EV409" s="10"/>
      <c r="EX409" s="6"/>
      <c r="EY409" s="10"/>
      <c r="FA409" s="6"/>
      <c r="FB409" s="10"/>
      <c r="FD409" s="6"/>
      <c r="FE409" s="10"/>
      <c r="FG409" s="6"/>
      <c r="FH409" s="10"/>
      <c r="FJ409" s="6"/>
      <c r="FK409" s="10"/>
      <c r="FM409" s="6"/>
      <c r="FN409" s="10"/>
      <c r="FP409" s="6"/>
      <c r="FQ409" s="10"/>
      <c r="FS409" s="6"/>
      <c r="FT409" s="10"/>
      <c r="FV409" s="6"/>
      <c r="FW409" s="10"/>
      <c r="FY409" s="6"/>
      <c r="FZ409" s="10"/>
      <c r="GA409" s="9">
        <v>200000</v>
      </c>
      <c r="GB409" t="s">
        <v>238</v>
      </c>
      <c r="GC409">
        <v>51</v>
      </c>
      <c r="GD409">
        <v>55</v>
      </c>
      <c r="GE409">
        <v>58</v>
      </c>
      <c r="GF409">
        <v>55</v>
      </c>
    </row>
    <row r="410" spans="1:188" x14ac:dyDescent="0.35">
      <c r="A410" t="s">
        <v>9980</v>
      </c>
      <c r="B410" t="s">
        <v>9981</v>
      </c>
      <c r="C410" t="s">
        <v>9982</v>
      </c>
      <c r="D410" t="str">
        <f>VLOOKUP(C410,'HORS EXCEPTION'!$C$2:C428,1,FALSE)</f>
        <v>SUP058437</v>
      </c>
      <c r="E410" s="1" t="s">
        <v>9983</v>
      </c>
      <c r="F410" t="s">
        <v>9982</v>
      </c>
      <c r="G410" t="s">
        <v>9984</v>
      </c>
      <c r="H410" t="s">
        <v>203</v>
      </c>
      <c r="I410" t="s">
        <v>9980</v>
      </c>
      <c r="J410" t="s">
        <v>838</v>
      </c>
      <c r="K410" t="s">
        <v>9985</v>
      </c>
      <c r="L410">
        <v>26800</v>
      </c>
      <c r="M410" t="s">
        <v>9986</v>
      </c>
      <c r="N410" t="s">
        <v>646</v>
      </c>
      <c r="O410" t="s">
        <v>12930</v>
      </c>
      <c r="P410" t="s">
        <v>9987</v>
      </c>
      <c r="Q410" t="s">
        <v>816</v>
      </c>
      <c r="R410" t="s">
        <v>9988</v>
      </c>
      <c r="S410" t="s">
        <v>9989</v>
      </c>
      <c r="T410" t="s">
        <v>9991</v>
      </c>
      <c r="U410" t="s">
        <v>9992</v>
      </c>
      <c r="V410" t="s">
        <v>9993</v>
      </c>
      <c r="W410" t="s">
        <v>9989</v>
      </c>
      <c r="X410" t="s">
        <v>9991</v>
      </c>
      <c r="Y410" t="s">
        <v>9992</v>
      </c>
      <c r="Z410" t="s">
        <v>310</v>
      </c>
      <c r="AD410" t="s">
        <v>311</v>
      </c>
      <c r="AE410" t="s">
        <v>312</v>
      </c>
      <c r="AI410" t="s">
        <v>312</v>
      </c>
      <c r="AJ410" t="s">
        <v>9980</v>
      </c>
      <c r="AK410" t="s">
        <v>12930</v>
      </c>
      <c r="AL410" t="s">
        <v>9993</v>
      </c>
      <c r="AM410" t="s">
        <v>816</v>
      </c>
      <c r="AN410" t="s">
        <v>9987</v>
      </c>
      <c r="AO410">
        <v>0</v>
      </c>
      <c r="AP410" t="s">
        <v>1067</v>
      </c>
      <c r="AQ410" s="6" t="s">
        <v>9994</v>
      </c>
      <c r="AR410" s="10">
        <v>3430000</v>
      </c>
      <c r="BC410" s="6"/>
      <c r="BD410" s="10"/>
      <c r="BF410" s="6"/>
      <c r="BG410" s="10"/>
      <c r="BI410" s="6"/>
      <c r="BJ410" s="10"/>
      <c r="BL410" s="6"/>
      <c r="BM410" s="10"/>
      <c r="BO410" s="6"/>
      <c r="BP410" s="10"/>
      <c r="BR410" s="6"/>
      <c r="BS410" s="10"/>
      <c r="BU410" s="6"/>
      <c r="BV410" s="10"/>
      <c r="BX410" s="6"/>
      <c r="BY410" s="10"/>
      <c r="CA410" s="6"/>
      <c r="CB410" s="10"/>
      <c r="CD410" s="6"/>
      <c r="CE410" s="10"/>
      <c r="CG410" s="6"/>
      <c r="CH410" s="10"/>
      <c r="CJ410" s="6"/>
      <c r="CK410" s="10"/>
      <c r="CM410" s="6"/>
      <c r="CN410" s="10"/>
      <c r="CP410" s="6"/>
      <c r="CQ410" s="10"/>
      <c r="CS410" s="6"/>
      <c r="CT410" s="10"/>
      <c r="CV410" s="6"/>
      <c r="CW410" s="10"/>
      <c r="CY410" s="6"/>
      <c r="CZ410" s="10"/>
      <c r="DB410" s="6"/>
      <c r="DC410" s="10"/>
      <c r="DE410" s="6"/>
      <c r="DF410" s="10"/>
      <c r="DH410" s="6"/>
      <c r="DI410" s="10"/>
      <c r="DK410" s="6"/>
      <c r="DL410" s="10"/>
      <c r="DN410" s="6"/>
      <c r="DO410" s="10"/>
      <c r="DQ410" s="6"/>
      <c r="DR410" s="10"/>
      <c r="DT410" s="6"/>
      <c r="DU410" s="10"/>
      <c r="DW410" s="6"/>
      <c r="DX410" s="10"/>
      <c r="DZ410" s="6"/>
      <c r="EA410" s="10"/>
      <c r="EC410" s="6"/>
      <c r="ED410" s="10"/>
      <c r="EF410" s="6"/>
      <c r="EG410" s="10"/>
      <c r="EI410" s="6"/>
      <c r="EJ410" s="10"/>
      <c r="EL410" s="6"/>
      <c r="EM410" s="10"/>
      <c r="EO410" s="6"/>
      <c r="EP410" s="10"/>
      <c r="ER410" s="6"/>
      <c r="ES410" s="10"/>
      <c r="EU410" s="6"/>
      <c r="EV410" s="10"/>
      <c r="EX410" s="6"/>
      <c r="EY410" s="10"/>
      <c r="FA410" s="6"/>
      <c r="FB410" s="10"/>
      <c r="FD410" s="6"/>
      <c r="FE410" s="10"/>
      <c r="FG410" s="6"/>
      <c r="FH410" s="10"/>
      <c r="FJ410" s="6"/>
      <c r="FK410" s="10"/>
      <c r="FM410" s="6"/>
      <c r="FN410" s="10"/>
      <c r="FP410" s="6"/>
      <c r="FQ410" s="10"/>
      <c r="FS410" s="6"/>
      <c r="FT410" s="10"/>
      <c r="FV410" s="6"/>
      <c r="FW410" s="10"/>
      <c r="FY410" s="6"/>
      <c r="FZ410" s="10"/>
      <c r="GA410" s="9">
        <v>3430000</v>
      </c>
      <c r="GB410" t="s">
        <v>238</v>
      </c>
      <c r="GC410">
        <v>39</v>
      </c>
      <c r="GD410">
        <v>44.5</v>
      </c>
      <c r="GE410">
        <v>49</v>
      </c>
      <c r="GF410">
        <v>39</v>
      </c>
    </row>
    <row r="411" spans="1:188" x14ac:dyDescent="0.35">
      <c r="A411" t="s">
        <v>9995</v>
      </c>
      <c r="B411" t="s">
        <v>9996</v>
      </c>
      <c r="C411" t="s">
        <v>9997</v>
      </c>
      <c r="D411" t="str">
        <f>VLOOKUP(C411,'HORS EXCEPTION'!$C$2:C429,1,FALSE)</f>
        <v>SUP060624</v>
      </c>
      <c r="E411" s="1" t="s">
        <v>9998</v>
      </c>
      <c r="F411" t="s">
        <v>9997</v>
      </c>
      <c r="G411" t="s">
        <v>9998</v>
      </c>
      <c r="H411" t="s">
        <v>203</v>
      </c>
      <c r="I411" t="s">
        <v>9995</v>
      </c>
      <c r="J411" t="s">
        <v>205</v>
      </c>
      <c r="K411" t="s">
        <v>9999</v>
      </c>
      <c r="L411" t="s">
        <v>10000</v>
      </c>
      <c r="M411" t="s">
        <v>10001</v>
      </c>
      <c r="N411" t="s">
        <v>1431</v>
      </c>
      <c r="O411" t="s">
        <v>13135</v>
      </c>
      <c r="P411" t="s">
        <v>10002</v>
      </c>
      <c r="Q411" t="s">
        <v>8030</v>
      </c>
      <c r="R411" t="s">
        <v>10003</v>
      </c>
      <c r="S411" t="s">
        <v>10006</v>
      </c>
      <c r="T411" t="s">
        <v>10007</v>
      </c>
      <c r="U411" t="s">
        <v>10008</v>
      </c>
      <c r="V411" t="s">
        <v>10009</v>
      </c>
      <c r="W411" t="s">
        <v>10006</v>
      </c>
      <c r="X411" t="s">
        <v>10007</v>
      </c>
      <c r="Y411" t="s">
        <v>10008</v>
      </c>
      <c r="Z411" t="s">
        <v>310</v>
      </c>
      <c r="AD411" t="s">
        <v>311</v>
      </c>
      <c r="AE411" t="s">
        <v>312</v>
      </c>
      <c r="AI411" t="s">
        <v>312</v>
      </c>
      <c r="AJ411" t="s">
        <v>9995</v>
      </c>
      <c r="AK411" t="s">
        <v>13135</v>
      </c>
      <c r="AL411" t="s">
        <v>13136</v>
      </c>
      <c r="AM411" t="s">
        <v>8030</v>
      </c>
      <c r="AN411" t="s">
        <v>10002</v>
      </c>
      <c r="AO411">
        <v>0</v>
      </c>
      <c r="AP411" t="s">
        <v>427</v>
      </c>
      <c r="AQ411" s="6" t="s">
        <v>10010</v>
      </c>
      <c r="AR411" s="10">
        <v>360000</v>
      </c>
      <c r="AS411" t="s">
        <v>313</v>
      </c>
      <c r="AT411" s="6" t="s">
        <v>10011</v>
      </c>
      <c r="AU411" s="10">
        <v>375000</v>
      </c>
      <c r="AV411" t="s">
        <v>1443</v>
      </c>
      <c r="AW411" s="6" t="s">
        <v>10012</v>
      </c>
      <c r="AY411" t="s">
        <v>431</v>
      </c>
      <c r="AZ411" s="6" t="s">
        <v>10013</v>
      </c>
      <c r="BA411" s="10">
        <v>895000</v>
      </c>
      <c r="BB411" t="s">
        <v>317</v>
      </c>
      <c r="BC411" s="6" t="s">
        <v>10014</v>
      </c>
      <c r="BD411" s="10">
        <v>935000</v>
      </c>
      <c r="BE411" t="s">
        <v>1447</v>
      </c>
      <c r="BF411" s="6" t="s">
        <v>10015</v>
      </c>
      <c r="BG411" s="10">
        <v>455000</v>
      </c>
      <c r="BH411" t="s">
        <v>439</v>
      </c>
      <c r="BI411" s="6" t="s">
        <v>10016</v>
      </c>
      <c r="BJ411" s="10">
        <v>445000</v>
      </c>
      <c r="BK411" t="s">
        <v>325</v>
      </c>
      <c r="BL411" s="6" t="s">
        <v>10017</v>
      </c>
      <c r="BM411" s="10">
        <v>470000</v>
      </c>
      <c r="BN411" t="s">
        <v>1455</v>
      </c>
      <c r="BO411" s="6" t="s">
        <v>10018</v>
      </c>
      <c r="BP411" s="10">
        <v>230000</v>
      </c>
      <c r="BQ411" t="s">
        <v>443</v>
      </c>
      <c r="BR411" s="6" t="s">
        <v>10019</v>
      </c>
      <c r="BS411" s="10">
        <v>595000</v>
      </c>
      <c r="BT411" t="s">
        <v>329</v>
      </c>
      <c r="BU411" s="6" t="s">
        <v>10020</v>
      </c>
      <c r="BV411" s="10">
        <v>625000</v>
      </c>
      <c r="BW411" t="s">
        <v>1459</v>
      </c>
      <c r="BX411" s="6" t="s">
        <v>10021</v>
      </c>
      <c r="BY411" s="10">
        <v>300000</v>
      </c>
      <c r="CA411" s="6"/>
      <c r="CB411" s="10"/>
      <c r="CD411" s="6"/>
      <c r="CE411" s="10"/>
      <c r="CG411" s="6"/>
      <c r="CH411" s="10"/>
      <c r="CJ411" s="6"/>
      <c r="CK411" s="10"/>
      <c r="CM411" s="6"/>
      <c r="CN411" s="10"/>
      <c r="CP411" s="6"/>
      <c r="CQ411" s="10"/>
      <c r="CS411" s="6"/>
      <c r="CT411" s="10"/>
      <c r="CV411" s="6"/>
      <c r="CW411" s="10"/>
      <c r="CY411" s="6"/>
      <c r="CZ411" s="10"/>
      <c r="DB411" s="6"/>
      <c r="DC411" s="10"/>
      <c r="DE411" s="6"/>
      <c r="DF411" s="10"/>
      <c r="DH411" s="6"/>
      <c r="DI411" s="10"/>
      <c r="DK411" s="6"/>
      <c r="DL411" s="10"/>
      <c r="DN411" s="6"/>
      <c r="DO411" s="10"/>
      <c r="DQ411" s="6"/>
      <c r="DR411" s="10"/>
      <c r="DT411" s="6"/>
      <c r="DU411" s="10"/>
      <c r="DW411" s="6"/>
      <c r="DX411" s="10"/>
      <c r="DZ411" s="6"/>
      <c r="EA411" s="10"/>
      <c r="EC411" s="6"/>
      <c r="ED411" s="10"/>
      <c r="EF411" s="6"/>
      <c r="EG411" s="10"/>
      <c r="EI411" s="6"/>
      <c r="EJ411" s="10"/>
      <c r="EL411" s="6"/>
      <c r="EM411" s="10"/>
      <c r="EO411" s="6"/>
      <c r="EP411" s="10"/>
      <c r="ER411" s="6"/>
      <c r="ES411" s="10"/>
      <c r="EU411" s="6"/>
      <c r="EV411" s="10"/>
      <c r="EX411" s="6"/>
      <c r="EY411" s="10"/>
      <c r="FA411" s="6"/>
      <c r="FB411" s="10"/>
      <c r="FD411" s="6"/>
      <c r="FE411" s="10"/>
      <c r="FG411" s="6"/>
      <c r="FH411" s="10"/>
      <c r="FJ411" s="6"/>
      <c r="FK411" s="10"/>
      <c r="FM411" s="6"/>
      <c r="FN411" s="10"/>
      <c r="FP411" s="6"/>
      <c r="FQ411" s="10"/>
      <c r="FS411" s="6"/>
      <c r="FT411" s="10"/>
      <c r="FV411" s="6"/>
      <c r="FW411" s="10"/>
      <c r="FY411" s="6"/>
      <c r="FZ411" s="10"/>
      <c r="GA411" s="9">
        <v>5685000</v>
      </c>
      <c r="GB411" t="s">
        <v>1344</v>
      </c>
    </row>
    <row r="412" spans="1:188" x14ac:dyDescent="0.35">
      <c r="A412" t="s">
        <v>10022</v>
      </c>
      <c r="B412" t="s">
        <v>10023</v>
      </c>
      <c r="C412" t="s">
        <v>10024</v>
      </c>
      <c r="D412" t="str">
        <f>VLOOKUP(C412,'HORS EXCEPTION'!$C$2:C430,1,FALSE)</f>
        <v>SUP060839</v>
      </c>
      <c r="E412" s="1" t="s">
        <v>10025</v>
      </c>
      <c r="F412" t="s">
        <v>10024</v>
      </c>
      <c r="G412" t="s">
        <v>10026</v>
      </c>
      <c r="H412" t="s">
        <v>203</v>
      </c>
      <c r="I412" t="s">
        <v>10022</v>
      </c>
      <c r="J412" t="s">
        <v>205</v>
      </c>
      <c r="K412" t="s">
        <v>10027</v>
      </c>
      <c r="L412">
        <v>63200</v>
      </c>
      <c r="M412" t="s">
        <v>10028</v>
      </c>
      <c r="N412" t="s">
        <v>249</v>
      </c>
      <c r="O412" t="s">
        <v>13137</v>
      </c>
      <c r="P412" t="s">
        <v>10029</v>
      </c>
      <c r="Q412" t="s">
        <v>3960</v>
      </c>
      <c r="R412" t="s">
        <v>10029</v>
      </c>
      <c r="S412" t="s">
        <v>10033</v>
      </c>
      <c r="T412" t="s">
        <v>10034</v>
      </c>
      <c r="U412" t="s">
        <v>10035</v>
      </c>
      <c r="V412" t="s">
        <v>10036</v>
      </c>
      <c r="W412" t="s">
        <v>10037</v>
      </c>
      <c r="X412" t="s">
        <v>10038</v>
      </c>
      <c r="Y412" t="s">
        <v>10039</v>
      </c>
      <c r="Z412" t="s">
        <v>261</v>
      </c>
      <c r="AD412" t="s">
        <v>262</v>
      </c>
      <c r="AE412" t="s">
        <v>263</v>
      </c>
      <c r="AI412" t="s">
        <v>263</v>
      </c>
      <c r="AJ412" t="s">
        <v>10022</v>
      </c>
      <c r="AK412" t="s">
        <v>13137</v>
      </c>
      <c r="AL412" t="s">
        <v>10036</v>
      </c>
      <c r="AM412" t="s">
        <v>3960</v>
      </c>
      <c r="AN412" t="s">
        <v>10029</v>
      </c>
      <c r="AO412">
        <v>0</v>
      </c>
      <c r="AP412" t="s">
        <v>11038</v>
      </c>
      <c r="AQ412" s="6" t="s">
        <v>10040</v>
      </c>
      <c r="AR412" s="10">
        <v>100000</v>
      </c>
      <c r="AS412" t="s">
        <v>705</v>
      </c>
      <c r="AT412" s="6" t="s">
        <v>10041</v>
      </c>
      <c r="AU412" s="10">
        <v>375000</v>
      </c>
      <c r="AV412" t="s">
        <v>1111</v>
      </c>
      <c r="AW412" s="6" t="s">
        <v>10042</v>
      </c>
      <c r="AY412" t="s">
        <v>421</v>
      </c>
      <c r="AZ412" s="6" t="s">
        <v>10043</v>
      </c>
      <c r="BA412" s="10">
        <v>100000</v>
      </c>
      <c r="BB412" t="s">
        <v>361</v>
      </c>
      <c r="BC412" s="6" t="s">
        <v>10044</v>
      </c>
      <c r="BD412" s="10">
        <v>250000</v>
      </c>
      <c r="BE412" t="s">
        <v>363</v>
      </c>
      <c r="BF412" s="6" t="s">
        <v>10045</v>
      </c>
      <c r="BG412" s="10">
        <v>250000</v>
      </c>
      <c r="BH412" t="s">
        <v>1116</v>
      </c>
      <c r="BI412" s="6" t="s">
        <v>10046</v>
      </c>
      <c r="BJ412" s="10">
        <v>100000</v>
      </c>
      <c r="BL412" s="6"/>
      <c r="BM412" s="10"/>
      <c r="BO412" s="6"/>
      <c r="BP412" s="10"/>
      <c r="BR412" s="6"/>
      <c r="BS412" s="10"/>
      <c r="BU412" s="6"/>
      <c r="BV412" s="10"/>
      <c r="BX412" s="6"/>
      <c r="BY412" s="10"/>
      <c r="CA412" s="6"/>
      <c r="CB412" s="10"/>
      <c r="CD412" s="6"/>
      <c r="CE412" s="10"/>
      <c r="CG412" s="6"/>
      <c r="CH412" s="10"/>
      <c r="CJ412" s="6"/>
      <c r="CK412" s="10"/>
      <c r="CM412" s="6"/>
      <c r="CN412" s="10"/>
      <c r="CP412" s="6"/>
      <c r="CQ412" s="10"/>
      <c r="CS412" s="6"/>
      <c r="CT412" s="10"/>
      <c r="CV412" s="6"/>
      <c r="CW412" s="10"/>
      <c r="CY412" s="6"/>
      <c r="CZ412" s="10"/>
      <c r="DB412" s="6"/>
      <c r="DC412" s="10"/>
      <c r="DE412" s="6"/>
      <c r="DF412" s="10"/>
      <c r="DH412" s="6"/>
      <c r="DI412" s="10"/>
      <c r="DK412" s="6"/>
      <c r="DL412" s="10"/>
      <c r="DN412" s="6"/>
      <c r="DO412" s="10"/>
      <c r="DQ412" s="6"/>
      <c r="DR412" s="10"/>
      <c r="DT412" s="6"/>
      <c r="DU412" s="10"/>
      <c r="DW412" s="6"/>
      <c r="DX412" s="10"/>
      <c r="DZ412" s="6"/>
      <c r="EA412" s="10"/>
      <c r="EC412" s="6"/>
      <c r="ED412" s="10"/>
      <c r="EF412" s="6"/>
      <c r="EG412" s="10"/>
      <c r="EI412" s="6"/>
      <c r="EJ412" s="10"/>
      <c r="EL412" s="6"/>
      <c r="EM412" s="10"/>
      <c r="EO412" s="6"/>
      <c r="EP412" s="10"/>
      <c r="ER412" s="6"/>
      <c r="ES412" s="10"/>
      <c r="EU412" s="6"/>
      <c r="EV412" s="10"/>
      <c r="EX412" s="6"/>
      <c r="EY412" s="10"/>
      <c r="FA412" s="6"/>
      <c r="FB412" s="10"/>
      <c r="FD412" s="6"/>
      <c r="FE412" s="10"/>
      <c r="FG412" s="6"/>
      <c r="FH412" s="10"/>
      <c r="FJ412" s="6"/>
      <c r="FK412" s="10"/>
      <c r="FM412" s="6"/>
      <c r="FN412" s="10"/>
      <c r="FP412" s="6"/>
      <c r="FQ412" s="10"/>
      <c r="FS412" s="6"/>
      <c r="FT412" s="10"/>
      <c r="FV412" s="6"/>
      <c r="FW412" s="10"/>
      <c r="FY412" s="6"/>
      <c r="FZ412" s="10"/>
      <c r="GA412" s="9">
        <v>1175000</v>
      </c>
      <c r="GB412" t="s">
        <v>238</v>
      </c>
      <c r="GC412">
        <v>65</v>
      </c>
      <c r="GD412">
        <v>72</v>
      </c>
      <c r="GE412">
        <v>74</v>
      </c>
      <c r="GF412">
        <v>65</v>
      </c>
    </row>
    <row r="413" spans="1:188" x14ac:dyDescent="0.35">
      <c r="A413" t="s">
        <v>10047</v>
      </c>
      <c r="B413" t="s">
        <v>10048</v>
      </c>
      <c r="C413" t="s">
        <v>10049</v>
      </c>
      <c r="D413" t="str">
        <f>VLOOKUP(C413,'HORS EXCEPTION'!$C$2:C430,1,FALSE)</f>
        <v>SUP060860</v>
      </c>
      <c r="E413" s="1" t="s">
        <v>10050</v>
      </c>
      <c r="F413" t="s">
        <v>10049</v>
      </c>
      <c r="G413" t="s">
        <v>10050</v>
      </c>
      <c r="H413" t="s">
        <v>203</v>
      </c>
      <c r="I413" t="s">
        <v>10047</v>
      </c>
      <c r="J413" t="s">
        <v>1022</v>
      </c>
      <c r="K413" t="s">
        <v>10051</v>
      </c>
      <c r="L413">
        <v>38114</v>
      </c>
      <c r="M413" t="s">
        <v>10052</v>
      </c>
      <c r="N413" t="s">
        <v>10053</v>
      </c>
      <c r="O413" t="s">
        <v>13138</v>
      </c>
      <c r="P413" t="s">
        <v>10054</v>
      </c>
      <c r="Q413" t="s">
        <v>625</v>
      </c>
      <c r="R413" t="s">
        <v>13140</v>
      </c>
      <c r="S413" t="s">
        <v>10056</v>
      </c>
      <c r="T413" t="s">
        <v>10058</v>
      </c>
      <c r="U413" t="s">
        <v>10059</v>
      </c>
      <c r="V413" t="s">
        <v>10060</v>
      </c>
      <c r="W413" t="s">
        <v>10056</v>
      </c>
      <c r="X413" t="s">
        <v>10058</v>
      </c>
      <c r="Y413" t="s">
        <v>10059</v>
      </c>
      <c r="Z413" t="s">
        <v>219</v>
      </c>
      <c r="AD413" t="s">
        <v>220</v>
      </c>
      <c r="AE413" t="s">
        <v>221</v>
      </c>
      <c r="AI413" t="s">
        <v>221</v>
      </c>
      <c r="AJ413" t="s">
        <v>10047</v>
      </c>
      <c r="AK413" t="s">
        <v>13138</v>
      </c>
      <c r="AL413" t="s">
        <v>13139</v>
      </c>
      <c r="AM413" t="s">
        <v>625</v>
      </c>
      <c r="AN413" t="s">
        <v>10054</v>
      </c>
      <c r="AO413">
        <v>0</v>
      </c>
      <c r="AP413" t="s">
        <v>613</v>
      </c>
      <c r="AQ413" s="6" t="s">
        <v>10061</v>
      </c>
      <c r="AR413" s="10">
        <v>950000</v>
      </c>
      <c r="AS413" t="s">
        <v>615</v>
      </c>
      <c r="AT413" s="6" t="s">
        <v>10062</v>
      </c>
      <c r="AU413" s="10">
        <v>750000</v>
      </c>
      <c r="AV413" t="s">
        <v>549</v>
      </c>
      <c r="AW413" s="6" t="s">
        <v>10063</v>
      </c>
      <c r="BC413" s="6"/>
      <c r="BD413" s="10"/>
      <c r="BF413" s="6"/>
      <c r="BG413" s="10"/>
      <c r="BI413" s="6"/>
      <c r="BJ413" s="10"/>
      <c r="BL413" s="6"/>
      <c r="BM413" s="10"/>
      <c r="BO413" s="6"/>
      <c r="BP413" s="10"/>
      <c r="BR413" s="6"/>
      <c r="BS413" s="10"/>
      <c r="BU413" s="6"/>
      <c r="BV413" s="10"/>
      <c r="BX413" s="6"/>
      <c r="BY413" s="10"/>
      <c r="CA413" s="6"/>
      <c r="CB413" s="10"/>
      <c r="CD413" s="6"/>
      <c r="CE413" s="10"/>
      <c r="CG413" s="6"/>
      <c r="CH413" s="10"/>
      <c r="CJ413" s="6"/>
      <c r="CK413" s="10"/>
      <c r="CM413" s="6"/>
      <c r="CN413" s="10"/>
      <c r="CP413" s="6"/>
      <c r="CQ413" s="10"/>
      <c r="CS413" s="6"/>
      <c r="CT413" s="10"/>
      <c r="CV413" s="6"/>
      <c r="CW413" s="10"/>
      <c r="CY413" s="6"/>
      <c r="CZ413" s="10"/>
      <c r="DB413" s="6"/>
      <c r="DC413" s="10"/>
      <c r="DE413" s="6"/>
      <c r="DF413" s="10"/>
      <c r="DH413" s="6"/>
      <c r="DI413" s="10"/>
      <c r="DK413" s="6"/>
      <c r="DL413" s="10"/>
      <c r="DN413" s="6"/>
      <c r="DO413" s="10"/>
      <c r="DQ413" s="6"/>
      <c r="DR413" s="10"/>
      <c r="DT413" s="6"/>
      <c r="DU413" s="10"/>
      <c r="DW413" s="6"/>
      <c r="DX413" s="10"/>
      <c r="DZ413" s="6"/>
      <c r="EA413" s="10"/>
      <c r="EC413" s="6"/>
      <c r="ED413" s="10"/>
      <c r="EF413" s="6"/>
      <c r="EG413" s="10"/>
      <c r="EI413" s="6"/>
      <c r="EJ413" s="10"/>
      <c r="EL413" s="6"/>
      <c r="EM413" s="10"/>
      <c r="EO413" s="6"/>
      <c r="EP413" s="10"/>
      <c r="ER413" s="6"/>
      <c r="ES413" s="10"/>
      <c r="EU413" s="6"/>
      <c r="EV413" s="10"/>
      <c r="EX413" s="6"/>
      <c r="EY413" s="10"/>
      <c r="FA413" s="6"/>
      <c r="FB413" s="10"/>
      <c r="FD413" s="6"/>
      <c r="FE413" s="10"/>
      <c r="FG413" s="6"/>
      <c r="FH413" s="10"/>
      <c r="FJ413" s="6"/>
      <c r="FK413" s="10"/>
      <c r="FM413" s="6"/>
      <c r="FN413" s="10"/>
      <c r="FP413" s="6"/>
      <c r="FQ413" s="10"/>
      <c r="FS413" s="6"/>
      <c r="FT413" s="10"/>
      <c r="FV413" s="6"/>
      <c r="FW413" s="10"/>
      <c r="FY413" s="6"/>
      <c r="FZ413" s="10"/>
      <c r="GA413" s="9">
        <v>1700000</v>
      </c>
      <c r="GB413" t="s">
        <v>238</v>
      </c>
      <c r="GC413">
        <v>15.5</v>
      </c>
      <c r="GD413">
        <v>15.5</v>
      </c>
      <c r="GE413">
        <v>15.5</v>
      </c>
      <c r="GF413">
        <v>15.5</v>
      </c>
    </row>
    <row r="414" spans="1:188" x14ac:dyDescent="0.35">
      <c r="A414" t="s">
        <v>10069</v>
      </c>
      <c r="B414" t="s">
        <v>10065</v>
      </c>
      <c r="C414" t="s">
        <v>10066</v>
      </c>
      <c r="D414" t="e">
        <f>VLOOKUP(C414,'HORS EXCEPTION'!$C$2:C431,1,FALSE)</f>
        <v>#N/A</v>
      </c>
      <c r="E414" s="1" t="s">
        <v>10067</v>
      </c>
      <c r="F414" t="s">
        <v>10066</v>
      </c>
      <c r="G414" t="s">
        <v>10068</v>
      </c>
      <c r="H414" t="s">
        <v>203</v>
      </c>
      <c r="I414" t="s">
        <v>10069</v>
      </c>
      <c r="J414" t="s">
        <v>1022</v>
      </c>
      <c r="K414" t="s">
        <v>10070</v>
      </c>
      <c r="L414">
        <v>67300</v>
      </c>
      <c r="M414" t="s">
        <v>10071</v>
      </c>
      <c r="N414" t="s">
        <v>646</v>
      </c>
      <c r="O414" t="s">
        <v>12511</v>
      </c>
      <c r="P414" t="s">
        <v>10072</v>
      </c>
      <c r="Q414" t="s">
        <v>2881</v>
      </c>
      <c r="R414" t="s">
        <v>10073</v>
      </c>
      <c r="S414" t="s">
        <v>10075</v>
      </c>
      <c r="T414" t="s">
        <v>10076</v>
      </c>
      <c r="U414" t="s">
        <v>10077</v>
      </c>
      <c r="V414" t="s">
        <v>10078</v>
      </c>
      <c r="W414" t="s">
        <v>10075</v>
      </c>
      <c r="X414" t="s">
        <v>10076</v>
      </c>
      <c r="Y414" t="s">
        <v>10077</v>
      </c>
      <c r="Z414" t="s">
        <v>854</v>
      </c>
      <c r="AD414" t="s">
        <v>855</v>
      </c>
      <c r="AE414" t="s">
        <v>738</v>
      </c>
      <c r="AI414" t="s">
        <v>738</v>
      </c>
      <c r="AJ414" t="s">
        <v>10069</v>
      </c>
      <c r="AK414" t="s">
        <v>12511</v>
      </c>
      <c r="AL414" t="s">
        <v>13141</v>
      </c>
      <c r="AM414" t="s">
        <v>2881</v>
      </c>
      <c r="AN414" t="s">
        <v>10072</v>
      </c>
      <c r="AO414">
        <v>0</v>
      </c>
      <c r="AP414" t="s">
        <v>945</v>
      </c>
      <c r="AQ414" s="6" t="s">
        <v>10079</v>
      </c>
      <c r="AR414" s="10">
        <v>100000</v>
      </c>
      <c r="AS414" t="s">
        <v>750</v>
      </c>
      <c r="AT414" s="6" t="s">
        <v>10080</v>
      </c>
      <c r="AU414" s="10">
        <v>150000</v>
      </c>
      <c r="AV414" t="s">
        <v>863</v>
      </c>
      <c r="AW414" s="6" t="s">
        <v>10081</v>
      </c>
      <c r="BC414" s="6"/>
      <c r="BD414" s="10"/>
      <c r="BF414" s="6"/>
      <c r="BG414" s="10"/>
      <c r="BI414" s="6"/>
      <c r="BJ414" s="10"/>
      <c r="BL414" s="6"/>
      <c r="BM414" s="10"/>
      <c r="BO414" s="6"/>
      <c r="BP414" s="10"/>
      <c r="BR414" s="6"/>
      <c r="BS414" s="10"/>
      <c r="BU414" s="6"/>
      <c r="BV414" s="10"/>
      <c r="BX414" s="6"/>
      <c r="BY414" s="10"/>
      <c r="CA414" s="6"/>
      <c r="CB414" s="10"/>
      <c r="CD414" s="6"/>
      <c r="CE414" s="10"/>
      <c r="CG414" s="6"/>
      <c r="CH414" s="10"/>
      <c r="CJ414" s="6"/>
      <c r="CK414" s="10"/>
      <c r="CM414" s="6"/>
      <c r="CN414" s="10"/>
      <c r="CP414" s="6"/>
      <c r="CQ414" s="10"/>
      <c r="CS414" s="6"/>
      <c r="CT414" s="10"/>
      <c r="CV414" s="6"/>
      <c r="CW414" s="10"/>
      <c r="CY414" s="6"/>
      <c r="CZ414" s="10"/>
      <c r="DB414" s="6"/>
      <c r="DC414" s="10"/>
      <c r="DE414" s="6"/>
      <c r="DF414" s="10"/>
      <c r="DH414" s="6"/>
      <c r="DI414" s="10"/>
      <c r="DK414" s="6"/>
      <c r="DL414" s="10"/>
      <c r="DN414" s="6"/>
      <c r="DO414" s="10"/>
      <c r="DQ414" s="6"/>
      <c r="DR414" s="10"/>
      <c r="DT414" s="6"/>
      <c r="DU414" s="10"/>
      <c r="DW414" s="6"/>
      <c r="DX414" s="10"/>
      <c r="DZ414" s="6"/>
      <c r="EA414" s="10"/>
      <c r="EC414" s="6"/>
      <c r="ED414" s="10"/>
      <c r="EF414" s="6"/>
      <c r="EG414" s="10"/>
      <c r="EI414" s="6"/>
      <c r="EJ414" s="10"/>
      <c r="EL414" s="6"/>
      <c r="EM414" s="10"/>
      <c r="EO414" s="6"/>
      <c r="EP414" s="10"/>
      <c r="ER414" s="6"/>
      <c r="ES414" s="10"/>
      <c r="EU414" s="6"/>
      <c r="EV414" s="10"/>
      <c r="EX414" s="6"/>
      <c r="EY414" s="10"/>
      <c r="FA414" s="6"/>
      <c r="FB414" s="10"/>
      <c r="FD414" s="6"/>
      <c r="FE414" s="10"/>
      <c r="FG414" s="6"/>
      <c r="FH414" s="10"/>
      <c r="FJ414" s="6"/>
      <c r="FK414" s="10"/>
      <c r="FM414" s="6"/>
      <c r="FN414" s="10"/>
      <c r="FP414" s="6"/>
      <c r="FQ414" s="10"/>
      <c r="FS414" s="6"/>
      <c r="FT414" s="10"/>
      <c r="FV414" s="6"/>
      <c r="FW414" s="10"/>
      <c r="FY414" s="6"/>
      <c r="FZ414" s="10"/>
      <c r="GA414" s="9">
        <v>250000</v>
      </c>
      <c r="GB414" t="s">
        <v>238</v>
      </c>
      <c r="GC414">
        <v>35</v>
      </c>
      <c r="GD414">
        <v>40</v>
      </c>
      <c r="GE414">
        <v>52</v>
      </c>
      <c r="GF414">
        <v>62.5</v>
      </c>
    </row>
    <row r="415" spans="1:188" x14ac:dyDescent="0.35">
      <c r="A415" t="s">
        <v>10082</v>
      </c>
      <c r="B415" t="s">
        <v>10083</v>
      </c>
      <c r="C415" t="s">
        <v>10084</v>
      </c>
      <c r="D415" t="str">
        <f>VLOOKUP(C415,'HORS EXCEPTION'!$C$2:C432,1,FALSE)</f>
        <v>SUP061886</v>
      </c>
      <c r="E415" s="1" t="s">
        <v>10085</v>
      </c>
      <c r="F415" t="s">
        <v>10084</v>
      </c>
      <c r="G415" t="s">
        <v>10085</v>
      </c>
      <c r="H415" t="s">
        <v>203</v>
      </c>
      <c r="I415" t="s">
        <v>10082</v>
      </c>
      <c r="J415" t="s">
        <v>246</v>
      </c>
      <c r="K415" t="s">
        <v>10086</v>
      </c>
      <c r="L415" t="s">
        <v>5663</v>
      </c>
      <c r="M415" t="s">
        <v>10087</v>
      </c>
      <c r="N415" t="s">
        <v>1431</v>
      </c>
      <c r="O415" t="s">
        <v>13142</v>
      </c>
      <c r="P415" t="s">
        <v>10088</v>
      </c>
      <c r="Q415" t="s">
        <v>8030</v>
      </c>
      <c r="R415" t="s">
        <v>10089</v>
      </c>
      <c r="S415" t="s">
        <v>10092</v>
      </c>
      <c r="T415" t="s">
        <v>10093</v>
      </c>
      <c r="U415" t="s">
        <v>10094</v>
      </c>
      <c r="V415" t="s">
        <v>10095</v>
      </c>
      <c r="W415" t="s">
        <v>10096</v>
      </c>
      <c r="X415" t="s">
        <v>10097</v>
      </c>
      <c r="Y415" t="s">
        <v>10098</v>
      </c>
      <c r="Z415" t="s">
        <v>310</v>
      </c>
      <c r="AD415" t="s">
        <v>311</v>
      </c>
      <c r="AE415" t="s">
        <v>312</v>
      </c>
      <c r="AI415" t="s">
        <v>312</v>
      </c>
      <c r="AJ415" t="s">
        <v>10082</v>
      </c>
      <c r="AK415" t="s">
        <v>13142</v>
      </c>
      <c r="AL415" t="s">
        <v>13143</v>
      </c>
      <c r="AM415" t="s">
        <v>8030</v>
      </c>
      <c r="AN415" t="s">
        <v>10088</v>
      </c>
      <c r="AO415">
        <v>0</v>
      </c>
      <c r="AP415" t="s">
        <v>1443</v>
      </c>
      <c r="AQ415" s="6" t="s">
        <v>10099</v>
      </c>
      <c r="AR415" s="10">
        <v>185000</v>
      </c>
      <c r="AS415" t="s">
        <v>443</v>
      </c>
      <c r="AT415" s="6" t="s">
        <v>10100</v>
      </c>
      <c r="AU415" s="10">
        <v>595000</v>
      </c>
      <c r="AV415" t="s">
        <v>1459</v>
      </c>
      <c r="AW415" s="6" t="s">
        <v>10101</v>
      </c>
      <c r="BC415" s="6"/>
      <c r="BD415" s="10"/>
      <c r="BF415" s="6"/>
      <c r="BG415" s="10"/>
      <c r="BI415" s="6"/>
      <c r="BJ415" s="10"/>
      <c r="BL415" s="6"/>
      <c r="BM415" s="10"/>
      <c r="BO415" s="6"/>
      <c r="BP415" s="10"/>
      <c r="BR415" s="6"/>
      <c r="BS415" s="10"/>
      <c r="BU415" s="6"/>
      <c r="BV415" s="10"/>
      <c r="BX415" s="6"/>
      <c r="BY415" s="10"/>
      <c r="CA415" s="6"/>
      <c r="CB415" s="10"/>
      <c r="CD415" s="6"/>
      <c r="CE415" s="10"/>
      <c r="CG415" s="6"/>
      <c r="CH415" s="10"/>
      <c r="CJ415" s="6"/>
      <c r="CK415" s="10"/>
      <c r="CM415" s="6"/>
      <c r="CN415" s="10"/>
      <c r="CP415" s="6"/>
      <c r="CQ415" s="10"/>
      <c r="CS415" s="6"/>
      <c r="CT415" s="10"/>
      <c r="CV415" s="6"/>
      <c r="CW415" s="10"/>
      <c r="CY415" s="6"/>
      <c r="CZ415" s="10"/>
      <c r="DB415" s="6"/>
      <c r="DC415" s="10"/>
      <c r="DE415" s="6"/>
      <c r="DF415" s="10"/>
      <c r="DH415" s="6"/>
      <c r="DI415" s="10"/>
      <c r="DK415" s="6"/>
      <c r="DL415" s="10"/>
      <c r="DN415" s="6"/>
      <c r="DO415" s="10"/>
      <c r="DQ415" s="6"/>
      <c r="DR415" s="10"/>
      <c r="DT415" s="6"/>
      <c r="DU415" s="10"/>
      <c r="DW415" s="6"/>
      <c r="DX415" s="10"/>
      <c r="DZ415" s="6"/>
      <c r="EA415" s="10"/>
      <c r="EC415" s="6"/>
      <c r="ED415" s="10"/>
      <c r="EF415" s="6"/>
      <c r="EG415" s="10"/>
      <c r="EI415" s="6"/>
      <c r="EJ415" s="10"/>
      <c r="EL415" s="6"/>
      <c r="EM415" s="10"/>
      <c r="EO415" s="6"/>
      <c r="EP415" s="10"/>
      <c r="ER415" s="6"/>
      <c r="ES415" s="10"/>
      <c r="EU415" s="6"/>
      <c r="EV415" s="10"/>
      <c r="EX415" s="6"/>
      <c r="EY415" s="10"/>
      <c r="FA415" s="6"/>
      <c r="FB415" s="10"/>
      <c r="FD415" s="6"/>
      <c r="FE415" s="10"/>
      <c r="FG415" s="6"/>
      <c r="FH415" s="10"/>
      <c r="FJ415" s="6"/>
      <c r="FK415" s="10"/>
      <c r="FM415" s="6"/>
      <c r="FN415" s="10"/>
      <c r="FP415" s="6"/>
      <c r="FQ415" s="10"/>
      <c r="FS415" s="6"/>
      <c r="FT415" s="10"/>
      <c r="FV415" s="6"/>
      <c r="FW415" s="10"/>
      <c r="FY415" s="6"/>
      <c r="FZ415" s="10"/>
      <c r="GA415" s="9">
        <v>780000</v>
      </c>
      <c r="GB415" t="s">
        <v>1344</v>
      </c>
    </row>
    <row r="416" spans="1:188" x14ac:dyDescent="0.35">
      <c r="A416" t="s">
        <v>10102</v>
      </c>
      <c r="B416" t="s">
        <v>10103</v>
      </c>
      <c r="C416" t="s">
        <v>10104</v>
      </c>
      <c r="D416" t="str">
        <f>VLOOKUP(C416,'HORS EXCEPTION'!$C$2:C433,1,FALSE)</f>
        <v>SUP062218</v>
      </c>
      <c r="E416" s="1" t="s">
        <v>10105</v>
      </c>
      <c r="F416" t="s">
        <v>10104</v>
      </c>
      <c r="G416" t="s">
        <v>10105</v>
      </c>
      <c r="H416" t="s">
        <v>203</v>
      </c>
      <c r="I416" t="s">
        <v>10102</v>
      </c>
      <c r="J416" t="s">
        <v>205</v>
      </c>
      <c r="K416" t="s">
        <v>10106</v>
      </c>
      <c r="L416">
        <v>49170</v>
      </c>
      <c r="M416" t="s">
        <v>10107</v>
      </c>
      <c r="N416" t="s">
        <v>887</v>
      </c>
      <c r="O416" t="s">
        <v>13144</v>
      </c>
      <c r="P416" t="s">
        <v>10108</v>
      </c>
      <c r="Q416" t="s">
        <v>2422</v>
      </c>
      <c r="R416" t="s">
        <v>10109</v>
      </c>
      <c r="S416" t="s">
        <v>10112</v>
      </c>
      <c r="T416" t="s">
        <v>10113</v>
      </c>
      <c r="U416" t="s">
        <v>10114</v>
      </c>
      <c r="V416" t="s">
        <v>10115</v>
      </c>
      <c r="W416" t="s">
        <v>10116</v>
      </c>
      <c r="X416" t="s">
        <v>10117</v>
      </c>
      <c r="Y416" t="s">
        <v>10118</v>
      </c>
      <c r="Z416" t="s">
        <v>219</v>
      </c>
      <c r="AD416" t="s">
        <v>220</v>
      </c>
      <c r="AE416" t="s">
        <v>221</v>
      </c>
      <c r="AI416" t="s">
        <v>221</v>
      </c>
      <c r="AJ416" t="s">
        <v>10102</v>
      </c>
      <c r="AK416" t="s">
        <v>13144</v>
      </c>
      <c r="AL416" t="s">
        <v>10115</v>
      </c>
      <c r="AM416" t="s">
        <v>2422</v>
      </c>
      <c r="AN416" t="s">
        <v>10108</v>
      </c>
      <c r="AO416">
        <v>0</v>
      </c>
      <c r="AP416" t="s">
        <v>545</v>
      </c>
      <c r="AQ416" s="6" t="s">
        <v>10119</v>
      </c>
      <c r="AR416" s="10">
        <v>235000</v>
      </c>
      <c r="AS416" t="s">
        <v>557</v>
      </c>
      <c r="AT416" s="6" t="s">
        <v>10120</v>
      </c>
      <c r="AU416" s="10">
        <v>120000</v>
      </c>
      <c r="AV416" t="s">
        <v>1156</v>
      </c>
      <c r="AW416" s="6" t="s">
        <v>10121</v>
      </c>
      <c r="AY416" t="s">
        <v>1162</v>
      </c>
      <c r="AZ416" s="6" t="s">
        <v>10122</v>
      </c>
      <c r="BA416" s="10">
        <v>160000</v>
      </c>
      <c r="BC416" s="6"/>
      <c r="BD416" s="10"/>
      <c r="BF416" s="6"/>
      <c r="BG416" s="10"/>
      <c r="BI416" s="6"/>
      <c r="BJ416" s="10"/>
      <c r="BL416" s="6"/>
      <c r="BM416" s="10"/>
      <c r="BO416" s="6"/>
      <c r="BP416" s="10"/>
      <c r="BR416" s="6"/>
      <c r="BS416" s="10"/>
      <c r="BU416" s="6"/>
      <c r="BV416" s="10"/>
      <c r="BX416" s="6"/>
      <c r="BY416" s="10"/>
      <c r="CA416" s="6"/>
      <c r="CB416" s="10"/>
      <c r="CD416" s="6"/>
      <c r="CE416" s="10"/>
      <c r="CG416" s="6"/>
      <c r="CH416" s="10"/>
      <c r="CJ416" s="6"/>
      <c r="CK416" s="10"/>
      <c r="CM416" s="6"/>
      <c r="CN416" s="10"/>
      <c r="CP416" s="6"/>
      <c r="CQ416" s="10"/>
      <c r="CS416" s="6"/>
      <c r="CT416" s="10"/>
      <c r="CV416" s="6"/>
      <c r="CW416" s="10"/>
      <c r="CY416" s="6"/>
      <c r="CZ416" s="10"/>
      <c r="DB416" s="6"/>
      <c r="DC416" s="10"/>
      <c r="DE416" s="6"/>
      <c r="DF416" s="10"/>
      <c r="DH416" s="6"/>
      <c r="DI416" s="10"/>
      <c r="DK416" s="6"/>
      <c r="DL416" s="10"/>
      <c r="DN416" s="6"/>
      <c r="DO416" s="10"/>
      <c r="DQ416" s="6"/>
      <c r="DR416" s="10"/>
      <c r="DT416" s="6"/>
      <c r="DU416" s="10"/>
      <c r="DW416" s="6"/>
      <c r="DX416" s="10"/>
      <c r="DZ416" s="6"/>
      <c r="EA416" s="10"/>
      <c r="EC416" s="6"/>
      <c r="ED416" s="10"/>
      <c r="EF416" s="6"/>
      <c r="EG416" s="10"/>
      <c r="EI416" s="6"/>
      <c r="EJ416" s="10"/>
      <c r="EL416" s="6"/>
      <c r="EM416" s="10"/>
      <c r="EO416" s="6"/>
      <c r="EP416" s="10"/>
      <c r="ER416" s="6"/>
      <c r="ES416" s="10"/>
      <c r="EU416" s="6"/>
      <c r="EV416" s="10"/>
      <c r="EX416" s="6"/>
      <c r="EY416" s="10"/>
      <c r="FA416" s="6"/>
      <c r="FB416" s="10"/>
      <c r="FD416" s="6"/>
      <c r="FE416" s="10"/>
      <c r="FG416" s="6"/>
      <c r="FH416" s="10"/>
      <c r="FJ416" s="6"/>
      <c r="FK416" s="10"/>
      <c r="FM416" s="6"/>
      <c r="FN416" s="10"/>
      <c r="FP416" s="6"/>
      <c r="FQ416" s="10"/>
      <c r="FS416" s="6"/>
      <c r="FT416" s="10"/>
      <c r="FV416" s="6"/>
      <c r="FW416" s="10"/>
      <c r="FY416" s="6"/>
      <c r="FZ416" s="10"/>
      <c r="GA416" s="9">
        <v>515000</v>
      </c>
      <c r="GB416" t="s">
        <v>238</v>
      </c>
      <c r="GC416">
        <v>45.18</v>
      </c>
      <c r="GD416">
        <v>60</v>
      </c>
      <c r="GE416">
        <v>73.930000000000007</v>
      </c>
      <c r="GF416">
        <v>60</v>
      </c>
    </row>
    <row r="417" spans="1:188" x14ac:dyDescent="0.35">
      <c r="A417" t="s">
        <v>10123</v>
      </c>
      <c r="B417" t="s">
        <v>10124</v>
      </c>
      <c r="C417" t="s">
        <v>10125</v>
      </c>
      <c r="D417" t="str">
        <f>VLOOKUP(C417,'HORS EXCEPTION'!$C$2:C434,1,FALSE)</f>
        <v>SUP062853</v>
      </c>
      <c r="E417" s="1" t="s">
        <v>10126</v>
      </c>
      <c r="F417" t="s">
        <v>10127</v>
      </c>
      <c r="G417" t="s">
        <v>10126</v>
      </c>
      <c r="H417" t="s">
        <v>203</v>
      </c>
      <c r="I417" t="s">
        <v>10128</v>
      </c>
      <c r="J417" t="s">
        <v>205</v>
      </c>
      <c r="K417" t="s">
        <v>10129</v>
      </c>
      <c r="L417">
        <v>57070</v>
      </c>
      <c r="M417" t="s">
        <v>456</v>
      </c>
      <c r="N417" t="s">
        <v>603</v>
      </c>
      <c r="O417" t="s">
        <v>13145</v>
      </c>
      <c r="P417" t="s">
        <v>10130</v>
      </c>
      <c r="Q417" t="s">
        <v>10131</v>
      </c>
      <c r="R417" t="s">
        <v>10132</v>
      </c>
      <c r="S417" t="s">
        <v>10134</v>
      </c>
      <c r="T417" t="s">
        <v>10135</v>
      </c>
      <c r="U417" t="s">
        <v>10136</v>
      </c>
      <c r="V417" t="s">
        <v>10137</v>
      </c>
      <c r="W417" t="s">
        <v>10138</v>
      </c>
      <c r="X417" t="s">
        <v>10139</v>
      </c>
      <c r="Y417" t="s">
        <v>10140</v>
      </c>
      <c r="Z417" t="s">
        <v>261</v>
      </c>
      <c r="AD417" t="s">
        <v>262</v>
      </c>
      <c r="AE417" t="s">
        <v>263</v>
      </c>
      <c r="AI417" t="s">
        <v>263</v>
      </c>
      <c r="AJ417" t="s">
        <v>10128</v>
      </c>
      <c r="AK417" t="s">
        <v>13145</v>
      </c>
      <c r="AL417" t="s">
        <v>13146</v>
      </c>
      <c r="AM417" t="s">
        <v>10131</v>
      </c>
      <c r="AN417" t="s">
        <v>10130</v>
      </c>
      <c r="AO417">
        <v>0</v>
      </c>
      <c r="AP417" t="s">
        <v>268</v>
      </c>
      <c r="AQ417" s="6" t="s">
        <v>10141</v>
      </c>
      <c r="AR417" s="10">
        <v>125000</v>
      </c>
      <c r="AS417" t="s">
        <v>282</v>
      </c>
      <c r="AT417" s="6" t="s">
        <v>10142</v>
      </c>
      <c r="AU417" s="10">
        <v>100000</v>
      </c>
      <c r="BC417" s="6"/>
      <c r="BD417" s="10"/>
      <c r="BF417" s="6"/>
      <c r="BG417" s="10"/>
      <c r="BI417" s="6"/>
      <c r="BJ417" s="10"/>
      <c r="BL417" s="6"/>
      <c r="BM417" s="10"/>
      <c r="BO417" s="6"/>
      <c r="BP417" s="10"/>
      <c r="BR417" s="6"/>
      <c r="BS417" s="10"/>
      <c r="BU417" s="6"/>
      <c r="BV417" s="10"/>
      <c r="BX417" s="6"/>
      <c r="BY417" s="10"/>
      <c r="CA417" s="6"/>
      <c r="CB417" s="10"/>
      <c r="CD417" s="6"/>
      <c r="CE417" s="10"/>
      <c r="CG417" s="6"/>
      <c r="CH417" s="10"/>
      <c r="CJ417" s="6"/>
      <c r="CK417" s="10"/>
      <c r="CM417" s="6"/>
      <c r="CN417" s="10"/>
      <c r="CP417" s="6"/>
      <c r="CQ417" s="10"/>
      <c r="CS417" s="6"/>
      <c r="CT417" s="10"/>
      <c r="CV417" s="6"/>
      <c r="CW417" s="10"/>
      <c r="CY417" s="6"/>
      <c r="CZ417" s="10"/>
      <c r="DB417" s="6"/>
      <c r="DC417" s="10"/>
      <c r="DE417" s="6"/>
      <c r="DF417" s="10"/>
      <c r="DH417" s="6"/>
      <c r="DI417" s="10"/>
      <c r="DK417" s="6"/>
      <c r="DL417" s="10"/>
      <c r="DN417" s="6"/>
      <c r="DO417" s="10"/>
      <c r="DQ417" s="6"/>
      <c r="DR417" s="10"/>
      <c r="DT417" s="6"/>
      <c r="DU417" s="10"/>
      <c r="DW417" s="6"/>
      <c r="DX417" s="10"/>
      <c r="DZ417" s="6"/>
      <c r="EA417" s="10"/>
      <c r="EC417" s="6"/>
      <c r="ED417" s="10"/>
      <c r="EF417" s="6"/>
      <c r="EG417" s="10"/>
      <c r="EI417" s="6"/>
      <c r="EJ417" s="10"/>
      <c r="EL417" s="6"/>
      <c r="EM417" s="10"/>
      <c r="EO417" s="6"/>
      <c r="EP417" s="10"/>
      <c r="ER417" s="6"/>
      <c r="ES417" s="10"/>
      <c r="EU417" s="6"/>
      <c r="EV417" s="10"/>
      <c r="EX417" s="6"/>
      <c r="EY417" s="10"/>
      <c r="FA417" s="6"/>
      <c r="FB417" s="10"/>
      <c r="FD417" s="6"/>
      <c r="FE417" s="10"/>
      <c r="FG417" s="6"/>
      <c r="FH417" s="10"/>
      <c r="FJ417" s="6"/>
      <c r="FK417" s="10"/>
      <c r="FM417" s="6"/>
      <c r="FN417" s="10"/>
      <c r="FP417" s="6"/>
      <c r="FQ417" s="10"/>
      <c r="FS417" s="6"/>
      <c r="FT417" s="10"/>
      <c r="FV417" s="6"/>
      <c r="FW417" s="10"/>
      <c r="FY417" s="6"/>
      <c r="FZ417" s="10"/>
      <c r="GA417" s="9">
        <v>225000</v>
      </c>
      <c r="GB417" t="s">
        <v>238</v>
      </c>
      <c r="GC417">
        <v>50</v>
      </c>
      <c r="GD417">
        <v>52</v>
      </c>
      <c r="GE417">
        <v>54</v>
      </c>
      <c r="GF417">
        <v>56</v>
      </c>
    </row>
    <row r="418" spans="1:188" x14ac:dyDescent="0.35">
      <c r="A418" t="s">
        <v>10143</v>
      </c>
      <c r="B418" t="s">
        <v>10144</v>
      </c>
      <c r="C418" t="s">
        <v>10145</v>
      </c>
      <c r="D418" t="str">
        <f>VLOOKUP(C418,'HORS EXCEPTION'!$C$2:C435,1,FALSE)</f>
        <v>SUP063160</v>
      </c>
      <c r="E418" s="2" t="s">
        <v>10146</v>
      </c>
      <c r="F418" t="s">
        <v>10145</v>
      </c>
      <c r="G418" t="s">
        <v>10146</v>
      </c>
      <c r="H418" t="s">
        <v>203</v>
      </c>
      <c r="I418" t="s">
        <v>10147</v>
      </c>
      <c r="J418" t="s">
        <v>205</v>
      </c>
      <c r="K418" t="s">
        <v>10148</v>
      </c>
      <c r="L418">
        <v>78140</v>
      </c>
      <c r="M418" t="s">
        <v>10149</v>
      </c>
      <c r="N418" t="s">
        <v>5351</v>
      </c>
      <c r="O418" t="s">
        <v>13147</v>
      </c>
      <c r="P418" t="s">
        <v>10150</v>
      </c>
      <c r="Q418" t="s">
        <v>2495</v>
      </c>
      <c r="R418" t="s">
        <v>10151</v>
      </c>
      <c r="S418" t="s">
        <v>10154</v>
      </c>
      <c r="T418" t="s">
        <v>10155</v>
      </c>
      <c r="U418" t="s">
        <v>10156</v>
      </c>
      <c r="V418" t="s">
        <v>10157</v>
      </c>
      <c r="W418" t="s">
        <v>10154</v>
      </c>
      <c r="X418" t="s">
        <v>10155</v>
      </c>
      <c r="Y418" t="s">
        <v>10154</v>
      </c>
      <c r="Z418" t="s">
        <v>219</v>
      </c>
      <c r="AD418" t="s">
        <v>220</v>
      </c>
      <c r="AE418" t="s">
        <v>221</v>
      </c>
      <c r="AI418" t="s">
        <v>221</v>
      </c>
      <c r="AJ418" t="s">
        <v>10147</v>
      </c>
      <c r="AK418" t="s">
        <v>13147</v>
      </c>
      <c r="AL418" t="s">
        <v>13148</v>
      </c>
      <c r="AM418" t="s">
        <v>2495</v>
      </c>
      <c r="AN418" t="s">
        <v>10150</v>
      </c>
      <c r="AO418">
        <v>0</v>
      </c>
      <c r="AP418" t="s">
        <v>613</v>
      </c>
      <c r="AQ418" s="6" t="s">
        <v>10158</v>
      </c>
      <c r="AR418" s="10">
        <v>950000</v>
      </c>
      <c r="AS418" t="s">
        <v>547</v>
      </c>
      <c r="AT418" s="6" t="s">
        <v>10159</v>
      </c>
      <c r="AU418" s="10">
        <v>100000</v>
      </c>
      <c r="AV418" t="s">
        <v>551</v>
      </c>
      <c r="AW418" s="6" t="s">
        <v>10160</v>
      </c>
      <c r="AY418" t="s">
        <v>222</v>
      </c>
      <c r="AZ418" s="6" t="s">
        <v>10161</v>
      </c>
      <c r="BA418" s="10">
        <v>400000</v>
      </c>
      <c r="BB418" t="s">
        <v>224</v>
      </c>
      <c r="BC418" s="6" t="s">
        <v>10162</v>
      </c>
      <c r="BD418" s="10">
        <v>100000</v>
      </c>
      <c r="BE418" t="s">
        <v>562</v>
      </c>
      <c r="BF418" s="6" t="s">
        <v>10163</v>
      </c>
      <c r="BG418" s="10">
        <v>100000</v>
      </c>
      <c r="BH418" t="s">
        <v>463</v>
      </c>
      <c r="BI418" s="6" t="s">
        <v>10164</v>
      </c>
      <c r="BJ418" s="10">
        <v>380000</v>
      </c>
      <c r="BK418" t="s">
        <v>570</v>
      </c>
      <c r="BL418" s="6" t="s">
        <v>10165</v>
      </c>
      <c r="BM418" s="10">
        <v>100000</v>
      </c>
      <c r="BN418" t="s">
        <v>574</v>
      </c>
      <c r="BO418" s="6" t="s">
        <v>10166</v>
      </c>
      <c r="BP418" s="10">
        <v>100000</v>
      </c>
      <c r="BQ418" t="s">
        <v>806</v>
      </c>
      <c r="BR418" s="6" t="s">
        <v>10167</v>
      </c>
      <c r="BS418" s="10">
        <v>100000</v>
      </c>
      <c r="BT418" t="s">
        <v>783</v>
      </c>
      <c r="BU418" s="6" t="s">
        <v>10168</v>
      </c>
      <c r="BV418" s="10">
        <v>100000</v>
      </c>
      <c r="BW418" t="s">
        <v>230</v>
      </c>
      <c r="BX418" s="6" t="s">
        <v>10169</v>
      </c>
      <c r="BY418" s="10">
        <v>100000</v>
      </c>
      <c r="BZ418" t="s">
        <v>917</v>
      </c>
      <c r="CA418" s="6" t="s">
        <v>10170</v>
      </c>
      <c r="CB418" s="10">
        <v>100000</v>
      </c>
      <c r="CC418" t="s">
        <v>236</v>
      </c>
      <c r="CD418" s="6" t="s">
        <v>10171</v>
      </c>
      <c r="CE418" s="10">
        <v>630000</v>
      </c>
      <c r="CG418" s="6"/>
      <c r="CH418" s="10"/>
      <c r="CJ418" s="6"/>
      <c r="CK418" s="10"/>
      <c r="CM418" s="6"/>
      <c r="CN418" s="10"/>
      <c r="CP418" s="6"/>
      <c r="CQ418" s="10"/>
      <c r="CS418" s="6"/>
      <c r="CT418" s="10"/>
      <c r="CV418" s="6"/>
      <c r="CW418" s="10"/>
      <c r="CY418" s="6"/>
      <c r="CZ418" s="10"/>
      <c r="DB418" s="6"/>
      <c r="DC418" s="10"/>
      <c r="DE418" s="6"/>
      <c r="DF418" s="10"/>
      <c r="DH418" s="6"/>
      <c r="DI418" s="10"/>
      <c r="DK418" s="6"/>
      <c r="DL418" s="10"/>
      <c r="DN418" s="6"/>
      <c r="DO418" s="10"/>
      <c r="DQ418" s="6"/>
      <c r="DR418" s="10"/>
      <c r="DT418" s="6"/>
      <c r="DU418" s="10"/>
      <c r="DW418" s="6"/>
      <c r="DX418" s="10"/>
      <c r="DZ418" s="6"/>
      <c r="EA418" s="10"/>
      <c r="EC418" s="6"/>
      <c r="ED418" s="10"/>
      <c r="EF418" s="6"/>
      <c r="EG418" s="10"/>
      <c r="EI418" s="6"/>
      <c r="EJ418" s="10"/>
      <c r="EL418" s="6"/>
      <c r="EM418" s="10"/>
      <c r="EO418" s="6"/>
      <c r="EP418" s="10"/>
      <c r="ER418" s="6"/>
      <c r="ES418" s="10"/>
      <c r="EU418" s="6"/>
      <c r="EV418" s="10"/>
      <c r="EX418" s="6"/>
      <c r="EY418" s="10"/>
      <c r="FA418" s="6"/>
      <c r="FB418" s="10"/>
      <c r="FD418" s="6"/>
      <c r="FE418" s="10"/>
      <c r="FG418" s="6"/>
      <c r="FH418" s="10"/>
      <c r="FJ418" s="6"/>
      <c r="FK418" s="10"/>
      <c r="FM418" s="6"/>
      <c r="FN418" s="10"/>
      <c r="FP418" s="6"/>
      <c r="FQ418" s="10"/>
      <c r="FS418" s="6"/>
      <c r="FT418" s="10"/>
      <c r="FV418" s="6"/>
      <c r="FW418" s="10"/>
      <c r="FY418" s="6"/>
      <c r="FZ418" s="10"/>
      <c r="GA418" s="9">
        <v>3260000</v>
      </c>
      <c r="GB418" t="s">
        <v>238</v>
      </c>
      <c r="GC418">
        <v>65</v>
      </c>
      <c r="GD418">
        <v>80</v>
      </c>
      <c r="GE418">
        <v>100</v>
      </c>
      <c r="GF418">
        <v>80</v>
      </c>
    </row>
    <row r="419" spans="1:188" x14ac:dyDescent="0.35">
      <c r="A419" t="s">
        <v>10174</v>
      </c>
      <c r="B419" t="s">
        <v>10175</v>
      </c>
      <c r="C419" t="s">
        <v>10176</v>
      </c>
      <c r="D419" t="str">
        <f>VLOOKUP(C419,'HORS EXCEPTION'!$C$2:C436,1,FALSE)</f>
        <v>SUP063237</v>
      </c>
      <c r="E419" s="1" t="s">
        <v>10177</v>
      </c>
      <c r="F419" t="s">
        <v>10176</v>
      </c>
      <c r="G419" t="s">
        <v>10177</v>
      </c>
      <c r="H419" t="s">
        <v>203</v>
      </c>
      <c r="I419" t="s">
        <v>10174</v>
      </c>
      <c r="J419" t="s">
        <v>1022</v>
      </c>
      <c r="K419" t="s">
        <v>10178</v>
      </c>
      <c r="L419" t="s">
        <v>10179</v>
      </c>
      <c r="M419" t="s">
        <v>10180</v>
      </c>
      <c r="N419" t="s">
        <v>10181</v>
      </c>
      <c r="O419" t="s">
        <v>13149</v>
      </c>
      <c r="P419" t="s">
        <v>10182</v>
      </c>
      <c r="Q419" t="s">
        <v>1903</v>
      </c>
      <c r="R419" t="s">
        <v>10183</v>
      </c>
      <c r="S419" t="s">
        <v>10184</v>
      </c>
      <c r="T419" t="s">
        <v>10186</v>
      </c>
      <c r="U419" t="s">
        <v>10187</v>
      </c>
      <c r="V419" t="s">
        <v>10188</v>
      </c>
      <c r="W419" t="s">
        <v>10184</v>
      </c>
      <c r="X419" t="s">
        <v>10186</v>
      </c>
      <c r="Y419" t="s">
        <v>10187</v>
      </c>
      <c r="Z419" t="s">
        <v>261</v>
      </c>
      <c r="AD419" t="s">
        <v>262</v>
      </c>
      <c r="AE419" t="s">
        <v>263</v>
      </c>
      <c r="AI419" t="s">
        <v>263</v>
      </c>
      <c r="AJ419" t="s">
        <v>10174</v>
      </c>
      <c r="AK419" t="s">
        <v>13149</v>
      </c>
      <c r="AL419" t="s">
        <v>13150</v>
      </c>
      <c r="AM419" t="s">
        <v>1903</v>
      </c>
      <c r="AN419" t="s">
        <v>10182</v>
      </c>
      <c r="AO419">
        <v>0</v>
      </c>
      <c r="AP419" t="s">
        <v>3398</v>
      </c>
      <c r="AQ419" s="6" t="s">
        <v>10189</v>
      </c>
      <c r="AR419" s="10">
        <v>100000</v>
      </c>
      <c r="AS419" t="s">
        <v>974</v>
      </c>
      <c r="AT419" s="6" t="s">
        <v>10190</v>
      </c>
      <c r="AU419" s="10">
        <v>100000</v>
      </c>
      <c r="AV419" t="s">
        <v>414</v>
      </c>
      <c r="AW419" s="6" t="s">
        <v>10191</v>
      </c>
      <c r="AY419" t="s">
        <v>353</v>
      </c>
      <c r="AZ419" s="6" t="s">
        <v>10192</v>
      </c>
      <c r="BA419" s="10">
        <v>200000</v>
      </c>
      <c r="BB419" t="s">
        <v>355</v>
      </c>
      <c r="BC419" s="6" t="s">
        <v>10193</v>
      </c>
      <c r="BD419" s="10">
        <v>200000</v>
      </c>
      <c r="BE419" t="s">
        <v>11131</v>
      </c>
      <c r="BF419" s="6" t="s">
        <v>10194</v>
      </c>
      <c r="BG419" s="10">
        <v>125000</v>
      </c>
      <c r="BH419" t="s">
        <v>266</v>
      </c>
      <c r="BI419" s="6" t="s">
        <v>10195</v>
      </c>
      <c r="BJ419" s="10">
        <v>745000</v>
      </c>
      <c r="BK419" t="s">
        <v>268</v>
      </c>
      <c r="BL419" s="6" t="s">
        <v>10196</v>
      </c>
      <c r="BM419" s="10">
        <v>125000</v>
      </c>
      <c r="BN419" t="s">
        <v>270</v>
      </c>
      <c r="BO419" s="6" t="s">
        <v>10197</v>
      </c>
      <c r="BP419" s="10">
        <v>125000</v>
      </c>
      <c r="BQ419" t="s">
        <v>272</v>
      </c>
      <c r="BR419" s="6" t="s">
        <v>10198</v>
      </c>
      <c r="BS419" s="10">
        <v>495000</v>
      </c>
      <c r="BT419" t="s">
        <v>274</v>
      </c>
      <c r="BU419" s="6" t="s">
        <v>10199</v>
      </c>
      <c r="BV419" s="10">
        <v>495000</v>
      </c>
      <c r="BW419" t="s">
        <v>11607</v>
      </c>
      <c r="BX419" s="6" t="s">
        <v>10200</v>
      </c>
      <c r="BY419" s="10">
        <v>100000</v>
      </c>
      <c r="BZ419" t="s">
        <v>280</v>
      </c>
      <c r="CA419" s="6" t="s">
        <v>10201</v>
      </c>
      <c r="CB419" s="10">
        <v>300000</v>
      </c>
      <c r="CC419" t="s">
        <v>282</v>
      </c>
      <c r="CD419" s="6" t="s">
        <v>10202</v>
      </c>
      <c r="CE419" s="10">
        <v>100000</v>
      </c>
      <c r="CF419" t="s">
        <v>284</v>
      </c>
      <c r="CG419" s="6" t="s">
        <v>10203</v>
      </c>
      <c r="CH419" s="10">
        <v>100000</v>
      </c>
      <c r="CI419" t="s">
        <v>286</v>
      </c>
      <c r="CJ419" s="6" t="s">
        <v>10204</v>
      </c>
      <c r="CK419" s="10">
        <v>200000</v>
      </c>
      <c r="CL419" t="s">
        <v>288</v>
      </c>
      <c r="CM419" s="6" t="s">
        <v>10205</v>
      </c>
      <c r="CN419" s="10">
        <v>200000</v>
      </c>
      <c r="CO419" t="s">
        <v>11038</v>
      </c>
      <c r="CP419" s="6" t="s">
        <v>10206</v>
      </c>
      <c r="CQ419" s="10">
        <v>100000</v>
      </c>
      <c r="CR419" t="s">
        <v>705</v>
      </c>
      <c r="CS419" s="6" t="s">
        <v>10207</v>
      </c>
      <c r="CT419" s="10">
        <v>375000</v>
      </c>
      <c r="CU419" t="s">
        <v>1111</v>
      </c>
      <c r="CV419" s="6" t="s">
        <v>10208</v>
      </c>
      <c r="CW419" s="10">
        <v>100000</v>
      </c>
      <c r="CX419" t="s">
        <v>421</v>
      </c>
      <c r="CY419" s="6" t="s">
        <v>10209</v>
      </c>
      <c r="CZ419" s="10">
        <v>100000</v>
      </c>
      <c r="DA419" t="s">
        <v>361</v>
      </c>
      <c r="DB419" s="6" t="s">
        <v>10210</v>
      </c>
      <c r="DC419" s="10">
        <v>250000</v>
      </c>
      <c r="DD419" t="s">
        <v>363</v>
      </c>
      <c r="DE419" s="6" t="s">
        <v>10211</v>
      </c>
      <c r="DF419" s="10">
        <v>250000</v>
      </c>
      <c r="DG419" t="s">
        <v>11043</v>
      </c>
      <c r="DH419" s="6" t="s">
        <v>10212</v>
      </c>
      <c r="DI419" s="10">
        <v>100000</v>
      </c>
      <c r="DJ419" t="s">
        <v>712</v>
      </c>
      <c r="DK419" s="6" t="s">
        <v>10213</v>
      </c>
      <c r="DL419" s="10">
        <v>495000</v>
      </c>
      <c r="DM419" t="s">
        <v>2620</v>
      </c>
      <c r="DN419" s="6" t="s">
        <v>10214</v>
      </c>
      <c r="DO419" s="10">
        <v>100000</v>
      </c>
      <c r="DP419" t="s">
        <v>714</v>
      </c>
      <c r="DQ419" s="6" t="s">
        <v>10215</v>
      </c>
      <c r="DR419" s="10">
        <v>100000</v>
      </c>
      <c r="DS419" t="s">
        <v>365</v>
      </c>
      <c r="DT419" s="6" t="s">
        <v>10216</v>
      </c>
      <c r="DU419" s="10">
        <v>330000</v>
      </c>
      <c r="DV419" t="s">
        <v>367</v>
      </c>
      <c r="DW419" s="6" t="s">
        <v>10217</v>
      </c>
      <c r="DX419" s="10">
        <v>330000</v>
      </c>
      <c r="DZ419" s="6"/>
      <c r="EA419" s="10"/>
      <c r="EC419" s="6"/>
      <c r="ED419" s="10"/>
      <c r="EF419" s="6"/>
      <c r="EG419" s="10"/>
      <c r="EI419" s="6"/>
      <c r="EJ419" s="10"/>
      <c r="EL419" s="6"/>
      <c r="EM419" s="10"/>
      <c r="EO419" s="6"/>
      <c r="EP419" s="10"/>
      <c r="ER419" s="6"/>
      <c r="ES419" s="10"/>
      <c r="EU419" s="6"/>
      <c r="EV419" s="10"/>
      <c r="EX419" s="6"/>
      <c r="EY419" s="10"/>
      <c r="FA419" s="6"/>
      <c r="FB419" s="10"/>
      <c r="FD419" s="6"/>
      <c r="FE419" s="10"/>
      <c r="FG419" s="6"/>
      <c r="FH419" s="10"/>
      <c r="FJ419" s="6"/>
      <c r="FK419" s="10"/>
      <c r="FM419" s="6"/>
      <c r="FN419" s="10"/>
      <c r="FP419" s="6"/>
      <c r="FQ419" s="10"/>
      <c r="FS419" s="6"/>
      <c r="FT419" s="10"/>
      <c r="FV419" s="6"/>
      <c r="FW419" s="10"/>
      <c r="FY419" s="6"/>
      <c r="FZ419" s="10"/>
      <c r="GA419" s="9">
        <v>6340000</v>
      </c>
      <c r="GB419" t="s">
        <v>238</v>
      </c>
      <c r="GC419">
        <v>35</v>
      </c>
      <c r="GD419">
        <v>42</v>
      </c>
      <c r="GE419">
        <v>50</v>
      </c>
      <c r="GF419">
        <v>30</v>
      </c>
    </row>
    <row r="420" spans="1:188" x14ac:dyDescent="0.35">
      <c r="A420" t="s">
        <v>10219</v>
      </c>
      <c r="B420" t="s">
        <v>10220</v>
      </c>
      <c r="C420" t="s">
        <v>10221</v>
      </c>
      <c r="D420" t="str">
        <f>VLOOKUP(C420,'HORS EXCEPTION'!$C$2:C437,1,FALSE)</f>
        <v>SUP063252</v>
      </c>
      <c r="E420" s="1" t="s">
        <v>10222</v>
      </c>
      <c r="F420" t="s">
        <v>10221</v>
      </c>
      <c r="G420" t="s">
        <v>10223</v>
      </c>
      <c r="H420" t="s">
        <v>203</v>
      </c>
      <c r="I420" t="s">
        <v>10219</v>
      </c>
      <c r="J420" t="s">
        <v>1022</v>
      </c>
      <c r="K420" t="s">
        <v>10224</v>
      </c>
      <c r="L420" t="s">
        <v>8011</v>
      </c>
      <c r="M420" t="s">
        <v>10225</v>
      </c>
      <c r="N420" t="s">
        <v>10226</v>
      </c>
      <c r="O420" t="s">
        <v>12538</v>
      </c>
      <c r="P420" t="s">
        <v>10227</v>
      </c>
      <c r="Q420" t="s">
        <v>10228</v>
      </c>
      <c r="R420" t="s">
        <v>10222</v>
      </c>
      <c r="S420" t="s">
        <v>10229</v>
      </c>
      <c r="T420" t="s">
        <v>10231</v>
      </c>
      <c r="U420" t="s">
        <v>10232</v>
      </c>
      <c r="V420" t="s">
        <v>10233</v>
      </c>
      <c r="W420" t="s">
        <v>10229</v>
      </c>
      <c r="X420" t="s">
        <v>10231</v>
      </c>
      <c r="Y420" t="s">
        <v>10232</v>
      </c>
      <c r="Z420" t="s">
        <v>310</v>
      </c>
      <c r="AD420" t="s">
        <v>311</v>
      </c>
      <c r="AE420" t="s">
        <v>312</v>
      </c>
      <c r="AI420" t="s">
        <v>312</v>
      </c>
      <c r="AJ420" t="s">
        <v>10219</v>
      </c>
      <c r="AK420" t="s">
        <v>12538</v>
      </c>
      <c r="AL420" t="s">
        <v>13151</v>
      </c>
      <c r="AM420" t="s">
        <v>10228</v>
      </c>
      <c r="AN420" t="s">
        <v>10227</v>
      </c>
      <c r="AO420">
        <v>0</v>
      </c>
      <c r="AP420" t="s">
        <v>427</v>
      </c>
      <c r="AQ420" s="6" t="s">
        <v>10234</v>
      </c>
      <c r="AR420" s="10">
        <v>360000</v>
      </c>
      <c r="AS420" t="s">
        <v>431</v>
      </c>
      <c r="AT420" s="6" t="s">
        <v>10235</v>
      </c>
      <c r="AU420" s="10">
        <v>895000</v>
      </c>
      <c r="AV420" t="s">
        <v>435</v>
      </c>
      <c r="AW420" s="6" t="s">
        <v>10236</v>
      </c>
      <c r="AY420" t="s">
        <v>439</v>
      </c>
      <c r="AZ420" s="6" t="s">
        <v>10237</v>
      </c>
      <c r="BA420" s="10">
        <v>445000</v>
      </c>
      <c r="BB420" t="s">
        <v>443</v>
      </c>
      <c r="BC420" s="6" t="s">
        <v>10238</v>
      </c>
      <c r="BD420" s="10">
        <v>595000</v>
      </c>
      <c r="BF420" s="6"/>
      <c r="BG420" s="10"/>
      <c r="BI420" s="6"/>
      <c r="BJ420" s="10"/>
      <c r="BL420" s="6"/>
      <c r="BM420" s="10"/>
      <c r="BO420" s="6"/>
      <c r="BP420" s="10"/>
      <c r="BR420" s="6"/>
      <c r="BS420" s="10"/>
      <c r="BU420" s="6"/>
      <c r="BV420" s="10"/>
      <c r="BX420" s="6"/>
      <c r="BY420" s="10"/>
      <c r="CA420" s="6"/>
      <c r="CB420" s="10"/>
      <c r="CD420" s="6"/>
      <c r="CE420" s="10"/>
      <c r="CG420" s="6"/>
      <c r="CH420" s="10"/>
      <c r="CJ420" s="6"/>
      <c r="CK420" s="10"/>
      <c r="CM420" s="6"/>
      <c r="CN420" s="10"/>
      <c r="CP420" s="6"/>
      <c r="CQ420" s="10"/>
      <c r="CS420" s="6"/>
      <c r="CT420" s="10"/>
      <c r="CV420" s="6"/>
      <c r="CW420" s="10"/>
      <c r="CY420" s="6"/>
      <c r="CZ420" s="10"/>
      <c r="DB420" s="6"/>
      <c r="DC420" s="10"/>
      <c r="DE420" s="6"/>
      <c r="DF420" s="10"/>
      <c r="DH420" s="6"/>
      <c r="DI420" s="10"/>
      <c r="DK420" s="6"/>
      <c r="DL420" s="10"/>
      <c r="DN420" s="6"/>
      <c r="DO420" s="10"/>
      <c r="DQ420" s="6"/>
      <c r="DR420" s="10"/>
      <c r="DT420" s="6"/>
      <c r="DU420" s="10"/>
      <c r="DW420" s="6"/>
      <c r="DX420" s="10"/>
      <c r="DZ420" s="6"/>
      <c r="EA420" s="10"/>
      <c r="EC420" s="6"/>
      <c r="ED420" s="10"/>
      <c r="EF420" s="6"/>
      <c r="EG420" s="10"/>
      <c r="EI420" s="6"/>
      <c r="EJ420" s="10"/>
      <c r="EL420" s="6"/>
      <c r="EM420" s="10"/>
      <c r="EO420" s="6"/>
      <c r="EP420" s="10"/>
      <c r="ER420" s="6"/>
      <c r="ES420" s="10"/>
      <c r="EU420" s="6"/>
      <c r="EV420" s="10"/>
      <c r="EX420" s="6"/>
      <c r="EY420" s="10"/>
      <c r="FA420" s="6"/>
      <c r="FB420" s="10"/>
      <c r="FD420" s="6"/>
      <c r="FE420" s="10"/>
      <c r="FG420" s="6"/>
      <c r="FH420" s="10"/>
      <c r="FJ420" s="6"/>
      <c r="FK420" s="10"/>
      <c r="FM420" s="6"/>
      <c r="FN420" s="10"/>
      <c r="FP420" s="6"/>
      <c r="FQ420" s="10"/>
      <c r="FS420" s="6"/>
      <c r="FT420" s="10"/>
      <c r="FV420" s="6"/>
      <c r="FW420" s="10"/>
      <c r="FY420" s="6"/>
      <c r="FZ420" s="10"/>
      <c r="GA420" s="9">
        <v>2295000</v>
      </c>
      <c r="GB420" t="s">
        <v>238</v>
      </c>
      <c r="GC420">
        <v>50</v>
      </c>
      <c r="GD420">
        <v>70</v>
      </c>
      <c r="GE420">
        <v>100</v>
      </c>
      <c r="GF420">
        <v>100</v>
      </c>
    </row>
    <row r="421" spans="1:188" x14ac:dyDescent="0.35">
      <c r="A421" t="s">
        <v>10239</v>
      </c>
      <c r="B421" t="s">
        <v>10240</v>
      </c>
      <c r="C421" t="s">
        <v>10241</v>
      </c>
      <c r="D421" t="str">
        <f>VLOOKUP(C421,'HORS EXCEPTION'!$C$2:C438,1,FALSE)</f>
        <v>SUP063317</v>
      </c>
      <c r="E421" s="2" t="s">
        <v>10242</v>
      </c>
      <c r="F421" t="s">
        <v>10241</v>
      </c>
      <c r="G421" t="s">
        <v>10242</v>
      </c>
      <c r="H421" t="s">
        <v>203</v>
      </c>
      <c r="I421" t="s">
        <v>10239</v>
      </c>
      <c r="J421" t="s">
        <v>205</v>
      </c>
      <c r="K421" t="s">
        <v>10243</v>
      </c>
      <c r="L421">
        <v>15000</v>
      </c>
      <c r="M421" t="s">
        <v>6172</v>
      </c>
      <c r="N421" t="s">
        <v>3958</v>
      </c>
      <c r="O421" t="s">
        <v>12360</v>
      </c>
      <c r="P421" t="s">
        <v>10244</v>
      </c>
      <c r="Q421" t="s">
        <v>6172</v>
      </c>
      <c r="R421" t="s">
        <v>13153</v>
      </c>
      <c r="S421" t="s">
        <v>10247</v>
      </c>
      <c r="T421" t="s">
        <v>10248</v>
      </c>
      <c r="U421" t="s">
        <v>10249</v>
      </c>
      <c r="V421" t="s">
        <v>10250</v>
      </c>
      <c r="W421" t="s">
        <v>10245</v>
      </c>
      <c r="X421" t="s">
        <v>10251</v>
      </c>
      <c r="Y421" t="s">
        <v>10252</v>
      </c>
      <c r="Z421" t="s">
        <v>261</v>
      </c>
      <c r="AD421" t="s">
        <v>262</v>
      </c>
      <c r="AE421" t="s">
        <v>263</v>
      </c>
      <c r="AI421" t="s">
        <v>263</v>
      </c>
      <c r="AJ421" t="s">
        <v>10239</v>
      </c>
      <c r="AK421" t="s">
        <v>12360</v>
      </c>
      <c r="AL421" t="s">
        <v>13152</v>
      </c>
      <c r="AM421" t="s">
        <v>6172</v>
      </c>
      <c r="AN421" t="s">
        <v>10244</v>
      </c>
      <c r="AO421">
        <v>0</v>
      </c>
      <c r="AP421" t="s">
        <v>687</v>
      </c>
      <c r="AQ421" s="6" t="s">
        <v>10676</v>
      </c>
      <c r="AR421" s="10">
        <v>300000</v>
      </c>
      <c r="AS421" t="s">
        <v>705</v>
      </c>
      <c r="AT421" s="6" t="s">
        <v>10253</v>
      </c>
      <c r="AU421" s="10">
        <v>375000</v>
      </c>
      <c r="AV421" t="s">
        <v>1111</v>
      </c>
      <c r="AW421" s="6" t="s">
        <v>10254</v>
      </c>
      <c r="AY421" t="s">
        <v>421</v>
      </c>
      <c r="AZ421" s="6" t="s">
        <v>10255</v>
      </c>
      <c r="BA421" s="10">
        <v>100000</v>
      </c>
      <c r="BB421" t="s">
        <v>361</v>
      </c>
      <c r="BC421" s="6" t="s">
        <v>10256</v>
      </c>
      <c r="BD421" s="10">
        <v>250000</v>
      </c>
      <c r="BE421" t="s">
        <v>363</v>
      </c>
      <c r="BF421" s="6" t="s">
        <v>10257</v>
      </c>
      <c r="BG421" s="10">
        <v>250000</v>
      </c>
      <c r="BH421" t="s">
        <v>1116</v>
      </c>
      <c r="BI421" s="6" t="s">
        <v>10258</v>
      </c>
      <c r="BJ421" s="10">
        <v>100000</v>
      </c>
      <c r="BK421" t="s">
        <v>712</v>
      </c>
      <c r="BL421" s="6" t="s">
        <v>10259</v>
      </c>
      <c r="BM421" s="10">
        <v>495000</v>
      </c>
      <c r="BN421" t="s">
        <v>2620</v>
      </c>
      <c r="BO421" s="6" t="s">
        <v>10260</v>
      </c>
      <c r="BP421" s="10">
        <v>100000</v>
      </c>
      <c r="BQ421" t="s">
        <v>714</v>
      </c>
      <c r="BR421" s="6" t="s">
        <v>10261</v>
      </c>
      <c r="BS421" s="10">
        <v>100000</v>
      </c>
      <c r="BT421" t="s">
        <v>365</v>
      </c>
      <c r="BU421" s="6" t="s">
        <v>10262</v>
      </c>
      <c r="BV421" s="10">
        <v>330000</v>
      </c>
      <c r="BW421" t="s">
        <v>367</v>
      </c>
      <c r="BX421" s="6" t="s">
        <v>10263</v>
      </c>
      <c r="BY421" s="10">
        <v>330000</v>
      </c>
      <c r="BZ421" t="s">
        <v>1190</v>
      </c>
      <c r="CA421" s="6" t="s">
        <v>10264</v>
      </c>
      <c r="CB421" s="10">
        <v>100000</v>
      </c>
      <c r="CD421" s="6"/>
      <c r="CE421" s="10"/>
      <c r="CG421" s="6"/>
      <c r="CH421" s="10"/>
      <c r="CJ421" s="6"/>
      <c r="CK421" s="10"/>
      <c r="CM421" s="6"/>
      <c r="CN421" s="10"/>
      <c r="CP421" s="6"/>
      <c r="CQ421" s="10"/>
      <c r="CS421" s="6"/>
      <c r="CT421" s="10"/>
      <c r="CV421" s="6"/>
      <c r="CW421" s="10"/>
      <c r="CY421" s="6"/>
      <c r="CZ421" s="10"/>
      <c r="DB421" s="6"/>
      <c r="DC421" s="10"/>
      <c r="DE421" s="6"/>
      <c r="DF421" s="10"/>
      <c r="DH421" s="6"/>
      <c r="DI421" s="10"/>
      <c r="DK421" s="6"/>
      <c r="DL421" s="10"/>
      <c r="DN421" s="6"/>
      <c r="DO421" s="10"/>
      <c r="DQ421" s="6"/>
      <c r="DR421" s="10"/>
      <c r="DT421" s="6"/>
      <c r="DU421" s="10"/>
      <c r="DW421" s="6"/>
      <c r="DX421" s="10"/>
      <c r="DZ421" s="6"/>
      <c r="EA421" s="10"/>
      <c r="EC421" s="6"/>
      <c r="ED421" s="10"/>
      <c r="EF421" s="6"/>
      <c r="EG421" s="10"/>
      <c r="EI421" s="6"/>
      <c r="EJ421" s="10"/>
      <c r="EL421" s="6"/>
      <c r="EM421" s="10"/>
      <c r="EO421" s="6"/>
      <c r="EP421" s="10"/>
      <c r="ER421" s="6"/>
      <c r="ES421" s="10"/>
      <c r="EU421" s="6"/>
      <c r="EV421" s="10"/>
      <c r="EX421" s="6"/>
      <c r="EY421" s="10"/>
      <c r="FA421" s="6"/>
      <c r="FB421" s="10"/>
      <c r="FD421" s="6"/>
      <c r="FE421" s="10"/>
      <c r="FG421" s="6"/>
      <c r="FH421" s="10"/>
      <c r="FJ421" s="6"/>
      <c r="FK421" s="10"/>
      <c r="FM421" s="6"/>
      <c r="FN421" s="10"/>
      <c r="FP421" s="6"/>
      <c r="FQ421" s="10"/>
      <c r="FS421" s="6"/>
      <c r="FT421" s="10"/>
      <c r="FV421" s="6"/>
      <c r="FW421" s="10"/>
      <c r="FY421" s="6"/>
      <c r="FZ421" s="10"/>
      <c r="GA421" s="9">
        <v>2830000</v>
      </c>
      <c r="GB421" t="s">
        <v>238</v>
      </c>
      <c r="GC421">
        <v>72</v>
      </c>
      <c r="GD421">
        <v>85</v>
      </c>
      <c r="GE421">
        <v>98</v>
      </c>
      <c r="GF421">
        <v>85</v>
      </c>
    </row>
    <row r="422" spans="1:188" x14ac:dyDescent="0.35">
      <c r="A422" t="s">
        <v>10265</v>
      </c>
      <c r="B422" t="s">
        <v>10266</v>
      </c>
      <c r="C422" t="s">
        <v>10267</v>
      </c>
      <c r="D422" t="str">
        <f>VLOOKUP(C422,'HORS EXCEPTION'!$C$2:C439,1,FALSE)</f>
        <v>SUP063351</v>
      </c>
      <c r="E422" s="2" t="s">
        <v>10268</v>
      </c>
      <c r="F422" t="s">
        <v>10267</v>
      </c>
      <c r="G422" t="s">
        <v>10268</v>
      </c>
      <c r="H422" t="s">
        <v>203</v>
      </c>
      <c r="I422" t="s">
        <v>10265</v>
      </c>
      <c r="J422" t="s">
        <v>205</v>
      </c>
      <c r="K422" t="s">
        <v>10269</v>
      </c>
      <c r="L422">
        <v>73100</v>
      </c>
      <c r="M422" t="s">
        <v>10270</v>
      </c>
      <c r="N422" t="s">
        <v>646</v>
      </c>
      <c r="O422" t="s">
        <v>12538</v>
      </c>
      <c r="P422" t="s">
        <v>10271</v>
      </c>
      <c r="Q422" t="s">
        <v>1354</v>
      </c>
      <c r="R422" t="s">
        <v>13155</v>
      </c>
      <c r="S422" t="s">
        <v>10273</v>
      </c>
      <c r="T422" t="s">
        <v>10274</v>
      </c>
      <c r="U422" t="s">
        <v>10275</v>
      </c>
      <c r="V422" t="s">
        <v>10276</v>
      </c>
      <c r="W422" t="s">
        <v>10273</v>
      </c>
      <c r="X422" t="s">
        <v>10274</v>
      </c>
      <c r="Y422" t="s">
        <v>10275</v>
      </c>
      <c r="Z422" t="s">
        <v>854</v>
      </c>
      <c r="AD422" t="s">
        <v>855</v>
      </c>
      <c r="AE422" t="s">
        <v>738</v>
      </c>
      <c r="AI422" t="s">
        <v>738</v>
      </c>
      <c r="AJ422" t="s">
        <v>10265</v>
      </c>
      <c r="AK422" t="s">
        <v>12538</v>
      </c>
      <c r="AL422" t="s">
        <v>13154</v>
      </c>
      <c r="AM422" t="s">
        <v>1354</v>
      </c>
      <c r="AN422" t="s">
        <v>10271</v>
      </c>
      <c r="AO422">
        <v>0</v>
      </c>
      <c r="AP422" t="s">
        <v>748</v>
      </c>
      <c r="AQ422" s="6" t="s">
        <v>10277</v>
      </c>
      <c r="AR422" s="10">
        <v>380000</v>
      </c>
      <c r="AS422" t="s">
        <v>860</v>
      </c>
      <c r="AT422" s="6" t="s">
        <v>10278</v>
      </c>
      <c r="AU422" s="10">
        <v>365000</v>
      </c>
      <c r="BC422" s="6"/>
      <c r="BD422" s="10"/>
      <c r="BF422" s="6"/>
      <c r="BG422" s="10"/>
      <c r="BI422" s="6"/>
      <c r="BJ422" s="10"/>
      <c r="BL422" s="6"/>
      <c r="BM422" s="10"/>
      <c r="BO422" s="6"/>
      <c r="BP422" s="10"/>
      <c r="BR422" s="6"/>
      <c r="BS422" s="10"/>
      <c r="BU422" s="6"/>
      <c r="BV422" s="10"/>
      <c r="BX422" s="6"/>
      <c r="BY422" s="10"/>
      <c r="CA422" s="6"/>
      <c r="CB422" s="10"/>
      <c r="CD422" s="6"/>
      <c r="CE422" s="10"/>
      <c r="CG422" s="6"/>
      <c r="CH422" s="10"/>
      <c r="CJ422" s="6"/>
      <c r="CK422" s="10"/>
      <c r="CM422" s="6"/>
      <c r="CN422" s="10"/>
      <c r="CP422" s="6"/>
      <c r="CQ422" s="10"/>
      <c r="CS422" s="6"/>
      <c r="CT422" s="10"/>
      <c r="CV422" s="6"/>
      <c r="CW422" s="10"/>
      <c r="CY422" s="6"/>
      <c r="CZ422" s="10"/>
      <c r="DB422" s="6"/>
      <c r="DC422" s="10"/>
      <c r="DE422" s="6"/>
      <c r="DF422" s="10"/>
      <c r="DH422" s="6"/>
      <c r="DI422" s="10"/>
      <c r="DK422" s="6"/>
      <c r="DL422" s="10"/>
      <c r="DN422" s="6"/>
      <c r="DO422" s="10"/>
      <c r="DQ422" s="6"/>
      <c r="DR422" s="10"/>
      <c r="DT422" s="6"/>
      <c r="DU422" s="10"/>
      <c r="DW422" s="6"/>
      <c r="DX422" s="10"/>
      <c r="DZ422" s="6"/>
      <c r="EA422" s="10"/>
      <c r="EC422" s="6"/>
      <c r="ED422" s="10"/>
      <c r="EF422" s="6"/>
      <c r="EG422" s="10"/>
      <c r="EI422" s="6"/>
      <c r="EJ422" s="10"/>
      <c r="EL422" s="6"/>
      <c r="EM422" s="10"/>
      <c r="EO422" s="6"/>
      <c r="EP422" s="10"/>
      <c r="ER422" s="6"/>
      <c r="ES422" s="10"/>
      <c r="EU422" s="6"/>
      <c r="EV422" s="10"/>
      <c r="EX422" s="6"/>
      <c r="EY422" s="10"/>
      <c r="FA422" s="6"/>
      <c r="FB422" s="10"/>
      <c r="FD422" s="6"/>
      <c r="FE422" s="10"/>
      <c r="FG422" s="6"/>
      <c r="FH422" s="10"/>
      <c r="FJ422" s="6"/>
      <c r="FK422" s="10"/>
      <c r="FM422" s="6"/>
      <c r="FN422" s="10"/>
      <c r="FP422" s="6"/>
      <c r="FQ422" s="10"/>
      <c r="FS422" s="6"/>
      <c r="FT422" s="10"/>
      <c r="FV422" s="6"/>
      <c r="FW422" s="10"/>
      <c r="FY422" s="6"/>
      <c r="FZ422" s="10"/>
      <c r="GA422" s="9">
        <v>745000</v>
      </c>
      <c r="GB422" t="s">
        <v>238</v>
      </c>
      <c r="GC422">
        <v>56.28</v>
      </c>
      <c r="GD422">
        <v>68.75</v>
      </c>
      <c r="GE422">
        <v>87.5</v>
      </c>
      <c r="GF422">
        <v>100</v>
      </c>
    </row>
    <row r="423" spans="1:188" x14ac:dyDescent="0.35">
      <c r="A423" t="s">
        <v>10279</v>
      </c>
      <c r="B423" t="s">
        <v>10280</v>
      </c>
      <c r="C423" t="s">
        <v>10281</v>
      </c>
      <c r="D423" t="str">
        <f>VLOOKUP(C423,'HORS EXCEPTION'!$C$2:C440,1,FALSE)</f>
        <v>SUP063409</v>
      </c>
      <c r="E423" s="1" t="s">
        <v>10282</v>
      </c>
      <c r="F423" t="s">
        <v>10281</v>
      </c>
      <c r="G423" t="s">
        <v>10282</v>
      </c>
      <c r="H423" t="s">
        <v>203</v>
      </c>
      <c r="I423" t="s">
        <v>10279</v>
      </c>
      <c r="J423" t="s">
        <v>205</v>
      </c>
      <c r="K423" t="s">
        <v>7140</v>
      </c>
      <c r="L423">
        <v>38530</v>
      </c>
      <c r="M423" t="s">
        <v>7141</v>
      </c>
      <c r="N423" t="s">
        <v>1352</v>
      </c>
      <c r="O423" t="s">
        <v>12847</v>
      </c>
      <c r="P423" t="s">
        <v>10283</v>
      </c>
      <c r="Q423" t="s">
        <v>625</v>
      </c>
      <c r="R423" t="s">
        <v>10284</v>
      </c>
      <c r="S423" t="s">
        <v>10285</v>
      </c>
      <c r="T423" t="s">
        <v>10287</v>
      </c>
      <c r="U423" t="s">
        <v>10288</v>
      </c>
      <c r="V423" t="s">
        <v>10289</v>
      </c>
      <c r="W423" t="s">
        <v>10285</v>
      </c>
      <c r="X423" t="s">
        <v>10287</v>
      </c>
      <c r="Y423" t="s">
        <v>10288</v>
      </c>
      <c r="Z423" t="s">
        <v>219</v>
      </c>
      <c r="AD423" t="s">
        <v>220</v>
      </c>
      <c r="AE423" t="s">
        <v>221</v>
      </c>
      <c r="AI423" t="s">
        <v>221</v>
      </c>
      <c r="AJ423" t="s">
        <v>10279</v>
      </c>
      <c r="AK423" t="s">
        <v>12847</v>
      </c>
      <c r="AL423" t="s">
        <v>13156</v>
      </c>
      <c r="AM423" t="s">
        <v>625</v>
      </c>
      <c r="AN423" t="s">
        <v>10283</v>
      </c>
      <c r="AO423">
        <v>0</v>
      </c>
      <c r="AP423" t="s">
        <v>613</v>
      </c>
      <c r="AQ423" s="6" t="s">
        <v>10290</v>
      </c>
      <c r="AR423" s="10">
        <v>950000</v>
      </c>
      <c r="AS423" t="s">
        <v>615</v>
      </c>
      <c r="AT423" s="6" t="s">
        <v>10291</v>
      </c>
      <c r="AU423" s="10">
        <v>750000</v>
      </c>
      <c r="AV423" t="s">
        <v>547</v>
      </c>
      <c r="AW423" s="6" t="s">
        <v>10292</v>
      </c>
      <c r="AY423" t="s">
        <v>549</v>
      </c>
      <c r="AZ423" s="6" t="s">
        <v>10293</v>
      </c>
      <c r="BA423" s="10">
        <v>100000</v>
      </c>
      <c r="BB423" t="s">
        <v>778</v>
      </c>
      <c r="BC423" s="6" t="s">
        <v>10294</v>
      </c>
      <c r="BD423" s="10">
        <v>230000</v>
      </c>
      <c r="BE423" t="s">
        <v>551</v>
      </c>
      <c r="BF423" s="6" t="s">
        <v>10295</v>
      </c>
      <c r="BG423" s="10">
        <v>100000</v>
      </c>
      <c r="BH423" t="s">
        <v>1291</v>
      </c>
      <c r="BI423" s="6" t="s">
        <v>10296</v>
      </c>
      <c r="BJ423" s="10">
        <v>100000</v>
      </c>
      <c r="BK423" t="s">
        <v>463</v>
      </c>
      <c r="BL423" s="6" t="s">
        <v>10297</v>
      </c>
      <c r="BM423" s="10">
        <v>380000</v>
      </c>
      <c r="BN423" t="s">
        <v>465</v>
      </c>
      <c r="BO423" s="6" t="s">
        <v>10298</v>
      </c>
      <c r="BP423" s="10">
        <v>300000</v>
      </c>
      <c r="BQ423" t="s">
        <v>570</v>
      </c>
      <c r="BR423" s="6" t="s">
        <v>10299</v>
      </c>
      <c r="BS423" s="10">
        <v>100000</v>
      </c>
      <c r="BT423" t="s">
        <v>572</v>
      </c>
      <c r="BU423" s="6" t="s">
        <v>10300</v>
      </c>
      <c r="BV423" s="10">
        <v>100000</v>
      </c>
      <c r="BW423" t="s">
        <v>909</v>
      </c>
      <c r="BX423" s="6" t="s">
        <v>10301</v>
      </c>
      <c r="BY423" s="10">
        <v>100000</v>
      </c>
      <c r="BZ423" t="s">
        <v>574</v>
      </c>
      <c r="CA423" s="6" t="s">
        <v>10302</v>
      </c>
      <c r="CB423" s="10">
        <v>100000</v>
      </c>
      <c r="CC423" t="s">
        <v>467</v>
      </c>
      <c r="CD423" s="6" t="s">
        <v>10303</v>
      </c>
      <c r="CE423" s="10">
        <v>100000</v>
      </c>
      <c r="CG423" s="6"/>
      <c r="CH423" s="10"/>
      <c r="CJ423" s="6"/>
      <c r="CK423" s="10"/>
      <c r="CM423" s="6"/>
      <c r="CN423" s="10"/>
      <c r="CP423" s="6"/>
      <c r="CQ423" s="10"/>
      <c r="CS423" s="6"/>
      <c r="CT423" s="10"/>
      <c r="CV423" s="6"/>
      <c r="CW423" s="10"/>
      <c r="CY423" s="6"/>
      <c r="CZ423" s="10"/>
      <c r="DB423" s="6"/>
      <c r="DC423" s="10"/>
      <c r="DE423" s="6"/>
      <c r="DF423" s="10"/>
      <c r="DH423" s="6"/>
      <c r="DI423" s="10"/>
      <c r="DK423" s="6"/>
      <c r="DL423" s="10"/>
      <c r="DN423" s="6"/>
      <c r="DO423" s="10"/>
      <c r="DQ423" s="6"/>
      <c r="DR423" s="10"/>
      <c r="DT423" s="6"/>
      <c r="DU423" s="10"/>
      <c r="DW423" s="6"/>
      <c r="DX423" s="10"/>
      <c r="DZ423" s="6"/>
      <c r="EA423" s="10"/>
      <c r="EC423" s="6"/>
      <c r="ED423" s="10"/>
      <c r="EF423" s="6"/>
      <c r="EG423" s="10"/>
      <c r="EI423" s="6"/>
      <c r="EJ423" s="10"/>
      <c r="EL423" s="6"/>
      <c r="EM423" s="10"/>
      <c r="EO423" s="6"/>
      <c r="EP423" s="10"/>
      <c r="ER423" s="6"/>
      <c r="ES423" s="10"/>
      <c r="EU423" s="6"/>
      <c r="EV423" s="10"/>
      <c r="EX423" s="6"/>
      <c r="EY423" s="10"/>
      <c r="FA423" s="6"/>
      <c r="FB423" s="10"/>
      <c r="FD423" s="6"/>
      <c r="FE423" s="10"/>
      <c r="FG423" s="6"/>
      <c r="FH423" s="10"/>
      <c r="FJ423" s="6"/>
      <c r="FK423" s="10"/>
      <c r="FM423" s="6"/>
      <c r="FN423" s="10"/>
      <c r="FP423" s="6"/>
      <c r="FQ423" s="10"/>
      <c r="FS423" s="6"/>
      <c r="FT423" s="10"/>
      <c r="FV423" s="6"/>
      <c r="FW423" s="10"/>
      <c r="FY423" s="6"/>
      <c r="FZ423" s="10"/>
      <c r="GA423" s="9">
        <v>3410000</v>
      </c>
      <c r="GB423" t="s">
        <v>238</v>
      </c>
      <c r="GC423">
        <v>45</v>
      </c>
      <c r="GD423">
        <v>50</v>
      </c>
      <c r="GE423">
        <v>55</v>
      </c>
      <c r="GF423">
        <v>60</v>
      </c>
    </row>
    <row r="424" spans="1:188" x14ac:dyDescent="0.35">
      <c r="A424" t="s">
        <v>10304</v>
      </c>
      <c r="B424" t="s">
        <v>10305</v>
      </c>
      <c r="C424" t="s">
        <v>10306</v>
      </c>
      <c r="D424" t="str">
        <f>VLOOKUP(C424,'HORS EXCEPTION'!$C$2:C441,1,FALSE)</f>
        <v>SUP063924</v>
      </c>
      <c r="E424" s="1" t="s">
        <v>10307</v>
      </c>
      <c r="F424" t="s">
        <v>10306</v>
      </c>
      <c r="G424" t="s">
        <v>10307</v>
      </c>
      <c r="H424" t="s">
        <v>203</v>
      </c>
      <c r="I424" t="s">
        <v>10304</v>
      </c>
      <c r="J424" t="s">
        <v>205</v>
      </c>
      <c r="K424" t="s">
        <v>10308</v>
      </c>
      <c r="L424">
        <v>38600</v>
      </c>
      <c r="M424" t="s">
        <v>10309</v>
      </c>
      <c r="N424" t="s">
        <v>646</v>
      </c>
      <c r="O424" t="s">
        <v>12951</v>
      </c>
      <c r="P424" t="s">
        <v>10310</v>
      </c>
      <c r="Q424" t="s">
        <v>764</v>
      </c>
      <c r="R424" t="s">
        <v>10311</v>
      </c>
      <c r="S424" t="s">
        <v>10314</v>
      </c>
      <c r="T424" t="s">
        <v>10315</v>
      </c>
      <c r="U424" t="s">
        <v>10316</v>
      </c>
      <c r="V424" t="s">
        <v>10317</v>
      </c>
      <c r="W424" t="s">
        <v>10312</v>
      </c>
      <c r="X424" t="s">
        <v>10318</v>
      </c>
      <c r="Y424" t="s">
        <v>10319</v>
      </c>
      <c r="Z424" t="s">
        <v>854</v>
      </c>
      <c r="AD424" t="s">
        <v>855</v>
      </c>
      <c r="AE424" t="s">
        <v>738</v>
      </c>
      <c r="AI424" t="s">
        <v>738</v>
      </c>
      <c r="AJ424" t="s">
        <v>10304</v>
      </c>
      <c r="AK424" t="s">
        <v>12951</v>
      </c>
      <c r="AL424" t="s">
        <v>13157</v>
      </c>
      <c r="AM424" t="s">
        <v>764</v>
      </c>
      <c r="AN424" t="s">
        <v>10310</v>
      </c>
      <c r="AO424">
        <v>0</v>
      </c>
      <c r="AP424" t="s">
        <v>748</v>
      </c>
      <c r="AQ424" s="6" t="s">
        <v>10320</v>
      </c>
      <c r="AR424" s="10">
        <v>380000</v>
      </c>
      <c r="BC424" s="6"/>
      <c r="BD424" s="10"/>
      <c r="BF424" s="6"/>
      <c r="BG424" s="10"/>
      <c r="BI424" s="6"/>
      <c r="BJ424" s="10"/>
      <c r="BL424" s="6"/>
      <c r="BM424" s="10"/>
      <c r="BO424" s="6"/>
      <c r="BP424" s="10"/>
      <c r="BR424" s="6"/>
      <c r="BS424" s="10"/>
      <c r="BU424" s="6"/>
      <c r="BV424" s="10"/>
      <c r="BX424" s="6"/>
      <c r="BY424" s="10"/>
      <c r="CA424" s="6"/>
      <c r="CB424" s="10"/>
      <c r="CD424" s="6"/>
      <c r="CE424" s="10"/>
      <c r="CG424" s="6"/>
      <c r="CH424" s="10"/>
      <c r="CJ424" s="6"/>
      <c r="CK424" s="10"/>
      <c r="CM424" s="6"/>
      <c r="CN424" s="10"/>
      <c r="CP424" s="6"/>
      <c r="CQ424" s="10"/>
      <c r="CS424" s="6"/>
      <c r="CT424" s="10"/>
      <c r="CV424" s="6"/>
      <c r="CW424" s="10"/>
      <c r="CY424" s="6"/>
      <c r="CZ424" s="10"/>
      <c r="DB424" s="6"/>
      <c r="DC424" s="10"/>
      <c r="DE424" s="6"/>
      <c r="DF424" s="10"/>
      <c r="DH424" s="6"/>
      <c r="DI424" s="10"/>
      <c r="DK424" s="6"/>
      <c r="DL424" s="10"/>
      <c r="DN424" s="6"/>
      <c r="DO424" s="10"/>
      <c r="DQ424" s="6"/>
      <c r="DR424" s="10"/>
      <c r="DT424" s="6"/>
      <c r="DU424" s="10"/>
      <c r="DW424" s="6"/>
      <c r="DX424" s="10"/>
      <c r="DZ424" s="6"/>
      <c r="EA424" s="10"/>
      <c r="EC424" s="6"/>
      <c r="ED424" s="10"/>
      <c r="EF424" s="6"/>
      <c r="EG424" s="10"/>
      <c r="EI424" s="6"/>
      <c r="EJ424" s="10"/>
      <c r="EL424" s="6"/>
      <c r="EM424" s="10"/>
      <c r="EO424" s="6"/>
      <c r="EP424" s="10"/>
      <c r="ER424" s="6"/>
      <c r="ES424" s="10"/>
      <c r="EU424" s="6"/>
      <c r="EV424" s="10"/>
      <c r="EX424" s="6"/>
      <c r="EY424" s="10"/>
      <c r="FA424" s="6"/>
      <c r="FB424" s="10"/>
      <c r="FD424" s="6"/>
      <c r="FE424" s="10"/>
      <c r="FG424" s="6"/>
      <c r="FH424" s="10"/>
      <c r="FJ424" s="6"/>
      <c r="FK424" s="10"/>
      <c r="FM424" s="6"/>
      <c r="FN424" s="10"/>
      <c r="FP424" s="6"/>
      <c r="FQ424" s="10"/>
      <c r="FS424" s="6"/>
      <c r="FT424" s="10"/>
      <c r="FV424" s="6"/>
      <c r="FW424" s="10"/>
      <c r="FY424" s="6"/>
      <c r="FZ424" s="10"/>
      <c r="GA424" s="9">
        <v>380000</v>
      </c>
      <c r="GB424" t="s">
        <v>238</v>
      </c>
      <c r="GC424">
        <v>35</v>
      </c>
      <c r="GD424">
        <v>40</v>
      </c>
      <c r="GE424">
        <v>45</v>
      </c>
      <c r="GF424">
        <v>40</v>
      </c>
    </row>
    <row r="425" spans="1:188" x14ac:dyDescent="0.35">
      <c r="A425" t="s">
        <v>10321</v>
      </c>
      <c r="B425" t="s">
        <v>10322</v>
      </c>
      <c r="C425" t="s">
        <v>10323</v>
      </c>
      <c r="D425" t="str">
        <f>VLOOKUP(C425,'HORS EXCEPTION'!$C$2:C442,1,FALSE)</f>
        <v>SUP064076</v>
      </c>
      <c r="E425" s="1" t="s">
        <v>10324</v>
      </c>
      <c r="F425" t="s">
        <v>10323</v>
      </c>
      <c r="G425" t="s">
        <v>10325</v>
      </c>
      <c r="H425" t="s">
        <v>203</v>
      </c>
      <c r="I425" t="s">
        <v>10321</v>
      </c>
      <c r="J425" t="s">
        <v>205</v>
      </c>
      <c r="K425" t="s">
        <v>10326</v>
      </c>
      <c r="L425">
        <v>34290</v>
      </c>
      <c r="M425" t="s">
        <v>10327</v>
      </c>
      <c r="N425" t="s">
        <v>646</v>
      </c>
      <c r="O425" t="s">
        <v>13158</v>
      </c>
      <c r="P425" t="s">
        <v>10328</v>
      </c>
      <c r="Q425" t="s">
        <v>1945</v>
      </c>
      <c r="R425" t="s">
        <v>10329</v>
      </c>
      <c r="S425" t="s">
        <v>10332</v>
      </c>
      <c r="T425" t="s">
        <v>10333</v>
      </c>
      <c r="U425" t="s">
        <v>10334</v>
      </c>
      <c r="V425" t="s">
        <v>10335</v>
      </c>
      <c r="W425" t="s">
        <v>10336</v>
      </c>
      <c r="X425" t="s">
        <v>10337</v>
      </c>
      <c r="Y425" t="s">
        <v>10338</v>
      </c>
      <c r="Z425" t="s">
        <v>854</v>
      </c>
      <c r="AD425" t="s">
        <v>855</v>
      </c>
      <c r="AE425" t="s">
        <v>738</v>
      </c>
      <c r="AI425" t="s">
        <v>738</v>
      </c>
      <c r="AJ425" t="s">
        <v>10321</v>
      </c>
      <c r="AK425" t="s">
        <v>13158</v>
      </c>
      <c r="AL425" t="s">
        <v>13159</v>
      </c>
      <c r="AM425" t="s">
        <v>1945</v>
      </c>
      <c r="AN425" t="s">
        <v>10328</v>
      </c>
      <c r="AO425">
        <v>0</v>
      </c>
      <c r="AP425" t="s">
        <v>937</v>
      </c>
      <c r="AQ425" s="6" t="s">
        <v>10339</v>
      </c>
      <c r="AR425" s="10">
        <v>100000</v>
      </c>
      <c r="AS425" t="s">
        <v>941</v>
      </c>
      <c r="AT425" s="6" t="s">
        <v>10340</v>
      </c>
      <c r="AU425" s="10">
        <v>250000</v>
      </c>
      <c r="AV425" t="s">
        <v>945</v>
      </c>
      <c r="AW425" s="6" t="s">
        <v>10341</v>
      </c>
      <c r="AY425" t="s">
        <v>879</v>
      </c>
      <c r="AZ425" s="6" t="s">
        <v>10342</v>
      </c>
      <c r="BA425" s="10">
        <v>125000</v>
      </c>
      <c r="BB425" t="s">
        <v>952</v>
      </c>
      <c r="BC425" s="6" t="s">
        <v>10343</v>
      </c>
      <c r="BD425" s="10">
        <v>165000</v>
      </c>
      <c r="BF425" s="6"/>
      <c r="BG425" s="10"/>
      <c r="BI425" s="6"/>
      <c r="BJ425" s="10"/>
      <c r="BL425" s="6"/>
      <c r="BM425" s="10"/>
      <c r="BO425" s="6"/>
      <c r="BP425" s="10"/>
      <c r="BR425" s="6"/>
      <c r="BS425" s="10"/>
      <c r="BU425" s="6"/>
      <c r="BV425" s="10"/>
      <c r="BX425" s="6"/>
      <c r="BY425" s="10"/>
      <c r="CA425" s="6"/>
      <c r="CB425" s="10"/>
      <c r="CD425" s="6"/>
      <c r="CE425" s="10"/>
      <c r="CG425" s="6"/>
      <c r="CH425" s="10"/>
      <c r="CJ425" s="6"/>
      <c r="CK425" s="10"/>
      <c r="CM425" s="6"/>
      <c r="CN425" s="10"/>
      <c r="CP425" s="6"/>
      <c r="CQ425" s="10"/>
      <c r="CS425" s="6"/>
      <c r="CT425" s="10"/>
      <c r="CV425" s="6"/>
      <c r="CW425" s="10"/>
      <c r="CY425" s="6"/>
      <c r="CZ425" s="10"/>
      <c r="DB425" s="6"/>
      <c r="DC425" s="10"/>
      <c r="DE425" s="6"/>
      <c r="DF425" s="10"/>
      <c r="DH425" s="6"/>
      <c r="DI425" s="10"/>
      <c r="DK425" s="6"/>
      <c r="DL425" s="10"/>
      <c r="DN425" s="6"/>
      <c r="DO425" s="10"/>
      <c r="DQ425" s="6"/>
      <c r="DR425" s="10"/>
      <c r="DT425" s="6"/>
      <c r="DU425" s="10"/>
      <c r="DW425" s="6"/>
      <c r="DX425" s="10"/>
      <c r="DZ425" s="6"/>
      <c r="EA425" s="10"/>
      <c r="EC425" s="6"/>
      <c r="ED425" s="10"/>
      <c r="EF425" s="6"/>
      <c r="EG425" s="10"/>
      <c r="EI425" s="6"/>
      <c r="EJ425" s="10"/>
      <c r="EL425" s="6"/>
      <c r="EM425" s="10"/>
      <c r="EO425" s="6"/>
      <c r="EP425" s="10"/>
      <c r="ER425" s="6"/>
      <c r="ES425" s="10"/>
      <c r="EU425" s="6"/>
      <c r="EV425" s="10"/>
      <c r="EX425" s="6"/>
      <c r="EY425" s="10"/>
      <c r="FA425" s="6"/>
      <c r="FB425" s="10"/>
      <c r="FD425" s="6"/>
      <c r="FE425" s="10"/>
      <c r="FG425" s="6"/>
      <c r="FH425" s="10"/>
      <c r="FJ425" s="6"/>
      <c r="FK425" s="10"/>
      <c r="FM425" s="6"/>
      <c r="FN425" s="10"/>
      <c r="FP425" s="6"/>
      <c r="FQ425" s="10"/>
      <c r="FS425" s="6"/>
      <c r="FT425" s="10"/>
      <c r="FV425" s="6"/>
      <c r="FW425" s="10"/>
      <c r="FY425" s="6"/>
      <c r="FZ425" s="10"/>
      <c r="GA425" s="9">
        <v>640000</v>
      </c>
      <c r="GB425" t="s">
        <v>238</v>
      </c>
      <c r="GC425">
        <v>86</v>
      </c>
      <c r="GD425">
        <v>127</v>
      </c>
      <c r="GE425">
        <v>127</v>
      </c>
      <c r="GF425">
        <v>127</v>
      </c>
    </row>
    <row r="426" spans="1:188" x14ac:dyDescent="0.35">
      <c r="A426" t="s">
        <v>10344</v>
      </c>
      <c r="B426" t="s">
        <v>10345</v>
      </c>
      <c r="C426" t="s">
        <v>10346</v>
      </c>
      <c r="D426" t="str">
        <f>VLOOKUP(C426,'HORS EXCEPTION'!$C$2:C443,1,FALSE)</f>
        <v>SUP064082</v>
      </c>
      <c r="E426" s="1" t="s">
        <v>10347</v>
      </c>
      <c r="F426" t="s">
        <v>10346</v>
      </c>
      <c r="G426" t="s">
        <v>10347</v>
      </c>
      <c r="H426" t="s">
        <v>203</v>
      </c>
      <c r="I426" t="s">
        <v>10344</v>
      </c>
      <c r="J426" t="s">
        <v>205</v>
      </c>
      <c r="K426" t="s">
        <v>10348</v>
      </c>
      <c r="L426" t="s">
        <v>10349</v>
      </c>
      <c r="M426" t="s">
        <v>10350</v>
      </c>
      <c r="N426" t="s">
        <v>646</v>
      </c>
      <c r="O426" t="s">
        <v>13161</v>
      </c>
      <c r="P426" t="s">
        <v>10351</v>
      </c>
      <c r="Q426" t="s">
        <v>10352</v>
      </c>
      <c r="R426" t="s">
        <v>10353</v>
      </c>
      <c r="S426" t="s">
        <v>10356</v>
      </c>
      <c r="T426" t="s">
        <v>10357</v>
      </c>
      <c r="U426" t="s">
        <v>10358</v>
      </c>
      <c r="V426" t="s">
        <v>10359</v>
      </c>
      <c r="W426" t="s">
        <v>10354</v>
      </c>
      <c r="X426" t="s">
        <v>10360</v>
      </c>
      <c r="Y426" t="s">
        <v>10361</v>
      </c>
      <c r="Z426" t="s">
        <v>310</v>
      </c>
      <c r="AD426" t="s">
        <v>311</v>
      </c>
      <c r="AE426" t="s">
        <v>312</v>
      </c>
      <c r="AI426" t="s">
        <v>312</v>
      </c>
      <c r="AJ426" t="s">
        <v>10344</v>
      </c>
      <c r="AK426" t="s">
        <v>13161</v>
      </c>
      <c r="AL426" t="s">
        <v>13162</v>
      </c>
      <c r="AM426" t="s">
        <v>10352</v>
      </c>
      <c r="AN426" t="s">
        <v>10351</v>
      </c>
      <c r="AO426">
        <v>0</v>
      </c>
      <c r="AP426" t="s">
        <v>313</v>
      </c>
      <c r="AQ426" s="6" t="s">
        <v>10362</v>
      </c>
      <c r="AR426" s="10">
        <v>375000</v>
      </c>
      <c r="AS426" t="s">
        <v>1443</v>
      </c>
      <c r="AT426" s="6" t="s">
        <v>10363</v>
      </c>
      <c r="AU426" s="10">
        <v>185000</v>
      </c>
      <c r="AV426" t="s">
        <v>657</v>
      </c>
      <c r="AW426" s="6" t="s">
        <v>10364</v>
      </c>
      <c r="AY426" t="s">
        <v>317</v>
      </c>
      <c r="AZ426" s="6" t="s">
        <v>10365</v>
      </c>
      <c r="BA426" s="10">
        <v>935000</v>
      </c>
      <c r="BB426" t="s">
        <v>1447</v>
      </c>
      <c r="BC426" s="6" t="s">
        <v>10366</v>
      </c>
      <c r="BD426" s="10">
        <v>455000</v>
      </c>
      <c r="BE426" t="s">
        <v>659</v>
      </c>
      <c r="BF426" s="6" t="s">
        <v>10367</v>
      </c>
      <c r="BG426" s="10">
        <v>185000</v>
      </c>
      <c r="BH426" t="s">
        <v>321</v>
      </c>
      <c r="BI426" s="6" t="s">
        <v>10368</v>
      </c>
      <c r="BJ426" s="10">
        <v>375000</v>
      </c>
      <c r="BK426" t="s">
        <v>1451</v>
      </c>
      <c r="BL426" s="6" t="s">
        <v>10369</v>
      </c>
      <c r="BM426" s="10">
        <v>182000</v>
      </c>
      <c r="BN426" t="s">
        <v>661</v>
      </c>
      <c r="BO426" s="6" t="s">
        <v>10370</v>
      </c>
      <c r="BP426" s="10">
        <v>100000</v>
      </c>
      <c r="BQ426" t="s">
        <v>325</v>
      </c>
      <c r="BR426" s="6" t="s">
        <v>10371</v>
      </c>
      <c r="BS426" s="10">
        <v>470000</v>
      </c>
      <c r="BT426" t="s">
        <v>1455</v>
      </c>
      <c r="BU426" s="6" t="s">
        <v>10372</v>
      </c>
      <c r="BV426" s="10">
        <v>230000</v>
      </c>
      <c r="BW426" t="s">
        <v>663</v>
      </c>
      <c r="BX426" s="6" t="s">
        <v>10373</v>
      </c>
      <c r="BY426" s="10">
        <v>100000</v>
      </c>
      <c r="BZ426" t="s">
        <v>329</v>
      </c>
      <c r="CA426" s="6" t="s">
        <v>10374</v>
      </c>
      <c r="CB426" s="10">
        <v>625000</v>
      </c>
      <c r="CC426" t="s">
        <v>1459</v>
      </c>
      <c r="CD426" s="6" t="s">
        <v>10375</v>
      </c>
      <c r="CE426" s="10">
        <v>300000</v>
      </c>
      <c r="CF426" t="s">
        <v>665</v>
      </c>
      <c r="CG426" s="6" t="s">
        <v>10376</v>
      </c>
      <c r="CH426" s="10">
        <v>123000</v>
      </c>
      <c r="CI426" t="s">
        <v>1067</v>
      </c>
      <c r="CJ426" s="6" t="s">
        <v>10377</v>
      </c>
      <c r="CK426" s="10">
        <v>3430000</v>
      </c>
      <c r="CM426" s="6"/>
      <c r="CN426" s="10"/>
      <c r="CP426" s="6"/>
      <c r="CQ426" s="10"/>
      <c r="CS426" s="6"/>
      <c r="CT426" s="10"/>
      <c r="CV426" s="6"/>
      <c r="CW426" s="10"/>
      <c r="CY426" s="6"/>
      <c r="CZ426" s="10"/>
      <c r="DB426" s="6"/>
      <c r="DC426" s="10"/>
      <c r="DE426" s="6"/>
      <c r="DF426" s="10"/>
      <c r="DH426" s="6"/>
      <c r="DI426" s="10"/>
      <c r="DK426" s="6"/>
      <c r="DL426" s="10"/>
      <c r="DN426" s="6"/>
      <c r="DO426" s="10"/>
      <c r="DQ426" s="6"/>
      <c r="DR426" s="10"/>
      <c r="DT426" s="6"/>
      <c r="DU426" s="10"/>
      <c r="DW426" s="6"/>
      <c r="DX426" s="10"/>
      <c r="DZ426" s="6"/>
      <c r="EA426" s="10"/>
      <c r="EC426" s="6"/>
      <c r="ED426" s="10"/>
      <c r="EF426" s="6"/>
      <c r="EG426" s="10"/>
      <c r="EI426" s="6"/>
      <c r="EJ426" s="10"/>
      <c r="EL426" s="6"/>
      <c r="EM426" s="10"/>
      <c r="EO426" s="6"/>
      <c r="EP426" s="10"/>
      <c r="ER426" s="6"/>
      <c r="ES426" s="10"/>
      <c r="EU426" s="6"/>
      <c r="EV426" s="10"/>
      <c r="EX426" s="6"/>
      <c r="EY426" s="10"/>
      <c r="FA426" s="6"/>
      <c r="FB426" s="10"/>
      <c r="FD426" s="6"/>
      <c r="FE426" s="10"/>
      <c r="FG426" s="6"/>
      <c r="FH426" s="10"/>
      <c r="FJ426" s="6"/>
      <c r="FK426" s="10"/>
      <c r="FM426" s="6"/>
      <c r="FN426" s="10"/>
      <c r="FP426" s="6"/>
      <c r="FQ426" s="10"/>
      <c r="FS426" s="6"/>
      <c r="FT426" s="10"/>
      <c r="FV426" s="6"/>
      <c r="FW426" s="10"/>
      <c r="FY426" s="6"/>
      <c r="FZ426" s="10"/>
      <c r="GA426" s="9">
        <v>8070000</v>
      </c>
      <c r="GB426" t="s">
        <v>238</v>
      </c>
      <c r="GC426">
        <v>45</v>
      </c>
      <c r="GD426">
        <v>50</v>
      </c>
      <c r="GE426">
        <v>55</v>
      </c>
      <c r="GF426">
        <v>70</v>
      </c>
    </row>
    <row r="427" spans="1:188" x14ac:dyDescent="0.35">
      <c r="A427" t="s">
        <v>10378</v>
      </c>
      <c r="B427" t="s">
        <v>10379</v>
      </c>
      <c r="C427" t="s">
        <v>10380</v>
      </c>
      <c r="D427" t="str">
        <f>VLOOKUP(C427,'HORS EXCEPTION'!$C$2:C444,1,FALSE)</f>
        <v>SUP064111</v>
      </c>
      <c r="E427" s="1" t="s">
        <v>10381</v>
      </c>
      <c r="F427" t="s">
        <v>10380</v>
      </c>
      <c r="G427" t="s">
        <v>10382</v>
      </c>
      <c r="H427" t="s">
        <v>203</v>
      </c>
      <c r="I427" t="s">
        <v>10378</v>
      </c>
      <c r="J427" t="s">
        <v>205</v>
      </c>
      <c r="K427" t="s">
        <v>10383</v>
      </c>
      <c r="L427">
        <v>33700</v>
      </c>
      <c r="M427" t="s">
        <v>10384</v>
      </c>
      <c r="N427" t="s">
        <v>603</v>
      </c>
      <c r="O427" t="s">
        <v>13164</v>
      </c>
      <c r="P427" t="s">
        <v>10385</v>
      </c>
      <c r="Q427" t="s">
        <v>3671</v>
      </c>
      <c r="R427" t="s">
        <v>10386</v>
      </c>
      <c r="S427" t="s">
        <v>10389</v>
      </c>
      <c r="T427" t="s">
        <v>10390</v>
      </c>
      <c r="U427" t="s">
        <v>10391</v>
      </c>
      <c r="V427" t="s">
        <v>10392</v>
      </c>
      <c r="W427" t="s">
        <v>10393</v>
      </c>
      <c r="X427" t="s">
        <v>10394</v>
      </c>
      <c r="Y427" t="s">
        <v>10395</v>
      </c>
      <c r="Z427" t="s">
        <v>219</v>
      </c>
      <c r="AD427" t="s">
        <v>220</v>
      </c>
      <c r="AE427" t="s">
        <v>221</v>
      </c>
      <c r="AI427" t="s">
        <v>221</v>
      </c>
      <c r="AJ427" t="s">
        <v>10378</v>
      </c>
      <c r="AK427" t="s">
        <v>13164</v>
      </c>
      <c r="AL427" t="s">
        <v>13165</v>
      </c>
      <c r="AM427" t="s">
        <v>3671</v>
      </c>
      <c r="AN427" t="s">
        <v>10385</v>
      </c>
      <c r="AO427">
        <v>0</v>
      </c>
      <c r="AP427" t="s">
        <v>230</v>
      </c>
      <c r="AQ427" s="6" t="s">
        <v>10396</v>
      </c>
      <c r="AR427" s="10">
        <v>100000</v>
      </c>
      <c r="AS427" t="s">
        <v>234</v>
      </c>
      <c r="AT427" s="6" t="s">
        <v>10397</v>
      </c>
      <c r="AU427" s="10">
        <v>100000</v>
      </c>
      <c r="AV427" t="s">
        <v>236</v>
      </c>
      <c r="AW427" s="6" t="s">
        <v>10398</v>
      </c>
      <c r="AY427" t="s">
        <v>1158</v>
      </c>
      <c r="AZ427" s="6" t="s">
        <v>10399</v>
      </c>
      <c r="BA427" s="10">
        <v>520000</v>
      </c>
      <c r="BB427" t="s">
        <v>830</v>
      </c>
      <c r="BC427" s="6" t="s">
        <v>10400</v>
      </c>
      <c r="BD427" s="10">
        <v>420000</v>
      </c>
      <c r="BE427" t="s">
        <v>832</v>
      </c>
      <c r="BF427" s="6" t="s">
        <v>10401</v>
      </c>
      <c r="BG427" s="10">
        <v>160000</v>
      </c>
      <c r="BH427" t="s">
        <v>1016</v>
      </c>
      <c r="BI427" s="6" t="s">
        <v>10402</v>
      </c>
      <c r="BJ427" s="10">
        <v>500000</v>
      </c>
      <c r="BL427" s="6"/>
      <c r="BM427" s="10"/>
      <c r="BO427" s="6"/>
      <c r="BP427" s="10"/>
      <c r="BR427" s="6"/>
      <c r="BS427" s="10"/>
      <c r="BU427" s="6"/>
      <c r="BV427" s="10"/>
      <c r="BX427" s="6"/>
      <c r="BY427" s="10"/>
      <c r="CA427" s="6"/>
      <c r="CB427" s="10"/>
      <c r="CD427" s="6"/>
      <c r="CE427" s="10"/>
      <c r="CG427" s="6"/>
      <c r="CH427" s="10"/>
      <c r="CJ427" s="6"/>
      <c r="CK427" s="10"/>
      <c r="CM427" s="6"/>
      <c r="CN427" s="10"/>
      <c r="CP427" s="6"/>
      <c r="CQ427" s="10"/>
      <c r="CS427" s="6"/>
      <c r="CT427" s="10"/>
      <c r="CV427" s="6"/>
      <c r="CW427" s="10"/>
      <c r="CY427" s="6"/>
      <c r="CZ427" s="10"/>
      <c r="DB427" s="6"/>
      <c r="DC427" s="10"/>
      <c r="DE427" s="6"/>
      <c r="DF427" s="10"/>
      <c r="DH427" s="6"/>
      <c r="DI427" s="10"/>
      <c r="DK427" s="6"/>
      <c r="DL427" s="10"/>
      <c r="DN427" s="6"/>
      <c r="DO427" s="10"/>
      <c r="DQ427" s="6"/>
      <c r="DR427" s="10"/>
      <c r="DT427" s="6"/>
      <c r="DU427" s="10"/>
      <c r="DW427" s="6"/>
      <c r="DX427" s="10"/>
      <c r="DZ427" s="6"/>
      <c r="EA427" s="10"/>
      <c r="EC427" s="6"/>
      <c r="ED427" s="10"/>
      <c r="EF427" s="6"/>
      <c r="EG427" s="10"/>
      <c r="EI427" s="6"/>
      <c r="EJ427" s="10"/>
      <c r="EL427" s="6"/>
      <c r="EM427" s="10"/>
      <c r="EO427" s="6"/>
      <c r="EP427" s="10"/>
      <c r="ER427" s="6"/>
      <c r="ES427" s="10"/>
      <c r="EU427" s="6"/>
      <c r="EV427" s="10"/>
      <c r="EX427" s="6"/>
      <c r="EY427" s="10"/>
      <c r="FA427" s="6"/>
      <c r="FB427" s="10"/>
      <c r="FD427" s="6"/>
      <c r="FE427" s="10"/>
      <c r="FG427" s="6"/>
      <c r="FH427" s="10"/>
      <c r="FJ427" s="6"/>
      <c r="FK427" s="10"/>
      <c r="FM427" s="6"/>
      <c r="FN427" s="10"/>
      <c r="FP427" s="6"/>
      <c r="FQ427" s="10"/>
      <c r="FS427" s="6"/>
      <c r="FT427" s="10"/>
      <c r="FV427" s="6"/>
      <c r="FW427" s="10"/>
      <c r="FY427" s="6"/>
      <c r="FZ427" s="10"/>
      <c r="GA427" s="9">
        <v>1800000</v>
      </c>
      <c r="GB427" t="s">
        <v>238</v>
      </c>
      <c r="GC427">
        <v>32</v>
      </c>
      <c r="GD427">
        <v>37</v>
      </c>
      <c r="GE427">
        <v>41</v>
      </c>
      <c r="GF427">
        <v>34</v>
      </c>
    </row>
    <row r="428" spans="1:188" x14ac:dyDescent="0.35">
      <c r="A428" t="s">
        <v>10403</v>
      </c>
      <c r="B428" t="s">
        <v>10404</v>
      </c>
      <c r="C428" t="s">
        <v>10405</v>
      </c>
      <c r="D428" t="str">
        <f>VLOOKUP(C428,'HORS EXCEPTION'!$C$2:C445,1,FALSE)</f>
        <v>SUP064531</v>
      </c>
      <c r="E428" s="2" t="s">
        <v>10406</v>
      </c>
      <c r="F428" t="s">
        <v>10405</v>
      </c>
      <c r="G428" t="s">
        <v>10407</v>
      </c>
      <c r="H428" t="s">
        <v>203</v>
      </c>
      <c r="I428" t="s">
        <v>10403</v>
      </c>
      <c r="J428" t="s">
        <v>1022</v>
      </c>
      <c r="K428" t="s">
        <v>10408</v>
      </c>
      <c r="L428">
        <v>73220</v>
      </c>
      <c r="M428" t="s">
        <v>10409</v>
      </c>
      <c r="N428" t="s">
        <v>298</v>
      </c>
      <c r="O428" t="s">
        <v>13167</v>
      </c>
      <c r="P428" t="s">
        <v>10410</v>
      </c>
      <c r="Q428" t="s">
        <v>1354</v>
      </c>
      <c r="R428" t="s">
        <v>13168</v>
      </c>
      <c r="S428" t="s">
        <v>10411</v>
      </c>
      <c r="T428" t="s">
        <v>10413</v>
      </c>
      <c r="U428" t="s">
        <v>10414</v>
      </c>
      <c r="V428" t="s">
        <v>10415</v>
      </c>
      <c r="W428" t="s">
        <v>13166</v>
      </c>
      <c r="Z428" t="s">
        <v>310</v>
      </c>
      <c r="AD428" t="s">
        <v>311</v>
      </c>
      <c r="AE428" t="s">
        <v>312</v>
      </c>
      <c r="AI428" t="s">
        <v>312</v>
      </c>
      <c r="AJ428" t="s">
        <v>10403</v>
      </c>
      <c r="AK428" t="s">
        <v>13167</v>
      </c>
      <c r="AL428" t="s">
        <v>10415</v>
      </c>
      <c r="AM428" t="s">
        <v>1354</v>
      </c>
      <c r="AN428" t="s">
        <v>10410</v>
      </c>
      <c r="AO428">
        <v>0</v>
      </c>
      <c r="AP428" t="s">
        <v>317</v>
      </c>
      <c r="AQ428" s="6" t="s">
        <v>10416</v>
      </c>
      <c r="AR428" s="10">
        <v>935000</v>
      </c>
      <c r="AS428" t="s">
        <v>319</v>
      </c>
      <c r="AT428" s="6" t="s">
        <v>10417</v>
      </c>
      <c r="AU428" s="10">
        <v>185000</v>
      </c>
      <c r="BC428" s="6"/>
      <c r="BD428" s="10"/>
      <c r="BF428" s="6"/>
      <c r="BG428" s="10"/>
      <c r="BI428" s="6"/>
      <c r="BJ428" s="10"/>
      <c r="BL428" s="6"/>
      <c r="BM428" s="10"/>
      <c r="BO428" s="6"/>
      <c r="BP428" s="10"/>
      <c r="BR428" s="6"/>
      <c r="BS428" s="10"/>
      <c r="BU428" s="6"/>
      <c r="BV428" s="10"/>
      <c r="BX428" s="6"/>
      <c r="BY428" s="10"/>
      <c r="CA428" s="6"/>
      <c r="CB428" s="10"/>
      <c r="CD428" s="6"/>
      <c r="CE428" s="10"/>
      <c r="CG428" s="6"/>
      <c r="CH428" s="10"/>
      <c r="CJ428" s="6"/>
      <c r="CK428" s="10"/>
      <c r="CM428" s="6"/>
      <c r="CN428" s="10"/>
      <c r="CP428" s="6"/>
      <c r="CQ428" s="10"/>
      <c r="CS428" s="6"/>
      <c r="CT428" s="10"/>
      <c r="CV428" s="6"/>
      <c r="CW428" s="10"/>
      <c r="CY428" s="6"/>
      <c r="CZ428" s="10"/>
      <c r="DB428" s="6"/>
      <c r="DC428" s="10"/>
      <c r="DE428" s="6"/>
      <c r="DF428" s="10"/>
      <c r="DH428" s="6"/>
      <c r="DI428" s="10"/>
      <c r="DK428" s="6"/>
      <c r="DL428" s="10"/>
      <c r="DN428" s="6"/>
      <c r="DO428" s="10"/>
      <c r="DQ428" s="6"/>
      <c r="DR428" s="10"/>
      <c r="DT428" s="6"/>
      <c r="DU428" s="10"/>
      <c r="DW428" s="6"/>
      <c r="DX428" s="10"/>
      <c r="DZ428" s="6"/>
      <c r="EA428" s="10"/>
      <c r="EC428" s="6"/>
      <c r="ED428" s="10"/>
      <c r="EF428" s="6"/>
      <c r="EG428" s="10"/>
      <c r="EI428" s="6"/>
      <c r="EJ428" s="10"/>
      <c r="EL428" s="6"/>
      <c r="EM428" s="10"/>
      <c r="EO428" s="6"/>
      <c r="EP428" s="10"/>
      <c r="ER428" s="6"/>
      <c r="ES428" s="10"/>
      <c r="EU428" s="6"/>
      <c r="EV428" s="10"/>
      <c r="EX428" s="6"/>
      <c r="EY428" s="10"/>
      <c r="FA428" s="6"/>
      <c r="FB428" s="10"/>
      <c r="FD428" s="6"/>
      <c r="FE428" s="10"/>
      <c r="FG428" s="6"/>
      <c r="FH428" s="10"/>
      <c r="FJ428" s="6"/>
      <c r="FK428" s="10"/>
      <c r="FM428" s="6"/>
      <c r="FN428" s="10"/>
      <c r="FP428" s="6"/>
      <c r="FQ428" s="10"/>
      <c r="FS428" s="6"/>
      <c r="FT428" s="10"/>
      <c r="FV428" s="6"/>
      <c r="FW428" s="10"/>
      <c r="FY428" s="6"/>
      <c r="FZ428" s="10"/>
      <c r="GA428" s="9">
        <v>1120000</v>
      </c>
      <c r="GB428" t="s">
        <v>238</v>
      </c>
      <c r="GC428">
        <v>65</v>
      </c>
      <c r="GD428">
        <v>70</v>
      </c>
      <c r="GE428">
        <v>80</v>
      </c>
      <c r="GF428">
        <v>80</v>
      </c>
    </row>
    <row r="429" spans="1:188" x14ac:dyDescent="0.35">
      <c r="A429" t="s">
        <v>10418</v>
      </c>
      <c r="B429" t="s">
        <v>10419</v>
      </c>
      <c r="C429" t="s">
        <v>10420</v>
      </c>
      <c r="D429" t="str">
        <f>VLOOKUP(C429,'HORS EXCEPTION'!$C$2:C446,1,FALSE)</f>
        <v>SUP064735</v>
      </c>
      <c r="E429" s="1" t="s">
        <v>10421</v>
      </c>
      <c r="F429" t="s">
        <v>10420</v>
      </c>
      <c r="G429" t="s">
        <v>10421</v>
      </c>
      <c r="H429" t="s">
        <v>203</v>
      </c>
      <c r="I429" t="s">
        <v>10418</v>
      </c>
      <c r="J429" t="s">
        <v>205</v>
      </c>
      <c r="K429" t="s">
        <v>10422</v>
      </c>
      <c r="L429">
        <v>83140</v>
      </c>
      <c r="M429" t="s">
        <v>9966</v>
      </c>
      <c r="N429" t="s">
        <v>2030</v>
      </c>
      <c r="O429" t="s">
        <v>13169</v>
      </c>
      <c r="P429" t="s">
        <v>10423</v>
      </c>
      <c r="Q429" t="s">
        <v>6296</v>
      </c>
      <c r="R429" t="s">
        <v>10424</v>
      </c>
      <c r="S429" t="s">
        <v>10425</v>
      </c>
      <c r="T429" t="s">
        <v>10427</v>
      </c>
      <c r="U429" t="s">
        <v>10428</v>
      </c>
      <c r="V429" t="s">
        <v>10429</v>
      </c>
      <c r="W429" t="s">
        <v>10430</v>
      </c>
      <c r="X429" t="s">
        <v>10431</v>
      </c>
      <c r="Y429" t="s">
        <v>10432</v>
      </c>
      <c r="Z429" t="s">
        <v>219</v>
      </c>
      <c r="AD429" t="s">
        <v>220</v>
      </c>
      <c r="AE429" t="s">
        <v>221</v>
      </c>
      <c r="AI429" t="s">
        <v>221</v>
      </c>
      <c r="AJ429" t="s">
        <v>10418</v>
      </c>
      <c r="AK429" t="s">
        <v>13169</v>
      </c>
      <c r="AL429" t="s">
        <v>13170</v>
      </c>
      <c r="AM429" t="s">
        <v>6296</v>
      </c>
      <c r="AN429" t="s">
        <v>10423</v>
      </c>
      <c r="AO429">
        <v>0</v>
      </c>
      <c r="AP429" t="s">
        <v>806</v>
      </c>
      <c r="AQ429" s="6" t="s">
        <v>10433</v>
      </c>
      <c r="AR429" s="10">
        <v>100000</v>
      </c>
      <c r="BC429" s="6"/>
      <c r="BD429" s="10"/>
      <c r="BF429" s="6"/>
      <c r="BG429" s="10"/>
      <c r="BI429" s="6"/>
      <c r="BJ429" s="10"/>
      <c r="BL429" s="6"/>
      <c r="BM429" s="10"/>
      <c r="BO429" s="6"/>
      <c r="BP429" s="10"/>
      <c r="BR429" s="6"/>
      <c r="BS429" s="10"/>
      <c r="BU429" s="6"/>
      <c r="BV429" s="10"/>
      <c r="BX429" s="6"/>
      <c r="BY429" s="10"/>
      <c r="CA429" s="6"/>
      <c r="CB429" s="10"/>
      <c r="CD429" s="6"/>
      <c r="CE429" s="10"/>
      <c r="CG429" s="6"/>
      <c r="CH429" s="10"/>
      <c r="CJ429" s="6"/>
      <c r="CK429" s="10"/>
      <c r="CM429" s="6"/>
      <c r="CN429" s="10"/>
      <c r="CP429" s="6"/>
      <c r="CQ429" s="10"/>
      <c r="CS429" s="6"/>
      <c r="CT429" s="10"/>
      <c r="CV429" s="6"/>
      <c r="CW429" s="10"/>
      <c r="CY429" s="6"/>
      <c r="CZ429" s="10"/>
      <c r="DB429" s="6"/>
      <c r="DC429" s="10"/>
      <c r="DE429" s="6"/>
      <c r="DF429" s="10"/>
      <c r="DH429" s="6"/>
      <c r="DI429" s="10"/>
      <c r="DK429" s="6"/>
      <c r="DL429" s="10"/>
      <c r="DN429" s="6"/>
      <c r="DO429" s="10"/>
      <c r="DQ429" s="6"/>
      <c r="DR429" s="10"/>
      <c r="DT429" s="6"/>
      <c r="DU429" s="10"/>
      <c r="DW429" s="6"/>
      <c r="DX429" s="10"/>
      <c r="DZ429" s="6"/>
      <c r="EA429" s="10"/>
      <c r="EC429" s="6"/>
      <c r="ED429" s="10"/>
      <c r="EF429" s="6"/>
      <c r="EG429" s="10"/>
      <c r="EI429" s="6"/>
      <c r="EJ429" s="10"/>
      <c r="EL429" s="6"/>
      <c r="EM429" s="10"/>
      <c r="EO429" s="6"/>
      <c r="EP429" s="10"/>
      <c r="ER429" s="6"/>
      <c r="ES429" s="10"/>
      <c r="EU429" s="6"/>
      <c r="EV429" s="10"/>
      <c r="EX429" s="6"/>
      <c r="EY429" s="10"/>
      <c r="FA429" s="6"/>
      <c r="FB429" s="10"/>
      <c r="FD429" s="6"/>
      <c r="FE429" s="10"/>
      <c r="FG429" s="6"/>
      <c r="FH429" s="10"/>
      <c r="FJ429" s="6"/>
      <c r="FK429" s="10"/>
      <c r="FM429" s="6"/>
      <c r="FN429" s="10"/>
      <c r="FP429" s="6"/>
      <c r="FQ429" s="10"/>
      <c r="FS429" s="6"/>
      <c r="FT429" s="10"/>
      <c r="FV429" s="6"/>
      <c r="FW429" s="10"/>
      <c r="FY429" s="6"/>
      <c r="FZ429" s="10"/>
      <c r="GA429" s="9">
        <v>100000</v>
      </c>
      <c r="GB429" t="s">
        <v>238</v>
      </c>
      <c r="GC429">
        <v>65</v>
      </c>
      <c r="GD429">
        <v>80</v>
      </c>
      <c r="GE429">
        <v>85</v>
      </c>
      <c r="GF429">
        <v>95</v>
      </c>
    </row>
    <row r="430" spans="1:188" x14ac:dyDescent="0.35">
      <c r="A430" t="s">
        <v>10434</v>
      </c>
      <c r="B430" t="s">
        <v>10435</v>
      </c>
      <c r="C430" t="s">
        <v>10436</v>
      </c>
      <c r="D430" t="s">
        <v>15</v>
      </c>
      <c r="E430" s="1" t="s">
        <v>12001</v>
      </c>
      <c r="F430" t="s">
        <v>10436</v>
      </c>
      <c r="G430" t="s">
        <v>12001</v>
      </c>
      <c r="H430" t="s">
        <v>11955</v>
      </c>
      <c r="I430" t="s">
        <v>10434</v>
      </c>
      <c r="J430" t="s">
        <v>205</v>
      </c>
      <c r="K430" t="s">
        <v>12002</v>
      </c>
      <c r="L430">
        <v>38000</v>
      </c>
      <c r="M430" t="s">
        <v>625</v>
      </c>
      <c r="N430" t="s">
        <v>12003</v>
      </c>
      <c r="O430" t="s">
        <v>12004</v>
      </c>
      <c r="P430" t="s">
        <v>12005</v>
      </c>
      <c r="Q430" t="s">
        <v>764</v>
      </c>
      <c r="R430" t="s">
        <v>12006</v>
      </c>
      <c r="S430" t="s">
        <v>12024</v>
      </c>
      <c r="T430" t="s">
        <v>12025</v>
      </c>
      <c r="U430" t="s">
        <v>12026</v>
      </c>
      <c r="V430" t="s">
        <v>12027</v>
      </c>
      <c r="W430" t="s">
        <v>12028</v>
      </c>
      <c r="X430" t="s">
        <v>12029</v>
      </c>
      <c r="Y430" t="s">
        <v>12030</v>
      </c>
      <c r="Z430" t="s">
        <v>261</v>
      </c>
      <c r="AD430" t="s">
        <v>262</v>
      </c>
      <c r="AE430" t="s">
        <v>263</v>
      </c>
      <c r="AI430" t="s">
        <v>263</v>
      </c>
      <c r="AJ430" t="s">
        <v>10434</v>
      </c>
      <c r="AK430" t="s">
        <v>12004</v>
      </c>
      <c r="AL430" t="s">
        <v>12031</v>
      </c>
      <c r="AM430" t="s">
        <v>764</v>
      </c>
      <c r="AN430" t="s">
        <v>12005</v>
      </c>
      <c r="AO430">
        <v>0</v>
      </c>
      <c r="AP430" t="s">
        <v>414</v>
      </c>
      <c r="AQ430" s="6" t="s">
        <v>10437</v>
      </c>
      <c r="AR430" s="10">
        <v>100000</v>
      </c>
      <c r="AS430" t="s">
        <v>353</v>
      </c>
      <c r="AT430" s="6" t="s">
        <v>10438</v>
      </c>
      <c r="AU430" s="10">
        <v>200000</v>
      </c>
      <c r="AV430" t="s">
        <v>355</v>
      </c>
      <c r="AW430" s="6" t="s">
        <v>10439</v>
      </c>
      <c r="AY430" t="s">
        <v>270</v>
      </c>
      <c r="AZ430" s="6" t="s">
        <v>10440</v>
      </c>
      <c r="BA430" s="10">
        <v>125000</v>
      </c>
      <c r="BB430" t="s">
        <v>272</v>
      </c>
      <c r="BC430" s="6" t="s">
        <v>10441</v>
      </c>
      <c r="BD430" s="10">
        <v>495000</v>
      </c>
      <c r="BE430" t="s">
        <v>274</v>
      </c>
      <c r="BF430" s="6" t="s">
        <v>10442</v>
      </c>
      <c r="BG430" s="10">
        <v>495000</v>
      </c>
      <c r="BH430" t="s">
        <v>284</v>
      </c>
      <c r="BI430" s="6" t="s">
        <v>10443</v>
      </c>
      <c r="BJ430" s="10">
        <v>100000</v>
      </c>
      <c r="BK430" t="s">
        <v>286</v>
      </c>
      <c r="BL430" s="6" t="s">
        <v>10444</v>
      </c>
      <c r="BM430" s="10">
        <v>200000</v>
      </c>
      <c r="BN430" t="s">
        <v>288</v>
      </c>
      <c r="BO430" s="6" t="s">
        <v>10445</v>
      </c>
      <c r="BP430" s="10">
        <v>200000</v>
      </c>
      <c r="BQ430" t="s">
        <v>421</v>
      </c>
      <c r="BR430" s="6" t="s">
        <v>10446</v>
      </c>
      <c r="BS430" s="10">
        <v>100000</v>
      </c>
      <c r="BT430" t="s">
        <v>361</v>
      </c>
      <c r="BU430" s="6" t="s">
        <v>10447</v>
      </c>
      <c r="BV430" s="10">
        <v>250000</v>
      </c>
      <c r="BW430" t="s">
        <v>363</v>
      </c>
      <c r="BX430" s="6" t="s">
        <v>10448</v>
      </c>
      <c r="BY430" s="10">
        <v>250000</v>
      </c>
      <c r="BZ430" t="s">
        <v>714</v>
      </c>
      <c r="CA430" s="6" t="s">
        <v>10449</v>
      </c>
      <c r="CB430" s="10">
        <v>100000</v>
      </c>
      <c r="CC430" t="s">
        <v>365</v>
      </c>
      <c r="CD430" s="6" t="s">
        <v>10450</v>
      </c>
      <c r="CE430" s="10">
        <v>330000</v>
      </c>
      <c r="CF430" t="s">
        <v>367</v>
      </c>
      <c r="CG430" s="6" t="s">
        <v>10451</v>
      </c>
      <c r="CH430" s="10">
        <v>330000</v>
      </c>
      <c r="CJ430" s="6"/>
      <c r="CK430" s="10"/>
      <c r="CM430" s="6"/>
      <c r="CN430" s="10"/>
      <c r="CP430" s="6"/>
      <c r="CQ430" s="10"/>
      <c r="CS430" s="6"/>
      <c r="CT430" s="10"/>
      <c r="CV430" s="6"/>
      <c r="CW430" s="10"/>
      <c r="CY430" s="6"/>
      <c r="CZ430" s="10"/>
      <c r="DB430" s="6"/>
      <c r="DC430" s="10"/>
      <c r="DE430" s="6"/>
      <c r="DF430" s="10"/>
      <c r="DH430" s="6"/>
      <c r="DI430" s="10"/>
      <c r="DK430" s="6"/>
      <c r="DL430" s="10"/>
      <c r="DN430" s="6"/>
      <c r="DO430" s="10"/>
      <c r="DQ430" s="6"/>
      <c r="DR430" s="10"/>
      <c r="DT430" s="6"/>
      <c r="DU430" s="10"/>
      <c r="DW430" s="6"/>
      <c r="DX430" s="10"/>
      <c r="DZ430" s="6"/>
      <c r="EA430" s="10"/>
      <c r="EC430" s="6"/>
      <c r="ED430" s="10"/>
      <c r="EF430" s="6"/>
      <c r="EG430" s="10"/>
      <c r="EI430" s="6"/>
      <c r="EJ430" s="10"/>
      <c r="EL430" s="6"/>
      <c r="EM430" s="10"/>
      <c r="EO430" s="6"/>
      <c r="EP430" s="10"/>
      <c r="ER430" s="6"/>
      <c r="ES430" s="10"/>
      <c r="EU430" s="6"/>
      <c r="EV430" s="10"/>
      <c r="EX430" s="6"/>
      <c r="EY430" s="10"/>
      <c r="FA430" s="6"/>
      <c r="FB430" s="10"/>
      <c r="FD430" s="6"/>
      <c r="FE430" s="10"/>
      <c r="FG430" s="6"/>
      <c r="FH430" s="10"/>
      <c r="FJ430" s="6"/>
      <c r="FK430" s="10"/>
      <c r="FM430" s="6"/>
      <c r="FN430" s="10"/>
      <c r="FP430" s="6"/>
      <c r="FQ430" s="10"/>
      <c r="FS430" s="6"/>
      <c r="FT430" s="10"/>
      <c r="FV430" s="6"/>
      <c r="FW430" s="10"/>
      <c r="FY430" s="6"/>
      <c r="FZ430" s="10"/>
      <c r="GA430" s="9">
        <v>3275000</v>
      </c>
      <c r="GB430" t="s">
        <v>238</v>
      </c>
      <c r="GC430">
        <v>121</v>
      </c>
      <c r="GD430">
        <v>121</v>
      </c>
      <c r="GE430">
        <v>110</v>
      </c>
      <c r="GF430">
        <v>110</v>
      </c>
    </row>
    <row r="431" spans="1:188" x14ac:dyDescent="0.35">
      <c r="A431" t="s">
        <v>10452</v>
      </c>
      <c r="B431" t="s">
        <v>10453</v>
      </c>
      <c r="C431" t="s">
        <v>10454</v>
      </c>
      <c r="D431" t="str">
        <f>VLOOKUP(C431,'HORS EXCEPTION'!$C$2:C448,1,FALSE)</f>
        <v>SUP065293</v>
      </c>
      <c r="E431" s="1" t="s">
        <v>10455</v>
      </c>
      <c r="F431" t="s">
        <v>10454</v>
      </c>
      <c r="G431" t="s">
        <v>10456</v>
      </c>
      <c r="H431" t="s">
        <v>203</v>
      </c>
      <c r="I431" t="s">
        <v>10452</v>
      </c>
      <c r="J431" t="s">
        <v>205</v>
      </c>
      <c r="K431" t="s">
        <v>10457</v>
      </c>
      <c r="L431">
        <v>26110</v>
      </c>
      <c r="M431" t="s">
        <v>10458</v>
      </c>
      <c r="N431" t="s">
        <v>3506</v>
      </c>
      <c r="O431" t="s">
        <v>11881</v>
      </c>
      <c r="P431" t="s">
        <v>10459</v>
      </c>
      <c r="Q431" t="s">
        <v>816</v>
      </c>
      <c r="R431" t="s">
        <v>10460</v>
      </c>
      <c r="S431" t="s">
        <v>10461</v>
      </c>
      <c r="T431" t="s">
        <v>10463</v>
      </c>
      <c r="U431" t="s">
        <v>10464</v>
      </c>
      <c r="V431" t="s">
        <v>10465</v>
      </c>
      <c r="W431" t="s">
        <v>10466</v>
      </c>
      <c r="X431" t="s">
        <v>10467</v>
      </c>
      <c r="Y431" t="s">
        <v>10468</v>
      </c>
      <c r="Z431" t="s">
        <v>854</v>
      </c>
      <c r="AD431" t="s">
        <v>855</v>
      </c>
      <c r="AE431" t="s">
        <v>738</v>
      </c>
      <c r="AI431" t="s">
        <v>738</v>
      </c>
      <c r="AJ431" t="s">
        <v>10452</v>
      </c>
      <c r="AK431" t="s">
        <v>11881</v>
      </c>
      <c r="AL431" t="s">
        <v>13171</v>
      </c>
      <c r="AM431" t="s">
        <v>816</v>
      </c>
      <c r="AN431" t="s">
        <v>10459</v>
      </c>
      <c r="AO431">
        <v>0</v>
      </c>
      <c r="AP431" t="s">
        <v>937</v>
      </c>
      <c r="AQ431" s="6" t="s">
        <v>10469</v>
      </c>
      <c r="AR431" s="10">
        <v>100000</v>
      </c>
      <c r="AS431" t="s">
        <v>746</v>
      </c>
      <c r="AT431" s="6" t="s">
        <v>10470</v>
      </c>
      <c r="AU431" s="10">
        <v>150000</v>
      </c>
      <c r="AV431" t="s">
        <v>941</v>
      </c>
      <c r="AW431" s="6" t="s">
        <v>10471</v>
      </c>
      <c r="AY431" t="s">
        <v>748</v>
      </c>
      <c r="AZ431" s="6" t="s">
        <v>10472</v>
      </c>
      <c r="BA431" s="10">
        <v>380000</v>
      </c>
      <c r="BB431" t="s">
        <v>945</v>
      </c>
      <c r="BC431" s="6" t="s">
        <v>10473</v>
      </c>
      <c r="BD431" s="10">
        <v>100000</v>
      </c>
      <c r="BE431" t="s">
        <v>750</v>
      </c>
      <c r="BF431" s="6" t="s">
        <v>10474</v>
      </c>
      <c r="BG431" s="10">
        <v>150000</v>
      </c>
      <c r="BH431" t="s">
        <v>754</v>
      </c>
      <c r="BI431" s="6" t="s">
        <v>10475</v>
      </c>
      <c r="BJ431" s="10">
        <v>250000</v>
      </c>
      <c r="BK431" t="s">
        <v>952</v>
      </c>
      <c r="BL431" s="6" t="s">
        <v>10476</v>
      </c>
      <c r="BM431" s="10">
        <v>165000</v>
      </c>
      <c r="BO431" s="6"/>
      <c r="BP431" s="10"/>
      <c r="BR431" s="6"/>
      <c r="BS431" s="10"/>
      <c r="BU431" s="6"/>
      <c r="BV431" s="10"/>
      <c r="BX431" s="6"/>
      <c r="BY431" s="10"/>
      <c r="CA431" s="6"/>
      <c r="CB431" s="10"/>
      <c r="CD431" s="6"/>
      <c r="CE431" s="10"/>
      <c r="CG431" s="6"/>
      <c r="CH431" s="10"/>
      <c r="CJ431" s="6"/>
      <c r="CK431" s="10"/>
      <c r="CM431" s="6"/>
      <c r="CN431" s="10"/>
      <c r="CP431" s="6"/>
      <c r="CQ431" s="10"/>
      <c r="CS431" s="6"/>
      <c r="CT431" s="10"/>
      <c r="CV431" s="6"/>
      <c r="CW431" s="10"/>
      <c r="CY431" s="6"/>
      <c r="CZ431" s="10"/>
      <c r="DB431" s="6"/>
      <c r="DC431" s="10"/>
      <c r="DE431" s="6"/>
      <c r="DF431" s="10"/>
      <c r="DH431" s="6"/>
      <c r="DI431" s="10"/>
      <c r="DK431" s="6"/>
      <c r="DL431" s="10"/>
      <c r="DN431" s="6"/>
      <c r="DO431" s="10"/>
      <c r="DQ431" s="6"/>
      <c r="DR431" s="10"/>
      <c r="DT431" s="6"/>
      <c r="DU431" s="10"/>
      <c r="DW431" s="6"/>
      <c r="DX431" s="10"/>
      <c r="DZ431" s="6"/>
      <c r="EA431" s="10"/>
      <c r="EC431" s="6"/>
      <c r="ED431" s="10"/>
      <c r="EF431" s="6"/>
      <c r="EG431" s="10"/>
      <c r="EI431" s="6"/>
      <c r="EJ431" s="10"/>
      <c r="EL431" s="6"/>
      <c r="EM431" s="10"/>
      <c r="EO431" s="6"/>
      <c r="EP431" s="10"/>
      <c r="ER431" s="6"/>
      <c r="ES431" s="10"/>
      <c r="EU431" s="6"/>
      <c r="EV431" s="10"/>
      <c r="EX431" s="6"/>
      <c r="EY431" s="10"/>
      <c r="FA431" s="6"/>
      <c r="FB431" s="10"/>
      <c r="FD431" s="6"/>
      <c r="FE431" s="10"/>
      <c r="FG431" s="6"/>
      <c r="FH431" s="10"/>
      <c r="FJ431" s="6"/>
      <c r="FK431" s="10"/>
      <c r="FM431" s="6"/>
      <c r="FN431" s="10"/>
      <c r="FP431" s="6"/>
      <c r="FQ431" s="10"/>
      <c r="FS431" s="6"/>
      <c r="FT431" s="10"/>
      <c r="FV431" s="6"/>
      <c r="FW431" s="10"/>
      <c r="FY431" s="6"/>
      <c r="FZ431" s="10"/>
      <c r="GA431" s="9">
        <v>1295000</v>
      </c>
      <c r="GB431" t="s">
        <v>238</v>
      </c>
      <c r="GC431">
        <v>70</v>
      </c>
      <c r="GD431">
        <v>75</v>
      </c>
      <c r="GE431">
        <v>85</v>
      </c>
      <c r="GF431">
        <v>70</v>
      </c>
    </row>
    <row r="432" spans="1:188" x14ac:dyDescent="0.35">
      <c r="A432" t="s">
        <v>10477</v>
      </c>
      <c r="B432" t="s">
        <v>10478</v>
      </c>
      <c r="C432" t="s">
        <v>10479</v>
      </c>
      <c r="D432" t="str">
        <f>VLOOKUP(C432,'HORS EXCEPTION'!$C$2:C449,1,FALSE)</f>
        <v>SUP065693</v>
      </c>
      <c r="E432" s="1" t="s">
        <v>10480</v>
      </c>
      <c r="F432" t="s">
        <v>10479</v>
      </c>
      <c r="G432" t="s">
        <v>10481</v>
      </c>
      <c r="H432" t="s">
        <v>203</v>
      </c>
      <c r="I432" t="s">
        <v>10477</v>
      </c>
      <c r="J432" t="s">
        <v>205</v>
      </c>
      <c r="K432" t="s">
        <v>10482</v>
      </c>
      <c r="L432">
        <v>90000</v>
      </c>
      <c r="M432" t="s">
        <v>6630</v>
      </c>
      <c r="N432" t="s">
        <v>340</v>
      </c>
      <c r="O432" t="s">
        <v>13172</v>
      </c>
      <c r="P432" t="s">
        <v>10483</v>
      </c>
      <c r="Q432" t="s">
        <v>10484</v>
      </c>
      <c r="R432" t="s">
        <v>10485</v>
      </c>
      <c r="S432" t="s">
        <v>10488</v>
      </c>
      <c r="T432" t="s">
        <v>10489</v>
      </c>
      <c r="U432" t="s">
        <v>10490</v>
      </c>
      <c r="V432" t="s">
        <v>10491</v>
      </c>
      <c r="W432" t="s">
        <v>10486</v>
      </c>
      <c r="X432" t="s">
        <v>10492</v>
      </c>
      <c r="Y432" t="s">
        <v>10493</v>
      </c>
      <c r="Z432" t="s">
        <v>261</v>
      </c>
      <c r="AD432" t="s">
        <v>262</v>
      </c>
      <c r="AE432" t="s">
        <v>263</v>
      </c>
      <c r="AI432" t="s">
        <v>263</v>
      </c>
      <c r="AJ432" t="s">
        <v>10477</v>
      </c>
      <c r="AK432" t="s">
        <v>13172</v>
      </c>
      <c r="AL432" t="s">
        <v>13173</v>
      </c>
      <c r="AM432" t="s">
        <v>10484</v>
      </c>
      <c r="AN432" t="s">
        <v>10483</v>
      </c>
      <c r="AO432">
        <v>0</v>
      </c>
      <c r="AP432" t="s">
        <v>353</v>
      </c>
      <c r="AQ432" s="6" t="s">
        <v>10494</v>
      </c>
      <c r="AR432" s="10">
        <v>200000</v>
      </c>
      <c r="AS432" t="s">
        <v>979</v>
      </c>
      <c r="AT432" s="6" t="s">
        <v>10495</v>
      </c>
      <c r="AU432" s="10">
        <v>100000</v>
      </c>
      <c r="AV432" t="s">
        <v>272</v>
      </c>
      <c r="AW432" s="6" t="s">
        <v>10496</v>
      </c>
      <c r="AY432" t="s">
        <v>276</v>
      </c>
      <c r="AZ432" s="6" t="s">
        <v>10497</v>
      </c>
      <c r="BA432" s="10">
        <v>125000</v>
      </c>
      <c r="BB432" t="s">
        <v>286</v>
      </c>
      <c r="BC432" s="6" t="s">
        <v>10498</v>
      </c>
      <c r="BD432" s="10">
        <v>200000</v>
      </c>
      <c r="BE432" t="s">
        <v>290</v>
      </c>
      <c r="BF432" s="6" t="s">
        <v>10499</v>
      </c>
      <c r="BG432" s="10">
        <v>100000</v>
      </c>
      <c r="BH432" t="s">
        <v>361</v>
      </c>
      <c r="BI432" s="6" t="s">
        <v>10500</v>
      </c>
      <c r="BJ432" s="10">
        <v>250000</v>
      </c>
      <c r="BK432" t="s">
        <v>1116</v>
      </c>
      <c r="BL432" s="6" t="s">
        <v>10501</v>
      </c>
      <c r="BM432" s="10">
        <v>100000</v>
      </c>
      <c r="BN432" t="s">
        <v>365</v>
      </c>
      <c r="BO432" s="6" t="s">
        <v>10502</v>
      </c>
      <c r="BP432" s="10">
        <v>330000</v>
      </c>
      <c r="BQ432" t="s">
        <v>1190</v>
      </c>
      <c r="BR432" s="6" t="s">
        <v>10503</v>
      </c>
      <c r="BS432" s="10">
        <v>100000</v>
      </c>
      <c r="BU432" s="6"/>
      <c r="BV432" s="10"/>
      <c r="BX432" s="6"/>
      <c r="BY432" s="10"/>
      <c r="CA432" s="6"/>
      <c r="CB432" s="10"/>
      <c r="CD432" s="6"/>
      <c r="CE432" s="10"/>
      <c r="CG432" s="6"/>
      <c r="CH432" s="10"/>
      <c r="CJ432" s="6"/>
      <c r="CK432" s="10"/>
      <c r="CM432" s="6"/>
      <c r="CN432" s="10"/>
      <c r="CP432" s="6"/>
      <c r="CQ432" s="10"/>
      <c r="CS432" s="6"/>
      <c r="CT432" s="10"/>
      <c r="CV432" s="6"/>
      <c r="CW432" s="10"/>
      <c r="CY432" s="6"/>
      <c r="CZ432" s="10"/>
      <c r="DB432" s="6"/>
      <c r="DC432" s="10"/>
      <c r="DE432" s="6"/>
      <c r="DF432" s="10"/>
      <c r="DH432" s="6"/>
      <c r="DI432" s="10"/>
      <c r="DK432" s="6"/>
      <c r="DL432" s="10"/>
      <c r="DN432" s="6"/>
      <c r="DO432" s="10"/>
      <c r="DQ432" s="6"/>
      <c r="DR432" s="10"/>
      <c r="DT432" s="6"/>
      <c r="DU432" s="10"/>
      <c r="DW432" s="6"/>
      <c r="DX432" s="10"/>
      <c r="DZ432" s="6"/>
      <c r="EA432" s="10"/>
      <c r="EC432" s="6"/>
      <c r="ED432" s="10"/>
      <c r="EF432" s="6"/>
      <c r="EG432" s="10"/>
      <c r="EI432" s="6"/>
      <c r="EJ432" s="10"/>
      <c r="EL432" s="6"/>
      <c r="EM432" s="10"/>
      <c r="EO432" s="6"/>
      <c r="EP432" s="10"/>
      <c r="ER432" s="6"/>
      <c r="ES432" s="10"/>
      <c r="EU432" s="6"/>
      <c r="EV432" s="10"/>
      <c r="EX432" s="6"/>
      <c r="EY432" s="10"/>
      <c r="FA432" s="6"/>
      <c r="FB432" s="10"/>
      <c r="FD432" s="6"/>
      <c r="FE432" s="10"/>
      <c r="FG432" s="6"/>
      <c r="FH432" s="10"/>
      <c r="FJ432" s="6"/>
      <c r="FK432" s="10"/>
      <c r="FM432" s="6"/>
      <c r="FN432" s="10"/>
      <c r="FP432" s="6"/>
      <c r="FQ432" s="10"/>
      <c r="FS432" s="6"/>
      <c r="FT432" s="10"/>
      <c r="FV432" s="6"/>
      <c r="FW432" s="10"/>
      <c r="FY432" s="6"/>
      <c r="FZ432" s="10"/>
      <c r="GA432" s="9">
        <v>1505000</v>
      </c>
      <c r="GB432" t="s">
        <v>238</v>
      </c>
      <c r="GC432">
        <v>39.6</v>
      </c>
      <c r="GD432">
        <v>48.9</v>
      </c>
      <c r="GE432">
        <v>58.2</v>
      </c>
      <c r="GF432">
        <v>39.6</v>
      </c>
    </row>
    <row r="433" spans="1:188" x14ac:dyDescent="0.35">
      <c r="A433" t="s">
        <v>10504</v>
      </c>
      <c r="B433" t="s">
        <v>10505</v>
      </c>
      <c r="C433" t="s">
        <v>10506</v>
      </c>
      <c r="D433" t="e">
        <f>VLOOKUP(C433,'HORS EXCEPTION'!$C$2:C450,1,FALSE)</f>
        <v>#N/A</v>
      </c>
      <c r="E433" s="2" t="s">
        <v>10507</v>
      </c>
      <c r="F433" t="s">
        <v>10506</v>
      </c>
      <c r="G433" t="s">
        <v>10507</v>
      </c>
      <c r="H433" t="s">
        <v>203</v>
      </c>
      <c r="I433" t="s">
        <v>10508</v>
      </c>
      <c r="J433" t="s">
        <v>205</v>
      </c>
      <c r="K433" t="s">
        <v>10509</v>
      </c>
      <c r="L433">
        <v>68000</v>
      </c>
      <c r="M433" t="s">
        <v>5510</v>
      </c>
      <c r="N433" t="s">
        <v>298</v>
      </c>
      <c r="O433" t="s">
        <v>12362</v>
      </c>
      <c r="P433" t="s">
        <v>10510</v>
      </c>
      <c r="Q433" t="s">
        <v>5510</v>
      </c>
      <c r="R433" t="s">
        <v>10511</v>
      </c>
      <c r="S433" t="s">
        <v>10514</v>
      </c>
      <c r="T433" t="s">
        <v>10515</v>
      </c>
      <c r="U433" t="s">
        <v>10516</v>
      </c>
      <c r="V433" t="s">
        <v>10517</v>
      </c>
      <c r="W433" t="s">
        <v>10514</v>
      </c>
      <c r="X433" t="s">
        <v>10515</v>
      </c>
      <c r="Y433" t="s">
        <v>10516</v>
      </c>
      <c r="Z433" t="s">
        <v>310</v>
      </c>
      <c r="AD433" t="s">
        <v>311</v>
      </c>
      <c r="AE433" t="s">
        <v>312</v>
      </c>
      <c r="AI433" t="s">
        <v>312</v>
      </c>
      <c r="AJ433" t="s">
        <v>10508</v>
      </c>
      <c r="AK433" t="s">
        <v>12362</v>
      </c>
      <c r="AL433" t="s">
        <v>13174</v>
      </c>
      <c r="AM433" t="s">
        <v>5510</v>
      </c>
      <c r="AN433" t="s">
        <v>10510</v>
      </c>
      <c r="AO433">
        <v>0</v>
      </c>
      <c r="AP433" t="s">
        <v>389</v>
      </c>
      <c r="AQ433" s="6" t="s">
        <v>10518</v>
      </c>
      <c r="AR433" s="10">
        <v>575000</v>
      </c>
      <c r="AS433" t="s">
        <v>313</v>
      </c>
      <c r="AT433" s="6" t="s">
        <v>10519</v>
      </c>
      <c r="AU433" s="10">
        <v>375000</v>
      </c>
      <c r="AV433" t="s">
        <v>315</v>
      </c>
      <c r="AW433" s="6" t="s">
        <v>10520</v>
      </c>
      <c r="AY433" t="s">
        <v>391</v>
      </c>
      <c r="AZ433" s="6" t="s">
        <v>10521</v>
      </c>
      <c r="BA433" s="10">
        <v>1430000</v>
      </c>
      <c r="BB433" t="s">
        <v>317</v>
      </c>
      <c r="BC433" s="6" t="s">
        <v>10522</v>
      </c>
      <c r="BD433" s="10">
        <v>935000</v>
      </c>
      <c r="BE433" t="s">
        <v>319</v>
      </c>
      <c r="BF433" s="6" t="s">
        <v>10523</v>
      </c>
      <c r="BG433" s="10">
        <v>185000</v>
      </c>
      <c r="BH433" t="s">
        <v>393</v>
      </c>
      <c r="BI433" s="6" t="s">
        <v>10524</v>
      </c>
      <c r="BJ433" s="10">
        <v>575000</v>
      </c>
      <c r="BK433" t="s">
        <v>321</v>
      </c>
      <c r="BL433" s="6" t="s">
        <v>10525</v>
      </c>
      <c r="BM433" s="10">
        <v>375000</v>
      </c>
      <c r="BN433" t="s">
        <v>323</v>
      </c>
      <c r="BO433" s="6" t="s">
        <v>10526</v>
      </c>
      <c r="BP433" s="10">
        <v>100000</v>
      </c>
      <c r="BQ433" t="s">
        <v>395</v>
      </c>
      <c r="BR433" s="6" t="s">
        <v>10527</v>
      </c>
      <c r="BS433" s="10">
        <v>715000</v>
      </c>
      <c r="BT433" t="s">
        <v>325</v>
      </c>
      <c r="BU433" s="6" t="s">
        <v>10528</v>
      </c>
      <c r="BV433" s="10">
        <v>470000</v>
      </c>
      <c r="BW433" t="s">
        <v>327</v>
      </c>
      <c r="BX433" s="6" t="s">
        <v>10529</v>
      </c>
      <c r="BY433" s="10">
        <v>100000</v>
      </c>
      <c r="BZ433" t="s">
        <v>331</v>
      </c>
      <c r="CA433" s="6" t="s">
        <v>8075</v>
      </c>
      <c r="CB433" s="10">
        <v>123000</v>
      </c>
      <c r="CC433" t="s">
        <v>1067</v>
      </c>
      <c r="CD433" s="6" t="s">
        <v>10530</v>
      </c>
      <c r="CE433" s="10">
        <v>3430000</v>
      </c>
      <c r="CF433" t="s">
        <v>523</v>
      </c>
      <c r="CG433" s="6" t="s">
        <v>10531</v>
      </c>
      <c r="CH433" s="10">
        <v>100000</v>
      </c>
      <c r="CJ433" s="6"/>
      <c r="CK433" s="10"/>
      <c r="CM433" s="6"/>
      <c r="CN433" s="10"/>
      <c r="CP433" s="6"/>
      <c r="CQ433" s="10"/>
      <c r="CS433" s="6"/>
      <c r="CT433" s="10"/>
      <c r="CV433" s="6"/>
      <c r="CW433" s="10"/>
      <c r="CY433" s="6"/>
      <c r="CZ433" s="10"/>
      <c r="DB433" s="6"/>
      <c r="DC433" s="10"/>
      <c r="DE433" s="6"/>
      <c r="DF433" s="10"/>
      <c r="DH433" s="6"/>
      <c r="DI433" s="10"/>
      <c r="DK433" s="6"/>
      <c r="DL433" s="10"/>
      <c r="DN433" s="6"/>
      <c r="DO433" s="10"/>
      <c r="DQ433" s="6"/>
      <c r="DR433" s="10"/>
      <c r="DT433" s="6"/>
      <c r="DU433" s="10"/>
      <c r="DW433" s="6"/>
      <c r="DX433" s="10"/>
      <c r="DZ433" s="6"/>
      <c r="EA433" s="10"/>
      <c r="EC433" s="6"/>
      <c r="ED433" s="10"/>
      <c r="EF433" s="6"/>
      <c r="EG433" s="10"/>
      <c r="EI433" s="6"/>
      <c r="EJ433" s="10"/>
      <c r="EL433" s="6"/>
      <c r="EM433" s="10"/>
      <c r="EO433" s="6"/>
      <c r="EP433" s="10"/>
      <c r="ER433" s="6"/>
      <c r="ES433" s="10"/>
      <c r="EU433" s="6"/>
      <c r="EV433" s="10"/>
      <c r="EX433" s="6"/>
      <c r="EY433" s="10"/>
      <c r="FA433" s="6"/>
      <c r="FB433" s="10"/>
      <c r="FD433" s="6"/>
      <c r="FE433" s="10"/>
      <c r="FG433" s="6"/>
      <c r="FH433" s="10"/>
      <c r="FJ433" s="6"/>
      <c r="FK433" s="10"/>
      <c r="FM433" s="6"/>
      <c r="FN433" s="10"/>
      <c r="FP433" s="6"/>
      <c r="FQ433" s="10"/>
      <c r="FS433" s="6"/>
      <c r="FT433" s="10"/>
      <c r="FV433" s="6"/>
      <c r="FW433" s="10"/>
      <c r="FY433" s="6"/>
      <c r="FZ433" s="10"/>
      <c r="GA433" s="9">
        <v>9488000</v>
      </c>
      <c r="GB433" t="s">
        <v>238</v>
      </c>
      <c r="GC433">
        <v>55</v>
      </c>
      <c r="GD433">
        <v>60</v>
      </c>
      <c r="GE433">
        <v>70</v>
      </c>
      <c r="GF433">
        <v>120</v>
      </c>
    </row>
    <row r="434" spans="1:188" x14ac:dyDescent="0.35">
      <c r="A434" t="s">
        <v>10532</v>
      </c>
      <c r="B434" t="s">
        <v>10533</v>
      </c>
      <c r="C434" t="s">
        <v>10534</v>
      </c>
      <c r="D434" t="str">
        <f>VLOOKUP(C434,'HORS EXCEPTION'!$C$2:C451,1,FALSE)</f>
        <v>SUP066312</v>
      </c>
      <c r="E434" s="1" t="s">
        <v>10535</v>
      </c>
      <c r="F434" t="s">
        <v>10534</v>
      </c>
      <c r="G434" t="s">
        <v>10535</v>
      </c>
      <c r="H434" t="s">
        <v>203</v>
      </c>
      <c r="I434" t="s">
        <v>10532</v>
      </c>
      <c r="J434" t="s">
        <v>246</v>
      </c>
      <c r="K434" t="s">
        <v>10536</v>
      </c>
      <c r="L434">
        <v>84035</v>
      </c>
      <c r="M434" t="s">
        <v>1248</v>
      </c>
      <c r="N434" t="s">
        <v>3506</v>
      </c>
      <c r="O434" t="s">
        <v>13175</v>
      </c>
      <c r="P434" t="s">
        <v>10537</v>
      </c>
      <c r="Q434" t="s">
        <v>1248</v>
      </c>
      <c r="R434" t="s">
        <v>10538</v>
      </c>
      <c r="S434" t="s">
        <v>10539</v>
      </c>
      <c r="T434" t="s">
        <v>10540</v>
      </c>
      <c r="U434" t="s">
        <v>10541</v>
      </c>
      <c r="V434" t="s">
        <v>10542</v>
      </c>
      <c r="W434" t="s">
        <v>10539</v>
      </c>
      <c r="X434" t="s">
        <v>10540</v>
      </c>
      <c r="Y434" t="s">
        <v>10541</v>
      </c>
      <c r="Z434" t="s">
        <v>854</v>
      </c>
      <c r="AD434" t="s">
        <v>855</v>
      </c>
      <c r="AE434" t="s">
        <v>738</v>
      </c>
      <c r="AI434" t="s">
        <v>738</v>
      </c>
      <c r="AJ434" t="s">
        <v>10532</v>
      </c>
      <c r="AK434" t="s">
        <v>13175</v>
      </c>
      <c r="AL434" t="s">
        <v>13176</v>
      </c>
      <c r="AM434" t="s">
        <v>1248</v>
      </c>
      <c r="AN434" t="s">
        <v>10537</v>
      </c>
      <c r="AO434">
        <v>0</v>
      </c>
      <c r="AP434" t="s">
        <v>937</v>
      </c>
      <c r="AQ434" s="6" t="s">
        <v>10543</v>
      </c>
      <c r="AR434" s="10">
        <v>100000</v>
      </c>
      <c r="AS434" t="s">
        <v>941</v>
      </c>
      <c r="AT434" s="6" t="s">
        <v>10544</v>
      </c>
      <c r="AU434" s="10">
        <v>250000</v>
      </c>
      <c r="AV434" t="s">
        <v>945</v>
      </c>
      <c r="AW434" s="6" t="s">
        <v>10545</v>
      </c>
      <c r="AY434" t="s">
        <v>879</v>
      </c>
      <c r="AZ434" s="6" t="s">
        <v>10546</v>
      </c>
      <c r="BA434" s="10">
        <v>125000</v>
      </c>
      <c r="BB434" t="s">
        <v>952</v>
      </c>
      <c r="BC434" s="6" t="s">
        <v>10547</v>
      </c>
      <c r="BD434" s="10">
        <v>165000</v>
      </c>
      <c r="BF434" s="6"/>
      <c r="BG434" s="10"/>
      <c r="BI434" s="6"/>
      <c r="BJ434" s="10"/>
      <c r="BL434" s="6"/>
      <c r="BM434" s="10"/>
      <c r="BO434" s="6"/>
      <c r="BP434" s="10"/>
      <c r="BR434" s="6"/>
      <c r="BS434" s="10"/>
      <c r="BU434" s="6"/>
      <c r="BV434" s="10"/>
      <c r="BX434" s="6"/>
      <c r="BY434" s="10"/>
      <c r="CA434" s="6"/>
      <c r="CB434" s="10"/>
      <c r="CD434" s="6"/>
      <c r="CE434" s="10"/>
      <c r="CG434" s="6"/>
      <c r="CH434" s="10"/>
      <c r="CJ434" s="6"/>
      <c r="CK434" s="10"/>
      <c r="CM434" s="6"/>
      <c r="CN434" s="10"/>
      <c r="CP434" s="6"/>
      <c r="CQ434" s="10"/>
      <c r="CS434" s="6"/>
      <c r="CT434" s="10"/>
      <c r="CV434" s="6"/>
      <c r="CW434" s="10"/>
      <c r="CY434" s="6"/>
      <c r="CZ434" s="10"/>
      <c r="DB434" s="6"/>
      <c r="DC434" s="10"/>
      <c r="DE434" s="6"/>
      <c r="DF434" s="10"/>
      <c r="DH434" s="6"/>
      <c r="DI434" s="10"/>
      <c r="DK434" s="6"/>
      <c r="DL434" s="10"/>
      <c r="DN434" s="6"/>
      <c r="DO434" s="10"/>
      <c r="DQ434" s="6"/>
      <c r="DR434" s="10"/>
      <c r="DT434" s="6"/>
      <c r="DU434" s="10"/>
      <c r="DW434" s="6"/>
      <c r="DX434" s="10"/>
      <c r="DZ434" s="6"/>
      <c r="EA434" s="10"/>
      <c r="EC434" s="6"/>
      <c r="ED434" s="10"/>
      <c r="EF434" s="6"/>
      <c r="EG434" s="10"/>
      <c r="EI434" s="6"/>
      <c r="EJ434" s="10"/>
      <c r="EL434" s="6"/>
      <c r="EM434" s="10"/>
      <c r="EO434" s="6"/>
      <c r="EP434" s="10"/>
      <c r="ER434" s="6"/>
      <c r="ES434" s="10"/>
      <c r="EU434" s="6"/>
      <c r="EV434" s="10"/>
      <c r="EX434" s="6"/>
      <c r="EY434" s="10"/>
      <c r="FA434" s="6"/>
      <c r="FB434" s="10"/>
      <c r="FD434" s="6"/>
      <c r="FE434" s="10"/>
      <c r="FG434" s="6"/>
      <c r="FH434" s="10"/>
      <c r="FJ434" s="6"/>
      <c r="FK434" s="10"/>
      <c r="FM434" s="6"/>
      <c r="FN434" s="10"/>
      <c r="FP434" s="6"/>
      <c r="FQ434" s="10"/>
      <c r="FS434" s="6"/>
      <c r="FT434" s="10"/>
      <c r="FV434" s="6"/>
      <c r="FW434" s="10"/>
      <c r="FY434" s="6"/>
      <c r="FZ434" s="10"/>
      <c r="GA434" s="9">
        <v>640000</v>
      </c>
      <c r="GB434" t="s">
        <v>238</v>
      </c>
      <c r="GC434">
        <v>65</v>
      </c>
      <c r="GD434">
        <v>62</v>
      </c>
      <c r="GE434">
        <v>98</v>
      </c>
      <c r="GF434">
        <v>0</v>
      </c>
    </row>
    <row r="435" spans="1:188" x14ac:dyDescent="0.35">
      <c r="A435" t="s">
        <v>10548</v>
      </c>
      <c r="B435" t="s">
        <v>10549</v>
      </c>
      <c r="C435" t="s">
        <v>10550</v>
      </c>
      <c r="D435" t="str">
        <f>VLOOKUP(C435,'HORS EXCEPTION'!$C$2:C452,1,FALSE)</f>
        <v>SUP067295</v>
      </c>
      <c r="E435" s="1" t="s">
        <v>10551</v>
      </c>
      <c r="F435" t="s">
        <v>10550</v>
      </c>
      <c r="G435" t="s">
        <v>10551</v>
      </c>
      <c r="H435" t="s">
        <v>203</v>
      </c>
      <c r="I435" t="s">
        <v>10548</v>
      </c>
      <c r="J435" t="s">
        <v>205</v>
      </c>
      <c r="K435" t="s">
        <v>10552</v>
      </c>
      <c r="L435">
        <v>42400</v>
      </c>
      <c r="M435" t="s">
        <v>1798</v>
      </c>
      <c r="N435" t="s">
        <v>1431</v>
      </c>
      <c r="O435" t="s">
        <v>13006</v>
      </c>
      <c r="P435" t="s">
        <v>10553</v>
      </c>
      <c r="Q435" t="s">
        <v>10554</v>
      </c>
      <c r="R435" t="s">
        <v>10555</v>
      </c>
      <c r="S435" t="s">
        <v>10556</v>
      </c>
      <c r="T435" t="s">
        <v>10558</v>
      </c>
      <c r="U435" t="s">
        <v>10559</v>
      </c>
      <c r="V435" t="s">
        <v>10560</v>
      </c>
      <c r="W435" t="s">
        <v>10561</v>
      </c>
      <c r="X435" t="s">
        <v>10562</v>
      </c>
      <c r="Y435" t="s">
        <v>10563</v>
      </c>
      <c r="Z435" t="s">
        <v>310</v>
      </c>
      <c r="AD435" t="s">
        <v>311</v>
      </c>
      <c r="AE435" t="s">
        <v>312</v>
      </c>
      <c r="AI435" t="s">
        <v>312</v>
      </c>
      <c r="AJ435" t="s">
        <v>10548</v>
      </c>
      <c r="AK435" t="s">
        <v>13006</v>
      </c>
      <c r="AL435" t="s">
        <v>13177</v>
      </c>
      <c r="AM435" t="s">
        <v>10554</v>
      </c>
      <c r="AN435" t="s">
        <v>10553</v>
      </c>
      <c r="AO435">
        <v>0</v>
      </c>
      <c r="AP435" t="s">
        <v>427</v>
      </c>
      <c r="AQ435" s="6" t="s">
        <v>10564</v>
      </c>
      <c r="AR435" s="10">
        <v>360000</v>
      </c>
      <c r="AS435" t="s">
        <v>7349</v>
      </c>
      <c r="AT435" s="6" t="s">
        <v>10565</v>
      </c>
      <c r="AU435" s="10">
        <v>100000</v>
      </c>
      <c r="AV435" t="s">
        <v>490</v>
      </c>
      <c r="AW435" s="6" t="s">
        <v>10566</v>
      </c>
      <c r="AY435" t="s">
        <v>1443</v>
      </c>
      <c r="AZ435" s="6" t="s">
        <v>10567</v>
      </c>
      <c r="BA435" s="10">
        <v>185000</v>
      </c>
      <c r="BB435" t="s">
        <v>657</v>
      </c>
      <c r="BC435" s="6" t="s">
        <v>10568</v>
      </c>
      <c r="BD435" s="10">
        <v>100000</v>
      </c>
      <c r="BE435" t="s">
        <v>431</v>
      </c>
      <c r="BF435" s="6" t="s">
        <v>10569</v>
      </c>
      <c r="BG435" s="10">
        <v>895000</v>
      </c>
      <c r="BH435" t="s">
        <v>7358</v>
      </c>
      <c r="BI435" s="6" t="s">
        <v>10570</v>
      </c>
      <c r="BJ435" s="10">
        <v>100000</v>
      </c>
      <c r="BK435" t="s">
        <v>497</v>
      </c>
      <c r="BL435" s="6" t="s">
        <v>10571</v>
      </c>
      <c r="BM435" s="10">
        <v>125000</v>
      </c>
      <c r="BN435" t="s">
        <v>1447</v>
      </c>
      <c r="BO435" s="6" t="s">
        <v>10572</v>
      </c>
      <c r="BP435" s="10">
        <v>455000</v>
      </c>
      <c r="BQ435" t="s">
        <v>659</v>
      </c>
      <c r="BR435" s="6" t="s">
        <v>10573</v>
      </c>
      <c r="BS435" s="10">
        <v>185000</v>
      </c>
      <c r="BT435" t="s">
        <v>435</v>
      </c>
      <c r="BU435" s="6" t="s">
        <v>10574</v>
      </c>
      <c r="BV435" s="10">
        <v>360000</v>
      </c>
      <c r="BW435" t="s">
        <v>7367</v>
      </c>
      <c r="BX435" s="6" t="s">
        <v>10575</v>
      </c>
      <c r="BY435" s="10">
        <v>100000</v>
      </c>
      <c r="BZ435" t="s">
        <v>504</v>
      </c>
      <c r="CA435" s="6" t="s">
        <v>10576</v>
      </c>
      <c r="CB435" s="10">
        <v>100000</v>
      </c>
      <c r="CC435" t="s">
        <v>1451</v>
      </c>
      <c r="CD435" s="6" t="s">
        <v>10577</v>
      </c>
      <c r="CE435" s="10">
        <v>182000</v>
      </c>
      <c r="CF435" t="s">
        <v>661</v>
      </c>
      <c r="CG435" s="6" t="s">
        <v>10578</v>
      </c>
      <c r="CH435" s="10">
        <v>100000</v>
      </c>
      <c r="CI435" t="s">
        <v>439</v>
      </c>
      <c r="CJ435" s="6" t="s">
        <v>10579</v>
      </c>
      <c r="CK435" s="10">
        <v>445000</v>
      </c>
      <c r="CL435" t="s">
        <v>5597</v>
      </c>
      <c r="CM435" s="6" t="s">
        <v>10580</v>
      </c>
      <c r="CN435" s="10">
        <v>100000</v>
      </c>
      <c r="CO435" t="s">
        <v>511</v>
      </c>
      <c r="CP435" s="6" t="s">
        <v>10581</v>
      </c>
      <c r="CQ435" s="10">
        <v>100000</v>
      </c>
      <c r="CR435" t="s">
        <v>1455</v>
      </c>
      <c r="CS435" s="6" t="s">
        <v>10582</v>
      </c>
      <c r="CT435" s="10">
        <v>230000</v>
      </c>
      <c r="CU435" t="s">
        <v>663</v>
      </c>
      <c r="CV435" s="6" t="s">
        <v>10583</v>
      </c>
      <c r="CW435" s="10">
        <v>100000</v>
      </c>
      <c r="CX435" t="s">
        <v>443</v>
      </c>
      <c r="CY435" s="6" t="s">
        <v>10584</v>
      </c>
      <c r="CZ435" s="10">
        <v>595000</v>
      </c>
      <c r="DA435" t="s">
        <v>7384</v>
      </c>
      <c r="DB435" s="6" t="s">
        <v>10585</v>
      </c>
      <c r="DC435" s="10">
        <v>100000</v>
      </c>
      <c r="DD435" t="s">
        <v>518</v>
      </c>
      <c r="DE435" s="6" t="s">
        <v>10586</v>
      </c>
      <c r="DF435" s="10">
        <v>100000</v>
      </c>
      <c r="DG435" t="s">
        <v>1459</v>
      </c>
      <c r="DH435" s="6" t="s">
        <v>10587</v>
      </c>
      <c r="DI435" s="10">
        <v>300000</v>
      </c>
      <c r="DJ435" t="s">
        <v>665</v>
      </c>
      <c r="DK435" s="6" t="s">
        <v>10588</v>
      </c>
      <c r="DL435" s="10">
        <v>123000</v>
      </c>
      <c r="DN435" s="6"/>
      <c r="DO435" s="10"/>
      <c r="DQ435" s="6"/>
      <c r="DR435" s="10"/>
      <c r="DT435" s="6"/>
      <c r="DU435" s="10"/>
      <c r="DW435" s="6"/>
      <c r="DX435" s="10"/>
      <c r="DZ435" s="6"/>
      <c r="EA435" s="10"/>
      <c r="EC435" s="6"/>
      <c r="ED435" s="10"/>
      <c r="EF435" s="6"/>
      <c r="EG435" s="10"/>
      <c r="EI435" s="6"/>
      <c r="EJ435" s="10"/>
      <c r="EL435" s="6"/>
      <c r="EM435" s="10"/>
      <c r="EO435" s="6"/>
      <c r="EP435" s="10"/>
      <c r="ER435" s="6"/>
      <c r="ES435" s="10"/>
      <c r="EU435" s="6"/>
      <c r="EV435" s="10"/>
      <c r="EX435" s="6"/>
      <c r="EY435" s="10"/>
      <c r="FA435" s="6"/>
      <c r="FB435" s="10"/>
      <c r="FD435" s="6"/>
      <c r="FE435" s="10"/>
      <c r="FG435" s="6"/>
      <c r="FH435" s="10"/>
      <c r="FJ435" s="6"/>
      <c r="FK435" s="10"/>
      <c r="FM435" s="6"/>
      <c r="FN435" s="10"/>
      <c r="FP435" s="6"/>
      <c r="FQ435" s="10"/>
      <c r="FS435" s="6"/>
      <c r="FT435" s="10"/>
      <c r="FV435" s="6"/>
      <c r="FW435" s="10"/>
      <c r="FY435" s="6"/>
      <c r="FZ435" s="10"/>
      <c r="GA435" s="9">
        <v>5540000</v>
      </c>
      <c r="GB435" t="s">
        <v>238</v>
      </c>
      <c r="GC435">
        <v>60</v>
      </c>
      <c r="GD435">
        <v>65</v>
      </c>
      <c r="GE435">
        <v>70</v>
      </c>
      <c r="GF435">
        <v>70</v>
      </c>
    </row>
    <row r="436" spans="1:188" x14ac:dyDescent="0.35">
      <c r="A436" t="s">
        <v>10589</v>
      </c>
      <c r="B436" t="s">
        <v>10590</v>
      </c>
      <c r="C436" t="s">
        <v>10591</v>
      </c>
      <c r="D436" t="str">
        <f>VLOOKUP(C436,'HORS EXCEPTION'!$C$2:C453,1,FALSE)</f>
        <v>SUP067359</v>
      </c>
      <c r="E436" s="1" t="s">
        <v>10592</v>
      </c>
      <c r="F436" t="s">
        <v>10591</v>
      </c>
      <c r="G436" t="s">
        <v>10592</v>
      </c>
      <c r="H436" t="s">
        <v>203</v>
      </c>
      <c r="I436" t="s">
        <v>10593</v>
      </c>
      <c r="J436" t="s">
        <v>246</v>
      </c>
      <c r="K436" t="s">
        <v>10594</v>
      </c>
      <c r="L436">
        <v>47480</v>
      </c>
      <c r="M436" t="s">
        <v>10595</v>
      </c>
      <c r="N436" t="s">
        <v>3958</v>
      </c>
      <c r="O436" t="s">
        <v>13178</v>
      </c>
      <c r="P436" t="s">
        <v>10596</v>
      </c>
      <c r="Q436" t="s">
        <v>929</v>
      </c>
      <c r="R436" t="s">
        <v>10597</v>
      </c>
      <c r="S436" t="s">
        <v>10598</v>
      </c>
      <c r="T436" t="s">
        <v>10600</v>
      </c>
      <c r="U436" t="s">
        <v>10601</v>
      </c>
      <c r="V436" t="s">
        <v>10602</v>
      </c>
      <c r="W436" t="s">
        <v>10598</v>
      </c>
      <c r="X436" t="s">
        <v>10600</v>
      </c>
      <c r="Y436" t="s">
        <v>10601</v>
      </c>
      <c r="Z436" t="s">
        <v>261</v>
      </c>
      <c r="AD436" t="s">
        <v>262</v>
      </c>
      <c r="AE436" t="s">
        <v>263</v>
      </c>
      <c r="AI436" t="s">
        <v>263</v>
      </c>
      <c r="AJ436" t="s">
        <v>10593</v>
      </c>
      <c r="AK436" t="s">
        <v>13178</v>
      </c>
      <c r="AL436" t="s">
        <v>13179</v>
      </c>
      <c r="AM436" t="s">
        <v>929</v>
      </c>
      <c r="AN436" t="s">
        <v>10596</v>
      </c>
      <c r="AO436">
        <v>0</v>
      </c>
      <c r="AP436" t="s">
        <v>11038</v>
      </c>
      <c r="AQ436" s="6" t="s">
        <v>10603</v>
      </c>
      <c r="AR436" s="10">
        <v>100000</v>
      </c>
      <c r="AS436" t="s">
        <v>705</v>
      </c>
      <c r="AT436" s="6" t="s">
        <v>10604</v>
      </c>
      <c r="AU436" s="10">
        <v>375000</v>
      </c>
      <c r="AV436" t="s">
        <v>1111</v>
      </c>
      <c r="AW436" s="6" t="s">
        <v>10605</v>
      </c>
      <c r="AY436" t="s">
        <v>421</v>
      </c>
      <c r="AZ436" s="6" t="s">
        <v>10606</v>
      </c>
      <c r="BA436" s="10">
        <v>100000</v>
      </c>
      <c r="BB436" t="s">
        <v>361</v>
      </c>
      <c r="BC436" s="6" t="s">
        <v>10607</v>
      </c>
      <c r="BD436" s="10">
        <v>250000</v>
      </c>
      <c r="BE436" t="s">
        <v>1116</v>
      </c>
      <c r="BF436" s="6" t="s">
        <v>10608</v>
      </c>
      <c r="BG436" s="10">
        <v>100000</v>
      </c>
      <c r="BH436" t="s">
        <v>11043</v>
      </c>
      <c r="BI436" s="6" t="s">
        <v>10609</v>
      </c>
      <c r="BJ436" s="10">
        <v>100000</v>
      </c>
      <c r="BK436" t="s">
        <v>712</v>
      </c>
      <c r="BL436" s="6" t="s">
        <v>10610</v>
      </c>
      <c r="BM436" s="10">
        <v>495000</v>
      </c>
      <c r="BN436" t="s">
        <v>2620</v>
      </c>
      <c r="BO436" s="6" t="s">
        <v>10611</v>
      </c>
      <c r="BP436" s="10">
        <v>100000</v>
      </c>
      <c r="BQ436" t="s">
        <v>714</v>
      </c>
      <c r="BR436" s="6" t="s">
        <v>10612</v>
      </c>
      <c r="BS436" s="10">
        <v>100000</v>
      </c>
      <c r="BT436" t="s">
        <v>365</v>
      </c>
      <c r="BU436" s="6" t="s">
        <v>10613</v>
      </c>
      <c r="BV436" s="10">
        <v>330000</v>
      </c>
      <c r="BW436" t="s">
        <v>1190</v>
      </c>
      <c r="BX436" s="6" t="s">
        <v>10614</v>
      </c>
      <c r="BY436" s="10">
        <v>100000</v>
      </c>
      <c r="CA436" s="6"/>
      <c r="CB436" s="10"/>
      <c r="CD436" s="6"/>
      <c r="CE436" s="10"/>
      <c r="CG436" s="6"/>
      <c r="CH436" s="10"/>
      <c r="CJ436" s="6"/>
      <c r="CK436" s="10"/>
      <c r="CM436" s="6"/>
      <c r="CN436" s="10"/>
      <c r="CP436" s="6"/>
      <c r="CQ436" s="10"/>
      <c r="CS436" s="6"/>
      <c r="CT436" s="10"/>
      <c r="CV436" s="6"/>
      <c r="CW436" s="10"/>
      <c r="CY436" s="6"/>
      <c r="CZ436" s="10"/>
      <c r="DB436" s="6"/>
      <c r="DC436" s="10"/>
      <c r="DE436" s="6"/>
      <c r="DF436" s="10"/>
      <c r="DH436" s="6"/>
      <c r="DI436" s="10"/>
      <c r="DK436" s="6"/>
      <c r="DL436" s="10"/>
      <c r="DN436" s="6"/>
      <c r="DO436" s="10"/>
      <c r="DQ436" s="6"/>
      <c r="DR436" s="10"/>
      <c r="DT436" s="6"/>
      <c r="DU436" s="10"/>
      <c r="DW436" s="6"/>
      <c r="DX436" s="10"/>
      <c r="DZ436" s="6"/>
      <c r="EA436" s="10"/>
      <c r="EC436" s="6"/>
      <c r="ED436" s="10"/>
      <c r="EF436" s="6"/>
      <c r="EG436" s="10"/>
      <c r="EI436" s="6"/>
      <c r="EJ436" s="10"/>
      <c r="EL436" s="6"/>
      <c r="EM436" s="10"/>
      <c r="EO436" s="6"/>
      <c r="EP436" s="10"/>
      <c r="ER436" s="6"/>
      <c r="ES436" s="10"/>
      <c r="EU436" s="6"/>
      <c r="EV436" s="10"/>
      <c r="EX436" s="6"/>
      <c r="EY436" s="10"/>
      <c r="FA436" s="6"/>
      <c r="FB436" s="10"/>
      <c r="FD436" s="6"/>
      <c r="FE436" s="10"/>
      <c r="FG436" s="6"/>
      <c r="FH436" s="10"/>
      <c r="FJ436" s="6"/>
      <c r="FK436" s="10"/>
      <c r="FM436" s="6"/>
      <c r="FN436" s="10"/>
      <c r="FP436" s="6"/>
      <c r="FQ436" s="10"/>
      <c r="FS436" s="6"/>
      <c r="FT436" s="10"/>
      <c r="FV436" s="6"/>
      <c r="FW436" s="10"/>
      <c r="FY436" s="6"/>
      <c r="FZ436" s="10"/>
      <c r="GA436" s="9">
        <v>2150000</v>
      </c>
      <c r="GB436" t="s">
        <v>238</v>
      </c>
      <c r="GC436">
        <v>55</v>
      </c>
      <c r="GD436">
        <v>60</v>
      </c>
      <c r="GE436">
        <v>65</v>
      </c>
      <c r="GF436">
        <v>70</v>
      </c>
    </row>
    <row r="437" spans="1:188" x14ac:dyDescent="0.35">
      <c r="A437" t="s">
        <v>10615</v>
      </c>
      <c r="B437" t="s">
        <v>10616</v>
      </c>
      <c r="C437" t="s">
        <v>10617</v>
      </c>
      <c r="D437" t="str">
        <f>VLOOKUP(C437,'HORS EXCEPTION'!$C$2:C454,1,FALSE)</f>
        <v>SUP067472</v>
      </c>
      <c r="E437" s="2" t="s">
        <v>10618</v>
      </c>
      <c r="F437" t="s">
        <v>10617</v>
      </c>
      <c r="G437" t="s">
        <v>10619</v>
      </c>
      <c r="H437" t="s">
        <v>203</v>
      </c>
      <c r="I437" t="s">
        <v>10615</v>
      </c>
      <c r="J437" t="s">
        <v>1022</v>
      </c>
      <c r="K437" t="s">
        <v>10620</v>
      </c>
      <c r="L437">
        <v>83600</v>
      </c>
      <c r="M437" t="s">
        <v>10621</v>
      </c>
      <c r="N437" t="s">
        <v>208</v>
      </c>
      <c r="O437" t="s">
        <v>13180</v>
      </c>
      <c r="P437" t="s">
        <v>10622</v>
      </c>
      <c r="Q437" t="s">
        <v>10621</v>
      </c>
      <c r="R437" t="s">
        <v>13182</v>
      </c>
      <c r="S437" t="s">
        <v>10623</v>
      </c>
      <c r="T437" t="s">
        <v>10625</v>
      </c>
      <c r="U437" t="s">
        <v>10626</v>
      </c>
      <c r="V437" t="s">
        <v>10627</v>
      </c>
      <c r="W437" t="s">
        <v>10623</v>
      </c>
      <c r="X437" t="s">
        <v>10625</v>
      </c>
      <c r="Y437" t="s">
        <v>10628</v>
      </c>
      <c r="Z437" t="s">
        <v>219</v>
      </c>
      <c r="AD437" t="s">
        <v>220</v>
      </c>
      <c r="AE437" t="s">
        <v>221</v>
      </c>
      <c r="AI437" t="s">
        <v>221</v>
      </c>
      <c r="AJ437" t="s">
        <v>10615</v>
      </c>
      <c r="AK437" t="s">
        <v>13180</v>
      </c>
      <c r="AL437" t="s">
        <v>13181</v>
      </c>
      <c r="AM437" t="s">
        <v>10621</v>
      </c>
      <c r="AN437" t="s">
        <v>10622</v>
      </c>
      <c r="AO437">
        <v>0</v>
      </c>
      <c r="AP437" t="s">
        <v>781</v>
      </c>
      <c r="AQ437" s="6" t="s">
        <v>10629</v>
      </c>
      <c r="AR437" s="10">
        <v>100000</v>
      </c>
      <c r="BC437" s="6"/>
      <c r="BD437" s="10"/>
      <c r="BF437" s="6"/>
      <c r="BG437" s="10"/>
      <c r="BI437" s="6"/>
      <c r="BJ437" s="10"/>
      <c r="BL437" s="6"/>
      <c r="BM437" s="10"/>
      <c r="BO437" s="6"/>
      <c r="BP437" s="10"/>
      <c r="BR437" s="6"/>
      <c r="BS437" s="10"/>
      <c r="BU437" s="6"/>
      <c r="BV437" s="10"/>
      <c r="BX437" s="6"/>
      <c r="BY437" s="10"/>
      <c r="CA437" s="6"/>
      <c r="CB437" s="10"/>
      <c r="CD437" s="6"/>
      <c r="CE437" s="10"/>
      <c r="CG437" s="6"/>
      <c r="CH437" s="10"/>
      <c r="CJ437" s="6"/>
      <c r="CK437" s="10"/>
      <c r="CM437" s="6"/>
      <c r="CN437" s="10"/>
      <c r="CP437" s="6"/>
      <c r="CQ437" s="10"/>
      <c r="CS437" s="6"/>
      <c r="CT437" s="10"/>
      <c r="CV437" s="6"/>
      <c r="CW437" s="10"/>
      <c r="CY437" s="6"/>
      <c r="CZ437" s="10"/>
      <c r="DB437" s="6"/>
      <c r="DC437" s="10"/>
      <c r="DE437" s="6"/>
      <c r="DF437" s="10"/>
      <c r="DH437" s="6"/>
      <c r="DI437" s="10"/>
      <c r="DK437" s="6"/>
      <c r="DL437" s="10"/>
      <c r="DN437" s="6"/>
      <c r="DO437" s="10"/>
      <c r="DQ437" s="6"/>
      <c r="DR437" s="10"/>
      <c r="DT437" s="6"/>
      <c r="DU437" s="10"/>
      <c r="DW437" s="6"/>
      <c r="DX437" s="10"/>
      <c r="DZ437" s="6"/>
      <c r="EA437" s="10"/>
      <c r="EC437" s="6"/>
      <c r="ED437" s="10"/>
      <c r="EF437" s="6"/>
      <c r="EG437" s="10"/>
      <c r="EI437" s="6"/>
      <c r="EJ437" s="10"/>
      <c r="EL437" s="6"/>
      <c r="EM437" s="10"/>
      <c r="EO437" s="6"/>
      <c r="EP437" s="10"/>
      <c r="ER437" s="6"/>
      <c r="ES437" s="10"/>
      <c r="EU437" s="6"/>
      <c r="EV437" s="10"/>
      <c r="EX437" s="6"/>
      <c r="EY437" s="10"/>
      <c r="FA437" s="6"/>
      <c r="FB437" s="10"/>
      <c r="FD437" s="6"/>
      <c r="FE437" s="10"/>
      <c r="FG437" s="6"/>
      <c r="FH437" s="10"/>
      <c r="FJ437" s="6"/>
      <c r="FK437" s="10"/>
      <c r="FM437" s="6"/>
      <c r="FN437" s="10"/>
      <c r="FP437" s="6"/>
      <c r="FQ437" s="10"/>
      <c r="FS437" s="6"/>
      <c r="FT437" s="10"/>
      <c r="FV437" s="6"/>
      <c r="FW437" s="10"/>
      <c r="FY437" s="6"/>
      <c r="FZ437" s="10"/>
      <c r="GA437" s="9">
        <v>100000</v>
      </c>
      <c r="GB437" t="s">
        <v>238</v>
      </c>
      <c r="GC437">
        <v>55</v>
      </c>
      <c r="GD437">
        <v>65</v>
      </c>
      <c r="GE437">
        <v>75</v>
      </c>
      <c r="GF437">
        <v>85</v>
      </c>
    </row>
    <row r="438" spans="1:188" x14ac:dyDescent="0.35">
      <c r="A438" t="s">
        <v>10630</v>
      </c>
      <c r="B438" t="s">
        <v>10631</v>
      </c>
      <c r="C438" t="s">
        <v>10632</v>
      </c>
      <c r="D438" t="str">
        <f>VLOOKUP(C438,'HORS EXCEPTION'!$C$2:C455,1,FALSE)</f>
        <v>SUP067486</v>
      </c>
      <c r="E438" s="2" t="s">
        <v>10633</v>
      </c>
      <c r="F438" t="s">
        <v>10632</v>
      </c>
      <c r="G438" t="s">
        <v>10633</v>
      </c>
      <c r="H438" t="s">
        <v>203</v>
      </c>
      <c r="I438" t="s">
        <v>10630</v>
      </c>
      <c r="J438" t="s">
        <v>205</v>
      </c>
      <c r="K438" t="s">
        <v>10634</v>
      </c>
      <c r="L438">
        <v>69100</v>
      </c>
      <c r="M438" t="s">
        <v>8383</v>
      </c>
      <c r="N438" t="s">
        <v>1516</v>
      </c>
      <c r="O438" t="s">
        <v>13183</v>
      </c>
      <c r="P438" t="s">
        <v>10635</v>
      </c>
      <c r="Q438" t="s">
        <v>406</v>
      </c>
      <c r="R438" t="s">
        <v>10636</v>
      </c>
      <c r="S438" t="s">
        <v>10637</v>
      </c>
      <c r="T438" t="s">
        <v>10639</v>
      </c>
      <c r="U438" t="s">
        <v>10640</v>
      </c>
      <c r="V438" t="s">
        <v>10641</v>
      </c>
      <c r="W438" t="s">
        <v>10637</v>
      </c>
      <c r="X438" t="s">
        <v>10639</v>
      </c>
      <c r="Y438" t="s">
        <v>10640</v>
      </c>
      <c r="Z438" t="s">
        <v>219</v>
      </c>
      <c r="AD438" t="s">
        <v>220</v>
      </c>
      <c r="AE438" t="s">
        <v>221</v>
      </c>
      <c r="AI438" t="s">
        <v>221</v>
      </c>
      <c r="AJ438" t="s">
        <v>10630</v>
      </c>
      <c r="AK438" t="s">
        <v>13183</v>
      </c>
      <c r="AL438" t="s">
        <v>13184</v>
      </c>
      <c r="AM438" t="s">
        <v>406</v>
      </c>
      <c r="AN438" t="s">
        <v>10635</v>
      </c>
      <c r="AO438">
        <v>0</v>
      </c>
      <c r="AP438" t="s">
        <v>613</v>
      </c>
      <c r="AQ438" s="6" t="s">
        <v>10642</v>
      </c>
      <c r="AR438" s="10">
        <v>950000</v>
      </c>
      <c r="AS438" t="s">
        <v>545</v>
      </c>
      <c r="AT438" s="6" t="s">
        <v>10643</v>
      </c>
      <c r="AU438" s="10">
        <v>235000</v>
      </c>
      <c r="AV438" t="s">
        <v>547</v>
      </c>
      <c r="AW438" s="6" t="s">
        <v>10644</v>
      </c>
      <c r="AY438" t="s">
        <v>551</v>
      </c>
      <c r="AZ438" s="6" t="s">
        <v>10645</v>
      </c>
      <c r="BA438" s="10">
        <v>100000</v>
      </c>
      <c r="BC438" s="6"/>
      <c r="BD438" s="10"/>
      <c r="BF438" s="6"/>
      <c r="BG438" s="10"/>
      <c r="BI438" s="6"/>
      <c r="BJ438" s="10"/>
      <c r="BL438" s="6"/>
      <c r="BM438" s="10"/>
      <c r="BO438" s="6"/>
      <c r="BP438" s="10"/>
      <c r="BR438" s="6"/>
      <c r="BS438" s="10"/>
      <c r="BU438" s="6"/>
      <c r="BV438" s="10"/>
      <c r="BX438" s="6"/>
      <c r="BY438" s="10"/>
      <c r="CA438" s="6"/>
      <c r="CB438" s="10"/>
      <c r="CD438" s="6"/>
      <c r="CE438" s="10"/>
      <c r="CG438" s="6"/>
      <c r="CH438" s="10"/>
      <c r="CJ438" s="6"/>
      <c r="CK438" s="10"/>
      <c r="CM438" s="6"/>
      <c r="CN438" s="10"/>
      <c r="CP438" s="6"/>
      <c r="CQ438" s="10"/>
      <c r="CS438" s="6"/>
      <c r="CT438" s="10"/>
      <c r="CV438" s="6"/>
      <c r="CW438" s="10"/>
      <c r="CY438" s="6"/>
      <c r="CZ438" s="10"/>
      <c r="DB438" s="6"/>
      <c r="DC438" s="10"/>
      <c r="DE438" s="6"/>
      <c r="DF438" s="10"/>
      <c r="DH438" s="6"/>
      <c r="DI438" s="10"/>
      <c r="DK438" s="6"/>
      <c r="DL438" s="10"/>
      <c r="DN438" s="6"/>
      <c r="DO438" s="10"/>
      <c r="DQ438" s="6"/>
      <c r="DR438" s="10"/>
      <c r="DT438" s="6"/>
      <c r="DU438" s="10"/>
      <c r="DW438" s="6"/>
      <c r="DX438" s="10"/>
      <c r="DZ438" s="6"/>
      <c r="EA438" s="10"/>
      <c r="EC438" s="6"/>
      <c r="ED438" s="10"/>
      <c r="EF438" s="6"/>
      <c r="EG438" s="10"/>
      <c r="EI438" s="6"/>
      <c r="EJ438" s="10"/>
      <c r="EL438" s="6"/>
      <c r="EM438" s="10"/>
      <c r="EO438" s="6"/>
      <c r="EP438" s="10"/>
      <c r="ER438" s="6"/>
      <c r="ES438" s="10"/>
      <c r="EU438" s="6"/>
      <c r="EV438" s="10"/>
      <c r="EX438" s="6"/>
      <c r="EY438" s="10"/>
      <c r="FA438" s="6"/>
      <c r="FB438" s="10"/>
      <c r="FD438" s="6"/>
      <c r="FE438" s="10"/>
      <c r="FG438" s="6"/>
      <c r="FH438" s="10"/>
      <c r="FJ438" s="6"/>
      <c r="FK438" s="10"/>
      <c r="FM438" s="6"/>
      <c r="FN438" s="10"/>
      <c r="FP438" s="6"/>
      <c r="FQ438" s="10"/>
      <c r="FS438" s="6"/>
      <c r="FT438" s="10"/>
      <c r="FV438" s="6"/>
      <c r="FW438" s="10"/>
      <c r="FY438" s="6"/>
      <c r="FZ438" s="10"/>
      <c r="GA438" s="9">
        <v>1285000</v>
      </c>
      <c r="GB438" t="s">
        <v>238</v>
      </c>
      <c r="GC438">
        <v>48</v>
      </c>
      <c r="GD438">
        <v>55</v>
      </c>
      <c r="GE438">
        <v>62</v>
      </c>
      <c r="GF438">
        <v>55</v>
      </c>
    </row>
    <row r="439" spans="1:188" x14ac:dyDescent="0.35">
      <c r="A439" t="s">
        <v>10646</v>
      </c>
      <c r="B439" t="s">
        <v>10647</v>
      </c>
      <c r="C439" t="s">
        <v>10648</v>
      </c>
      <c r="D439" t="str">
        <f>VLOOKUP(C439,'HORS EXCEPTION'!$C$2:C456,1,FALSE)</f>
        <v>SUP067488</v>
      </c>
      <c r="E439" s="2" t="s">
        <v>10649</v>
      </c>
      <c r="F439" t="s">
        <v>10648</v>
      </c>
      <c r="G439" t="s">
        <v>10649</v>
      </c>
      <c r="H439" t="s">
        <v>203</v>
      </c>
      <c r="I439" t="s">
        <v>10646</v>
      </c>
      <c r="J439" t="s">
        <v>205</v>
      </c>
      <c r="K439" t="s">
        <v>10650</v>
      </c>
      <c r="L439">
        <v>92130</v>
      </c>
      <c r="M439" t="s">
        <v>10651</v>
      </c>
      <c r="N439" t="s">
        <v>603</v>
      </c>
      <c r="O439" t="s">
        <v>13185</v>
      </c>
      <c r="P439" t="s">
        <v>10652</v>
      </c>
      <c r="Q439" t="s">
        <v>726</v>
      </c>
      <c r="R439" t="s">
        <v>10653</v>
      </c>
      <c r="S439" t="s">
        <v>10656</v>
      </c>
      <c r="T439" t="s">
        <v>10657</v>
      </c>
      <c r="U439" t="s">
        <v>10658</v>
      </c>
      <c r="V439" t="s">
        <v>10659</v>
      </c>
      <c r="W439" t="s">
        <v>10660</v>
      </c>
      <c r="X439" t="s">
        <v>10661</v>
      </c>
      <c r="Y439" t="s">
        <v>10662</v>
      </c>
      <c r="Z439" t="s">
        <v>261</v>
      </c>
      <c r="AD439" t="s">
        <v>262</v>
      </c>
      <c r="AE439" t="s">
        <v>263</v>
      </c>
      <c r="AI439" t="s">
        <v>263</v>
      </c>
      <c r="AJ439" t="s">
        <v>10646</v>
      </c>
      <c r="AK439" t="s">
        <v>13185</v>
      </c>
      <c r="AL439" t="s">
        <v>13186</v>
      </c>
      <c r="AM439" t="s">
        <v>726</v>
      </c>
      <c r="AN439" t="s">
        <v>10652</v>
      </c>
      <c r="AO439">
        <v>0</v>
      </c>
      <c r="AP439" t="s">
        <v>3398</v>
      </c>
      <c r="AQ439" s="6" t="s">
        <v>10663</v>
      </c>
      <c r="AR439" s="10">
        <v>100000</v>
      </c>
      <c r="AS439" t="s">
        <v>974</v>
      </c>
      <c r="AT439" s="6" t="s">
        <v>10664</v>
      </c>
      <c r="AU439" s="10">
        <v>100000</v>
      </c>
      <c r="AV439" t="s">
        <v>414</v>
      </c>
      <c r="AW439" s="6" t="s">
        <v>10665</v>
      </c>
      <c r="AY439" t="s">
        <v>353</v>
      </c>
      <c r="AZ439" s="6" t="s">
        <v>10666</v>
      </c>
      <c r="BA439" s="10">
        <v>200000</v>
      </c>
      <c r="BB439" t="s">
        <v>355</v>
      </c>
      <c r="BC439" s="6" t="s">
        <v>10667</v>
      </c>
      <c r="BD439" s="10">
        <v>200000</v>
      </c>
      <c r="BE439" t="s">
        <v>979</v>
      </c>
      <c r="BF439" s="6" t="s">
        <v>10668</v>
      </c>
      <c r="BG439" s="10">
        <v>100000</v>
      </c>
      <c r="BH439" t="s">
        <v>11131</v>
      </c>
      <c r="BI439" s="6" t="s">
        <v>10669</v>
      </c>
      <c r="BJ439" s="10">
        <v>125000</v>
      </c>
      <c r="BK439" t="s">
        <v>266</v>
      </c>
      <c r="BL439" s="6" t="s">
        <v>10670</v>
      </c>
      <c r="BM439" s="10">
        <v>745000</v>
      </c>
      <c r="BN439" t="s">
        <v>268</v>
      </c>
      <c r="BO439" s="6" t="s">
        <v>10671</v>
      </c>
      <c r="BP439" s="10">
        <v>125000</v>
      </c>
      <c r="BQ439" t="s">
        <v>270</v>
      </c>
      <c r="BR439" s="6" t="s">
        <v>10672</v>
      </c>
      <c r="BS439" s="10">
        <v>125000</v>
      </c>
      <c r="BT439" t="s">
        <v>272</v>
      </c>
      <c r="BU439" s="6" t="s">
        <v>10673</v>
      </c>
      <c r="BV439" s="10">
        <v>495000</v>
      </c>
      <c r="BW439" t="s">
        <v>274</v>
      </c>
      <c r="BX439" s="6" t="s">
        <v>10674</v>
      </c>
      <c r="BY439" s="10">
        <v>495000</v>
      </c>
      <c r="BZ439" t="s">
        <v>276</v>
      </c>
      <c r="CA439" s="6" t="s">
        <v>10675</v>
      </c>
      <c r="CB439" s="10">
        <v>125000</v>
      </c>
      <c r="CD439" s="6"/>
      <c r="CE439" s="10"/>
      <c r="CG439" s="6"/>
      <c r="CH439" s="10"/>
      <c r="CJ439" s="6"/>
      <c r="CK439" s="10"/>
      <c r="CM439" s="6"/>
      <c r="CN439" s="10"/>
      <c r="CP439" s="6"/>
      <c r="CQ439" s="10"/>
      <c r="CS439" s="6"/>
      <c r="CT439" s="10"/>
      <c r="CV439" s="6"/>
      <c r="CW439" s="10"/>
      <c r="CY439" s="6"/>
      <c r="CZ439" s="10"/>
      <c r="DB439" s="6"/>
      <c r="DC439" s="10"/>
      <c r="DE439" s="6"/>
      <c r="DF439" s="10"/>
      <c r="DH439" s="6"/>
      <c r="DI439" s="10"/>
      <c r="DK439" s="6"/>
      <c r="DL439" s="10"/>
      <c r="DN439" s="6"/>
      <c r="DO439" s="10"/>
      <c r="DQ439" s="6"/>
      <c r="DR439" s="10"/>
      <c r="DT439" s="6"/>
      <c r="DU439" s="10"/>
      <c r="DW439" s="6"/>
      <c r="DX439" s="10"/>
      <c r="DZ439" s="6"/>
      <c r="EA439" s="10"/>
      <c r="EC439" s="6"/>
      <c r="ED439" s="10"/>
      <c r="EF439" s="6"/>
      <c r="EG439" s="10"/>
      <c r="EI439" s="6"/>
      <c r="EJ439" s="10"/>
      <c r="EL439" s="6"/>
      <c r="EM439" s="10"/>
      <c r="EO439" s="6"/>
      <c r="EP439" s="10"/>
      <c r="ER439" s="6"/>
      <c r="ES439" s="10"/>
      <c r="EU439" s="6"/>
      <c r="EV439" s="10"/>
      <c r="EX439" s="6"/>
      <c r="EY439" s="10"/>
      <c r="FA439" s="6"/>
      <c r="FB439" s="10"/>
      <c r="FD439" s="6"/>
      <c r="FE439" s="10"/>
      <c r="FG439" s="6"/>
      <c r="FH439" s="10"/>
      <c r="FJ439" s="6"/>
      <c r="FK439" s="10"/>
      <c r="FM439" s="6"/>
      <c r="FN439" s="10"/>
      <c r="FP439" s="6"/>
      <c r="FQ439" s="10"/>
      <c r="FS439" s="6"/>
      <c r="FT439" s="10"/>
      <c r="FV439" s="6"/>
      <c r="FW439" s="10"/>
      <c r="FY439" s="6"/>
      <c r="FZ439" s="10"/>
      <c r="GA439" s="9">
        <v>2935000</v>
      </c>
      <c r="GB439" t="s">
        <v>238</v>
      </c>
      <c r="GC439">
        <v>43</v>
      </c>
      <c r="GD439">
        <v>47</v>
      </c>
      <c r="GE439">
        <v>50</v>
      </c>
      <c r="GF439">
        <v>47</v>
      </c>
    </row>
    <row r="440" spans="1:188" x14ac:dyDescent="0.35">
      <c r="A440" t="s">
        <v>10678</v>
      </c>
      <c r="B440" t="s">
        <v>10679</v>
      </c>
      <c r="C440" t="s">
        <v>10680</v>
      </c>
      <c r="D440" t="str">
        <f>VLOOKUP(C440,'HORS EXCEPTION'!$C$2:C457,1,FALSE)</f>
        <v>SUP067558</v>
      </c>
      <c r="E440" s="2" t="s">
        <v>10681</v>
      </c>
      <c r="F440" t="s">
        <v>10680</v>
      </c>
      <c r="G440" t="s">
        <v>10681</v>
      </c>
      <c r="H440" t="s">
        <v>203</v>
      </c>
      <c r="I440" t="s">
        <v>10678</v>
      </c>
      <c r="J440" t="s">
        <v>1022</v>
      </c>
      <c r="K440" t="s">
        <v>10682</v>
      </c>
      <c r="L440">
        <v>70000</v>
      </c>
      <c r="M440" t="s">
        <v>10683</v>
      </c>
      <c r="N440" t="s">
        <v>298</v>
      </c>
      <c r="O440" t="s">
        <v>12951</v>
      </c>
      <c r="P440" t="s">
        <v>10684</v>
      </c>
      <c r="Q440" t="s">
        <v>10685</v>
      </c>
      <c r="R440" t="s">
        <v>10686</v>
      </c>
      <c r="S440" t="s">
        <v>10687</v>
      </c>
      <c r="T440" t="s">
        <v>10689</v>
      </c>
      <c r="U440" t="s">
        <v>10690</v>
      </c>
      <c r="V440" t="s">
        <v>10691</v>
      </c>
      <c r="W440" t="s">
        <v>10687</v>
      </c>
      <c r="X440" t="s">
        <v>10689</v>
      </c>
      <c r="Y440" t="s">
        <v>10690</v>
      </c>
      <c r="Z440" t="s">
        <v>310</v>
      </c>
      <c r="AD440" t="s">
        <v>311</v>
      </c>
      <c r="AE440" t="s">
        <v>312</v>
      </c>
      <c r="AI440" t="s">
        <v>312</v>
      </c>
      <c r="AJ440" t="s">
        <v>10678</v>
      </c>
      <c r="AK440" t="s">
        <v>12951</v>
      </c>
      <c r="AL440" t="s">
        <v>13187</v>
      </c>
      <c r="AM440" t="s">
        <v>10685</v>
      </c>
      <c r="AN440" t="s">
        <v>10684</v>
      </c>
      <c r="AO440">
        <v>0</v>
      </c>
      <c r="AP440" t="s">
        <v>687</v>
      </c>
      <c r="AQ440" s="6" t="s">
        <v>6999</v>
      </c>
      <c r="AR440" s="10">
        <v>300000</v>
      </c>
      <c r="AS440" t="s">
        <v>1451</v>
      </c>
      <c r="AT440" s="6" t="s">
        <v>10692</v>
      </c>
      <c r="AU440" s="10">
        <v>182000</v>
      </c>
      <c r="BC440" s="6"/>
      <c r="BD440" s="10"/>
      <c r="BF440" s="6"/>
      <c r="BG440" s="10"/>
      <c r="BI440" s="6"/>
      <c r="BJ440" s="10"/>
      <c r="BL440" s="6"/>
      <c r="BM440" s="10"/>
      <c r="BO440" s="6"/>
      <c r="BP440" s="10"/>
      <c r="BR440" s="6"/>
      <c r="BS440" s="10"/>
      <c r="BU440" s="6"/>
      <c r="BV440" s="10"/>
      <c r="BX440" s="6"/>
      <c r="BY440" s="10"/>
      <c r="CA440" s="6"/>
      <c r="CB440" s="10"/>
      <c r="CD440" s="6"/>
      <c r="CE440" s="10"/>
      <c r="CG440" s="6"/>
      <c r="CH440" s="10"/>
      <c r="CJ440" s="6"/>
      <c r="CK440" s="10"/>
      <c r="CM440" s="6"/>
      <c r="CN440" s="10"/>
      <c r="CP440" s="6"/>
      <c r="CQ440" s="10"/>
      <c r="CS440" s="6"/>
      <c r="CT440" s="10"/>
      <c r="CV440" s="6"/>
      <c r="CW440" s="10"/>
      <c r="CY440" s="6"/>
      <c r="CZ440" s="10"/>
      <c r="DB440" s="6"/>
      <c r="DC440" s="10"/>
      <c r="DE440" s="6"/>
      <c r="DF440" s="10"/>
      <c r="DH440" s="6"/>
      <c r="DI440" s="10"/>
      <c r="DK440" s="6"/>
      <c r="DL440" s="10"/>
      <c r="DN440" s="6"/>
      <c r="DO440" s="10"/>
      <c r="DQ440" s="6"/>
      <c r="DR440" s="10"/>
      <c r="DT440" s="6"/>
      <c r="DU440" s="10"/>
      <c r="DW440" s="6"/>
      <c r="DX440" s="10"/>
      <c r="DZ440" s="6"/>
      <c r="EA440" s="10"/>
      <c r="EC440" s="6"/>
      <c r="ED440" s="10"/>
      <c r="EF440" s="6"/>
      <c r="EG440" s="10"/>
      <c r="EI440" s="6"/>
      <c r="EJ440" s="10"/>
      <c r="EL440" s="6"/>
      <c r="EM440" s="10"/>
      <c r="EO440" s="6"/>
      <c r="EP440" s="10"/>
      <c r="ER440" s="6"/>
      <c r="ES440" s="10"/>
      <c r="EU440" s="6"/>
      <c r="EV440" s="10"/>
      <c r="EX440" s="6"/>
      <c r="EY440" s="10"/>
      <c r="FA440" s="6"/>
      <c r="FB440" s="10"/>
      <c r="FD440" s="6"/>
      <c r="FE440" s="10"/>
      <c r="FG440" s="6"/>
      <c r="FH440" s="10"/>
      <c r="FJ440" s="6"/>
      <c r="FK440" s="10"/>
      <c r="FM440" s="6"/>
      <c r="FN440" s="10"/>
      <c r="FP440" s="6"/>
      <c r="FQ440" s="10"/>
      <c r="FS440" s="6"/>
      <c r="FT440" s="10"/>
      <c r="FV440" s="6"/>
      <c r="FW440" s="10"/>
      <c r="FY440" s="6"/>
      <c r="FZ440" s="10"/>
      <c r="GA440" s="9">
        <v>482000</v>
      </c>
      <c r="GB440" t="s">
        <v>238</v>
      </c>
      <c r="GC440">
        <v>65</v>
      </c>
      <c r="GD440">
        <v>75</v>
      </c>
      <c r="GE440">
        <v>75</v>
      </c>
      <c r="GF440">
        <v>65</v>
      </c>
    </row>
    <row r="441" spans="1:188" x14ac:dyDescent="0.35">
      <c r="A441" t="s">
        <v>10693</v>
      </c>
      <c r="B441" t="s">
        <v>10694</v>
      </c>
      <c r="C441" t="s">
        <v>10695</v>
      </c>
      <c r="D441" t="str">
        <f>VLOOKUP(C441,'HORS EXCEPTION'!$C$2:C458,1,FALSE)</f>
        <v>SUP067577</v>
      </c>
      <c r="E441" s="1" t="s">
        <v>10696</v>
      </c>
      <c r="F441" t="s">
        <v>10695</v>
      </c>
      <c r="G441" t="s">
        <v>10696</v>
      </c>
      <c r="H441" t="s">
        <v>203</v>
      </c>
      <c r="I441" t="s">
        <v>10693</v>
      </c>
      <c r="J441" t="s">
        <v>3143</v>
      </c>
      <c r="K441" t="s">
        <v>10697</v>
      </c>
      <c r="L441">
        <v>73480</v>
      </c>
      <c r="M441" t="s">
        <v>10698</v>
      </c>
      <c r="N441" t="s">
        <v>1352</v>
      </c>
      <c r="O441" t="s">
        <v>13188</v>
      </c>
      <c r="P441" t="s">
        <v>10699</v>
      </c>
      <c r="Q441" t="s">
        <v>1354</v>
      </c>
      <c r="R441" t="s">
        <v>10700</v>
      </c>
      <c r="S441" t="s">
        <v>10701</v>
      </c>
      <c r="T441" t="s">
        <v>10702</v>
      </c>
      <c r="U441" t="s">
        <v>10703</v>
      </c>
      <c r="V441" t="s">
        <v>10704</v>
      </c>
      <c r="W441" t="s">
        <v>10701</v>
      </c>
      <c r="X441" t="s">
        <v>10702</v>
      </c>
      <c r="Y441" t="s">
        <v>10703</v>
      </c>
      <c r="Z441" t="s">
        <v>219</v>
      </c>
      <c r="AD441" t="s">
        <v>220</v>
      </c>
      <c r="AE441" t="s">
        <v>221</v>
      </c>
      <c r="AI441" t="s">
        <v>221</v>
      </c>
      <c r="AJ441" t="s">
        <v>10693</v>
      </c>
      <c r="AK441" t="s">
        <v>13188</v>
      </c>
      <c r="AL441" t="s">
        <v>13189</v>
      </c>
      <c r="AM441" t="s">
        <v>1354</v>
      </c>
      <c r="AN441" t="s">
        <v>10699</v>
      </c>
      <c r="AO441">
        <v>0</v>
      </c>
      <c r="AP441" t="s">
        <v>615</v>
      </c>
      <c r="AQ441" s="6" t="s">
        <v>10705</v>
      </c>
      <c r="AR441" s="10">
        <v>750000</v>
      </c>
      <c r="AS441" t="s">
        <v>549</v>
      </c>
      <c r="AT441" s="6" t="s">
        <v>10706</v>
      </c>
      <c r="AU441" s="10">
        <v>100000</v>
      </c>
      <c r="AV441" t="s">
        <v>1291</v>
      </c>
      <c r="AW441" s="6" t="s">
        <v>10707</v>
      </c>
      <c r="BC441" s="6"/>
      <c r="BD441" s="10"/>
      <c r="BF441" s="6"/>
      <c r="BG441" s="10"/>
      <c r="BI441" s="6"/>
      <c r="BJ441" s="10"/>
      <c r="BL441" s="6"/>
      <c r="BM441" s="10"/>
      <c r="BO441" s="6"/>
      <c r="BP441" s="10"/>
      <c r="BR441" s="6"/>
      <c r="BS441" s="10"/>
      <c r="BU441" s="6"/>
      <c r="BV441" s="10"/>
      <c r="BX441" s="6"/>
      <c r="BY441" s="10"/>
      <c r="CA441" s="6"/>
      <c r="CB441" s="10"/>
      <c r="CD441" s="6"/>
      <c r="CE441" s="10"/>
      <c r="CG441" s="6"/>
      <c r="CH441" s="10"/>
      <c r="CJ441" s="6"/>
      <c r="CK441" s="10"/>
      <c r="CM441" s="6"/>
      <c r="CN441" s="10"/>
      <c r="CP441" s="6"/>
      <c r="CQ441" s="10"/>
      <c r="CS441" s="6"/>
      <c r="CT441" s="10"/>
      <c r="CV441" s="6"/>
      <c r="CW441" s="10"/>
      <c r="CY441" s="6"/>
      <c r="CZ441" s="10"/>
      <c r="DB441" s="6"/>
      <c r="DC441" s="10"/>
      <c r="DE441" s="6"/>
      <c r="DF441" s="10"/>
      <c r="DH441" s="6"/>
      <c r="DI441" s="10"/>
      <c r="DK441" s="6"/>
      <c r="DL441" s="10"/>
      <c r="DN441" s="6"/>
      <c r="DO441" s="10"/>
      <c r="DQ441" s="6"/>
      <c r="DR441" s="10"/>
      <c r="DT441" s="6"/>
      <c r="DU441" s="10"/>
      <c r="DW441" s="6"/>
      <c r="DX441" s="10"/>
      <c r="DZ441" s="6"/>
      <c r="EA441" s="10"/>
      <c r="EC441" s="6"/>
      <c r="ED441" s="10"/>
      <c r="EF441" s="6"/>
      <c r="EG441" s="10"/>
      <c r="EI441" s="6"/>
      <c r="EJ441" s="10"/>
      <c r="EL441" s="6"/>
      <c r="EM441" s="10"/>
      <c r="EO441" s="6"/>
      <c r="EP441" s="10"/>
      <c r="ER441" s="6"/>
      <c r="ES441" s="10"/>
      <c r="EU441" s="6"/>
      <c r="EV441" s="10"/>
      <c r="EX441" s="6"/>
      <c r="EY441" s="10"/>
      <c r="FA441" s="6"/>
      <c r="FB441" s="10"/>
      <c r="FD441" s="6"/>
      <c r="FE441" s="10"/>
      <c r="FG441" s="6"/>
      <c r="FH441" s="10"/>
      <c r="FJ441" s="6"/>
      <c r="FK441" s="10"/>
      <c r="FM441" s="6"/>
      <c r="FN441" s="10"/>
      <c r="FP441" s="6"/>
      <c r="FQ441" s="10"/>
      <c r="FS441" s="6"/>
      <c r="FT441" s="10"/>
      <c r="FV441" s="6"/>
      <c r="FW441" s="10"/>
      <c r="FY441" s="6"/>
      <c r="FZ441" s="10"/>
      <c r="GA441" s="9">
        <v>850000</v>
      </c>
      <c r="GB441" t="s">
        <v>238</v>
      </c>
      <c r="GC441">
        <v>48</v>
      </c>
      <c r="GD441">
        <v>55</v>
      </c>
      <c r="GE441">
        <v>60</v>
      </c>
      <c r="GF441">
        <v>55</v>
      </c>
    </row>
    <row r="442" spans="1:188" x14ac:dyDescent="0.35">
      <c r="A442" t="s">
        <v>10708</v>
      </c>
      <c r="B442" t="s">
        <v>10709</v>
      </c>
      <c r="C442" t="s">
        <v>10710</v>
      </c>
      <c r="D442" t="str">
        <f>VLOOKUP(C442,'HORS EXCEPTION'!$C$2:C459,1,FALSE)</f>
        <v>SUP067578</v>
      </c>
      <c r="E442" s="2" t="s">
        <v>10711</v>
      </c>
      <c r="F442" t="s">
        <v>10710</v>
      </c>
      <c r="G442" t="s">
        <v>10711</v>
      </c>
      <c r="H442" t="s">
        <v>203</v>
      </c>
      <c r="I442" t="s">
        <v>10708</v>
      </c>
      <c r="J442" t="s">
        <v>205</v>
      </c>
      <c r="K442" t="s">
        <v>10712</v>
      </c>
      <c r="L442">
        <v>19100</v>
      </c>
      <c r="M442" t="s">
        <v>10713</v>
      </c>
      <c r="N442" t="s">
        <v>646</v>
      </c>
      <c r="O442" t="s">
        <v>12575</v>
      </c>
      <c r="P442" t="s">
        <v>10714</v>
      </c>
      <c r="Q442" t="s">
        <v>2328</v>
      </c>
      <c r="R442" t="s">
        <v>10715</v>
      </c>
      <c r="S442" t="s">
        <v>10716</v>
      </c>
      <c r="T442" t="s">
        <v>10718</v>
      </c>
      <c r="U442" t="s">
        <v>10719</v>
      </c>
      <c r="V442" t="s">
        <v>10720</v>
      </c>
      <c r="W442" t="s">
        <v>10716</v>
      </c>
      <c r="X442" t="s">
        <v>10718</v>
      </c>
      <c r="Y442" t="s">
        <v>10719</v>
      </c>
      <c r="Z442" t="s">
        <v>310</v>
      </c>
      <c r="AD442" t="s">
        <v>311</v>
      </c>
      <c r="AE442" t="s">
        <v>312</v>
      </c>
      <c r="AI442" t="s">
        <v>312</v>
      </c>
      <c r="AJ442" t="s">
        <v>10708</v>
      </c>
      <c r="AK442" t="s">
        <v>12575</v>
      </c>
      <c r="AL442" t="s">
        <v>13190</v>
      </c>
      <c r="AM442" t="s">
        <v>2328</v>
      </c>
      <c r="AN442" t="s">
        <v>10714</v>
      </c>
      <c r="AO442">
        <v>0</v>
      </c>
      <c r="AP442" t="s">
        <v>439</v>
      </c>
      <c r="AQ442" s="6" t="s">
        <v>10721</v>
      </c>
      <c r="AR442" s="10">
        <v>445000</v>
      </c>
      <c r="AS442" t="s">
        <v>325</v>
      </c>
      <c r="AT442" s="6" t="s">
        <v>10722</v>
      </c>
      <c r="AU442" s="10">
        <v>470000</v>
      </c>
      <c r="AV442" t="s">
        <v>1455</v>
      </c>
      <c r="AW442" s="6" t="s">
        <v>10723</v>
      </c>
      <c r="AY442" t="s">
        <v>663</v>
      </c>
      <c r="AZ442" s="6" t="s">
        <v>10724</v>
      </c>
      <c r="BA442" s="10">
        <v>100000</v>
      </c>
      <c r="BC442" s="6"/>
      <c r="BD442" s="10"/>
      <c r="BF442" s="6"/>
      <c r="BG442" s="10"/>
      <c r="BI442" s="6"/>
      <c r="BJ442" s="10"/>
      <c r="BL442" s="6"/>
      <c r="BM442" s="10"/>
      <c r="BO442" s="6"/>
      <c r="BP442" s="10"/>
      <c r="BR442" s="6"/>
      <c r="BS442" s="10"/>
      <c r="BU442" s="6"/>
      <c r="BV442" s="10"/>
      <c r="BX442" s="6"/>
      <c r="BY442" s="10"/>
      <c r="CA442" s="6"/>
      <c r="CB442" s="10"/>
      <c r="CD442" s="6"/>
      <c r="CE442" s="10"/>
      <c r="CG442" s="6"/>
      <c r="CH442" s="10"/>
      <c r="CJ442" s="6"/>
      <c r="CK442" s="10"/>
      <c r="CM442" s="6"/>
      <c r="CN442" s="10"/>
      <c r="CP442" s="6"/>
      <c r="CQ442" s="10"/>
      <c r="CS442" s="6"/>
      <c r="CT442" s="10"/>
      <c r="CV442" s="6"/>
      <c r="CW442" s="10"/>
      <c r="CY442" s="6"/>
      <c r="CZ442" s="10"/>
      <c r="DB442" s="6"/>
      <c r="DC442" s="10"/>
      <c r="DE442" s="6"/>
      <c r="DF442" s="10"/>
      <c r="DH442" s="6"/>
      <c r="DI442" s="10"/>
      <c r="DK442" s="6"/>
      <c r="DL442" s="10"/>
      <c r="DN442" s="6"/>
      <c r="DO442" s="10"/>
      <c r="DQ442" s="6"/>
      <c r="DR442" s="10"/>
      <c r="DT442" s="6"/>
      <c r="DU442" s="10"/>
      <c r="DW442" s="6"/>
      <c r="DX442" s="10"/>
      <c r="DZ442" s="6"/>
      <c r="EA442" s="10"/>
      <c r="EC442" s="6"/>
      <c r="ED442" s="10"/>
      <c r="EF442" s="6"/>
      <c r="EG442" s="10"/>
      <c r="EI442" s="6"/>
      <c r="EJ442" s="10"/>
      <c r="EL442" s="6"/>
      <c r="EM442" s="10"/>
      <c r="EO442" s="6"/>
      <c r="EP442" s="10"/>
      <c r="ER442" s="6"/>
      <c r="ES442" s="10"/>
      <c r="EU442" s="6"/>
      <c r="EV442" s="10"/>
      <c r="EX442" s="6"/>
      <c r="EY442" s="10"/>
      <c r="FA442" s="6"/>
      <c r="FB442" s="10"/>
      <c r="FD442" s="6"/>
      <c r="FE442" s="10"/>
      <c r="FG442" s="6"/>
      <c r="FH442" s="10"/>
      <c r="FJ442" s="6"/>
      <c r="FK442" s="10"/>
      <c r="FM442" s="6"/>
      <c r="FN442" s="10"/>
      <c r="FP442" s="6"/>
      <c r="FQ442" s="10"/>
      <c r="FS442" s="6"/>
      <c r="FT442" s="10"/>
      <c r="FV442" s="6"/>
      <c r="FW442" s="10"/>
      <c r="FY442" s="6"/>
      <c r="FZ442" s="10"/>
      <c r="GA442" s="9">
        <v>1015000</v>
      </c>
      <c r="GB442" t="s">
        <v>1344</v>
      </c>
    </row>
    <row r="443" spans="1:188" x14ac:dyDescent="0.35">
      <c r="A443" t="s">
        <v>10725</v>
      </c>
      <c r="B443" t="s">
        <v>10726</v>
      </c>
      <c r="C443" t="s">
        <v>10727</v>
      </c>
      <c r="D443" t="str">
        <f>VLOOKUP(C443,'HORS EXCEPTION'!$C$2:C460,1,FALSE)</f>
        <v>SUP067591</v>
      </c>
      <c r="E443" s="1" t="s">
        <v>10728</v>
      </c>
      <c r="F443" t="s">
        <v>10727</v>
      </c>
      <c r="G443" t="s">
        <v>10730</v>
      </c>
      <c r="H443" t="s">
        <v>203</v>
      </c>
      <c r="I443" t="s">
        <v>10725</v>
      </c>
      <c r="J443" t="s">
        <v>1022</v>
      </c>
      <c r="K443" t="s">
        <v>10731</v>
      </c>
      <c r="L443">
        <v>73220</v>
      </c>
      <c r="M443" t="s">
        <v>10732</v>
      </c>
      <c r="N443" t="s">
        <v>1431</v>
      </c>
      <c r="O443" t="s">
        <v>12575</v>
      </c>
      <c r="P443" t="s">
        <v>10733</v>
      </c>
      <c r="Q443" t="s">
        <v>1354</v>
      </c>
      <c r="R443" t="s">
        <v>10734</v>
      </c>
      <c r="S443" t="s">
        <v>10736</v>
      </c>
      <c r="T443" t="s">
        <v>10737</v>
      </c>
      <c r="U443" t="s">
        <v>10738</v>
      </c>
      <c r="V443" t="s">
        <v>13191</v>
      </c>
      <c r="W443" t="s">
        <v>10740</v>
      </c>
      <c r="X443" t="s">
        <v>10741</v>
      </c>
      <c r="Y443" t="s">
        <v>10738</v>
      </c>
      <c r="Z443" t="s">
        <v>310</v>
      </c>
      <c r="AD443" t="s">
        <v>311</v>
      </c>
      <c r="AE443" t="s">
        <v>312</v>
      </c>
      <c r="AI443" t="s">
        <v>312</v>
      </c>
      <c r="AJ443" t="s">
        <v>10725</v>
      </c>
      <c r="AK443" t="s">
        <v>12575</v>
      </c>
      <c r="AL443" t="s">
        <v>10739</v>
      </c>
      <c r="AM443" t="s">
        <v>1354</v>
      </c>
      <c r="AN443" t="s">
        <v>10733</v>
      </c>
      <c r="AO443">
        <v>0</v>
      </c>
      <c r="AP443" t="s">
        <v>687</v>
      </c>
      <c r="AQ443" s="6" t="s">
        <v>11065</v>
      </c>
      <c r="AR443" s="10">
        <v>300000</v>
      </c>
      <c r="AS443" t="s">
        <v>317</v>
      </c>
      <c r="AT443" s="6" t="s">
        <v>10742</v>
      </c>
      <c r="AU443" s="10">
        <v>935000</v>
      </c>
      <c r="BC443" s="6"/>
      <c r="BD443" s="10"/>
      <c r="BF443" s="6"/>
      <c r="BG443" s="10"/>
      <c r="BI443" s="6"/>
      <c r="BJ443" s="10"/>
      <c r="BL443" s="6"/>
      <c r="BM443" s="10"/>
      <c r="BO443" s="6"/>
      <c r="BP443" s="10"/>
      <c r="BR443" s="6"/>
      <c r="BS443" s="10"/>
      <c r="BU443" s="6"/>
      <c r="BV443" s="10"/>
      <c r="BX443" s="6"/>
      <c r="BY443" s="10"/>
      <c r="CA443" s="6"/>
      <c r="CB443" s="10"/>
      <c r="CD443" s="6"/>
      <c r="CE443" s="10"/>
      <c r="CG443" s="6"/>
      <c r="CH443" s="10"/>
      <c r="CJ443" s="6"/>
      <c r="CK443" s="10"/>
      <c r="CM443" s="6"/>
      <c r="CN443" s="10"/>
      <c r="CP443" s="6"/>
      <c r="CQ443" s="10"/>
      <c r="CS443" s="6"/>
      <c r="CT443" s="10"/>
      <c r="CV443" s="6"/>
      <c r="CW443" s="10"/>
      <c r="CY443" s="6"/>
      <c r="CZ443" s="10"/>
      <c r="DB443" s="6"/>
      <c r="DC443" s="10"/>
      <c r="DE443" s="6"/>
      <c r="DF443" s="10"/>
      <c r="DH443" s="6"/>
      <c r="DI443" s="10"/>
      <c r="DK443" s="6"/>
      <c r="DL443" s="10"/>
      <c r="DN443" s="6"/>
      <c r="DO443" s="10"/>
      <c r="DQ443" s="6"/>
      <c r="DR443" s="10"/>
      <c r="DT443" s="6"/>
      <c r="DU443" s="10"/>
      <c r="DW443" s="6"/>
      <c r="DX443" s="10"/>
      <c r="DZ443" s="6"/>
      <c r="EA443" s="10"/>
      <c r="EC443" s="6"/>
      <c r="ED443" s="10"/>
      <c r="EF443" s="6"/>
      <c r="EG443" s="10"/>
      <c r="EI443" s="6"/>
      <c r="EJ443" s="10"/>
      <c r="EL443" s="6"/>
      <c r="EM443" s="10"/>
      <c r="EO443" s="6"/>
      <c r="EP443" s="10"/>
      <c r="ER443" s="6"/>
      <c r="ES443" s="10"/>
      <c r="EU443" s="6"/>
      <c r="EV443" s="10"/>
      <c r="EX443" s="6"/>
      <c r="EY443" s="10"/>
      <c r="FA443" s="6"/>
      <c r="FB443" s="10"/>
      <c r="FD443" s="6"/>
      <c r="FE443" s="10"/>
      <c r="FG443" s="6"/>
      <c r="FH443" s="10"/>
      <c r="FJ443" s="6"/>
      <c r="FK443" s="10"/>
      <c r="FM443" s="6"/>
      <c r="FN443" s="10"/>
      <c r="FP443" s="6"/>
      <c r="FQ443" s="10"/>
      <c r="FS443" s="6"/>
      <c r="FT443" s="10"/>
      <c r="FV443" s="6"/>
      <c r="FW443" s="10"/>
      <c r="FY443" s="6"/>
      <c r="FZ443" s="10"/>
      <c r="GA443" s="9">
        <v>1235000</v>
      </c>
      <c r="GB443" t="s">
        <v>238</v>
      </c>
      <c r="GC443">
        <v>50</v>
      </c>
      <c r="GD443">
        <v>50</v>
      </c>
      <c r="GE443">
        <v>50</v>
      </c>
      <c r="GF443">
        <v>50</v>
      </c>
    </row>
    <row r="444" spans="1:188" x14ac:dyDescent="0.35">
      <c r="A444" t="s">
        <v>10743</v>
      </c>
      <c r="B444" t="s">
        <v>10744</v>
      </c>
      <c r="C444" t="s">
        <v>10745</v>
      </c>
      <c r="D444" t="str">
        <f>VLOOKUP(C444,'HORS EXCEPTION'!$C$2:C461,1,FALSE)</f>
        <v>SUP067597</v>
      </c>
      <c r="E444" s="1" t="s">
        <v>10746</v>
      </c>
      <c r="F444" t="s">
        <v>10745</v>
      </c>
      <c r="G444" t="s">
        <v>10746</v>
      </c>
      <c r="H444" t="s">
        <v>203</v>
      </c>
      <c r="I444" t="s">
        <v>10743</v>
      </c>
      <c r="J444" t="s">
        <v>205</v>
      </c>
      <c r="K444" t="s">
        <v>10747</v>
      </c>
      <c r="L444">
        <v>65370</v>
      </c>
      <c r="M444" t="s">
        <v>10748</v>
      </c>
      <c r="N444" t="s">
        <v>1700</v>
      </c>
      <c r="O444" t="s">
        <v>12511</v>
      </c>
      <c r="P444" t="s">
        <v>10749</v>
      </c>
      <c r="Q444" t="s">
        <v>1312</v>
      </c>
      <c r="R444" t="s">
        <v>10750</v>
      </c>
      <c r="S444" t="s">
        <v>10753</v>
      </c>
      <c r="T444" t="s">
        <v>10754</v>
      </c>
      <c r="U444" t="s">
        <v>10755</v>
      </c>
      <c r="V444" t="s">
        <v>10756</v>
      </c>
      <c r="W444" t="s">
        <v>10751</v>
      </c>
      <c r="X444" t="s">
        <v>10754</v>
      </c>
      <c r="Y444" t="s">
        <v>10755</v>
      </c>
      <c r="Z444" t="s">
        <v>219</v>
      </c>
      <c r="AD444" t="s">
        <v>220</v>
      </c>
      <c r="AE444" t="s">
        <v>221</v>
      </c>
      <c r="AI444" t="s">
        <v>221</v>
      </c>
      <c r="AJ444" t="s">
        <v>10743</v>
      </c>
      <c r="AK444" t="s">
        <v>12511</v>
      </c>
      <c r="AL444" t="s">
        <v>13192</v>
      </c>
      <c r="AM444" t="s">
        <v>1312</v>
      </c>
      <c r="AN444" t="s">
        <v>10749</v>
      </c>
      <c r="AO444">
        <v>0</v>
      </c>
      <c r="AP444" t="s">
        <v>1737</v>
      </c>
      <c r="AQ444" s="6" t="s">
        <v>10757</v>
      </c>
      <c r="AR444" s="10">
        <v>100000</v>
      </c>
      <c r="AS444" t="s">
        <v>236</v>
      </c>
      <c r="AT444" s="6" t="s">
        <v>10758</v>
      </c>
      <c r="AU444" s="10">
        <v>630000</v>
      </c>
      <c r="BC444" s="6"/>
      <c r="BD444" s="10"/>
      <c r="BF444" s="6"/>
      <c r="BG444" s="10"/>
      <c r="BI444" s="6"/>
      <c r="BJ444" s="10"/>
      <c r="BL444" s="6"/>
      <c r="BM444" s="10"/>
      <c r="BO444" s="6"/>
      <c r="BP444" s="10"/>
      <c r="BR444" s="6"/>
      <c r="BS444" s="10"/>
      <c r="BU444" s="6"/>
      <c r="BV444" s="10"/>
      <c r="BX444" s="6"/>
      <c r="BY444" s="10"/>
      <c r="CA444" s="6"/>
      <c r="CB444" s="10"/>
      <c r="CD444" s="6"/>
      <c r="CE444" s="10"/>
      <c r="CG444" s="6"/>
      <c r="CH444" s="10"/>
      <c r="CJ444" s="6"/>
      <c r="CK444" s="10"/>
      <c r="CM444" s="6"/>
      <c r="CN444" s="10"/>
      <c r="CP444" s="6"/>
      <c r="CQ444" s="10"/>
      <c r="CS444" s="6"/>
      <c r="CT444" s="10"/>
      <c r="CV444" s="6"/>
      <c r="CW444" s="10"/>
      <c r="CY444" s="6"/>
      <c r="CZ444" s="10"/>
      <c r="DB444" s="6"/>
      <c r="DC444" s="10"/>
      <c r="DE444" s="6"/>
      <c r="DF444" s="10"/>
      <c r="DH444" s="6"/>
      <c r="DI444" s="10"/>
      <c r="DK444" s="6"/>
      <c r="DL444" s="10"/>
      <c r="DN444" s="6"/>
      <c r="DO444" s="10"/>
      <c r="DQ444" s="6"/>
      <c r="DR444" s="10"/>
      <c r="DT444" s="6"/>
      <c r="DU444" s="10"/>
      <c r="DW444" s="6"/>
      <c r="DX444" s="10"/>
      <c r="DZ444" s="6"/>
      <c r="EA444" s="10"/>
      <c r="EC444" s="6"/>
      <c r="ED444" s="10"/>
      <c r="EF444" s="6"/>
      <c r="EG444" s="10"/>
      <c r="EI444" s="6"/>
      <c r="EJ444" s="10"/>
      <c r="EL444" s="6"/>
      <c r="EM444" s="10"/>
      <c r="EO444" s="6"/>
      <c r="EP444" s="10"/>
      <c r="ER444" s="6"/>
      <c r="ES444" s="10"/>
      <c r="EU444" s="6"/>
      <c r="EV444" s="10"/>
      <c r="EX444" s="6"/>
      <c r="EY444" s="10"/>
      <c r="FA444" s="6"/>
      <c r="FB444" s="10"/>
      <c r="FD444" s="6"/>
      <c r="FE444" s="10"/>
      <c r="FG444" s="6"/>
      <c r="FH444" s="10"/>
      <c r="FJ444" s="6"/>
      <c r="FK444" s="10"/>
      <c r="FM444" s="6"/>
      <c r="FN444" s="10"/>
      <c r="FP444" s="6"/>
      <c r="FQ444" s="10"/>
      <c r="FS444" s="6"/>
      <c r="FT444" s="10"/>
      <c r="FV444" s="6"/>
      <c r="FW444" s="10"/>
      <c r="FY444" s="6"/>
      <c r="FZ444" s="10"/>
      <c r="GA444" s="9">
        <v>730000</v>
      </c>
      <c r="GB444" t="s">
        <v>238</v>
      </c>
      <c r="GC444">
        <v>30</v>
      </c>
      <c r="GD444">
        <v>35</v>
      </c>
      <c r="GE444">
        <v>43.3</v>
      </c>
      <c r="GF444">
        <v>27</v>
      </c>
    </row>
    <row r="445" spans="1:188" x14ac:dyDescent="0.35">
      <c r="A445" t="s">
        <v>10761</v>
      </c>
      <c r="B445" t="s">
        <v>10762</v>
      </c>
      <c r="C445" t="s">
        <v>10763</v>
      </c>
      <c r="D445" t="s">
        <v>15</v>
      </c>
      <c r="E445" s="2" t="s">
        <v>11971</v>
      </c>
      <c r="F445" t="s">
        <v>10763</v>
      </c>
      <c r="G445" t="s">
        <v>11971</v>
      </c>
      <c r="H445" t="s">
        <v>11878</v>
      </c>
      <c r="I445" t="s">
        <v>10761</v>
      </c>
      <c r="J445" t="s">
        <v>246</v>
      </c>
      <c r="K445" t="s">
        <v>11972</v>
      </c>
      <c r="L445">
        <v>95500</v>
      </c>
      <c r="M445" t="s">
        <v>11973</v>
      </c>
      <c r="N445" t="s">
        <v>3646</v>
      </c>
      <c r="O445" t="s">
        <v>11974</v>
      </c>
      <c r="P445" t="s">
        <v>11975</v>
      </c>
      <c r="Q445" t="s">
        <v>7424</v>
      </c>
      <c r="R445" t="s">
        <v>11976</v>
      </c>
      <c r="S445" t="s">
        <v>11993</v>
      </c>
      <c r="T445" t="s">
        <v>11994</v>
      </c>
      <c r="U445" t="s">
        <v>11995</v>
      </c>
      <c r="V445" t="s">
        <v>11996</v>
      </c>
      <c r="W445" t="s">
        <v>11997</v>
      </c>
      <c r="X445" t="s">
        <v>11998</v>
      </c>
      <c r="Y445" t="s">
        <v>11999</v>
      </c>
      <c r="Z445" t="s">
        <v>219</v>
      </c>
      <c r="AD445" t="s">
        <v>220</v>
      </c>
      <c r="AE445" t="s">
        <v>221</v>
      </c>
      <c r="AI445" t="s">
        <v>221</v>
      </c>
      <c r="AJ445" t="s">
        <v>10761</v>
      </c>
      <c r="AK445" t="s">
        <v>11974</v>
      </c>
      <c r="AL445" t="s">
        <v>12000</v>
      </c>
      <c r="AM445" t="s">
        <v>7424</v>
      </c>
      <c r="AN445" t="s">
        <v>11975</v>
      </c>
      <c r="AO445">
        <v>0</v>
      </c>
      <c r="AP445" t="s">
        <v>541</v>
      </c>
      <c r="AQ445" s="6" t="s">
        <v>10764</v>
      </c>
      <c r="AR445" s="10">
        <v>630000</v>
      </c>
      <c r="AS445" t="s">
        <v>551</v>
      </c>
      <c r="AT445" s="6" t="s">
        <v>10765</v>
      </c>
      <c r="AU445" s="10">
        <v>100000</v>
      </c>
      <c r="AV445" t="s">
        <v>1291</v>
      </c>
      <c r="AW445" s="6" t="s">
        <v>10766</v>
      </c>
      <c r="AY445" t="s">
        <v>553</v>
      </c>
      <c r="AZ445" s="6" t="s">
        <v>10767</v>
      </c>
      <c r="BA445" s="10">
        <v>315000</v>
      </c>
      <c r="BB445" t="s">
        <v>562</v>
      </c>
      <c r="BC445" s="6" t="s">
        <v>10768</v>
      </c>
      <c r="BD445" s="10">
        <v>100000</v>
      </c>
      <c r="BE445" t="s">
        <v>228</v>
      </c>
      <c r="BF445" s="6" t="s">
        <v>10769</v>
      </c>
      <c r="BG445" s="10">
        <v>100000</v>
      </c>
      <c r="BH445" t="s">
        <v>564</v>
      </c>
      <c r="BI445" s="6" t="s">
        <v>10770</v>
      </c>
      <c r="BJ445" s="10">
        <v>250000</v>
      </c>
      <c r="BK445" t="s">
        <v>574</v>
      </c>
      <c r="BL445" s="6" t="s">
        <v>10771</v>
      </c>
      <c r="BM445" s="10">
        <v>100000</v>
      </c>
      <c r="BN445" t="s">
        <v>467</v>
      </c>
      <c r="BO445" s="6" t="s">
        <v>10772</v>
      </c>
      <c r="BP445" s="10">
        <v>100000</v>
      </c>
      <c r="BQ445" t="s">
        <v>826</v>
      </c>
      <c r="BR445" s="6" t="s">
        <v>10773</v>
      </c>
      <c r="BS445" s="10">
        <v>250000</v>
      </c>
      <c r="BT445" t="s">
        <v>783</v>
      </c>
      <c r="BU445" s="6" t="s">
        <v>10774</v>
      </c>
      <c r="BV445" s="10">
        <v>100000</v>
      </c>
      <c r="BW445" t="s">
        <v>917</v>
      </c>
      <c r="BX445" s="6" t="s">
        <v>10775</v>
      </c>
      <c r="BY445" s="10">
        <v>100000</v>
      </c>
      <c r="BZ445" t="s">
        <v>234</v>
      </c>
      <c r="CA445" s="6" t="s">
        <v>10776</v>
      </c>
      <c r="CB445" s="10">
        <v>100000</v>
      </c>
      <c r="CC445" t="s">
        <v>830</v>
      </c>
      <c r="CD445" s="6" t="s">
        <v>10777</v>
      </c>
      <c r="CE445" s="10">
        <v>420000</v>
      </c>
      <c r="CG445" s="6"/>
      <c r="CH445" s="10"/>
      <c r="CJ445" s="6"/>
      <c r="CK445" s="10"/>
      <c r="CM445" s="6"/>
      <c r="CN445" s="10"/>
      <c r="CP445" s="6"/>
      <c r="CQ445" s="10"/>
      <c r="CS445" s="6"/>
      <c r="CT445" s="10"/>
      <c r="CV445" s="6"/>
      <c r="CW445" s="10"/>
      <c r="CY445" s="6"/>
      <c r="CZ445" s="10"/>
      <c r="DB445" s="6"/>
      <c r="DC445" s="10"/>
      <c r="DE445" s="6"/>
      <c r="DF445" s="10"/>
      <c r="DH445" s="6"/>
      <c r="DI445" s="10"/>
      <c r="DK445" s="6"/>
      <c r="DL445" s="10"/>
      <c r="DN445" s="6"/>
      <c r="DO445" s="10"/>
      <c r="DQ445" s="6"/>
      <c r="DR445" s="10"/>
      <c r="DT445" s="6"/>
      <c r="DU445" s="10"/>
      <c r="DW445" s="6"/>
      <c r="DX445" s="10"/>
      <c r="DZ445" s="6"/>
      <c r="EA445" s="10"/>
      <c r="EC445" s="6"/>
      <c r="ED445" s="10"/>
      <c r="EF445" s="6"/>
      <c r="EG445" s="10"/>
      <c r="EI445" s="6"/>
      <c r="EJ445" s="10"/>
      <c r="EL445" s="6"/>
      <c r="EM445" s="10"/>
      <c r="EO445" s="6"/>
      <c r="EP445" s="10"/>
      <c r="ER445" s="6"/>
      <c r="ES445" s="10"/>
      <c r="EU445" s="6"/>
      <c r="EV445" s="10"/>
      <c r="EX445" s="6"/>
      <c r="EY445" s="10"/>
      <c r="FA445" s="6"/>
      <c r="FB445" s="10"/>
      <c r="FD445" s="6"/>
      <c r="FE445" s="10"/>
      <c r="FG445" s="6"/>
      <c r="FH445" s="10"/>
      <c r="FJ445" s="6"/>
      <c r="FK445" s="10"/>
      <c r="FM445" s="6"/>
      <c r="FN445" s="10"/>
      <c r="FP445" s="6"/>
      <c r="FQ445" s="10"/>
      <c r="FS445" s="6"/>
      <c r="FT445" s="10"/>
      <c r="FV445" s="6"/>
      <c r="FW445" s="10"/>
      <c r="FY445" s="6"/>
      <c r="FZ445" s="10"/>
      <c r="GA445" s="9">
        <v>2665000</v>
      </c>
      <c r="GB445" t="s">
        <v>238</v>
      </c>
      <c r="GC445">
        <v>42</v>
      </c>
      <c r="GD445">
        <v>62</v>
      </c>
      <c r="GE445">
        <v>81</v>
      </c>
      <c r="GF445">
        <v>0</v>
      </c>
    </row>
    <row r="446" spans="1:188" x14ac:dyDescent="0.35">
      <c r="A446" t="s">
        <v>10778</v>
      </c>
      <c r="B446" t="s">
        <v>10779</v>
      </c>
      <c r="C446" t="s">
        <v>10780</v>
      </c>
      <c r="D446" t="str">
        <f>VLOOKUP(C446,'HORS EXCEPTION'!$C$2:C463,1,FALSE)</f>
        <v>SUP067613</v>
      </c>
      <c r="E446" s="1" t="s">
        <v>10781</v>
      </c>
      <c r="F446" t="s">
        <v>10780</v>
      </c>
      <c r="G446" t="s">
        <v>10781</v>
      </c>
      <c r="H446" t="s">
        <v>203</v>
      </c>
      <c r="I446" t="s">
        <v>10778</v>
      </c>
      <c r="J446" t="s">
        <v>1022</v>
      </c>
      <c r="K446" t="s">
        <v>10782</v>
      </c>
      <c r="L446">
        <v>13590</v>
      </c>
      <c r="M446" t="s">
        <v>3880</v>
      </c>
      <c r="N446" t="s">
        <v>1516</v>
      </c>
      <c r="O446" t="s">
        <v>12575</v>
      </c>
      <c r="P446" t="s">
        <v>10783</v>
      </c>
      <c r="Q446" t="s">
        <v>3883</v>
      </c>
      <c r="R446" t="s">
        <v>10784</v>
      </c>
      <c r="S446" t="s">
        <v>10785</v>
      </c>
      <c r="T446" t="s">
        <v>10787</v>
      </c>
      <c r="U446" t="s">
        <v>10788</v>
      </c>
      <c r="V446" t="s">
        <v>10789</v>
      </c>
      <c r="W446" t="s">
        <v>10785</v>
      </c>
      <c r="X446" t="s">
        <v>10787</v>
      </c>
      <c r="Y446" t="s">
        <v>10788</v>
      </c>
      <c r="Z446" t="s">
        <v>219</v>
      </c>
      <c r="AD446" t="s">
        <v>220</v>
      </c>
      <c r="AE446" t="s">
        <v>221</v>
      </c>
      <c r="AI446" t="s">
        <v>221</v>
      </c>
      <c r="AJ446" t="s">
        <v>10778</v>
      </c>
      <c r="AK446" t="s">
        <v>12575</v>
      </c>
      <c r="AL446" t="s">
        <v>10789</v>
      </c>
      <c r="AM446" t="s">
        <v>3883</v>
      </c>
      <c r="AN446" t="s">
        <v>10783</v>
      </c>
      <c r="AO446">
        <v>0</v>
      </c>
      <c r="AP446" t="s">
        <v>1152</v>
      </c>
      <c r="AQ446" s="6" t="s">
        <v>10790</v>
      </c>
      <c r="AR446" s="10">
        <v>315000</v>
      </c>
      <c r="BC446" s="6"/>
      <c r="BD446" s="10"/>
      <c r="BF446" s="6"/>
      <c r="BG446" s="10"/>
      <c r="BI446" s="6"/>
      <c r="BJ446" s="10"/>
      <c r="BL446" s="6"/>
      <c r="BM446" s="10"/>
      <c r="BO446" s="6"/>
      <c r="BP446" s="10"/>
      <c r="BR446" s="6"/>
      <c r="BS446" s="10"/>
      <c r="BU446" s="6"/>
      <c r="BV446" s="10"/>
      <c r="BX446" s="6"/>
      <c r="BY446" s="10"/>
      <c r="CA446" s="6"/>
      <c r="CB446" s="10"/>
      <c r="CD446" s="6"/>
      <c r="CE446" s="10"/>
      <c r="CG446" s="6"/>
      <c r="CH446" s="10"/>
      <c r="CJ446" s="6"/>
      <c r="CK446" s="10"/>
      <c r="CM446" s="6"/>
      <c r="CN446" s="10"/>
      <c r="CP446" s="6"/>
      <c r="CQ446" s="10"/>
      <c r="CS446" s="6"/>
      <c r="CT446" s="10"/>
      <c r="CV446" s="6"/>
      <c r="CW446" s="10"/>
      <c r="CY446" s="6"/>
      <c r="CZ446" s="10"/>
      <c r="DB446" s="6"/>
      <c r="DC446" s="10"/>
      <c r="DE446" s="6"/>
      <c r="DF446" s="10"/>
      <c r="DH446" s="6"/>
      <c r="DI446" s="10"/>
      <c r="DK446" s="6"/>
      <c r="DL446" s="10"/>
      <c r="DN446" s="6"/>
      <c r="DO446" s="10"/>
      <c r="DQ446" s="6"/>
      <c r="DR446" s="10"/>
      <c r="DT446" s="6"/>
      <c r="DU446" s="10"/>
      <c r="DW446" s="6"/>
      <c r="DX446" s="10"/>
      <c r="DZ446" s="6"/>
      <c r="EA446" s="10"/>
      <c r="EC446" s="6"/>
      <c r="ED446" s="10"/>
      <c r="EF446" s="6"/>
      <c r="EG446" s="10"/>
      <c r="EI446" s="6"/>
      <c r="EJ446" s="10"/>
      <c r="EL446" s="6"/>
      <c r="EM446" s="10"/>
      <c r="EO446" s="6"/>
      <c r="EP446" s="10"/>
      <c r="ER446" s="6"/>
      <c r="ES446" s="10"/>
      <c r="EU446" s="6"/>
      <c r="EV446" s="10"/>
      <c r="EX446" s="6"/>
      <c r="EY446" s="10"/>
      <c r="FA446" s="6"/>
      <c r="FB446" s="10"/>
      <c r="FD446" s="6"/>
      <c r="FE446" s="10"/>
      <c r="FG446" s="6"/>
      <c r="FH446" s="10"/>
      <c r="FJ446" s="6"/>
      <c r="FK446" s="10"/>
      <c r="FM446" s="6"/>
      <c r="FN446" s="10"/>
      <c r="FP446" s="6"/>
      <c r="FQ446" s="10"/>
      <c r="FS446" s="6"/>
      <c r="FT446" s="10"/>
      <c r="FV446" s="6"/>
      <c r="FW446" s="10"/>
      <c r="FY446" s="6"/>
      <c r="FZ446" s="10"/>
      <c r="GA446" s="9">
        <v>315000</v>
      </c>
      <c r="GB446" t="s">
        <v>238</v>
      </c>
      <c r="GC446">
        <v>42</v>
      </c>
      <c r="GD446">
        <v>48</v>
      </c>
      <c r="GE446">
        <v>54</v>
      </c>
      <c r="GF446">
        <v>56.25</v>
      </c>
    </row>
    <row r="447" spans="1:188" x14ac:dyDescent="0.35">
      <c r="A447" t="s">
        <v>10791</v>
      </c>
      <c r="B447" t="s">
        <v>10792</v>
      </c>
      <c r="C447" t="s">
        <v>10793</v>
      </c>
      <c r="D447" t="str">
        <f>VLOOKUP(C447,'HORS EXCEPTION'!$C$2:C464,1,FALSE)</f>
        <v>SUP067616</v>
      </c>
      <c r="E447" s="1" t="s">
        <v>10794</v>
      </c>
      <c r="F447" t="s">
        <v>10793</v>
      </c>
      <c r="G447" t="s">
        <v>10794</v>
      </c>
      <c r="H447" t="s">
        <v>203</v>
      </c>
      <c r="I447" t="s">
        <v>10791</v>
      </c>
      <c r="J447" t="s">
        <v>205</v>
      </c>
      <c r="K447" t="s">
        <v>10795</v>
      </c>
      <c r="L447" t="s">
        <v>9009</v>
      </c>
      <c r="M447" t="s">
        <v>9010</v>
      </c>
      <c r="N447" t="s">
        <v>646</v>
      </c>
      <c r="O447" t="s">
        <v>13194</v>
      </c>
      <c r="P447" t="s">
        <v>10796</v>
      </c>
      <c r="Q447" t="s">
        <v>2773</v>
      </c>
      <c r="R447" t="s">
        <v>13196</v>
      </c>
      <c r="S447" t="s">
        <v>10799</v>
      </c>
      <c r="T447" t="s">
        <v>10800</v>
      </c>
      <c r="U447" t="s">
        <v>10801</v>
      </c>
      <c r="V447" t="s">
        <v>10802</v>
      </c>
      <c r="W447" t="s">
        <v>10799</v>
      </c>
      <c r="X447" t="s">
        <v>10800</v>
      </c>
      <c r="Y447" t="s">
        <v>10801</v>
      </c>
      <c r="Z447" t="s">
        <v>854</v>
      </c>
      <c r="AD447" t="s">
        <v>855</v>
      </c>
      <c r="AE447" t="s">
        <v>738</v>
      </c>
      <c r="AI447" t="s">
        <v>738</v>
      </c>
      <c r="AJ447" t="s">
        <v>10791</v>
      </c>
      <c r="AK447" t="s">
        <v>13194</v>
      </c>
      <c r="AL447" t="s">
        <v>13195</v>
      </c>
      <c r="AM447" t="s">
        <v>2773</v>
      </c>
      <c r="AN447" t="s">
        <v>10796</v>
      </c>
      <c r="AO447">
        <v>0</v>
      </c>
      <c r="AP447" t="s">
        <v>937</v>
      </c>
      <c r="AQ447" s="6" t="s">
        <v>10803</v>
      </c>
      <c r="AR447" s="10">
        <v>100000</v>
      </c>
      <c r="AS447" t="s">
        <v>857</v>
      </c>
      <c r="AT447" s="6" t="s">
        <v>10804</v>
      </c>
      <c r="AU447" s="10">
        <v>145000</v>
      </c>
      <c r="AV447" t="s">
        <v>941</v>
      </c>
      <c r="AW447" s="6" t="s">
        <v>10805</v>
      </c>
      <c r="AY447" t="s">
        <v>860</v>
      </c>
      <c r="AZ447" s="6" t="s">
        <v>10806</v>
      </c>
      <c r="BA447" s="10">
        <v>365000</v>
      </c>
      <c r="BB447" t="s">
        <v>879</v>
      </c>
      <c r="BC447" s="6" t="s">
        <v>10807</v>
      </c>
      <c r="BD447" s="10">
        <v>125000</v>
      </c>
      <c r="BE447" t="s">
        <v>866</v>
      </c>
      <c r="BF447" s="6" t="s">
        <v>10808</v>
      </c>
      <c r="BG447" s="10">
        <v>180000</v>
      </c>
      <c r="BH447" t="s">
        <v>952</v>
      </c>
      <c r="BI447" s="6" t="s">
        <v>10809</v>
      </c>
      <c r="BJ447" s="10">
        <v>165000</v>
      </c>
      <c r="BK447" t="s">
        <v>869</v>
      </c>
      <c r="BL447" s="6" t="s">
        <v>10810</v>
      </c>
      <c r="BM447" s="10">
        <v>245000</v>
      </c>
      <c r="BO447" s="6"/>
      <c r="BP447" s="10"/>
      <c r="BR447" s="6"/>
      <c r="BS447" s="10"/>
      <c r="BU447" s="6"/>
      <c r="BV447" s="10"/>
      <c r="BX447" s="6"/>
      <c r="BY447" s="10"/>
      <c r="CA447" s="6"/>
      <c r="CB447" s="10"/>
      <c r="CD447" s="6"/>
      <c r="CE447" s="10"/>
      <c r="CG447" s="6"/>
      <c r="CH447" s="10"/>
      <c r="CJ447" s="6"/>
      <c r="CK447" s="10"/>
      <c r="CM447" s="6"/>
      <c r="CN447" s="10"/>
      <c r="CP447" s="6"/>
      <c r="CQ447" s="10"/>
      <c r="CS447" s="6"/>
      <c r="CT447" s="10"/>
      <c r="CV447" s="6"/>
      <c r="CW447" s="10"/>
      <c r="CY447" s="6"/>
      <c r="CZ447" s="10"/>
      <c r="DB447" s="6"/>
      <c r="DC447" s="10"/>
      <c r="DE447" s="6"/>
      <c r="DF447" s="10"/>
      <c r="DH447" s="6"/>
      <c r="DI447" s="10"/>
      <c r="DK447" s="6"/>
      <c r="DL447" s="10"/>
      <c r="DN447" s="6"/>
      <c r="DO447" s="10"/>
      <c r="DQ447" s="6"/>
      <c r="DR447" s="10"/>
      <c r="DT447" s="6"/>
      <c r="DU447" s="10"/>
      <c r="DW447" s="6"/>
      <c r="DX447" s="10"/>
      <c r="DZ447" s="6"/>
      <c r="EA447" s="10"/>
      <c r="EC447" s="6"/>
      <c r="ED447" s="10"/>
      <c r="EF447" s="6"/>
      <c r="EG447" s="10"/>
      <c r="EI447" s="6"/>
      <c r="EJ447" s="10"/>
      <c r="EL447" s="6"/>
      <c r="EM447" s="10"/>
      <c r="EO447" s="6"/>
      <c r="EP447" s="10"/>
      <c r="ER447" s="6"/>
      <c r="ES447" s="10"/>
      <c r="EU447" s="6"/>
      <c r="EV447" s="10"/>
      <c r="EX447" s="6"/>
      <c r="EY447" s="10"/>
      <c r="FA447" s="6"/>
      <c r="FB447" s="10"/>
      <c r="FD447" s="6"/>
      <c r="FE447" s="10"/>
      <c r="FG447" s="6"/>
      <c r="FH447" s="10"/>
      <c r="FJ447" s="6"/>
      <c r="FK447" s="10"/>
      <c r="FM447" s="6"/>
      <c r="FN447" s="10"/>
      <c r="FP447" s="6"/>
      <c r="FQ447" s="10"/>
      <c r="FS447" s="6"/>
      <c r="FT447" s="10"/>
      <c r="FV447" s="6"/>
      <c r="FW447" s="10"/>
      <c r="FY447" s="6"/>
      <c r="FZ447" s="10"/>
      <c r="GA447" s="9">
        <v>1325000</v>
      </c>
      <c r="GB447" t="s">
        <v>238</v>
      </c>
      <c r="GC447">
        <v>57</v>
      </c>
      <c r="GD447">
        <v>57</v>
      </c>
      <c r="GE447">
        <v>85</v>
      </c>
      <c r="GF447">
        <v>57</v>
      </c>
    </row>
    <row r="448" spans="1:188" x14ac:dyDescent="0.35">
      <c r="A448" t="s">
        <v>10811</v>
      </c>
      <c r="B448" t="s">
        <v>10812</v>
      </c>
      <c r="C448" t="s">
        <v>10813</v>
      </c>
      <c r="D448" t="str">
        <f>VLOOKUP(C448,'HORS EXCEPTION'!$C$2:C465,1,FALSE)</f>
        <v>SUP067624</v>
      </c>
      <c r="E448" s="1" t="s">
        <v>10814</v>
      </c>
      <c r="F448" t="s">
        <v>10813</v>
      </c>
      <c r="G448" t="s">
        <v>10814</v>
      </c>
      <c r="H448" t="s">
        <v>203</v>
      </c>
      <c r="I448" t="s">
        <v>10811</v>
      </c>
      <c r="J448" t="s">
        <v>205</v>
      </c>
      <c r="K448" t="s">
        <v>10815</v>
      </c>
      <c r="L448">
        <v>73420</v>
      </c>
      <c r="M448" t="s">
        <v>4204</v>
      </c>
      <c r="N448" t="s">
        <v>1431</v>
      </c>
      <c r="O448" t="s">
        <v>13197</v>
      </c>
      <c r="P448" t="s">
        <v>10816</v>
      </c>
      <c r="Q448" t="s">
        <v>10817</v>
      </c>
      <c r="R448" t="s">
        <v>10818</v>
      </c>
      <c r="S448" t="s">
        <v>10819</v>
      </c>
      <c r="T448" t="s">
        <v>10821</v>
      </c>
      <c r="U448" t="s">
        <v>10822</v>
      </c>
      <c r="V448" t="s">
        <v>10823</v>
      </c>
      <c r="W448" t="s">
        <v>10819</v>
      </c>
      <c r="X448" t="s">
        <v>10821</v>
      </c>
      <c r="Y448" t="s">
        <v>10822</v>
      </c>
      <c r="Z448" t="s">
        <v>310</v>
      </c>
      <c r="AD448" t="s">
        <v>311</v>
      </c>
      <c r="AE448" t="s">
        <v>312</v>
      </c>
      <c r="AI448" t="s">
        <v>312</v>
      </c>
      <c r="AJ448" t="s">
        <v>10811</v>
      </c>
      <c r="AK448" t="s">
        <v>13197</v>
      </c>
      <c r="AL448" t="s">
        <v>13198</v>
      </c>
      <c r="AM448" t="s">
        <v>10817</v>
      </c>
      <c r="AN448" t="s">
        <v>10816</v>
      </c>
      <c r="AO448">
        <v>0</v>
      </c>
      <c r="AP448" t="s">
        <v>1443</v>
      </c>
      <c r="AQ448" s="6" t="s">
        <v>10824</v>
      </c>
      <c r="AR448" s="10">
        <v>185000</v>
      </c>
      <c r="AS448" t="s">
        <v>1447</v>
      </c>
      <c r="AT448" s="6" t="s">
        <v>10825</v>
      </c>
      <c r="AU448" s="10">
        <v>455000</v>
      </c>
      <c r="AV448" t="s">
        <v>1451</v>
      </c>
      <c r="AW448" s="6" t="s">
        <v>10826</v>
      </c>
      <c r="AY448" t="s">
        <v>1455</v>
      </c>
      <c r="AZ448" s="6" t="s">
        <v>10827</v>
      </c>
      <c r="BA448" s="10">
        <v>230000</v>
      </c>
      <c r="BB448" t="s">
        <v>1459</v>
      </c>
      <c r="BC448" s="6" t="s">
        <v>10828</v>
      </c>
      <c r="BD448" s="10">
        <v>300000</v>
      </c>
      <c r="BF448" s="6"/>
      <c r="BG448" s="10"/>
      <c r="BI448" s="6"/>
      <c r="BJ448" s="10"/>
      <c r="BL448" s="6"/>
      <c r="BM448" s="10"/>
      <c r="BO448" s="6"/>
      <c r="BP448" s="10"/>
      <c r="BR448" s="6"/>
      <c r="BS448" s="10"/>
      <c r="BU448" s="6"/>
      <c r="BV448" s="10"/>
      <c r="BX448" s="6"/>
      <c r="BY448" s="10"/>
      <c r="CA448" s="6"/>
      <c r="CB448" s="10"/>
      <c r="CD448" s="6"/>
      <c r="CE448" s="10"/>
      <c r="CG448" s="6"/>
      <c r="CH448" s="10"/>
      <c r="CJ448" s="6"/>
      <c r="CK448" s="10"/>
      <c r="CM448" s="6"/>
      <c r="CN448" s="10"/>
      <c r="CP448" s="6"/>
      <c r="CQ448" s="10"/>
      <c r="CS448" s="6"/>
      <c r="CT448" s="10"/>
      <c r="CV448" s="6"/>
      <c r="CW448" s="10"/>
      <c r="CY448" s="6"/>
      <c r="CZ448" s="10"/>
      <c r="DB448" s="6"/>
      <c r="DC448" s="10"/>
      <c r="DE448" s="6"/>
      <c r="DF448" s="10"/>
      <c r="DH448" s="6"/>
      <c r="DI448" s="10"/>
      <c r="DK448" s="6"/>
      <c r="DL448" s="10"/>
      <c r="DN448" s="6"/>
      <c r="DO448" s="10"/>
      <c r="DQ448" s="6"/>
      <c r="DR448" s="10"/>
      <c r="DT448" s="6"/>
      <c r="DU448" s="10"/>
      <c r="DW448" s="6"/>
      <c r="DX448" s="10"/>
      <c r="DZ448" s="6"/>
      <c r="EA448" s="10"/>
      <c r="EC448" s="6"/>
      <c r="ED448" s="10"/>
      <c r="EF448" s="6"/>
      <c r="EG448" s="10"/>
      <c r="EI448" s="6"/>
      <c r="EJ448" s="10"/>
      <c r="EL448" s="6"/>
      <c r="EM448" s="10"/>
      <c r="EO448" s="6"/>
      <c r="EP448" s="10"/>
      <c r="ER448" s="6"/>
      <c r="ES448" s="10"/>
      <c r="EU448" s="6"/>
      <c r="EV448" s="10"/>
      <c r="EX448" s="6"/>
      <c r="EY448" s="10"/>
      <c r="FA448" s="6"/>
      <c r="FB448" s="10"/>
      <c r="FD448" s="6"/>
      <c r="FE448" s="10"/>
      <c r="FG448" s="6"/>
      <c r="FH448" s="10"/>
      <c r="FJ448" s="6"/>
      <c r="FK448" s="10"/>
      <c r="FM448" s="6"/>
      <c r="FN448" s="10"/>
      <c r="FP448" s="6"/>
      <c r="FQ448" s="10"/>
      <c r="FS448" s="6"/>
      <c r="FT448" s="10"/>
      <c r="FV448" s="6"/>
      <c r="FW448" s="10"/>
      <c r="FY448" s="6"/>
      <c r="FZ448" s="10"/>
      <c r="GA448" s="9">
        <v>1170000</v>
      </c>
      <c r="GB448" t="s">
        <v>1344</v>
      </c>
    </row>
    <row r="449" spans="1:188" x14ac:dyDescent="0.35">
      <c r="A449" t="s">
        <v>10829</v>
      </c>
      <c r="B449" t="s">
        <v>10830</v>
      </c>
      <c r="C449" t="s">
        <v>10831</v>
      </c>
      <c r="D449" t="str">
        <f>VLOOKUP(C449,'HORS EXCEPTION'!$C$2:C466,1,FALSE)</f>
        <v>SUP067625</v>
      </c>
      <c r="E449" s="1" t="s">
        <v>10832</v>
      </c>
      <c r="F449" t="s">
        <v>10831</v>
      </c>
      <c r="G449" t="s">
        <v>10832</v>
      </c>
      <c r="H449" t="s">
        <v>203</v>
      </c>
      <c r="I449" t="s">
        <v>10829</v>
      </c>
      <c r="J449" t="s">
        <v>205</v>
      </c>
      <c r="K449" t="s">
        <v>10833</v>
      </c>
      <c r="L449">
        <v>73350</v>
      </c>
      <c r="M449" t="s">
        <v>10834</v>
      </c>
      <c r="N449" t="s">
        <v>531</v>
      </c>
      <c r="O449" t="s">
        <v>13199</v>
      </c>
      <c r="P449" t="s">
        <v>10835</v>
      </c>
      <c r="Q449" t="s">
        <v>13328</v>
      </c>
      <c r="R449" t="s">
        <v>10836</v>
      </c>
      <c r="S449" t="s">
        <v>6927</v>
      </c>
      <c r="T449" t="s">
        <v>10838</v>
      </c>
      <c r="U449" t="s">
        <v>10839</v>
      </c>
      <c r="V449" t="s">
        <v>10840</v>
      </c>
      <c r="W449" t="s">
        <v>10841</v>
      </c>
      <c r="X449" t="s">
        <v>10838</v>
      </c>
      <c r="Y449" t="s">
        <v>10839</v>
      </c>
      <c r="Z449" t="s">
        <v>219</v>
      </c>
      <c r="AD449" t="s">
        <v>220</v>
      </c>
      <c r="AE449" t="s">
        <v>221</v>
      </c>
      <c r="AI449" t="s">
        <v>221</v>
      </c>
      <c r="AJ449" t="s">
        <v>10829</v>
      </c>
      <c r="AK449" t="s">
        <v>13199</v>
      </c>
      <c r="AL449" t="s">
        <v>13200</v>
      </c>
      <c r="AM449" t="s">
        <v>13328</v>
      </c>
      <c r="AN449" t="s">
        <v>10835</v>
      </c>
      <c r="AO449">
        <v>0</v>
      </c>
      <c r="AP449" t="s">
        <v>613</v>
      </c>
      <c r="AQ449" s="6" t="s">
        <v>10842</v>
      </c>
      <c r="AR449" s="10">
        <v>950000</v>
      </c>
      <c r="AS449" t="s">
        <v>615</v>
      </c>
      <c r="AT449" s="6" t="s">
        <v>10843</v>
      </c>
      <c r="AU449" s="10">
        <v>750000</v>
      </c>
      <c r="AV449" t="s">
        <v>547</v>
      </c>
      <c r="AW449" s="6" t="s">
        <v>10844</v>
      </c>
      <c r="AY449" t="s">
        <v>549</v>
      </c>
      <c r="AZ449" s="6" t="s">
        <v>10845</v>
      </c>
      <c r="BA449" s="10">
        <v>100000</v>
      </c>
      <c r="BC449" s="6"/>
      <c r="BD449" s="10"/>
      <c r="BF449" s="6"/>
      <c r="BG449" s="10"/>
      <c r="BI449" s="6"/>
      <c r="BJ449" s="10"/>
      <c r="BL449" s="6"/>
      <c r="BM449" s="10"/>
      <c r="BO449" s="6"/>
      <c r="BP449" s="10"/>
      <c r="BR449" s="6"/>
      <c r="BS449" s="10"/>
      <c r="BU449" s="6"/>
      <c r="BV449" s="10"/>
      <c r="BX449" s="6"/>
      <c r="BY449" s="10"/>
      <c r="CA449" s="6"/>
      <c r="CB449" s="10"/>
      <c r="CD449" s="6"/>
      <c r="CE449" s="10"/>
      <c r="CG449" s="6"/>
      <c r="CH449" s="10"/>
      <c r="CJ449" s="6"/>
      <c r="CK449" s="10"/>
      <c r="CM449" s="6"/>
      <c r="CN449" s="10"/>
      <c r="CP449" s="6"/>
      <c r="CQ449" s="10"/>
      <c r="CS449" s="6"/>
      <c r="CT449" s="10"/>
      <c r="CV449" s="6"/>
      <c r="CW449" s="10"/>
      <c r="CY449" s="6"/>
      <c r="CZ449" s="10"/>
      <c r="DB449" s="6"/>
      <c r="DC449" s="10"/>
      <c r="DE449" s="6"/>
      <c r="DF449" s="10"/>
      <c r="DH449" s="6"/>
      <c r="DI449" s="10"/>
      <c r="DK449" s="6"/>
      <c r="DL449" s="10"/>
      <c r="DN449" s="6"/>
      <c r="DO449" s="10"/>
      <c r="DQ449" s="6"/>
      <c r="DR449" s="10"/>
      <c r="DT449" s="6"/>
      <c r="DU449" s="10"/>
      <c r="DW449" s="6"/>
      <c r="DX449" s="10"/>
      <c r="DZ449" s="6"/>
      <c r="EA449" s="10"/>
      <c r="EC449" s="6"/>
      <c r="ED449" s="10"/>
      <c r="EF449" s="6"/>
      <c r="EG449" s="10"/>
      <c r="EI449" s="6"/>
      <c r="EJ449" s="10"/>
      <c r="EL449" s="6"/>
      <c r="EM449" s="10"/>
      <c r="EO449" s="6"/>
      <c r="EP449" s="10"/>
      <c r="ER449" s="6"/>
      <c r="ES449" s="10"/>
      <c r="EU449" s="6"/>
      <c r="EV449" s="10"/>
      <c r="EX449" s="6"/>
      <c r="EY449" s="10"/>
      <c r="FA449" s="6"/>
      <c r="FB449" s="10"/>
      <c r="FD449" s="6"/>
      <c r="FE449" s="10"/>
      <c r="FG449" s="6"/>
      <c r="FH449" s="10"/>
      <c r="FJ449" s="6"/>
      <c r="FK449" s="10"/>
      <c r="FM449" s="6"/>
      <c r="FN449" s="10"/>
      <c r="FP449" s="6"/>
      <c r="FQ449" s="10"/>
      <c r="FS449" s="6"/>
      <c r="FT449" s="10"/>
      <c r="FV449" s="6"/>
      <c r="FW449" s="10"/>
      <c r="FY449" s="6"/>
      <c r="FZ449" s="10"/>
      <c r="GA449" s="9">
        <v>1800000</v>
      </c>
      <c r="GB449" t="s">
        <v>238</v>
      </c>
      <c r="GC449">
        <v>45</v>
      </c>
      <c r="GD449">
        <v>47</v>
      </c>
      <c r="GE449">
        <v>50</v>
      </c>
      <c r="GF449">
        <v>60</v>
      </c>
    </row>
    <row r="450" spans="1:188" x14ac:dyDescent="0.35">
      <c r="A450" t="s">
        <v>10846</v>
      </c>
      <c r="B450" t="s">
        <v>10847</v>
      </c>
      <c r="C450" t="s">
        <v>10848</v>
      </c>
      <c r="D450" t="str">
        <f>VLOOKUP(C450,'HORS EXCEPTION'!$C$2:C467,1,FALSE)</f>
        <v>SUP067626</v>
      </c>
      <c r="E450" s="2" t="s">
        <v>10849</v>
      </c>
      <c r="F450" t="s">
        <v>10848</v>
      </c>
      <c r="G450" t="s">
        <v>10849</v>
      </c>
      <c r="H450" t="s">
        <v>203</v>
      </c>
      <c r="I450" t="s">
        <v>10846</v>
      </c>
      <c r="J450" t="s">
        <v>205</v>
      </c>
      <c r="K450" t="s">
        <v>10850</v>
      </c>
      <c r="L450">
        <v>43220</v>
      </c>
      <c r="M450" t="s">
        <v>10851</v>
      </c>
      <c r="N450" t="s">
        <v>8559</v>
      </c>
      <c r="O450" t="s">
        <v>13201</v>
      </c>
      <c r="P450" t="s">
        <v>10852</v>
      </c>
      <c r="Q450" t="s">
        <v>13329</v>
      </c>
      <c r="R450" t="s">
        <v>10854</v>
      </c>
      <c r="S450" t="s">
        <v>10857</v>
      </c>
      <c r="T450" t="s">
        <v>10858</v>
      </c>
      <c r="U450" t="s">
        <v>10859</v>
      </c>
      <c r="V450" t="s">
        <v>10860</v>
      </c>
      <c r="W450" t="s">
        <v>10857</v>
      </c>
      <c r="X450" t="s">
        <v>10858</v>
      </c>
      <c r="Y450" t="s">
        <v>10859</v>
      </c>
      <c r="Z450" t="s">
        <v>310</v>
      </c>
      <c r="AD450" t="s">
        <v>311</v>
      </c>
      <c r="AE450" t="s">
        <v>312</v>
      </c>
      <c r="AI450" t="s">
        <v>312</v>
      </c>
      <c r="AJ450" t="s">
        <v>10846</v>
      </c>
      <c r="AK450" t="s">
        <v>13201</v>
      </c>
      <c r="AL450" t="s">
        <v>13202</v>
      </c>
      <c r="AM450" t="s">
        <v>13329</v>
      </c>
      <c r="AN450" t="s">
        <v>10852</v>
      </c>
      <c r="AO450">
        <v>0</v>
      </c>
      <c r="AP450" t="s">
        <v>427</v>
      </c>
      <c r="AQ450" s="6" t="s">
        <v>10861</v>
      </c>
      <c r="AR450" s="10">
        <v>360000</v>
      </c>
      <c r="AS450" t="s">
        <v>429</v>
      </c>
      <c r="AT450" s="6" t="s">
        <v>10862</v>
      </c>
      <c r="AU450" s="10">
        <v>100000</v>
      </c>
      <c r="AV450" t="s">
        <v>1443</v>
      </c>
      <c r="AW450" s="6" t="s">
        <v>10863</v>
      </c>
      <c r="AY450" t="s">
        <v>433</v>
      </c>
      <c r="AZ450" s="6" t="s">
        <v>10864</v>
      </c>
      <c r="BA450" s="10">
        <v>190000</v>
      </c>
      <c r="BB450" t="s">
        <v>1447</v>
      </c>
      <c r="BC450" s="6" t="s">
        <v>10865</v>
      </c>
      <c r="BD450" s="10">
        <v>455000</v>
      </c>
      <c r="BE450" t="s">
        <v>435</v>
      </c>
      <c r="BF450" s="6" t="s">
        <v>10866</v>
      </c>
      <c r="BG450" s="10">
        <v>360000</v>
      </c>
      <c r="BH450" t="s">
        <v>437</v>
      </c>
      <c r="BI450" s="6" t="s">
        <v>10867</v>
      </c>
      <c r="BJ450" s="10">
        <v>100000</v>
      </c>
      <c r="BK450" t="s">
        <v>1451</v>
      </c>
      <c r="BL450" s="6" t="s">
        <v>10868</v>
      </c>
      <c r="BM450" s="10">
        <v>182000</v>
      </c>
      <c r="BN450" t="s">
        <v>441</v>
      </c>
      <c r="BO450" s="6" t="s">
        <v>10869</v>
      </c>
      <c r="BP450" s="10">
        <v>100000</v>
      </c>
      <c r="BQ450" t="s">
        <v>1455</v>
      </c>
      <c r="BR450" s="6" t="s">
        <v>10870</v>
      </c>
      <c r="BS450" s="10">
        <v>230000</v>
      </c>
      <c r="BT450" t="s">
        <v>443</v>
      </c>
      <c r="BU450" s="6" t="s">
        <v>10871</v>
      </c>
      <c r="BV450" s="10">
        <v>595000</v>
      </c>
      <c r="BW450" t="s">
        <v>445</v>
      </c>
      <c r="BX450" s="6" t="s">
        <v>10872</v>
      </c>
      <c r="BY450" s="10">
        <v>130000</v>
      </c>
      <c r="BZ450" t="s">
        <v>1459</v>
      </c>
      <c r="CA450" s="6" t="s">
        <v>10873</v>
      </c>
      <c r="CB450" s="10">
        <v>300000</v>
      </c>
      <c r="CD450" s="6"/>
      <c r="CE450" s="10"/>
      <c r="CG450" s="6"/>
      <c r="CH450" s="10"/>
      <c r="CJ450" s="6"/>
      <c r="CK450" s="10"/>
      <c r="CM450" s="6"/>
      <c r="CN450" s="10"/>
      <c r="CP450" s="6"/>
      <c r="CQ450" s="10"/>
      <c r="CS450" s="6"/>
      <c r="CT450" s="10"/>
      <c r="CV450" s="6"/>
      <c r="CW450" s="10"/>
      <c r="CY450" s="6"/>
      <c r="CZ450" s="10"/>
      <c r="DB450" s="6"/>
      <c r="DC450" s="10"/>
      <c r="DE450" s="6"/>
      <c r="DF450" s="10"/>
      <c r="DH450" s="6"/>
      <c r="DI450" s="10"/>
      <c r="DK450" s="6"/>
      <c r="DL450" s="10"/>
      <c r="DN450" s="6"/>
      <c r="DO450" s="10"/>
      <c r="DQ450" s="6"/>
      <c r="DR450" s="10"/>
      <c r="DT450" s="6"/>
      <c r="DU450" s="10"/>
      <c r="DW450" s="6"/>
      <c r="DX450" s="10"/>
      <c r="DZ450" s="6"/>
      <c r="EA450" s="10"/>
      <c r="EC450" s="6"/>
      <c r="ED450" s="10"/>
      <c r="EF450" s="6"/>
      <c r="EG450" s="10"/>
      <c r="EI450" s="6"/>
      <c r="EJ450" s="10"/>
      <c r="EL450" s="6"/>
      <c r="EM450" s="10"/>
      <c r="EO450" s="6"/>
      <c r="EP450" s="10"/>
      <c r="ER450" s="6"/>
      <c r="ES450" s="10"/>
      <c r="EU450" s="6"/>
      <c r="EV450" s="10"/>
      <c r="EX450" s="6"/>
      <c r="EY450" s="10"/>
      <c r="FA450" s="6"/>
      <c r="FB450" s="10"/>
      <c r="FD450" s="6"/>
      <c r="FE450" s="10"/>
      <c r="FG450" s="6"/>
      <c r="FH450" s="10"/>
      <c r="FJ450" s="6"/>
      <c r="FK450" s="10"/>
      <c r="FM450" s="6"/>
      <c r="FN450" s="10"/>
      <c r="FP450" s="6"/>
      <c r="FQ450" s="10"/>
      <c r="FS450" s="6"/>
      <c r="FT450" s="10"/>
      <c r="FV450" s="6"/>
      <c r="FW450" s="10"/>
      <c r="FY450" s="6"/>
      <c r="FZ450" s="10"/>
      <c r="GA450" s="9">
        <v>3102000</v>
      </c>
      <c r="GB450" t="s">
        <v>1344</v>
      </c>
    </row>
    <row r="451" spans="1:188" x14ac:dyDescent="0.35">
      <c r="A451" t="s">
        <v>10874</v>
      </c>
      <c r="B451" t="s">
        <v>10875</v>
      </c>
      <c r="C451" t="s">
        <v>10876</v>
      </c>
      <c r="D451" t="str">
        <f>VLOOKUP(C451,'HORS EXCEPTION'!$C$2:C468,1,FALSE)</f>
        <v>SUP067630</v>
      </c>
      <c r="E451" s="1" t="s">
        <v>10877</v>
      </c>
      <c r="F451" t="s">
        <v>10876</v>
      </c>
      <c r="G451" t="s">
        <v>10877</v>
      </c>
      <c r="H451" t="s">
        <v>203</v>
      </c>
      <c r="I451" t="s">
        <v>10874</v>
      </c>
      <c r="J451" t="s">
        <v>1022</v>
      </c>
      <c r="K451" t="s">
        <v>10878</v>
      </c>
      <c r="L451">
        <v>17180</v>
      </c>
      <c r="M451" t="s">
        <v>10879</v>
      </c>
      <c r="N451" t="s">
        <v>646</v>
      </c>
      <c r="O451" t="s">
        <v>12538</v>
      </c>
      <c r="P451" t="s">
        <v>10880</v>
      </c>
      <c r="Q451" t="s">
        <v>10881</v>
      </c>
      <c r="R451" t="s">
        <v>10882</v>
      </c>
      <c r="S451" t="s">
        <v>10883</v>
      </c>
      <c r="T451" t="s">
        <v>10884</v>
      </c>
      <c r="U451" t="s">
        <v>10885</v>
      </c>
      <c r="V451" t="s">
        <v>10886</v>
      </c>
      <c r="W451" t="s">
        <v>10883</v>
      </c>
      <c r="X451" t="s">
        <v>10884</v>
      </c>
      <c r="Y451" t="s">
        <v>10885</v>
      </c>
      <c r="Z451" t="s">
        <v>310</v>
      </c>
      <c r="AD451" t="s">
        <v>311</v>
      </c>
      <c r="AE451" t="s">
        <v>312</v>
      </c>
      <c r="AI451" t="s">
        <v>312</v>
      </c>
      <c r="AJ451" t="s">
        <v>10874</v>
      </c>
      <c r="AK451" t="s">
        <v>12538</v>
      </c>
      <c r="AL451" t="s">
        <v>13203</v>
      </c>
      <c r="AM451" t="s">
        <v>10881</v>
      </c>
      <c r="AN451" t="s">
        <v>10880</v>
      </c>
      <c r="AO451">
        <v>0</v>
      </c>
      <c r="AP451" t="s">
        <v>657</v>
      </c>
      <c r="AQ451" s="6" t="s">
        <v>10887</v>
      </c>
      <c r="AR451" s="10">
        <v>100000</v>
      </c>
      <c r="AS451" t="s">
        <v>659</v>
      </c>
      <c r="AT451" s="6" t="s">
        <v>10888</v>
      </c>
      <c r="AU451" s="10">
        <v>185000</v>
      </c>
      <c r="AV451" t="s">
        <v>661</v>
      </c>
      <c r="AW451" s="6" t="s">
        <v>10889</v>
      </c>
      <c r="AY451" t="s">
        <v>663</v>
      </c>
      <c r="AZ451" s="6" t="s">
        <v>10890</v>
      </c>
      <c r="BA451" s="10">
        <v>100000</v>
      </c>
      <c r="BB451" t="s">
        <v>665</v>
      </c>
      <c r="BC451" s="6" t="s">
        <v>10891</v>
      </c>
      <c r="BD451" s="10">
        <v>123000</v>
      </c>
      <c r="BF451" s="6"/>
      <c r="BG451" s="10"/>
      <c r="BI451" s="6"/>
      <c r="BJ451" s="10"/>
      <c r="BL451" s="6"/>
      <c r="BM451" s="10"/>
      <c r="BO451" s="6"/>
      <c r="BP451" s="10"/>
      <c r="BR451" s="6"/>
      <c r="BS451" s="10"/>
      <c r="BU451" s="6"/>
      <c r="BV451" s="10"/>
      <c r="BX451" s="6"/>
      <c r="BY451" s="10"/>
      <c r="CA451" s="6"/>
      <c r="CB451" s="10"/>
      <c r="CD451" s="6"/>
      <c r="CE451" s="10"/>
      <c r="CG451" s="6"/>
      <c r="CH451" s="10"/>
      <c r="CJ451" s="6"/>
      <c r="CK451" s="10"/>
      <c r="CM451" s="6"/>
      <c r="CN451" s="10"/>
      <c r="CP451" s="6"/>
      <c r="CQ451" s="10"/>
      <c r="CS451" s="6"/>
      <c r="CT451" s="10"/>
      <c r="CV451" s="6"/>
      <c r="CW451" s="10"/>
      <c r="CY451" s="6"/>
      <c r="CZ451" s="10"/>
      <c r="DB451" s="6"/>
      <c r="DC451" s="10"/>
      <c r="DE451" s="6"/>
      <c r="DF451" s="10"/>
      <c r="DH451" s="6"/>
      <c r="DI451" s="10"/>
      <c r="DK451" s="6"/>
      <c r="DL451" s="10"/>
      <c r="DN451" s="6"/>
      <c r="DO451" s="10"/>
      <c r="DQ451" s="6"/>
      <c r="DR451" s="10"/>
      <c r="DT451" s="6"/>
      <c r="DU451" s="10"/>
      <c r="DW451" s="6"/>
      <c r="DX451" s="10"/>
      <c r="DZ451" s="6"/>
      <c r="EA451" s="10"/>
      <c r="EC451" s="6"/>
      <c r="ED451" s="10"/>
      <c r="EF451" s="6"/>
      <c r="EG451" s="10"/>
      <c r="EI451" s="6"/>
      <c r="EJ451" s="10"/>
      <c r="EL451" s="6"/>
      <c r="EM451" s="10"/>
      <c r="EO451" s="6"/>
      <c r="EP451" s="10"/>
      <c r="ER451" s="6"/>
      <c r="ES451" s="10"/>
      <c r="EU451" s="6"/>
      <c r="EV451" s="10"/>
      <c r="EX451" s="6"/>
      <c r="EY451" s="10"/>
      <c r="FA451" s="6"/>
      <c r="FB451" s="10"/>
      <c r="FD451" s="6"/>
      <c r="FE451" s="10"/>
      <c r="FG451" s="6"/>
      <c r="FH451" s="10"/>
      <c r="FJ451" s="6"/>
      <c r="FK451" s="10"/>
      <c r="FM451" s="6"/>
      <c r="FN451" s="10"/>
      <c r="FP451" s="6"/>
      <c r="FQ451" s="10"/>
      <c r="FS451" s="6"/>
      <c r="FT451" s="10"/>
      <c r="FV451" s="6"/>
      <c r="FW451" s="10"/>
      <c r="FY451" s="6"/>
      <c r="FZ451" s="10"/>
      <c r="GA451" s="9">
        <v>508000</v>
      </c>
      <c r="GB451" t="s">
        <v>238</v>
      </c>
      <c r="GC451">
        <v>0</v>
      </c>
      <c r="GD451">
        <v>0</v>
      </c>
      <c r="GE451">
        <v>45</v>
      </c>
      <c r="GF451">
        <v>0</v>
      </c>
    </row>
    <row r="452" spans="1:188" x14ac:dyDescent="0.35">
      <c r="A452" t="s">
        <v>10892</v>
      </c>
      <c r="B452" t="s">
        <v>10893</v>
      </c>
      <c r="C452" t="s">
        <v>10894</v>
      </c>
      <c r="D452" t="str">
        <f>VLOOKUP(C452,'HORS EXCEPTION'!$C$2:C469,1,FALSE)</f>
        <v>SUP067656</v>
      </c>
      <c r="E452" s="1" t="s">
        <v>10895</v>
      </c>
      <c r="F452" t="s">
        <v>10894</v>
      </c>
      <c r="G452" t="s">
        <v>10895</v>
      </c>
      <c r="H452" t="s">
        <v>203</v>
      </c>
      <c r="I452" t="s">
        <v>10892</v>
      </c>
      <c r="J452" t="s">
        <v>838</v>
      </c>
      <c r="K452" t="s">
        <v>10896</v>
      </c>
      <c r="L452">
        <v>84000</v>
      </c>
      <c r="M452" t="s">
        <v>1248</v>
      </c>
      <c r="N452" t="s">
        <v>646</v>
      </c>
      <c r="O452" t="s">
        <v>12986</v>
      </c>
      <c r="P452" t="s">
        <v>10897</v>
      </c>
      <c r="Q452" t="s">
        <v>1248</v>
      </c>
      <c r="R452" t="s">
        <v>10898</v>
      </c>
      <c r="S452" t="s">
        <v>13204</v>
      </c>
      <c r="T452" t="s">
        <v>10901</v>
      </c>
      <c r="U452" t="s">
        <v>10902</v>
      </c>
      <c r="V452" t="s">
        <v>10903</v>
      </c>
      <c r="W452" t="s">
        <v>10904</v>
      </c>
      <c r="X452" t="s">
        <v>10901</v>
      </c>
      <c r="Y452" t="s">
        <v>10902</v>
      </c>
      <c r="Z452" t="s">
        <v>854</v>
      </c>
      <c r="AD452" t="s">
        <v>855</v>
      </c>
      <c r="AE452" t="s">
        <v>738</v>
      </c>
      <c r="AI452" t="s">
        <v>738</v>
      </c>
      <c r="AJ452" t="s">
        <v>10892</v>
      </c>
      <c r="AK452" t="s">
        <v>12986</v>
      </c>
      <c r="AL452" t="s">
        <v>13205</v>
      </c>
      <c r="AM452" t="s">
        <v>1248</v>
      </c>
      <c r="AN452" t="s">
        <v>10897</v>
      </c>
      <c r="AO452">
        <v>0</v>
      </c>
      <c r="AP452" t="s">
        <v>937</v>
      </c>
      <c r="AQ452" s="6" t="s">
        <v>10905</v>
      </c>
      <c r="AR452" s="10">
        <v>100000</v>
      </c>
      <c r="AS452" t="s">
        <v>746</v>
      </c>
      <c r="AT452" s="6" t="s">
        <v>10906</v>
      </c>
      <c r="AU452" s="10">
        <v>150000</v>
      </c>
      <c r="AV452" t="s">
        <v>857</v>
      </c>
      <c r="AW452" s="6" t="s">
        <v>10907</v>
      </c>
      <c r="AY452" t="s">
        <v>941</v>
      </c>
      <c r="AZ452" s="6" t="s">
        <v>10908</v>
      </c>
      <c r="BA452" s="10">
        <v>250000</v>
      </c>
      <c r="BB452" t="s">
        <v>748</v>
      </c>
      <c r="BC452" s="6" t="s">
        <v>10909</v>
      </c>
      <c r="BD452" s="10">
        <v>380000</v>
      </c>
      <c r="BE452" t="s">
        <v>860</v>
      </c>
      <c r="BF452" s="6" t="s">
        <v>10910</v>
      </c>
      <c r="BG452" s="10">
        <v>365000</v>
      </c>
      <c r="BI452" s="6"/>
      <c r="BJ452" s="10"/>
      <c r="BL452" s="6"/>
      <c r="BM452" s="10"/>
      <c r="BO452" s="6"/>
      <c r="BP452" s="10"/>
      <c r="BR452" s="6"/>
      <c r="BS452" s="10"/>
      <c r="BU452" s="6"/>
      <c r="BV452" s="10"/>
      <c r="BX452" s="6"/>
      <c r="BY452" s="10"/>
      <c r="CA452" s="6"/>
      <c r="CB452" s="10"/>
      <c r="CD452" s="6"/>
      <c r="CE452" s="10"/>
      <c r="CG452" s="6"/>
      <c r="CH452" s="10"/>
      <c r="CJ452" s="6"/>
      <c r="CK452" s="10"/>
      <c r="CM452" s="6"/>
      <c r="CN452" s="10"/>
      <c r="CP452" s="6"/>
      <c r="CQ452" s="10"/>
      <c r="CS452" s="6"/>
      <c r="CT452" s="10"/>
      <c r="CV452" s="6"/>
      <c r="CW452" s="10"/>
      <c r="CY452" s="6"/>
      <c r="CZ452" s="10"/>
      <c r="DB452" s="6"/>
      <c r="DC452" s="10"/>
      <c r="DE452" s="6"/>
      <c r="DF452" s="10"/>
      <c r="DH452" s="6"/>
      <c r="DI452" s="10"/>
      <c r="DK452" s="6"/>
      <c r="DL452" s="10"/>
      <c r="DN452" s="6"/>
      <c r="DO452" s="10"/>
      <c r="DQ452" s="6"/>
      <c r="DR452" s="10"/>
      <c r="DT452" s="6"/>
      <c r="DU452" s="10"/>
      <c r="DW452" s="6"/>
      <c r="DX452" s="10"/>
      <c r="DZ452" s="6"/>
      <c r="EA452" s="10"/>
      <c r="EC452" s="6"/>
      <c r="ED452" s="10"/>
      <c r="EF452" s="6"/>
      <c r="EG452" s="10"/>
      <c r="EI452" s="6"/>
      <c r="EJ452" s="10"/>
      <c r="EL452" s="6"/>
      <c r="EM452" s="10"/>
      <c r="EO452" s="6"/>
      <c r="EP452" s="10"/>
      <c r="ER452" s="6"/>
      <c r="ES452" s="10"/>
      <c r="EU452" s="6"/>
      <c r="EV452" s="10"/>
      <c r="EX452" s="6"/>
      <c r="EY452" s="10"/>
      <c r="FA452" s="6"/>
      <c r="FB452" s="10"/>
      <c r="FD452" s="6"/>
      <c r="FE452" s="10"/>
      <c r="FG452" s="6"/>
      <c r="FH452" s="10"/>
      <c r="FJ452" s="6"/>
      <c r="FK452" s="10"/>
      <c r="FM452" s="6"/>
      <c r="FN452" s="10"/>
      <c r="FP452" s="6"/>
      <c r="FQ452" s="10"/>
      <c r="FS452" s="6"/>
      <c r="FT452" s="10"/>
      <c r="FV452" s="6"/>
      <c r="FW452" s="10"/>
      <c r="FY452" s="6"/>
      <c r="FZ452" s="10"/>
      <c r="GA452" s="9">
        <v>1245000</v>
      </c>
      <c r="GB452" t="s">
        <v>238</v>
      </c>
      <c r="GC452">
        <v>36</v>
      </c>
      <c r="GD452">
        <v>46</v>
      </c>
      <c r="GE452">
        <v>56</v>
      </c>
      <c r="GF452">
        <v>0</v>
      </c>
    </row>
    <row r="453" spans="1:188" x14ac:dyDescent="0.35">
      <c r="A453" t="s">
        <v>10911</v>
      </c>
      <c r="B453" t="s">
        <v>10912</v>
      </c>
      <c r="C453" t="s">
        <v>10913</v>
      </c>
      <c r="D453" t="str">
        <f>VLOOKUP(C453,'HORS EXCEPTION'!$C$2:C470,1,FALSE)</f>
        <v>SUP067657</v>
      </c>
      <c r="E453" s="1" t="s">
        <v>10914</v>
      </c>
      <c r="F453" t="s">
        <v>10913</v>
      </c>
      <c r="G453" t="s">
        <v>10914</v>
      </c>
      <c r="H453" t="s">
        <v>203</v>
      </c>
      <c r="I453" t="s">
        <v>10911</v>
      </c>
      <c r="J453" t="s">
        <v>1022</v>
      </c>
      <c r="K453" t="s">
        <v>10915</v>
      </c>
      <c r="L453">
        <v>42380</v>
      </c>
      <c r="M453" t="s">
        <v>10916</v>
      </c>
      <c r="N453" t="s">
        <v>10917</v>
      </c>
      <c r="O453" t="s">
        <v>11881</v>
      </c>
      <c r="P453" t="s">
        <v>10918</v>
      </c>
      <c r="Q453" t="s">
        <v>5120</v>
      </c>
      <c r="R453" t="s">
        <v>10919</v>
      </c>
      <c r="S453" t="s">
        <v>10920</v>
      </c>
      <c r="T453" t="s">
        <v>10922</v>
      </c>
      <c r="U453" t="s">
        <v>10923</v>
      </c>
      <c r="V453" t="s">
        <v>10924</v>
      </c>
      <c r="W453" t="s">
        <v>10920</v>
      </c>
      <c r="X453" t="s">
        <v>10922</v>
      </c>
      <c r="Y453" t="s">
        <v>10925</v>
      </c>
      <c r="Z453" t="s">
        <v>219</v>
      </c>
      <c r="AD453" t="s">
        <v>220</v>
      </c>
      <c r="AE453" t="s">
        <v>221</v>
      </c>
      <c r="AI453" t="s">
        <v>221</v>
      </c>
      <c r="AJ453" t="s">
        <v>10911</v>
      </c>
      <c r="AK453" t="s">
        <v>11881</v>
      </c>
      <c r="AL453" t="s">
        <v>13206</v>
      </c>
      <c r="AM453" t="s">
        <v>5120</v>
      </c>
      <c r="AN453" t="s">
        <v>10918</v>
      </c>
      <c r="AO453">
        <v>0</v>
      </c>
      <c r="AP453" t="s">
        <v>555</v>
      </c>
      <c r="AQ453" s="6" t="s">
        <v>10926</v>
      </c>
      <c r="AR453" s="10">
        <v>120000</v>
      </c>
      <c r="BC453" s="6"/>
      <c r="BD453" s="10"/>
      <c r="BF453" s="6"/>
      <c r="BG453" s="10"/>
      <c r="BI453" s="6"/>
      <c r="BJ453" s="10"/>
      <c r="BL453" s="6"/>
      <c r="BM453" s="10"/>
      <c r="BO453" s="6"/>
      <c r="BP453" s="10"/>
      <c r="BR453" s="6"/>
      <c r="BS453" s="10"/>
      <c r="BU453" s="6"/>
      <c r="BV453" s="10"/>
      <c r="BX453" s="6"/>
      <c r="BY453" s="10"/>
      <c r="CA453" s="6"/>
      <c r="CB453" s="10"/>
      <c r="CD453" s="6"/>
      <c r="CE453" s="10"/>
      <c r="CG453" s="6"/>
      <c r="CH453" s="10"/>
      <c r="CJ453" s="6"/>
      <c r="CK453" s="10"/>
      <c r="CM453" s="6"/>
      <c r="CN453" s="10"/>
      <c r="CP453" s="6"/>
      <c r="CQ453" s="10"/>
      <c r="CS453" s="6"/>
      <c r="CT453" s="10"/>
      <c r="CV453" s="6"/>
      <c r="CW453" s="10"/>
      <c r="CY453" s="6"/>
      <c r="CZ453" s="10"/>
      <c r="DB453" s="6"/>
      <c r="DC453" s="10"/>
      <c r="DE453" s="6"/>
      <c r="DF453" s="10"/>
      <c r="DH453" s="6"/>
      <c r="DI453" s="10"/>
      <c r="DK453" s="6"/>
      <c r="DL453" s="10"/>
      <c r="DN453" s="6"/>
      <c r="DO453" s="10"/>
      <c r="DQ453" s="6"/>
      <c r="DR453" s="10"/>
      <c r="DT453" s="6"/>
      <c r="DU453" s="10"/>
      <c r="DW453" s="6"/>
      <c r="DX453" s="10"/>
      <c r="DZ453" s="6"/>
      <c r="EA453" s="10"/>
      <c r="EC453" s="6"/>
      <c r="ED453" s="10"/>
      <c r="EF453" s="6"/>
      <c r="EG453" s="10"/>
      <c r="EI453" s="6"/>
      <c r="EJ453" s="10"/>
      <c r="EL453" s="6"/>
      <c r="EM453" s="10"/>
      <c r="EO453" s="6"/>
      <c r="EP453" s="10"/>
      <c r="ER453" s="6"/>
      <c r="ES453" s="10"/>
      <c r="EU453" s="6"/>
      <c r="EV453" s="10"/>
      <c r="EX453" s="6"/>
      <c r="EY453" s="10"/>
      <c r="FA453" s="6"/>
      <c r="FB453" s="10"/>
      <c r="FD453" s="6"/>
      <c r="FE453" s="10"/>
      <c r="FG453" s="6"/>
      <c r="FH453" s="10"/>
      <c r="FJ453" s="6"/>
      <c r="FK453" s="10"/>
      <c r="FM453" s="6"/>
      <c r="FN453" s="10"/>
      <c r="FP453" s="6"/>
      <c r="FQ453" s="10"/>
      <c r="FS453" s="6"/>
      <c r="FT453" s="10"/>
      <c r="FV453" s="6"/>
      <c r="FW453" s="10"/>
      <c r="FY453" s="6"/>
      <c r="FZ453" s="10"/>
      <c r="GA453" s="9">
        <v>120000</v>
      </c>
      <c r="GB453" t="s">
        <v>238</v>
      </c>
      <c r="GC453">
        <v>50</v>
      </c>
      <c r="GD453">
        <v>60</v>
      </c>
      <c r="GE453">
        <v>70</v>
      </c>
      <c r="GF453">
        <v>60</v>
      </c>
    </row>
    <row r="454" spans="1:188" x14ac:dyDescent="0.35">
      <c r="A454" t="s">
        <v>10927</v>
      </c>
      <c r="B454" t="s">
        <v>10928</v>
      </c>
      <c r="C454" t="s">
        <v>10929</v>
      </c>
      <c r="D454" t="str">
        <f>VLOOKUP(C454,'HORS EXCEPTION'!$C$2:C471,1,FALSE)</f>
        <v>SUP067666</v>
      </c>
      <c r="E454" s="1" t="s">
        <v>10930</v>
      </c>
      <c r="F454" t="s">
        <v>10929</v>
      </c>
      <c r="G454" t="s">
        <v>10930</v>
      </c>
      <c r="H454" t="s">
        <v>203</v>
      </c>
      <c r="I454" t="s">
        <v>10927</v>
      </c>
      <c r="J454" t="s">
        <v>205</v>
      </c>
      <c r="K454" t="s">
        <v>10931</v>
      </c>
      <c r="L454" t="s">
        <v>10932</v>
      </c>
      <c r="M454" t="s">
        <v>10933</v>
      </c>
      <c r="N454" t="s">
        <v>3221</v>
      </c>
      <c r="O454" t="s">
        <v>13207</v>
      </c>
      <c r="P454" t="s">
        <v>10934</v>
      </c>
      <c r="Q454" t="s">
        <v>10935</v>
      </c>
      <c r="R454" t="s">
        <v>10936</v>
      </c>
      <c r="S454" t="s">
        <v>10937</v>
      </c>
      <c r="T454" t="s">
        <v>10939</v>
      </c>
      <c r="U454" t="s">
        <v>10940</v>
      </c>
      <c r="V454" t="s">
        <v>10941</v>
      </c>
      <c r="W454" t="s">
        <v>10937</v>
      </c>
      <c r="X454" t="s">
        <v>10939</v>
      </c>
      <c r="Y454" t="s">
        <v>10940</v>
      </c>
      <c r="Z454" t="s">
        <v>219</v>
      </c>
      <c r="AD454" t="s">
        <v>220</v>
      </c>
      <c r="AE454" t="s">
        <v>221</v>
      </c>
      <c r="AI454" t="s">
        <v>221</v>
      </c>
      <c r="AJ454" t="s">
        <v>10927</v>
      </c>
      <c r="AK454" t="s">
        <v>13207</v>
      </c>
      <c r="AL454" t="s">
        <v>13208</v>
      </c>
      <c r="AM454" t="s">
        <v>10935</v>
      </c>
      <c r="AN454" t="s">
        <v>10934</v>
      </c>
      <c r="AO454">
        <v>0</v>
      </c>
      <c r="AP454" t="s">
        <v>543</v>
      </c>
      <c r="AQ454" s="6" t="s">
        <v>10942</v>
      </c>
      <c r="AR454" s="10">
        <v>240000</v>
      </c>
      <c r="AS454" t="s">
        <v>828</v>
      </c>
      <c r="AT454" s="6" t="s">
        <v>10943</v>
      </c>
      <c r="AU454" s="10">
        <v>100000</v>
      </c>
      <c r="BC454" s="6"/>
      <c r="BD454" s="10"/>
      <c r="BF454" s="6"/>
      <c r="BG454" s="10"/>
      <c r="BI454" s="6"/>
      <c r="BJ454" s="10"/>
      <c r="BL454" s="6"/>
      <c r="BM454" s="10"/>
      <c r="BO454" s="6"/>
      <c r="BP454" s="10"/>
      <c r="BR454" s="6"/>
      <c r="BS454" s="10"/>
      <c r="BU454" s="6"/>
      <c r="BV454" s="10"/>
      <c r="BX454" s="6"/>
      <c r="BY454" s="10"/>
      <c r="CA454" s="6"/>
      <c r="CB454" s="10"/>
      <c r="CD454" s="6"/>
      <c r="CE454" s="10"/>
      <c r="CG454" s="6"/>
      <c r="CH454" s="10"/>
      <c r="CJ454" s="6"/>
      <c r="CK454" s="10"/>
      <c r="CM454" s="6"/>
      <c r="CN454" s="10"/>
      <c r="CP454" s="6"/>
      <c r="CQ454" s="10"/>
      <c r="CS454" s="6"/>
      <c r="CT454" s="10"/>
      <c r="CV454" s="6"/>
      <c r="CW454" s="10"/>
      <c r="CY454" s="6"/>
      <c r="CZ454" s="10"/>
      <c r="DB454" s="6"/>
      <c r="DC454" s="10"/>
      <c r="DE454" s="6"/>
      <c r="DF454" s="10"/>
      <c r="DH454" s="6"/>
      <c r="DI454" s="10"/>
      <c r="DK454" s="6"/>
      <c r="DL454" s="10"/>
      <c r="DN454" s="6"/>
      <c r="DO454" s="10"/>
      <c r="DQ454" s="6"/>
      <c r="DR454" s="10"/>
      <c r="DT454" s="6"/>
      <c r="DU454" s="10"/>
      <c r="DW454" s="6"/>
      <c r="DX454" s="10"/>
      <c r="DZ454" s="6"/>
      <c r="EA454" s="10"/>
      <c r="EC454" s="6"/>
      <c r="ED454" s="10"/>
      <c r="EF454" s="6"/>
      <c r="EG454" s="10"/>
      <c r="EI454" s="6"/>
      <c r="EJ454" s="10"/>
      <c r="EL454" s="6"/>
      <c r="EM454" s="10"/>
      <c r="EO454" s="6"/>
      <c r="EP454" s="10"/>
      <c r="ER454" s="6"/>
      <c r="ES454" s="10"/>
      <c r="EU454" s="6"/>
      <c r="EV454" s="10"/>
      <c r="EX454" s="6"/>
      <c r="EY454" s="10"/>
      <c r="FA454" s="6"/>
      <c r="FB454" s="10"/>
      <c r="FD454" s="6"/>
      <c r="FE454" s="10"/>
      <c r="FG454" s="6"/>
      <c r="FH454" s="10"/>
      <c r="FJ454" s="6"/>
      <c r="FK454" s="10"/>
      <c r="FM454" s="6"/>
      <c r="FN454" s="10"/>
      <c r="FP454" s="6"/>
      <c r="FQ454" s="10"/>
      <c r="FS454" s="6"/>
      <c r="FT454" s="10"/>
      <c r="FV454" s="6"/>
      <c r="FW454" s="10"/>
      <c r="FY454" s="6"/>
      <c r="FZ454" s="10"/>
      <c r="GA454" s="9">
        <v>340000</v>
      </c>
      <c r="GB454" t="s">
        <v>238</v>
      </c>
      <c r="GC454">
        <v>60</v>
      </c>
      <c r="GD454">
        <v>60</v>
      </c>
      <c r="GE454">
        <v>65</v>
      </c>
      <c r="GF454">
        <v>65</v>
      </c>
    </row>
    <row r="455" spans="1:188" x14ac:dyDescent="0.35">
      <c r="A455" t="s">
        <v>10944</v>
      </c>
      <c r="B455" t="s">
        <v>10945</v>
      </c>
      <c r="C455" t="s">
        <v>10946</v>
      </c>
      <c r="D455" t="str">
        <f>VLOOKUP(C455,'HORS EXCEPTION'!$C$2:C472,1,FALSE)</f>
        <v>SUP067724</v>
      </c>
      <c r="E455" s="2" t="s">
        <v>10947</v>
      </c>
      <c r="F455" t="s">
        <v>10946</v>
      </c>
      <c r="G455" t="s">
        <v>10947</v>
      </c>
      <c r="H455" t="s">
        <v>203</v>
      </c>
      <c r="I455" t="s">
        <v>10948</v>
      </c>
      <c r="J455" t="s">
        <v>205</v>
      </c>
      <c r="K455" t="s">
        <v>10949</v>
      </c>
      <c r="L455">
        <v>15270</v>
      </c>
      <c r="M455" t="s">
        <v>10950</v>
      </c>
      <c r="N455" t="s">
        <v>1352</v>
      </c>
      <c r="O455" t="s">
        <v>12265</v>
      </c>
      <c r="P455" t="s">
        <v>10951</v>
      </c>
      <c r="Q455" t="s">
        <v>6172</v>
      </c>
      <c r="R455" t="s">
        <v>10952</v>
      </c>
      <c r="S455" t="s">
        <v>10953</v>
      </c>
      <c r="T455" t="s">
        <v>10954</v>
      </c>
      <c r="U455" t="s">
        <v>10955</v>
      </c>
      <c r="V455" t="s">
        <v>10956</v>
      </c>
      <c r="W455" t="s">
        <v>10953</v>
      </c>
      <c r="X455" t="s">
        <v>10954</v>
      </c>
      <c r="Y455" t="s">
        <v>10955</v>
      </c>
      <c r="Z455" t="s">
        <v>219</v>
      </c>
      <c r="AD455" t="s">
        <v>220</v>
      </c>
      <c r="AE455" t="s">
        <v>221</v>
      </c>
      <c r="AI455" t="s">
        <v>221</v>
      </c>
      <c r="AJ455" t="s">
        <v>10948</v>
      </c>
      <c r="AK455" t="s">
        <v>12265</v>
      </c>
      <c r="AL455" t="s">
        <v>13209</v>
      </c>
      <c r="AM455" t="s">
        <v>6172</v>
      </c>
      <c r="AN455" t="s">
        <v>10951</v>
      </c>
      <c r="AO455">
        <v>0</v>
      </c>
      <c r="AP455" t="s">
        <v>222</v>
      </c>
      <c r="AQ455" s="6" t="s">
        <v>10957</v>
      </c>
      <c r="AR455" s="10">
        <v>400000</v>
      </c>
      <c r="AS455" t="s">
        <v>1732</v>
      </c>
      <c r="AT455" s="6" t="s">
        <v>10958</v>
      </c>
      <c r="AU455" s="10">
        <v>375000</v>
      </c>
      <c r="AV455" t="s">
        <v>560</v>
      </c>
      <c r="AW455" s="6" t="s">
        <v>10959</v>
      </c>
      <c r="AY455" t="s">
        <v>228</v>
      </c>
      <c r="AZ455" s="6" t="s">
        <v>10960</v>
      </c>
      <c r="BA455" s="10">
        <v>100000</v>
      </c>
      <c r="BC455" s="6"/>
      <c r="BD455" s="10"/>
      <c r="BF455" s="6"/>
      <c r="BG455" s="10"/>
      <c r="BI455" s="6"/>
      <c r="BJ455" s="10"/>
      <c r="BL455" s="6"/>
      <c r="BM455" s="10"/>
      <c r="BO455" s="6"/>
      <c r="BP455" s="10"/>
      <c r="BR455" s="6"/>
      <c r="BS455" s="10"/>
      <c r="BU455" s="6"/>
      <c r="BV455" s="10"/>
      <c r="BX455" s="6"/>
      <c r="BY455" s="10"/>
      <c r="CA455" s="6"/>
      <c r="CB455" s="10"/>
      <c r="CD455" s="6"/>
      <c r="CE455" s="10"/>
      <c r="CG455" s="6"/>
      <c r="CH455" s="10"/>
      <c r="CJ455" s="6"/>
      <c r="CK455" s="10"/>
      <c r="CM455" s="6"/>
      <c r="CN455" s="10"/>
      <c r="CP455" s="6"/>
      <c r="CQ455" s="10"/>
      <c r="CS455" s="6"/>
      <c r="CT455" s="10"/>
      <c r="CV455" s="6"/>
      <c r="CW455" s="10"/>
      <c r="CY455" s="6"/>
      <c r="CZ455" s="10"/>
      <c r="DB455" s="6"/>
      <c r="DC455" s="10"/>
      <c r="DE455" s="6"/>
      <c r="DF455" s="10"/>
      <c r="DH455" s="6"/>
      <c r="DI455" s="10"/>
      <c r="DK455" s="6"/>
      <c r="DL455" s="10"/>
      <c r="DN455" s="6"/>
      <c r="DO455" s="10"/>
      <c r="DQ455" s="6"/>
      <c r="DR455" s="10"/>
      <c r="DT455" s="6"/>
      <c r="DU455" s="10"/>
      <c r="DW455" s="6"/>
      <c r="DX455" s="10"/>
      <c r="DZ455" s="6"/>
      <c r="EA455" s="10"/>
      <c r="EC455" s="6"/>
      <c r="ED455" s="10"/>
      <c r="EF455" s="6"/>
      <c r="EG455" s="10"/>
      <c r="EI455" s="6"/>
      <c r="EJ455" s="10"/>
      <c r="EL455" s="6"/>
      <c r="EM455" s="10"/>
      <c r="EO455" s="6"/>
      <c r="EP455" s="10"/>
      <c r="ER455" s="6"/>
      <c r="ES455" s="10"/>
      <c r="EU455" s="6"/>
      <c r="EV455" s="10"/>
      <c r="EX455" s="6"/>
      <c r="EY455" s="10"/>
      <c r="FA455" s="6"/>
      <c r="FB455" s="10"/>
      <c r="FD455" s="6"/>
      <c r="FE455" s="10"/>
      <c r="FG455" s="6"/>
      <c r="FH455" s="10"/>
      <c r="FJ455" s="6"/>
      <c r="FK455" s="10"/>
      <c r="FM455" s="6"/>
      <c r="FN455" s="10"/>
      <c r="FP455" s="6"/>
      <c r="FQ455" s="10"/>
      <c r="FS455" s="6"/>
      <c r="FT455" s="10"/>
      <c r="FV455" s="6"/>
      <c r="FW455" s="10"/>
      <c r="FY455" s="6"/>
      <c r="FZ455" s="10"/>
      <c r="GA455" s="9">
        <v>875000</v>
      </c>
      <c r="GB455" t="s">
        <v>238</v>
      </c>
      <c r="GC455">
        <v>48</v>
      </c>
      <c r="GD455">
        <v>51</v>
      </c>
      <c r="GE455">
        <v>55</v>
      </c>
      <c r="GF455">
        <v>51</v>
      </c>
    </row>
    <row r="456" spans="1:188" x14ac:dyDescent="0.35">
      <c r="A456" t="s">
        <v>10961</v>
      </c>
      <c r="B456" t="s">
        <v>10962</v>
      </c>
      <c r="C456" t="s">
        <v>10963</v>
      </c>
      <c r="D456" t="str">
        <f>VLOOKUP(C456,'HORS EXCEPTION'!$C$2:C473,1,FALSE)</f>
        <v>SUP067745</v>
      </c>
      <c r="E456" s="1" t="s">
        <v>10964</v>
      </c>
      <c r="F456" t="s">
        <v>10963</v>
      </c>
      <c r="G456" t="s">
        <v>10964</v>
      </c>
      <c r="H456" t="s">
        <v>203</v>
      </c>
      <c r="I456" t="s">
        <v>10961</v>
      </c>
      <c r="J456" t="s">
        <v>1022</v>
      </c>
      <c r="K456" t="s">
        <v>10965</v>
      </c>
      <c r="L456">
        <v>38210</v>
      </c>
      <c r="M456" t="s">
        <v>10966</v>
      </c>
      <c r="N456" t="s">
        <v>10967</v>
      </c>
      <c r="O456" t="s">
        <v>12847</v>
      </c>
      <c r="P456" t="s">
        <v>10968</v>
      </c>
      <c r="Q456" t="s">
        <v>764</v>
      </c>
      <c r="R456" t="s">
        <v>13210</v>
      </c>
      <c r="S456" t="s">
        <v>10970</v>
      </c>
      <c r="T456" t="s">
        <v>10972</v>
      </c>
      <c r="U456" t="s">
        <v>10973</v>
      </c>
      <c r="V456" t="s">
        <v>10974</v>
      </c>
      <c r="W456" t="s">
        <v>10975</v>
      </c>
      <c r="X456" t="s">
        <v>10976</v>
      </c>
      <c r="Y456" t="s">
        <v>10977</v>
      </c>
      <c r="Z456" t="s">
        <v>310</v>
      </c>
      <c r="AD456" t="s">
        <v>311</v>
      </c>
      <c r="AE456" t="s">
        <v>312</v>
      </c>
      <c r="AI456" t="s">
        <v>312</v>
      </c>
      <c r="AJ456" t="s">
        <v>10961</v>
      </c>
      <c r="AK456" t="s">
        <v>12847</v>
      </c>
      <c r="AL456" t="s">
        <v>10974</v>
      </c>
      <c r="AM456" t="s">
        <v>764</v>
      </c>
      <c r="AN456" t="s">
        <v>10968</v>
      </c>
      <c r="AO456">
        <v>0</v>
      </c>
      <c r="AP456" t="s">
        <v>488</v>
      </c>
      <c r="AQ456" s="6" t="s">
        <v>10978</v>
      </c>
      <c r="AR456" s="10">
        <v>100000</v>
      </c>
      <c r="AS456" t="s">
        <v>490</v>
      </c>
      <c r="AT456" s="6" t="s">
        <v>10979</v>
      </c>
      <c r="AU456" s="10">
        <v>100000</v>
      </c>
      <c r="AV456" t="s">
        <v>315</v>
      </c>
      <c r="AW456" s="6" t="s">
        <v>10980</v>
      </c>
      <c r="AY456" t="s">
        <v>495</v>
      </c>
      <c r="AZ456" s="6" t="s">
        <v>10981</v>
      </c>
      <c r="BA456" s="10">
        <v>180000</v>
      </c>
      <c r="BB456" t="s">
        <v>497</v>
      </c>
      <c r="BC456" s="6" t="s">
        <v>10982</v>
      </c>
      <c r="BD456" s="10">
        <v>125000</v>
      </c>
      <c r="BE456" t="s">
        <v>319</v>
      </c>
      <c r="BF456" s="6" t="s">
        <v>10983</v>
      </c>
      <c r="BG456" s="10">
        <v>185000</v>
      </c>
      <c r="BH456" t="s">
        <v>502</v>
      </c>
      <c r="BI456" s="6" t="s">
        <v>10984</v>
      </c>
      <c r="BJ456" s="10">
        <v>100000</v>
      </c>
      <c r="BK456" t="s">
        <v>504</v>
      </c>
      <c r="BL456" s="6" t="s">
        <v>10985</v>
      </c>
      <c r="BM456" s="10">
        <v>100000</v>
      </c>
      <c r="BN456" t="s">
        <v>323</v>
      </c>
      <c r="BO456" s="6" t="s">
        <v>10986</v>
      </c>
      <c r="BP456" s="10">
        <v>100000</v>
      </c>
      <c r="BQ456" t="s">
        <v>509</v>
      </c>
      <c r="BR456" s="6" t="s">
        <v>10987</v>
      </c>
      <c r="BS456" s="10">
        <v>100000</v>
      </c>
      <c r="BT456" t="s">
        <v>511</v>
      </c>
      <c r="BU456" s="6" t="s">
        <v>10988</v>
      </c>
      <c r="BV456" s="10">
        <v>100000</v>
      </c>
      <c r="BW456" t="s">
        <v>327</v>
      </c>
      <c r="BX456" s="6" t="s">
        <v>10989</v>
      </c>
      <c r="BY456" s="10">
        <v>100000</v>
      </c>
      <c r="BZ456" t="s">
        <v>516</v>
      </c>
      <c r="CA456" s="6" t="s">
        <v>10990</v>
      </c>
      <c r="CB456" s="10">
        <v>120000</v>
      </c>
      <c r="CC456" t="s">
        <v>518</v>
      </c>
      <c r="CD456" s="6" t="s">
        <v>10991</v>
      </c>
      <c r="CE456" s="10">
        <v>100000</v>
      </c>
      <c r="CF456" t="s">
        <v>331</v>
      </c>
      <c r="CG456" s="6" t="s">
        <v>10992</v>
      </c>
      <c r="CH456" s="10">
        <v>123000</v>
      </c>
      <c r="CI456" t="s">
        <v>523</v>
      </c>
      <c r="CJ456" s="6" t="s">
        <v>10993</v>
      </c>
      <c r="CK456" s="10">
        <v>100000</v>
      </c>
      <c r="CM456" s="6"/>
      <c r="CN456" s="10"/>
      <c r="CP456" s="6"/>
      <c r="CQ456" s="10"/>
      <c r="CS456" s="6"/>
      <c r="CT456" s="10"/>
      <c r="CV456" s="6"/>
      <c r="CW456" s="10"/>
      <c r="CY456" s="6"/>
      <c r="CZ456" s="10"/>
      <c r="DB456" s="6"/>
      <c r="DC456" s="10"/>
      <c r="DE456" s="6"/>
      <c r="DF456" s="10"/>
      <c r="DH456" s="6"/>
      <c r="DI456" s="10"/>
      <c r="DK456" s="6"/>
      <c r="DL456" s="10"/>
      <c r="DN456" s="6"/>
      <c r="DO456" s="10"/>
      <c r="DQ456" s="6"/>
      <c r="DR456" s="10"/>
      <c r="DT456" s="6"/>
      <c r="DU456" s="10"/>
      <c r="DW456" s="6"/>
      <c r="DX456" s="10"/>
      <c r="DZ456" s="6"/>
      <c r="EA456" s="10"/>
      <c r="EC456" s="6"/>
      <c r="ED456" s="10"/>
      <c r="EF456" s="6"/>
      <c r="EG456" s="10"/>
      <c r="EI456" s="6"/>
      <c r="EJ456" s="10"/>
      <c r="EL456" s="6"/>
      <c r="EM456" s="10"/>
      <c r="EO456" s="6"/>
      <c r="EP456" s="10"/>
      <c r="ER456" s="6"/>
      <c r="ES456" s="10"/>
      <c r="EU456" s="6"/>
      <c r="EV456" s="10"/>
      <c r="EX456" s="6"/>
      <c r="EY456" s="10"/>
      <c r="FA456" s="6"/>
      <c r="FB456" s="10"/>
      <c r="FD456" s="6"/>
      <c r="FE456" s="10"/>
      <c r="FG456" s="6"/>
      <c r="FH456" s="10"/>
      <c r="FJ456" s="6"/>
      <c r="FK456" s="10"/>
      <c r="FM456" s="6"/>
      <c r="FN456" s="10"/>
      <c r="FP456" s="6"/>
      <c r="FQ456" s="10"/>
      <c r="FS456" s="6"/>
      <c r="FT456" s="10"/>
      <c r="FV456" s="6"/>
      <c r="FW456" s="10"/>
      <c r="FY456" s="6"/>
      <c r="FZ456" s="10"/>
      <c r="GA456" s="9">
        <v>1733000</v>
      </c>
      <c r="GB456" t="s">
        <v>238</v>
      </c>
      <c r="GC456">
        <v>68</v>
      </c>
      <c r="GD456">
        <v>68</v>
      </c>
      <c r="GE456">
        <v>68</v>
      </c>
      <c r="GF456">
        <v>68</v>
      </c>
    </row>
    <row r="457" spans="1:188" x14ac:dyDescent="0.35">
      <c r="A457" t="s">
        <v>10994</v>
      </c>
      <c r="B457" t="s">
        <v>10995</v>
      </c>
      <c r="C457" t="s">
        <v>10996</v>
      </c>
      <c r="D457" t="str">
        <f>VLOOKUP(C457,'HORS EXCEPTION'!$C$2:C474,1,FALSE)</f>
        <v>SUP067756</v>
      </c>
      <c r="E457" s="1" t="s">
        <v>10997</v>
      </c>
      <c r="F457" t="s">
        <v>10996</v>
      </c>
      <c r="G457" t="s">
        <v>10998</v>
      </c>
      <c r="H457" t="s">
        <v>203</v>
      </c>
      <c r="I457" t="s">
        <v>10994</v>
      </c>
      <c r="J457" t="s">
        <v>1022</v>
      </c>
      <c r="K457" t="s">
        <v>10999</v>
      </c>
      <c r="L457" t="s">
        <v>11000</v>
      </c>
      <c r="M457" t="s">
        <v>11001</v>
      </c>
      <c r="N457" t="s">
        <v>2923</v>
      </c>
      <c r="O457" t="s">
        <v>13211</v>
      </c>
      <c r="P457" t="s">
        <v>11002</v>
      </c>
      <c r="Q457" t="s">
        <v>1903</v>
      </c>
      <c r="R457" t="s">
        <v>10997</v>
      </c>
      <c r="S457" t="s">
        <v>11005</v>
      </c>
      <c r="T457" t="s">
        <v>11006</v>
      </c>
      <c r="U457" t="s">
        <v>11007</v>
      </c>
      <c r="V457" t="s">
        <v>11008</v>
      </c>
      <c r="W457" t="s">
        <v>11005</v>
      </c>
      <c r="X457" t="s">
        <v>11006</v>
      </c>
      <c r="Y457" t="s">
        <v>11007</v>
      </c>
      <c r="Z457" t="s">
        <v>310</v>
      </c>
      <c r="AA457" t="s">
        <v>219</v>
      </c>
      <c r="AD457" t="s">
        <v>11009</v>
      </c>
      <c r="AE457" t="s">
        <v>312</v>
      </c>
      <c r="AF457" t="s">
        <v>774</v>
      </c>
      <c r="AI457" t="s">
        <v>775</v>
      </c>
      <c r="AJ457" t="s">
        <v>10994</v>
      </c>
      <c r="AK457" t="s">
        <v>13211</v>
      </c>
      <c r="AL457" t="s">
        <v>13212</v>
      </c>
      <c r="AM457" t="s">
        <v>1903</v>
      </c>
      <c r="AN457" t="s">
        <v>11002</v>
      </c>
      <c r="AO457">
        <v>0</v>
      </c>
      <c r="AP457" t="s">
        <v>317</v>
      </c>
      <c r="AQ457" s="6" t="s">
        <v>11010</v>
      </c>
      <c r="AR457" s="10">
        <v>935000</v>
      </c>
      <c r="AS457" t="s">
        <v>321</v>
      </c>
      <c r="AT457" s="6" t="s">
        <v>11011</v>
      </c>
      <c r="AU457" s="10">
        <v>375000</v>
      </c>
      <c r="AV457" t="s">
        <v>543</v>
      </c>
      <c r="AW457" s="6" t="s">
        <v>11012</v>
      </c>
      <c r="AY457" t="s">
        <v>566</v>
      </c>
      <c r="AZ457" s="6" t="s">
        <v>11013</v>
      </c>
      <c r="BA457" s="10">
        <v>100000</v>
      </c>
      <c r="BC457" s="6"/>
      <c r="BD457" s="10"/>
      <c r="BF457" s="6"/>
      <c r="BG457" s="10"/>
      <c r="BI457" s="6"/>
      <c r="BJ457" s="10"/>
      <c r="BL457" s="6"/>
      <c r="BM457" s="10"/>
      <c r="BO457" s="6"/>
      <c r="BP457" s="10"/>
      <c r="BR457" s="6"/>
      <c r="BS457" s="10"/>
      <c r="BU457" s="6"/>
      <c r="BV457" s="10"/>
      <c r="BX457" s="6"/>
      <c r="BY457" s="10"/>
      <c r="CA457" s="6"/>
      <c r="CB457" s="10"/>
      <c r="CD457" s="6"/>
      <c r="CE457" s="10"/>
      <c r="CG457" s="6"/>
      <c r="CH457" s="10"/>
      <c r="CJ457" s="6"/>
      <c r="CK457" s="10"/>
      <c r="CM457" s="6"/>
      <c r="CN457" s="10"/>
      <c r="CP457" s="6"/>
      <c r="CQ457" s="10"/>
      <c r="CS457" s="6"/>
      <c r="CT457" s="10"/>
      <c r="CV457" s="6"/>
      <c r="CW457" s="10"/>
      <c r="CY457" s="6"/>
      <c r="CZ457" s="10"/>
      <c r="DB457" s="6"/>
      <c r="DC457" s="10"/>
      <c r="DE457" s="6"/>
      <c r="DF457" s="10"/>
      <c r="DH457" s="6"/>
      <c r="DI457" s="10"/>
      <c r="DK457" s="6"/>
      <c r="DL457" s="10"/>
      <c r="DN457" s="6"/>
      <c r="DO457" s="10"/>
      <c r="DQ457" s="6"/>
      <c r="DR457" s="10"/>
      <c r="DT457" s="6"/>
      <c r="DU457" s="10"/>
      <c r="DW457" s="6"/>
      <c r="DX457" s="10"/>
      <c r="DZ457" s="6"/>
      <c r="EA457" s="10"/>
      <c r="EC457" s="6"/>
      <c r="ED457" s="10"/>
      <c r="EF457" s="6"/>
      <c r="EG457" s="10"/>
      <c r="EI457" s="6"/>
      <c r="EJ457" s="10"/>
      <c r="EL457" s="6"/>
      <c r="EM457" s="10"/>
      <c r="EO457" s="6"/>
      <c r="EP457" s="10"/>
      <c r="ER457" s="6"/>
      <c r="ES457" s="10"/>
      <c r="EU457" s="6"/>
      <c r="EV457" s="10"/>
      <c r="EX457" s="6"/>
      <c r="EY457" s="10"/>
      <c r="FA457" s="6"/>
      <c r="FB457" s="10"/>
      <c r="FD457" s="6"/>
      <c r="FE457" s="10"/>
      <c r="FG457" s="6"/>
      <c r="FH457" s="10"/>
      <c r="FJ457" s="6"/>
      <c r="FK457" s="10"/>
      <c r="FM457" s="6"/>
      <c r="FN457" s="10"/>
      <c r="FP457" s="6"/>
      <c r="FQ457" s="10"/>
      <c r="FS457" s="6"/>
      <c r="FT457" s="10"/>
      <c r="FV457" s="6"/>
      <c r="FW457" s="10"/>
      <c r="FY457" s="6"/>
      <c r="FZ457" s="10"/>
      <c r="GA457" s="9">
        <v>1410000</v>
      </c>
      <c r="GB457" t="s">
        <v>238</v>
      </c>
      <c r="GC457">
        <v>65</v>
      </c>
      <c r="GD457">
        <v>70</v>
      </c>
      <c r="GE457">
        <v>80</v>
      </c>
      <c r="GF457">
        <v>75</v>
      </c>
    </row>
    <row r="458" spans="1:188" x14ac:dyDescent="0.35">
      <c r="A458" t="s">
        <v>11014</v>
      </c>
      <c r="B458" t="s">
        <v>11015</v>
      </c>
      <c r="C458" t="s">
        <v>11016</v>
      </c>
      <c r="D458" t="str">
        <f>VLOOKUP(C458,'HORS EXCEPTION'!$C$2:C475,1,FALSE)</f>
        <v>SUP067764</v>
      </c>
      <c r="E458" s="1" t="s">
        <v>11017</v>
      </c>
      <c r="F458" t="s">
        <v>11016</v>
      </c>
      <c r="G458" t="s">
        <v>11017</v>
      </c>
      <c r="H458" t="s">
        <v>203</v>
      </c>
      <c r="I458" t="s">
        <v>11014</v>
      </c>
      <c r="J458" t="s">
        <v>1022</v>
      </c>
      <c r="K458" t="s">
        <v>11018</v>
      </c>
      <c r="L458">
        <v>12160</v>
      </c>
      <c r="M458" t="s">
        <v>11019</v>
      </c>
      <c r="N458" t="s">
        <v>9797</v>
      </c>
      <c r="O458" t="s">
        <v>13213</v>
      </c>
      <c r="P458" t="s">
        <v>11020</v>
      </c>
      <c r="Q458" t="s">
        <v>1722</v>
      </c>
      <c r="R458" t="s">
        <v>11021</v>
      </c>
      <c r="S458" t="s">
        <v>11024</v>
      </c>
      <c r="T458" t="s">
        <v>11025</v>
      </c>
      <c r="U458" t="s">
        <v>11026</v>
      </c>
      <c r="V458" t="s">
        <v>11027</v>
      </c>
      <c r="W458" t="s">
        <v>11028</v>
      </c>
      <c r="X458" t="s">
        <v>11025</v>
      </c>
      <c r="Y458" t="s">
        <v>11029</v>
      </c>
      <c r="Z458" t="s">
        <v>261</v>
      </c>
      <c r="AA458" t="s">
        <v>310</v>
      </c>
      <c r="AD458" t="s">
        <v>11030</v>
      </c>
      <c r="AE458" t="s">
        <v>263</v>
      </c>
      <c r="AF458" t="s">
        <v>739</v>
      </c>
      <c r="AI458" t="s">
        <v>1860</v>
      </c>
      <c r="AJ458" t="s">
        <v>11014</v>
      </c>
      <c r="AK458" t="s">
        <v>13213</v>
      </c>
      <c r="AL458" t="s">
        <v>13214</v>
      </c>
      <c r="AM458" t="s">
        <v>1722</v>
      </c>
      <c r="AN458" t="s">
        <v>11020</v>
      </c>
      <c r="AO458">
        <v>0</v>
      </c>
      <c r="AP458" t="s">
        <v>3398</v>
      </c>
      <c r="AQ458" s="6" t="s">
        <v>11031</v>
      </c>
      <c r="AR458" s="10">
        <v>100000</v>
      </c>
      <c r="AS458" t="s">
        <v>414</v>
      </c>
      <c r="AT458" s="6" t="s">
        <v>11032</v>
      </c>
      <c r="AU458" s="10">
        <v>100000</v>
      </c>
      <c r="AV458" t="s">
        <v>353</v>
      </c>
      <c r="AW458" s="6" t="s">
        <v>11033</v>
      </c>
      <c r="AY458" t="s">
        <v>11131</v>
      </c>
      <c r="AZ458" s="6" t="s">
        <v>11034</v>
      </c>
      <c r="BA458" s="10">
        <v>125000</v>
      </c>
      <c r="BB458" t="s">
        <v>266</v>
      </c>
      <c r="BC458" s="6" t="s">
        <v>11035</v>
      </c>
      <c r="BD458" s="10">
        <v>745000</v>
      </c>
      <c r="BE458" t="s">
        <v>270</v>
      </c>
      <c r="BF458" s="6" t="s">
        <v>11036</v>
      </c>
      <c r="BG458" s="10">
        <v>125000</v>
      </c>
      <c r="BH458" t="s">
        <v>272</v>
      </c>
      <c r="BI458" s="6" t="s">
        <v>11037</v>
      </c>
      <c r="BJ458" s="10">
        <v>495000</v>
      </c>
      <c r="BK458" t="s">
        <v>11038</v>
      </c>
      <c r="BL458" s="6" t="s">
        <v>11039</v>
      </c>
      <c r="BM458" s="10">
        <v>100000</v>
      </c>
      <c r="BN458" t="s">
        <v>705</v>
      </c>
      <c r="BO458" s="6" t="s">
        <v>11040</v>
      </c>
      <c r="BP458" s="10">
        <v>375000</v>
      </c>
      <c r="BQ458" t="s">
        <v>421</v>
      </c>
      <c r="BR458" s="6" t="s">
        <v>11041</v>
      </c>
      <c r="BS458" s="10">
        <v>100000</v>
      </c>
      <c r="BT458" t="s">
        <v>361</v>
      </c>
      <c r="BU458" s="6" t="s">
        <v>11042</v>
      </c>
      <c r="BV458" s="10">
        <v>250000</v>
      </c>
      <c r="BW458" t="s">
        <v>11043</v>
      </c>
      <c r="BX458" s="6" t="s">
        <v>11044</v>
      </c>
      <c r="BY458" s="10">
        <v>100000</v>
      </c>
      <c r="BZ458" t="s">
        <v>712</v>
      </c>
      <c r="CA458" s="6" t="s">
        <v>11045</v>
      </c>
      <c r="CB458" s="10">
        <v>495000</v>
      </c>
      <c r="CC458" t="s">
        <v>714</v>
      </c>
      <c r="CD458" s="6" t="s">
        <v>11046</v>
      </c>
      <c r="CE458" s="10">
        <v>100000</v>
      </c>
      <c r="CF458" t="s">
        <v>365</v>
      </c>
      <c r="CG458" s="6" t="s">
        <v>11047</v>
      </c>
      <c r="CH458" s="10">
        <v>330000</v>
      </c>
      <c r="CI458" t="s">
        <v>367</v>
      </c>
      <c r="CJ458" s="6" t="s">
        <v>11048</v>
      </c>
      <c r="CK458" s="10">
        <v>330000</v>
      </c>
      <c r="CL458" t="s">
        <v>427</v>
      </c>
      <c r="CM458" s="6" t="s">
        <v>11049</v>
      </c>
      <c r="CN458" s="10">
        <v>360000</v>
      </c>
      <c r="CO458" t="s">
        <v>313</v>
      </c>
      <c r="CP458" s="6" t="s">
        <v>11050</v>
      </c>
      <c r="CQ458" s="10">
        <v>375000</v>
      </c>
      <c r="CR458" t="s">
        <v>1443</v>
      </c>
      <c r="CS458" s="6" t="s">
        <v>11051</v>
      </c>
      <c r="CT458" s="10">
        <v>185000</v>
      </c>
      <c r="CU458" t="s">
        <v>657</v>
      </c>
      <c r="CV458" s="6" t="s">
        <v>11052</v>
      </c>
      <c r="CW458" s="10">
        <v>100000</v>
      </c>
      <c r="CX458" t="s">
        <v>431</v>
      </c>
      <c r="CY458" s="6" t="s">
        <v>11053</v>
      </c>
      <c r="CZ458" s="10">
        <v>895000</v>
      </c>
      <c r="DA458" t="s">
        <v>317</v>
      </c>
      <c r="DB458" s="6" t="s">
        <v>11054</v>
      </c>
      <c r="DC458" s="10">
        <v>935000</v>
      </c>
      <c r="DD458" t="s">
        <v>1447</v>
      </c>
      <c r="DE458" s="6" t="s">
        <v>11055</v>
      </c>
      <c r="DF458" s="10">
        <v>455000</v>
      </c>
      <c r="DG458" t="s">
        <v>659</v>
      </c>
      <c r="DH458" s="6" t="s">
        <v>11056</v>
      </c>
      <c r="DI458" s="10">
        <v>185000</v>
      </c>
      <c r="DJ458" t="s">
        <v>439</v>
      </c>
      <c r="DK458" s="6" t="s">
        <v>11057</v>
      </c>
      <c r="DL458" s="10">
        <v>445000</v>
      </c>
      <c r="DM458" t="s">
        <v>325</v>
      </c>
      <c r="DN458" s="6" t="s">
        <v>11058</v>
      </c>
      <c r="DO458" s="10">
        <v>470000</v>
      </c>
      <c r="DP458" t="s">
        <v>1455</v>
      </c>
      <c r="DQ458" s="6" t="s">
        <v>11059</v>
      </c>
      <c r="DR458" s="10">
        <v>230000</v>
      </c>
      <c r="DS458" t="s">
        <v>663</v>
      </c>
      <c r="DT458" s="6" t="s">
        <v>11060</v>
      </c>
      <c r="DU458" s="10">
        <v>100000</v>
      </c>
      <c r="DV458" t="s">
        <v>443</v>
      </c>
      <c r="DW458" s="6" t="s">
        <v>11061</v>
      </c>
      <c r="DX458" s="10">
        <v>595000</v>
      </c>
      <c r="DY458" t="s">
        <v>329</v>
      </c>
      <c r="DZ458" s="6" t="s">
        <v>11062</v>
      </c>
      <c r="EA458" s="10">
        <v>625000</v>
      </c>
      <c r="EB458" t="s">
        <v>1459</v>
      </c>
      <c r="EC458" s="6" t="s">
        <v>11063</v>
      </c>
      <c r="ED458" s="10">
        <v>300000</v>
      </c>
      <c r="EE458" t="s">
        <v>665</v>
      </c>
      <c r="EF458" s="6" t="s">
        <v>11064</v>
      </c>
      <c r="EG458" s="10">
        <v>123000</v>
      </c>
      <c r="EI458" s="6"/>
      <c r="EJ458" s="10"/>
      <c r="EL458" s="6"/>
      <c r="EM458" s="10"/>
      <c r="EO458" s="6"/>
      <c r="EP458" s="10"/>
      <c r="ER458" s="6"/>
      <c r="ES458" s="10"/>
      <c r="EU458" s="6"/>
      <c r="EV458" s="10"/>
      <c r="EX458" s="6"/>
      <c r="EY458" s="10"/>
      <c r="FA458" s="6"/>
      <c r="FB458" s="10"/>
      <c r="FD458" s="6"/>
      <c r="FE458" s="10"/>
      <c r="FG458" s="6"/>
      <c r="FH458" s="10"/>
      <c r="FJ458" s="6"/>
      <c r="FK458" s="10"/>
      <c r="FM458" s="6"/>
      <c r="FN458" s="10"/>
      <c r="FP458" s="6"/>
      <c r="FQ458" s="10"/>
      <c r="FS458" s="6"/>
      <c r="FT458" s="10"/>
      <c r="FV458" s="6"/>
      <c r="FW458" s="10"/>
      <c r="FY458" s="6"/>
      <c r="FZ458" s="10"/>
      <c r="GA458" s="9">
        <v>10248000</v>
      </c>
      <c r="GB458" t="s">
        <v>238</v>
      </c>
      <c r="GC458">
        <v>50</v>
      </c>
      <c r="GD458">
        <v>54</v>
      </c>
      <c r="GE458">
        <v>60</v>
      </c>
      <c r="GF458">
        <v>54</v>
      </c>
    </row>
    <row r="459" spans="1:188" x14ac:dyDescent="0.35">
      <c r="A459" t="s">
        <v>11066</v>
      </c>
      <c r="B459" t="s">
        <v>11067</v>
      </c>
      <c r="C459" t="s">
        <v>11068</v>
      </c>
      <c r="D459" t="str">
        <f>VLOOKUP(C459,'HORS EXCEPTION'!$C$2:C476,1,FALSE)</f>
        <v>SUP067774</v>
      </c>
      <c r="E459" s="1" t="s">
        <v>11069</v>
      </c>
      <c r="F459" t="s">
        <v>11068</v>
      </c>
      <c r="G459" t="s">
        <v>11069</v>
      </c>
      <c r="H459" t="s">
        <v>203</v>
      </c>
      <c r="I459" t="s">
        <v>11066</v>
      </c>
      <c r="J459" t="s">
        <v>1022</v>
      </c>
      <c r="K459" t="s">
        <v>11070</v>
      </c>
      <c r="L459">
        <v>38380</v>
      </c>
      <c r="M459" t="s">
        <v>11071</v>
      </c>
      <c r="N459" t="s">
        <v>1799</v>
      </c>
      <c r="O459" t="s">
        <v>12511</v>
      </c>
      <c r="P459" t="s">
        <v>11072</v>
      </c>
      <c r="Q459" t="s">
        <v>625</v>
      </c>
      <c r="R459" t="s">
        <v>11073</v>
      </c>
      <c r="S459" t="s">
        <v>11074</v>
      </c>
      <c r="T459" t="s">
        <v>11076</v>
      </c>
      <c r="U459" t="s">
        <v>11077</v>
      </c>
      <c r="V459" t="s">
        <v>11078</v>
      </c>
      <c r="W459" t="s">
        <v>11074</v>
      </c>
      <c r="X459" t="s">
        <v>11076</v>
      </c>
      <c r="Y459" t="s">
        <v>11077</v>
      </c>
      <c r="Z459" t="s">
        <v>219</v>
      </c>
      <c r="AD459" t="s">
        <v>220</v>
      </c>
      <c r="AE459" t="s">
        <v>221</v>
      </c>
      <c r="AI459" t="s">
        <v>221</v>
      </c>
      <c r="AJ459" t="s">
        <v>11066</v>
      </c>
      <c r="AK459" t="s">
        <v>12511</v>
      </c>
      <c r="AL459" t="s">
        <v>13215</v>
      </c>
      <c r="AM459" t="s">
        <v>625</v>
      </c>
      <c r="AN459" t="s">
        <v>11072</v>
      </c>
      <c r="AO459">
        <v>0</v>
      </c>
      <c r="AP459" t="s">
        <v>1137</v>
      </c>
      <c r="AQ459" s="6" t="s">
        <v>11079</v>
      </c>
      <c r="AR459" s="10">
        <v>790000</v>
      </c>
      <c r="AS459" t="s">
        <v>541</v>
      </c>
      <c r="AT459" s="6" t="s">
        <v>11080</v>
      </c>
      <c r="AU459" s="10">
        <v>630000</v>
      </c>
      <c r="AV459" t="s">
        <v>545</v>
      </c>
      <c r="AW459" s="6" t="s">
        <v>11081</v>
      </c>
      <c r="AY459" t="s">
        <v>1142</v>
      </c>
      <c r="AZ459" s="6" t="s">
        <v>11082</v>
      </c>
      <c r="BA459" s="10">
        <v>395000</v>
      </c>
      <c r="BB459" t="s">
        <v>553</v>
      </c>
      <c r="BC459" s="6" t="s">
        <v>11083</v>
      </c>
      <c r="BD459" s="10">
        <v>315000</v>
      </c>
      <c r="BE459" t="s">
        <v>557</v>
      </c>
      <c r="BF459" s="6" t="s">
        <v>11084</v>
      </c>
      <c r="BG459" s="10">
        <v>120000</v>
      </c>
      <c r="BH459" t="s">
        <v>1147</v>
      </c>
      <c r="BI459" s="6" t="s">
        <v>11085</v>
      </c>
      <c r="BJ459" s="10">
        <v>315000</v>
      </c>
      <c r="BK459" t="s">
        <v>564</v>
      </c>
      <c r="BL459" s="6" t="s">
        <v>11086</v>
      </c>
      <c r="BM459" s="10">
        <v>250000</v>
      </c>
      <c r="BN459" t="s">
        <v>568</v>
      </c>
      <c r="BO459" s="6" t="s">
        <v>11087</v>
      </c>
      <c r="BP459" s="10">
        <v>100000</v>
      </c>
      <c r="BQ459" t="s">
        <v>1152</v>
      </c>
      <c r="BR459" s="6" t="s">
        <v>11088</v>
      </c>
      <c r="BS459" s="10">
        <v>315000</v>
      </c>
      <c r="BT459" t="s">
        <v>826</v>
      </c>
      <c r="BU459" s="6" t="s">
        <v>11089</v>
      </c>
      <c r="BV459" s="10">
        <v>250000</v>
      </c>
      <c r="BW459" t="s">
        <v>1156</v>
      </c>
      <c r="BX459" s="6" t="s">
        <v>11090</v>
      </c>
      <c r="BY459" s="10">
        <v>100000</v>
      </c>
      <c r="CA459" s="6"/>
      <c r="CB459" s="10"/>
      <c r="CD459" s="6"/>
      <c r="CE459" s="10"/>
      <c r="CG459" s="6"/>
      <c r="CH459" s="10"/>
      <c r="CJ459" s="6"/>
      <c r="CK459" s="10"/>
      <c r="CM459" s="6"/>
      <c r="CN459" s="10"/>
      <c r="CP459" s="6"/>
      <c r="CQ459" s="10"/>
      <c r="CS459" s="6"/>
      <c r="CT459" s="10"/>
      <c r="CV459" s="6"/>
      <c r="CW459" s="10"/>
      <c r="CY459" s="6"/>
      <c r="CZ459" s="10"/>
      <c r="DB459" s="6"/>
      <c r="DC459" s="10"/>
      <c r="DE459" s="6"/>
      <c r="DF459" s="10"/>
      <c r="DH459" s="6"/>
      <c r="DI459" s="10"/>
      <c r="DK459" s="6"/>
      <c r="DL459" s="10"/>
      <c r="DN459" s="6"/>
      <c r="DO459" s="10"/>
      <c r="DQ459" s="6"/>
      <c r="DR459" s="10"/>
      <c r="DT459" s="6"/>
      <c r="DU459" s="10"/>
      <c r="DW459" s="6"/>
      <c r="DX459" s="10"/>
      <c r="DZ459" s="6"/>
      <c r="EA459" s="10"/>
      <c r="EC459" s="6"/>
      <c r="ED459" s="10"/>
      <c r="EF459" s="6"/>
      <c r="EG459" s="10"/>
      <c r="EI459" s="6"/>
      <c r="EJ459" s="10"/>
      <c r="EL459" s="6"/>
      <c r="EM459" s="10"/>
      <c r="EO459" s="6"/>
      <c r="EP459" s="10"/>
      <c r="ER459" s="6"/>
      <c r="ES459" s="10"/>
      <c r="EU459" s="6"/>
      <c r="EV459" s="10"/>
      <c r="EX459" s="6"/>
      <c r="EY459" s="10"/>
      <c r="FA459" s="6"/>
      <c r="FB459" s="10"/>
      <c r="FD459" s="6"/>
      <c r="FE459" s="10"/>
      <c r="FG459" s="6"/>
      <c r="FH459" s="10"/>
      <c r="FJ459" s="6"/>
      <c r="FK459" s="10"/>
      <c r="FM459" s="6"/>
      <c r="FN459" s="10"/>
      <c r="FP459" s="6"/>
      <c r="FQ459" s="10"/>
      <c r="FS459" s="6"/>
      <c r="FT459" s="10"/>
      <c r="FV459" s="6"/>
      <c r="FW459" s="10"/>
      <c r="FY459" s="6"/>
      <c r="FZ459" s="10"/>
      <c r="GA459" s="9">
        <v>3580000</v>
      </c>
      <c r="GB459" t="s">
        <v>238</v>
      </c>
      <c r="GC459">
        <v>58</v>
      </c>
      <c r="GD459">
        <v>72</v>
      </c>
      <c r="GE459">
        <v>80</v>
      </c>
      <c r="GF459">
        <v>64</v>
      </c>
    </row>
    <row r="460" spans="1:188" x14ac:dyDescent="0.35">
      <c r="A460" t="s">
        <v>11091</v>
      </c>
      <c r="B460" t="s">
        <v>11092</v>
      </c>
      <c r="C460" t="s">
        <v>11093</v>
      </c>
      <c r="D460" t="str">
        <f>VLOOKUP(C460,'HORS EXCEPTION'!$C$2:C477,1,FALSE)</f>
        <v>SUP067782</v>
      </c>
      <c r="E460" s="1" t="s">
        <v>11094</v>
      </c>
      <c r="F460" t="s">
        <v>11093</v>
      </c>
      <c r="G460" t="s">
        <v>11094</v>
      </c>
      <c r="H460" t="s">
        <v>203</v>
      </c>
      <c r="I460" t="s">
        <v>11091</v>
      </c>
      <c r="J460" t="s">
        <v>205</v>
      </c>
      <c r="K460" t="s">
        <v>11095</v>
      </c>
      <c r="L460">
        <v>38800</v>
      </c>
      <c r="M460" t="s">
        <v>11096</v>
      </c>
      <c r="N460" t="s">
        <v>4578</v>
      </c>
      <c r="O460" t="s">
        <v>13216</v>
      </c>
      <c r="P460" t="s">
        <v>11097</v>
      </c>
      <c r="Q460" t="s">
        <v>625</v>
      </c>
      <c r="R460" t="s">
        <v>11098</v>
      </c>
      <c r="S460" t="s">
        <v>11099</v>
      </c>
      <c r="T460" t="s">
        <v>11100</v>
      </c>
      <c r="U460" t="s">
        <v>11101</v>
      </c>
      <c r="V460" t="s">
        <v>11102</v>
      </c>
      <c r="W460" t="s">
        <v>11103</v>
      </c>
      <c r="X460" t="s">
        <v>11104</v>
      </c>
      <c r="Y460" t="s">
        <v>11105</v>
      </c>
      <c r="Z460" t="s">
        <v>261</v>
      </c>
      <c r="AD460" t="s">
        <v>262</v>
      </c>
      <c r="AE460" t="s">
        <v>263</v>
      </c>
      <c r="AI460" t="s">
        <v>263</v>
      </c>
      <c r="AJ460" t="s">
        <v>11091</v>
      </c>
      <c r="AK460" t="s">
        <v>13216</v>
      </c>
      <c r="AL460" t="s">
        <v>11102</v>
      </c>
      <c r="AM460" t="s">
        <v>625</v>
      </c>
      <c r="AN460" t="s">
        <v>11097</v>
      </c>
      <c r="AO460">
        <v>0</v>
      </c>
      <c r="AP460" t="s">
        <v>355</v>
      </c>
      <c r="AQ460" s="6" t="s">
        <v>11106</v>
      </c>
      <c r="AR460" s="10">
        <v>200000</v>
      </c>
      <c r="AS460" t="s">
        <v>274</v>
      </c>
      <c r="AT460" s="6" t="s">
        <v>11107</v>
      </c>
      <c r="AU460" s="10">
        <v>495000</v>
      </c>
      <c r="AV460" t="s">
        <v>288</v>
      </c>
      <c r="AW460" s="6" t="s">
        <v>11108</v>
      </c>
      <c r="AY460" t="s">
        <v>363</v>
      </c>
      <c r="AZ460" s="6" t="s">
        <v>11109</v>
      </c>
      <c r="BA460" s="10">
        <v>250000</v>
      </c>
      <c r="BB460" t="s">
        <v>367</v>
      </c>
      <c r="BC460" s="6" t="s">
        <v>11110</v>
      </c>
      <c r="BD460" s="10">
        <v>330000</v>
      </c>
      <c r="BF460" s="6"/>
      <c r="BG460" s="10"/>
      <c r="BI460" s="6"/>
      <c r="BJ460" s="10"/>
      <c r="BL460" s="6"/>
      <c r="BM460" s="10"/>
      <c r="BO460" s="6"/>
      <c r="BP460" s="10"/>
      <c r="BR460" s="6"/>
      <c r="BS460" s="10"/>
      <c r="BU460" s="6"/>
      <c r="BV460" s="10"/>
      <c r="BX460" s="6"/>
      <c r="BY460" s="10"/>
      <c r="CA460" s="6"/>
      <c r="CB460" s="10"/>
      <c r="CD460" s="6"/>
      <c r="CE460" s="10"/>
      <c r="CG460" s="6"/>
      <c r="CH460" s="10"/>
      <c r="CJ460" s="6"/>
      <c r="CK460" s="10"/>
      <c r="CM460" s="6"/>
      <c r="CN460" s="10"/>
      <c r="CP460" s="6"/>
      <c r="CQ460" s="10"/>
      <c r="CS460" s="6"/>
      <c r="CT460" s="10"/>
      <c r="CV460" s="6"/>
      <c r="CW460" s="10"/>
      <c r="CY460" s="6"/>
      <c r="CZ460" s="10"/>
      <c r="DB460" s="6"/>
      <c r="DC460" s="10"/>
      <c r="DE460" s="6"/>
      <c r="DF460" s="10"/>
      <c r="DH460" s="6"/>
      <c r="DI460" s="10"/>
      <c r="DK460" s="6"/>
      <c r="DL460" s="10"/>
      <c r="DN460" s="6"/>
      <c r="DO460" s="10"/>
      <c r="DQ460" s="6"/>
      <c r="DR460" s="10"/>
      <c r="DT460" s="6"/>
      <c r="DU460" s="10"/>
      <c r="DW460" s="6"/>
      <c r="DX460" s="10"/>
      <c r="DZ460" s="6"/>
      <c r="EA460" s="10"/>
      <c r="EC460" s="6"/>
      <c r="ED460" s="10"/>
      <c r="EF460" s="6"/>
      <c r="EG460" s="10"/>
      <c r="EI460" s="6"/>
      <c r="EJ460" s="10"/>
      <c r="EL460" s="6"/>
      <c r="EM460" s="10"/>
      <c r="EO460" s="6"/>
      <c r="EP460" s="10"/>
      <c r="ER460" s="6"/>
      <c r="ES460" s="10"/>
      <c r="EU460" s="6"/>
      <c r="EV460" s="10"/>
      <c r="EX460" s="6"/>
      <c r="EY460" s="10"/>
      <c r="FA460" s="6"/>
      <c r="FB460" s="10"/>
      <c r="FD460" s="6"/>
      <c r="FE460" s="10"/>
      <c r="FG460" s="6"/>
      <c r="FH460" s="10"/>
      <c r="FJ460" s="6"/>
      <c r="FK460" s="10"/>
      <c r="FM460" s="6"/>
      <c r="FN460" s="10"/>
      <c r="FP460" s="6"/>
      <c r="FQ460" s="10"/>
      <c r="FS460" s="6"/>
      <c r="FT460" s="10"/>
      <c r="FV460" s="6"/>
      <c r="FW460" s="10"/>
      <c r="FY460" s="6"/>
      <c r="FZ460" s="10"/>
      <c r="GA460" s="9">
        <v>1275000</v>
      </c>
      <c r="GB460" t="s">
        <v>238</v>
      </c>
      <c r="GC460">
        <v>120</v>
      </c>
      <c r="GD460">
        <v>120</v>
      </c>
      <c r="GE460">
        <v>120</v>
      </c>
      <c r="GF460">
        <v>120</v>
      </c>
    </row>
    <row r="461" spans="1:188" x14ac:dyDescent="0.35">
      <c r="A461" t="s">
        <v>11111</v>
      </c>
      <c r="B461" t="s">
        <v>11112</v>
      </c>
      <c r="C461" t="s">
        <v>11113</v>
      </c>
      <c r="D461" t="str">
        <f>VLOOKUP(C461,'HORS EXCEPTION'!$C$2:C478,1,FALSE)</f>
        <v>SUP067835</v>
      </c>
      <c r="E461" s="2" t="s">
        <v>11114</v>
      </c>
      <c r="F461" t="s">
        <v>11113</v>
      </c>
      <c r="G461" t="s">
        <v>11114</v>
      </c>
      <c r="H461" t="s">
        <v>203</v>
      </c>
      <c r="I461" t="s">
        <v>11111</v>
      </c>
      <c r="J461" t="s">
        <v>205</v>
      </c>
      <c r="K461" t="s">
        <v>6365</v>
      </c>
      <c r="L461">
        <v>13110</v>
      </c>
      <c r="M461" t="s">
        <v>6366</v>
      </c>
      <c r="N461" t="s">
        <v>4205</v>
      </c>
      <c r="O461" t="s">
        <v>13217</v>
      </c>
      <c r="P461" t="s">
        <v>11115</v>
      </c>
      <c r="Q461" t="s">
        <v>6368</v>
      </c>
      <c r="R461" t="s">
        <v>11116</v>
      </c>
      <c r="S461" t="s">
        <v>11119</v>
      </c>
      <c r="T461" t="s">
        <v>11120</v>
      </c>
      <c r="U461" t="s">
        <v>11121</v>
      </c>
      <c r="V461" t="s">
        <v>11122</v>
      </c>
      <c r="W461" t="s">
        <v>11123</v>
      </c>
      <c r="X461" t="s">
        <v>11120</v>
      </c>
      <c r="Y461" t="s">
        <v>11124</v>
      </c>
      <c r="Z461" t="s">
        <v>261</v>
      </c>
      <c r="AD461" t="s">
        <v>262</v>
      </c>
      <c r="AE461" t="s">
        <v>263</v>
      </c>
      <c r="AI461" t="s">
        <v>263</v>
      </c>
      <c r="AJ461" t="s">
        <v>11111</v>
      </c>
      <c r="AK461" t="s">
        <v>13217</v>
      </c>
      <c r="AL461" t="s">
        <v>11122</v>
      </c>
      <c r="AM461" t="s">
        <v>6368</v>
      </c>
      <c r="AN461" t="s">
        <v>11115</v>
      </c>
      <c r="AO461">
        <v>0</v>
      </c>
      <c r="AP461" t="s">
        <v>3398</v>
      </c>
      <c r="AQ461" s="6" t="s">
        <v>11125</v>
      </c>
      <c r="AR461" s="10">
        <v>100000</v>
      </c>
      <c r="AS461" t="s">
        <v>974</v>
      </c>
      <c r="AT461" s="6" t="s">
        <v>11126</v>
      </c>
      <c r="AU461" s="10">
        <v>100000</v>
      </c>
      <c r="AV461" t="s">
        <v>414</v>
      </c>
      <c r="AW461" s="6" t="s">
        <v>11127</v>
      </c>
      <c r="AY461" t="s">
        <v>353</v>
      </c>
      <c r="AZ461" s="6" t="s">
        <v>11128</v>
      </c>
      <c r="BA461" s="10">
        <v>200000</v>
      </c>
      <c r="BB461" t="s">
        <v>355</v>
      </c>
      <c r="BC461" s="6" t="s">
        <v>11129</v>
      </c>
      <c r="BD461" s="10">
        <v>200000</v>
      </c>
      <c r="BE461" t="s">
        <v>979</v>
      </c>
      <c r="BF461" s="6" t="s">
        <v>11130</v>
      </c>
      <c r="BG461" s="10">
        <v>100000</v>
      </c>
      <c r="BH461" t="s">
        <v>11131</v>
      </c>
      <c r="BI461" s="6" t="s">
        <v>11132</v>
      </c>
      <c r="BJ461" s="10">
        <v>125000</v>
      </c>
      <c r="BK461" t="s">
        <v>266</v>
      </c>
      <c r="BL461" s="6" t="s">
        <v>11133</v>
      </c>
      <c r="BM461" s="10">
        <v>745000</v>
      </c>
      <c r="BN461" t="s">
        <v>268</v>
      </c>
      <c r="BO461" s="6" t="s">
        <v>11134</v>
      </c>
      <c r="BP461" s="10">
        <v>125000</v>
      </c>
      <c r="BQ461" t="s">
        <v>270</v>
      </c>
      <c r="BR461" s="6" t="s">
        <v>11135</v>
      </c>
      <c r="BS461" s="10">
        <v>125000</v>
      </c>
      <c r="BT461" t="s">
        <v>272</v>
      </c>
      <c r="BU461" s="6" t="s">
        <v>11136</v>
      </c>
      <c r="BV461" s="10">
        <v>495000</v>
      </c>
      <c r="BW461" t="s">
        <v>274</v>
      </c>
      <c r="BX461" s="6" t="s">
        <v>11137</v>
      </c>
      <c r="BY461" s="10">
        <v>495000</v>
      </c>
      <c r="BZ461" t="s">
        <v>276</v>
      </c>
      <c r="CA461" s="6" t="s">
        <v>11138</v>
      </c>
      <c r="CB461" s="10">
        <v>125000</v>
      </c>
      <c r="CC461" t="s">
        <v>11043</v>
      </c>
      <c r="CD461" s="6" t="s">
        <v>11139</v>
      </c>
      <c r="CE461" s="10">
        <v>100000</v>
      </c>
      <c r="CF461" t="s">
        <v>712</v>
      </c>
      <c r="CG461" s="6" t="s">
        <v>11140</v>
      </c>
      <c r="CH461" s="10">
        <v>495000</v>
      </c>
      <c r="CI461" t="s">
        <v>2620</v>
      </c>
      <c r="CJ461" s="6" t="s">
        <v>11141</v>
      </c>
      <c r="CK461" s="10">
        <v>100000</v>
      </c>
      <c r="CL461" t="s">
        <v>714</v>
      </c>
      <c r="CM461" s="6" t="s">
        <v>11142</v>
      </c>
      <c r="CN461" s="10">
        <v>100000</v>
      </c>
      <c r="CO461" t="s">
        <v>365</v>
      </c>
      <c r="CP461" s="6" t="s">
        <v>11143</v>
      </c>
      <c r="CQ461" s="10">
        <v>330000</v>
      </c>
      <c r="CR461" t="s">
        <v>367</v>
      </c>
      <c r="CS461" s="6" t="s">
        <v>11144</v>
      </c>
      <c r="CT461" s="10">
        <v>330000</v>
      </c>
      <c r="CU461" t="s">
        <v>1190</v>
      </c>
      <c r="CV461" s="6" t="s">
        <v>11145</v>
      </c>
      <c r="CW461" s="10">
        <v>100000</v>
      </c>
      <c r="CY461" s="6"/>
      <c r="CZ461" s="10"/>
      <c r="DB461" s="6"/>
      <c r="DC461" s="10"/>
      <c r="DE461" s="6"/>
      <c r="DF461" s="10"/>
      <c r="DH461" s="6"/>
      <c r="DI461" s="10"/>
      <c r="DK461" s="6"/>
      <c r="DL461" s="10"/>
      <c r="DN461" s="6"/>
      <c r="DO461" s="10"/>
      <c r="DQ461" s="6"/>
      <c r="DR461" s="10"/>
      <c r="DT461" s="6"/>
      <c r="DU461" s="10"/>
      <c r="DW461" s="6"/>
      <c r="DX461" s="10"/>
      <c r="DZ461" s="6"/>
      <c r="EA461" s="10"/>
      <c r="EC461" s="6"/>
      <c r="ED461" s="10"/>
      <c r="EF461" s="6"/>
      <c r="EG461" s="10"/>
      <c r="EI461" s="6"/>
      <c r="EJ461" s="10"/>
      <c r="EL461" s="6"/>
      <c r="EM461" s="10"/>
      <c r="EO461" s="6"/>
      <c r="EP461" s="10"/>
      <c r="ER461" s="6"/>
      <c r="ES461" s="10"/>
      <c r="EU461" s="6"/>
      <c r="EV461" s="10"/>
      <c r="EX461" s="6"/>
      <c r="EY461" s="10"/>
      <c r="FA461" s="6"/>
      <c r="FB461" s="10"/>
      <c r="FD461" s="6"/>
      <c r="FE461" s="10"/>
      <c r="FG461" s="6"/>
      <c r="FH461" s="10"/>
      <c r="FJ461" s="6"/>
      <c r="FK461" s="10"/>
      <c r="FM461" s="6"/>
      <c r="FN461" s="10"/>
      <c r="FP461" s="6"/>
      <c r="FQ461" s="10"/>
      <c r="FS461" s="6"/>
      <c r="FT461" s="10"/>
      <c r="FV461" s="6"/>
      <c r="FW461" s="10"/>
      <c r="FY461" s="6"/>
      <c r="FZ461" s="10"/>
      <c r="GA461" s="9">
        <v>4490000</v>
      </c>
      <c r="GB461" t="s">
        <v>238</v>
      </c>
      <c r="GC461">
        <v>43</v>
      </c>
      <c r="GD461">
        <v>48</v>
      </c>
      <c r="GE461">
        <v>55</v>
      </c>
      <c r="GF461">
        <v>65</v>
      </c>
    </row>
    <row r="462" spans="1:188" x14ac:dyDescent="0.35">
      <c r="A462" t="s">
        <v>11147</v>
      </c>
      <c r="B462" t="s">
        <v>11148</v>
      </c>
      <c r="C462" t="s">
        <v>11149</v>
      </c>
      <c r="D462" t="str">
        <f>VLOOKUP(C462,'HORS EXCEPTION'!$C$2:C479,1,FALSE)</f>
        <v>SUP067859</v>
      </c>
      <c r="E462" s="1" t="s">
        <v>11150</v>
      </c>
      <c r="F462" t="s">
        <v>11149</v>
      </c>
      <c r="G462" t="s">
        <v>11150</v>
      </c>
      <c r="H462" t="s">
        <v>203</v>
      </c>
      <c r="I462" t="s">
        <v>11147</v>
      </c>
      <c r="J462" t="s">
        <v>1022</v>
      </c>
      <c r="K462" t="s">
        <v>11151</v>
      </c>
      <c r="L462">
        <v>63500</v>
      </c>
      <c r="M462" t="s">
        <v>11152</v>
      </c>
      <c r="N462" t="s">
        <v>298</v>
      </c>
      <c r="O462" t="s">
        <v>13218</v>
      </c>
      <c r="P462" t="s">
        <v>11153</v>
      </c>
      <c r="Q462" t="s">
        <v>3960</v>
      </c>
      <c r="R462" t="s">
        <v>11150</v>
      </c>
      <c r="S462" t="s">
        <v>11154</v>
      </c>
      <c r="T462" t="s">
        <v>11156</v>
      </c>
      <c r="U462" t="s">
        <v>11157</v>
      </c>
      <c r="V462" t="s">
        <v>11158</v>
      </c>
      <c r="W462" t="s">
        <v>11159</v>
      </c>
      <c r="X462" t="s">
        <v>11160</v>
      </c>
      <c r="Y462" t="s">
        <v>11161</v>
      </c>
      <c r="Z462" t="s">
        <v>310</v>
      </c>
      <c r="AA462" t="s">
        <v>219</v>
      </c>
      <c r="AD462" t="s">
        <v>11009</v>
      </c>
      <c r="AE462" t="s">
        <v>312</v>
      </c>
      <c r="AF462" t="s">
        <v>774</v>
      </c>
      <c r="AI462" t="s">
        <v>775</v>
      </c>
      <c r="AJ462" t="s">
        <v>11147</v>
      </c>
      <c r="AK462" t="s">
        <v>13218</v>
      </c>
      <c r="AL462" t="s">
        <v>11158</v>
      </c>
      <c r="AM462" t="s">
        <v>3960</v>
      </c>
      <c r="AN462" t="s">
        <v>11153</v>
      </c>
      <c r="AO462">
        <v>0</v>
      </c>
      <c r="AP462" t="s">
        <v>5597</v>
      </c>
      <c r="AQ462" s="6" t="s">
        <v>11162</v>
      </c>
      <c r="AR462" s="10">
        <v>100000</v>
      </c>
      <c r="AS462" t="s">
        <v>509</v>
      </c>
      <c r="AT462" s="6" t="s">
        <v>11163</v>
      </c>
      <c r="AU462" s="10">
        <v>100000</v>
      </c>
      <c r="AV462" t="s">
        <v>395</v>
      </c>
      <c r="AW462" s="6" t="s">
        <v>11164</v>
      </c>
      <c r="AY462" t="s">
        <v>327</v>
      </c>
      <c r="AZ462" s="6" t="s">
        <v>11165</v>
      </c>
      <c r="BA462" s="10">
        <v>100000</v>
      </c>
      <c r="BB462" t="s">
        <v>7384</v>
      </c>
      <c r="BC462" s="6" t="s">
        <v>11166</v>
      </c>
      <c r="BD462" s="10">
        <v>100000</v>
      </c>
      <c r="BE462" t="s">
        <v>516</v>
      </c>
      <c r="BF462" s="6" t="s">
        <v>11167</v>
      </c>
      <c r="BG462" s="10">
        <v>120000</v>
      </c>
      <c r="BH462" t="s">
        <v>1065</v>
      </c>
      <c r="BI462" s="6" t="s">
        <v>11168</v>
      </c>
      <c r="BJ462" s="10">
        <v>960000</v>
      </c>
      <c r="BK462" t="s">
        <v>331</v>
      </c>
      <c r="BL462" s="6" t="s">
        <v>11169</v>
      </c>
      <c r="BM462" s="10">
        <v>123000</v>
      </c>
      <c r="BN462" t="s">
        <v>555</v>
      </c>
      <c r="BO462" s="6" t="s">
        <v>11170</v>
      </c>
      <c r="BP462" s="10">
        <v>120000</v>
      </c>
      <c r="BQ462" t="s">
        <v>832</v>
      </c>
      <c r="BR462" s="6" t="s">
        <v>11171</v>
      </c>
      <c r="BS462" s="10">
        <v>160000</v>
      </c>
      <c r="BU462" s="6"/>
      <c r="BV462" s="10"/>
      <c r="BX462" s="6"/>
      <c r="BY462" s="10"/>
      <c r="CA462" s="6"/>
      <c r="CB462" s="10"/>
      <c r="CD462" s="6"/>
      <c r="CE462" s="10"/>
      <c r="CG462" s="6"/>
      <c r="CH462" s="10"/>
      <c r="CJ462" s="6"/>
      <c r="CK462" s="10"/>
      <c r="CM462" s="6"/>
      <c r="CN462" s="10"/>
      <c r="CP462" s="6"/>
      <c r="CQ462" s="10"/>
      <c r="CS462" s="6"/>
      <c r="CT462" s="10"/>
      <c r="CV462" s="6"/>
      <c r="CW462" s="10"/>
      <c r="CY462" s="6"/>
      <c r="CZ462" s="10"/>
      <c r="DB462" s="6"/>
      <c r="DC462" s="10"/>
      <c r="DE462" s="6"/>
      <c r="DF462" s="10"/>
      <c r="DH462" s="6"/>
      <c r="DI462" s="10"/>
      <c r="DK462" s="6"/>
      <c r="DL462" s="10"/>
      <c r="DN462" s="6"/>
      <c r="DO462" s="10"/>
      <c r="DQ462" s="6"/>
      <c r="DR462" s="10"/>
      <c r="DT462" s="6"/>
      <c r="DU462" s="10"/>
      <c r="DW462" s="6"/>
      <c r="DX462" s="10"/>
      <c r="DZ462" s="6"/>
      <c r="EA462" s="10"/>
      <c r="EC462" s="6"/>
      <c r="ED462" s="10"/>
      <c r="EF462" s="6"/>
      <c r="EG462" s="10"/>
      <c r="EI462" s="6"/>
      <c r="EJ462" s="10"/>
      <c r="EL462" s="6"/>
      <c r="EM462" s="10"/>
      <c r="EO462" s="6"/>
      <c r="EP462" s="10"/>
      <c r="ER462" s="6"/>
      <c r="ES462" s="10"/>
      <c r="EU462" s="6"/>
      <c r="EV462" s="10"/>
      <c r="EX462" s="6"/>
      <c r="EY462" s="10"/>
      <c r="FA462" s="6"/>
      <c r="FB462" s="10"/>
      <c r="FD462" s="6"/>
      <c r="FE462" s="10"/>
      <c r="FG462" s="6"/>
      <c r="FH462" s="10"/>
      <c r="FJ462" s="6"/>
      <c r="FK462" s="10"/>
      <c r="FM462" s="6"/>
      <c r="FN462" s="10"/>
      <c r="FP462" s="6"/>
      <c r="FQ462" s="10"/>
      <c r="FS462" s="6"/>
      <c r="FT462" s="10"/>
      <c r="FV462" s="6"/>
      <c r="FW462" s="10"/>
      <c r="FY462" s="6"/>
      <c r="FZ462" s="10"/>
      <c r="GA462" s="9">
        <v>1883000</v>
      </c>
      <c r="GB462" t="s">
        <v>238</v>
      </c>
      <c r="GC462">
        <v>55</v>
      </c>
      <c r="GD462">
        <v>60</v>
      </c>
      <c r="GE462">
        <v>60</v>
      </c>
      <c r="GF462">
        <v>60</v>
      </c>
    </row>
    <row r="463" spans="1:188" x14ac:dyDescent="0.35">
      <c r="A463" t="s">
        <v>11172</v>
      </c>
      <c r="B463" t="s">
        <v>11173</v>
      </c>
      <c r="C463" t="s">
        <v>11174</v>
      </c>
      <c r="D463" t="str">
        <f>VLOOKUP(C463,'HORS EXCEPTION'!$C$2:C480,1,FALSE)</f>
        <v>SUP067860</v>
      </c>
      <c r="E463" s="1" t="s">
        <v>11175</v>
      </c>
      <c r="F463" t="s">
        <v>11174</v>
      </c>
      <c r="G463" t="s">
        <v>11175</v>
      </c>
      <c r="H463" t="s">
        <v>203</v>
      </c>
      <c r="I463" t="s">
        <v>11172</v>
      </c>
      <c r="J463" t="s">
        <v>246</v>
      </c>
      <c r="K463" t="s">
        <v>11176</v>
      </c>
      <c r="L463" t="s">
        <v>10000</v>
      </c>
      <c r="M463" t="s">
        <v>11177</v>
      </c>
      <c r="N463" t="s">
        <v>1352</v>
      </c>
      <c r="O463" t="s">
        <v>13086</v>
      </c>
      <c r="P463" t="s">
        <v>11178</v>
      </c>
      <c r="Q463" t="s">
        <v>8030</v>
      </c>
      <c r="R463" t="s">
        <v>11179</v>
      </c>
      <c r="S463" t="s">
        <v>11181</v>
      </c>
      <c r="T463" t="s">
        <v>11182</v>
      </c>
      <c r="U463" t="s">
        <v>11183</v>
      </c>
      <c r="V463" t="s">
        <v>11184</v>
      </c>
      <c r="W463" t="s">
        <v>11180</v>
      </c>
      <c r="X463" t="s">
        <v>11185</v>
      </c>
      <c r="Y463" t="s">
        <v>11183</v>
      </c>
      <c r="Z463" t="s">
        <v>219</v>
      </c>
      <c r="AD463" t="s">
        <v>220</v>
      </c>
      <c r="AE463" t="s">
        <v>221</v>
      </c>
      <c r="AI463" t="s">
        <v>221</v>
      </c>
      <c r="AJ463" t="s">
        <v>11172</v>
      </c>
      <c r="AK463" t="s">
        <v>13086</v>
      </c>
      <c r="AL463" t="s">
        <v>13219</v>
      </c>
      <c r="AM463" t="s">
        <v>8030</v>
      </c>
      <c r="AN463" t="s">
        <v>11178</v>
      </c>
      <c r="AO463">
        <v>0</v>
      </c>
      <c r="AP463" t="s">
        <v>1016</v>
      </c>
      <c r="AQ463" s="6" t="s">
        <v>11186</v>
      </c>
      <c r="AR463" s="10">
        <v>500000</v>
      </c>
      <c r="BC463" s="6"/>
      <c r="BD463" s="10"/>
      <c r="BF463" s="6"/>
      <c r="BG463" s="10"/>
      <c r="BI463" s="6"/>
      <c r="BJ463" s="10"/>
      <c r="BL463" s="6"/>
      <c r="BM463" s="10"/>
      <c r="BO463" s="6"/>
      <c r="BP463" s="10"/>
      <c r="BR463" s="6"/>
      <c r="BS463" s="10"/>
      <c r="BU463" s="6"/>
      <c r="BV463" s="10"/>
      <c r="BX463" s="6"/>
      <c r="BY463" s="10"/>
      <c r="CA463" s="6"/>
      <c r="CB463" s="10"/>
      <c r="CD463" s="6"/>
      <c r="CE463" s="10"/>
      <c r="CG463" s="6"/>
      <c r="CH463" s="10"/>
      <c r="CJ463" s="6"/>
      <c r="CK463" s="10"/>
      <c r="CM463" s="6"/>
      <c r="CN463" s="10"/>
      <c r="CP463" s="6"/>
      <c r="CQ463" s="10"/>
      <c r="CS463" s="6"/>
      <c r="CT463" s="10"/>
      <c r="CV463" s="6"/>
      <c r="CW463" s="10"/>
      <c r="CY463" s="6"/>
      <c r="CZ463" s="10"/>
      <c r="DB463" s="6"/>
      <c r="DC463" s="10"/>
      <c r="DE463" s="6"/>
      <c r="DF463" s="10"/>
      <c r="DH463" s="6"/>
      <c r="DI463" s="10"/>
      <c r="DK463" s="6"/>
      <c r="DL463" s="10"/>
      <c r="DN463" s="6"/>
      <c r="DO463" s="10"/>
      <c r="DQ463" s="6"/>
      <c r="DR463" s="10"/>
      <c r="DT463" s="6"/>
      <c r="DU463" s="10"/>
      <c r="DW463" s="6"/>
      <c r="DX463" s="10"/>
      <c r="DZ463" s="6"/>
      <c r="EA463" s="10"/>
      <c r="EC463" s="6"/>
      <c r="ED463" s="10"/>
      <c r="EF463" s="6"/>
      <c r="EG463" s="10"/>
      <c r="EI463" s="6"/>
      <c r="EJ463" s="10"/>
      <c r="EL463" s="6"/>
      <c r="EM463" s="10"/>
      <c r="EO463" s="6"/>
      <c r="EP463" s="10"/>
      <c r="ER463" s="6"/>
      <c r="ES463" s="10"/>
      <c r="EU463" s="6"/>
      <c r="EV463" s="10"/>
      <c r="EX463" s="6"/>
      <c r="EY463" s="10"/>
      <c r="FA463" s="6"/>
      <c r="FB463" s="10"/>
      <c r="FD463" s="6"/>
      <c r="FE463" s="10"/>
      <c r="FG463" s="6"/>
      <c r="FH463" s="10"/>
      <c r="FJ463" s="6"/>
      <c r="FK463" s="10"/>
      <c r="FM463" s="6"/>
      <c r="FN463" s="10"/>
      <c r="FP463" s="6"/>
      <c r="FQ463" s="10"/>
      <c r="FS463" s="6"/>
      <c r="FT463" s="10"/>
      <c r="FV463" s="6"/>
      <c r="FW463" s="10"/>
      <c r="FY463" s="6"/>
      <c r="FZ463" s="10"/>
      <c r="GA463" s="9">
        <v>500000</v>
      </c>
      <c r="GB463" t="s">
        <v>238</v>
      </c>
      <c r="GC463">
        <v>35</v>
      </c>
      <c r="GD463">
        <v>55</v>
      </c>
      <c r="GE463">
        <v>55</v>
      </c>
      <c r="GF463">
        <v>65</v>
      </c>
    </row>
    <row r="464" spans="1:188" x14ac:dyDescent="0.35">
      <c r="A464" t="s">
        <v>11187</v>
      </c>
      <c r="B464" t="s">
        <v>11188</v>
      </c>
      <c r="C464" t="s">
        <v>11189</v>
      </c>
      <c r="D464" t="str">
        <f>VLOOKUP(C464,'HORS EXCEPTION'!$C$2:C481,1,FALSE)</f>
        <v>SUP067866</v>
      </c>
      <c r="E464" s="1" t="s">
        <v>11190</v>
      </c>
      <c r="F464" t="s">
        <v>11189</v>
      </c>
      <c r="G464" t="s">
        <v>11191</v>
      </c>
      <c r="H464" t="s">
        <v>203</v>
      </c>
      <c r="I464" t="s">
        <v>11187</v>
      </c>
      <c r="J464" t="s">
        <v>838</v>
      </c>
      <c r="K464" t="s">
        <v>11192</v>
      </c>
      <c r="L464">
        <v>19100</v>
      </c>
      <c r="M464" t="s">
        <v>10713</v>
      </c>
      <c r="N464" t="s">
        <v>887</v>
      </c>
      <c r="O464" t="s">
        <v>12538</v>
      </c>
      <c r="P464" t="s">
        <v>11193</v>
      </c>
      <c r="Q464" t="s">
        <v>2328</v>
      </c>
      <c r="R464" t="s">
        <v>11194</v>
      </c>
      <c r="S464" t="s">
        <v>11195</v>
      </c>
      <c r="T464" t="s">
        <v>11197</v>
      </c>
      <c r="U464" t="s">
        <v>11198</v>
      </c>
      <c r="V464" t="s">
        <v>11199</v>
      </c>
      <c r="W464" t="s">
        <v>11200</v>
      </c>
      <c r="X464" t="s">
        <v>11197</v>
      </c>
      <c r="Y464" t="s">
        <v>11198</v>
      </c>
      <c r="Z464" t="s">
        <v>219</v>
      </c>
      <c r="AD464" t="s">
        <v>220</v>
      </c>
      <c r="AE464" t="s">
        <v>221</v>
      </c>
      <c r="AI464" t="s">
        <v>221</v>
      </c>
      <c r="AJ464" t="s">
        <v>11187</v>
      </c>
      <c r="AK464" t="s">
        <v>12538</v>
      </c>
      <c r="AL464" t="s">
        <v>13220</v>
      </c>
      <c r="AM464" t="s">
        <v>2328</v>
      </c>
      <c r="AN464" t="s">
        <v>11193</v>
      </c>
      <c r="AO464">
        <v>0</v>
      </c>
      <c r="AP464" t="s">
        <v>557</v>
      </c>
      <c r="AQ464" s="6" t="s">
        <v>11201</v>
      </c>
      <c r="AR464" s="10">
        <v>120000</v>
      </c>
      <c r="AS464" t="s">
        <v>1162</v>
      </c>
      <c r="AT464" s="6" t="s">
        <v>11202</v>
      </c>
      <c r="AU464" s="10">
        <v>160000</v>
      </c>
      <c r="BC464" s="6"/>
      <c r="BD464" s="10"/>
      <c r="BF464" s="6"/>
      <c r="BG464" s="10"/>
      <c r="BI464" s="6"/>
      <c r="BJ464" s="10"/>
      <c r="BL464" s="6"/>
      <c r="BM464" s="10"/>
      <c r="BO464" s="6"/>
      <c r="BP464" s="10"/>
      <c r="BR464" s="6"/>
      <c r="BS464" s="10"/>
      <c r="BU464" s="6"/>
      <c r="BV464" s="10"/>
      <c r="BX464" s="6"/>
      <c r="BY464" s="10"/>
      <c r="CA464" s="6"/>
      <c r="CB464" s="10"/>
      <c r="CD464" s="6"/>
      <c r="CE464" s="10"/>
      <c r="CG464" s="6"/>
      <c r="CH464" s="10"/>
      <c r="CJ464" s="6"/>
      <c r="CK464" s="10"/>
      <c r="CM464" s="6"/>
      <c r="CN464" s="10"/>
      <c r="CP464" s="6"/>
      <c r="CQ464" s="10"/>
      <c r="CS464" s="6"/>
      <c r="CT464" s="10"/>
      <c r="CV464" s="6"/>
      <c r="CW464" s="10"/>
      <c r="CY464" s="6"/>
      <c r="CZ464" s="10"/>
      <c r="DB464" s="6"/>
      <c r="DC464" s="10"/>
      <c r="DE464" s="6"/>
      <c r="DF464" s="10"/>
      <c r="DH464" s="6"/>
      <c r="DI464" s="10"/>
      <c r="DK464" s="6"/>
      <c r="DL464" s="10"/>
      <c r="DN464" s="6"/>
      <c r="DO464" s="10"/>
      <c r="DQ464" s="6"/>
      <c r="DR464" s="10"/>
      <c r="DT464" s="6"/>
      <c r="DU464" s="10"/>
      <c r="DW464" s="6"/>
      <c r="DX464" s="10"/>
      <c r="DZ464" s="6"/>
      <c r="EA464" s="10"/>
      <c r="EC464" s="6"/>
      <c r="ED464" s="10"/>
      <c r="EF464" s="6"/>
      <c r="EG464" s="10"/>
      <c r="EI464" s="6"/>
      <c r="EJ464" s="10"/>
      <c r="EL464" s="6"/>
      <c r="EM464" s="10"/>
      <c r="EO464" s="6"/>
      <c r="EP464" s="10"/>
      <c r="ER464" s="6"/>
      <c r="ES464" s="10"/>
      <c r="EU464" s="6"/>
      <c r="EV464" s="10"/>
      <c r="EX464" s="6"/>
      <c r="EY464" s="10"/>
      <c r="FA464" s="6"/>
      <c r="FB464" s="10"/>
      <c r="FD464" s="6"/>
      <c r="FE464" s="10"/>
      <c r="FG464" s="6"/>
      <c r="FH464" s="10"/>
      <c r="FJ464" s="6"/>
      <c r="FK464" s="10"/>
      <c r="FM464" s="6"/>
      <c r="FN464" s="10"/>
      <c r="FP464" s="6"/>
      <c r="FQ464" s="10"/>
      <c r="FS464" s="6"/>
      <c r="FT464" s="10"/>
      <c r="FV464" s="6"/>
      <c r="FW464" s="10"/>
      <c r="FY464" s="6"/>
      <c r="FZ464" s="10"/>
      <c r="GA464" s="9">
        <v>280000</v>
      </c>
      <c r="GB464" t="s">
        <v>238</v>
      </c>
      <c r="GC464">
        <v>45</v>
      </c>
      <c r="GD464">
        <v>60</v>
      </c>
      <c r="GE464">
        <v>75</v>
      </c>
      <c r="GF464">
        <v>40</v>
      </c>
    </row>
    <row r="465" spans="1:188" x14ac:dyDescent="0.35">
      <c r="A465" t="s">
        <v>11203</v>
      </c>
      <c r="B465" t="s">
        <v>11204</v>
      </c>
      <c r="C465" t="s">
        <v>11205</v>
      </c>
      <c r="D465" t="str">
        <f>VLOOKUP(C465,'HORS EXCEPTION'!$C$2:C482,1,FALSE)</f>
        <v>SUP067878</v>
      </c>
      <c r="E465" s="2" t="s">
        <v>11206</v>
      </c>
      <c r="F465" t="s">
        <v>11205</v>
      </c>
      <c r="G465" t="s">
        <v>11206</v>
      </c>
      <c r="H465" t="s">
        <v>203</v>
      </c>
      <c r="I465" t="s">
        <v>11203</v>
      </c>
      <c r="J465" t="s">
        <v>1022</v>
      </c>
      <c r="K465" t="s">
        <v>11207</v>
      </c>
      <c r="L465" t="s">
        <v>5663</v>
      </c>
      <c r="M465" t="s">
        <v>10087</v>
      </c>
      <c r="N465" t="s">
        <v>1431</v>
      </c>
      <c r="O465" t="s">
        <v>13221</v>
      </c>
      <c r="P465" t="s">
        <v>11208</v>
      </c>
      <c r="Q465" t="s">
        <v>13330</v>
      </c>
      <c r="R465" t="s">
        <v>11209</v>
      </c>
      <c r="S465" t="s">
        <v>11210</v>
      </c>
      <c r="T465" t="s">
        <v>11212</v>
      </c>
      <c r="U465" t="s">
        <v>11213</v>
      </c>
      <c r="V465" t="s">
        <v>11214</v>
      </c>
      <c r="W465" t="s">
        <v>11210</v>
      </c>
      <c r="X465" t="s">
        <v>11212</v>
      </c>
      <c r="Y465" t="s">
        <v>11213</v>
      </c>
      <c r="Z465" t="s">
        <v>310</v>
      </c>
      <c r="AD465" t="s">
        <v>311</v>
      </c>
      <c r="AE465" t="s">
        <v>312</v>
      </c>
      <c r="AI465" t="s">
        <v>312</v>
      </c>
      <c r="AJ465" t="s">
        <v>11203</v>
      </c>
      <c r="AK465" t="s">
        <v>13221</v>
      </c>
      <c r="AL465" t="s">
        <v>13222</v>
      </c>
      <c r="AM465" t="s">
        <v>13330</v>
      </c>
      <c r="AN465" t="s">
        <v>11208</v>
      </c>
      <c r="AO465">
        <v>0</v>
      </c>
      <c r="AP465" t="s">
        <v>427</v>
      </c>
      <c r="AQ465" s="6" t="s">
        <v>11215</v>
      </c>
      <c r="AR465" s="10">
        <v>360000</v>
      </c>
      <c r="AS465" t="s">
        <v>1443</v>
      </c>
      <c r="AT465" s="6" t="s">
        <v>11216</v>
      </c>
      <c r="AU465" s="10">
        <v>185000</v>
      </c>
      <c r="AV465" t="s">
        <v>431</v>
      </c>
      <c r="AW465" s="6" t="s">
        <v>11217</v>
      </c>
      <c r="AY465" t="s">
        <v>1447</v>
      </c>
      <c r="AZ465" s="6" t="s">
        <v>11218</v>
      </c>
      <c r="BA465" s="10">
        <v>455000</v>
      </c>
      <c r="BB465" t="s">
        <v>435</v>
      </c>
      <c r="BC465" s="6" t="s">
        <v>11219</v>
      </c>
      <c r="BD465" s="10">
        <v>360000</v>
      </c>
      <c r="BE465" t="s">
        <v>1451</v>
      </c>
      <c r="BF465" s="6" t="s">
        <v>11220</v>
      </c>
      <c r="BG465" s="10">
        <v>182000</v>
      </c>
      <c r="BH465" t="s">
        <v>439</v>
      </c>
      <c r="BI465" s="6" t="s">
        <v>11221</v>
      </c>
      <c r="BJ465" s="10">
        <v>445000</v>
      </c>
      <c r="BK465" t="s">
        <v>1455</v>
      </c>
      <c r="BL465" s="6" t="s">
        <v>11222</v>
      </c>
      <c r="BM465" s="10">
        <v>230000</v>
      </c>
      <c r="BN465" t="s">
        <v>443</v>
      </c>
      <c r="BO465" s="6" t="s">
        <v>11223</v>
      </c>
      <c r="BP465" s="10">
        <v>595000</v>
      </c>
      <c r="BQ465" t="s">
        <v>1459</v>
      </c>
      <c r="BR465" s="6" t="s">
        <v>11224</v>
      </c>
      <c r="BS465" s="10">
        <v>300000</v>
      </c>
      <c r="BU465" s="6"/>
      <c r="BV465" s="10"/>
      <c r="BX465" s="6"/>
      <c r="BY465" s="10"/>
      <c r="CA465" s="6"/>
      <c r="CB465" s="10"/>
      <c r="CD465" s="6"/>
      <c r="CE465" s="10"/>
      <c r="CG465" s="6"/>
      <c r="CH465" s="10"/>
      <c r="CJ465" s="6"/>
      <c r="CK465" s="10"/>
      <c r="CM465" s="6"/>
      <c r="CN465" s="10"/>
      <c r="CP465" s="6"/>
      <c r="CQ465" s="10"/>
      <c r="CS465" s="6"/>
      <c r="CT465" s="10"/>
      <c r="CV465" s="6"/>
      <c r="CW465" s="10"/>
      <c r="CY465" s="6"/>
      <c r="CZ465" s="10"/>
      <c r="DB465" s="6"/>
      <c r="DC465" s="10"/>
      <c r="DE465" s="6"/>
      <c r="DF465" s="10"/>
      <c r="DH465" s="6"/>
      <c r="DI465" s="10"/>
      <c r="DK465" s="6"/>
      <c r="DL465" s="10"/>
      <c r="DN465" s="6"/>
      <c r="DO465" s="10"/>
      <c r="DQ465" s="6"/>
      <c r="DR465" s="10"/>
      <c r="DT465" s="6"/>
      <c r="DU465" s="10"/>
      <c r="DW465" s="6"/>
      <c r="DX465" s="10"/>
      <c r="DZ465" s="6"/>
      <c r="EA465" s="10"/>
      <c r="EC465" s="6"/>
      <c r="ED465" s="10"/>
      <c r="EF465" s="6"/>
      <c r="EG465" s="10"/>
      <c r="EI465" s="6"/>
      <c r="EJ465" s="10"/>
      <c r="EL465" s="6"/>
      <c r="EM465" s="10"/>
      <c r="EO465" s="6"/>
      <c r="EP465" s="10"/>
      <c r="ER465" s="6"/>
      <c r="ES465" s="10"/>
      <c r="EU465" s="6"/>
      <c r="EV465" s="10"/>
      <c r="EX465" s="6"/>
      <c r="EY465" s="10"/>
      <c r="FA465" s="6"/>
      <c r="FB465" s="10"/>
      <c r="FD465" s="6"/>
      <c r="FE465" s="10"/>
      <c r="FG465" s="6"/>
      <c r="FH465" s="10"/>
      <c r="FJ465" s="6"/>
      <c r="FK465" s="10"/>
      <c r="FM465" s="6"/>
      <c r="FN465" s="10"/>
      <c r="FP465" s="6"/>
      <c r="FQ465" s="10"/>
      <c r="FS465" s="6"/>
      <c r="FT465" s="10"/>
      <c r="FV465" s="6"/>
      <c r="FW465" s="10"/>
      <c r="FY465" s="6"/>
      <c r="FZ465" s="10"/>
      <c r="GA465" s="9">
        <v>3112000</v>
      </c>
      <c r="GB465" t="s">
        <v>1344</v>
      </c>
    </row>
    <row r="466" spans="1:188" x14ac:dyDescent="0.35">
      <c r="A466" t="s">
        <v>11225</v>
      </c>
      <c r="B466" t="s">
        <v>11226</v>
      </c>
      <c r="C466" t="s">
        <v>11227</v>
      </c>
      <c r="D466" t="str">
        <f>VLOOKUP(C466,'HORS EXCEPTION'!$C$2:C483,1,FALSE)</f>
        <v>SUP067901</v>
      </c>
      <c r="E466" s="1" t="s">
        <v>11228</v>
      </c>
      <c r="F466" t="s">
        <v>11227</v>
      </c>
      <c r="G466" t="s">
        <v>11228</v>
      </c>
      <c r="H466" t="s">
        <v>203</v>
      </c>
      <c r="I466" t="s">
        <v>11225</v>
      </c>
      <c r="J466" t="s">
        <v>1022</v>
      </c>
      <c r="K466" t="s">
        <v>11229</v>
      </c>
      <c r="L466">
        <v>42890</v>
      </c>
      <c r="M466" t="s">
        <v>11230</v>
      </c>
      <c r="N466" t="s">
        <v>11231</v>
      </c>
      <c r="O466" t="s">
        <v>12351</v>
      </c>
      <c r="P466" t="s">
        <v>11232</v>
      </c>
      <c r="Q466" t="s">
        <v>11233</v>
      </c>
      <c r="R466" t="s">
        <v>11234</v>
      </c>
      <c r="S466" t="s">
        <v>11235</v>
      </c>
      <c r="T466" t="s">
        <v>11236</v>
      </c>
      <c r="U466" t="s">
        <v>11237</v>
      </c>
      <c r="V466" t="s">
        <v>11238</v>
      </c>
      <c r="W466" t="s">
        <v>11235</v>
      </c>
      <c r="X466" t="s">
        <v>11236</v>
      </c>
      <c r="Y466" t="s">
        <v>11237</v>
      </c>
      <c r="Z466" t="s">
        <v>219</v>
      </c>
      <c r="AD466" t="s">
        <v>220</v>
      </c>
      <c r="AE466" t="s">
        <v>221</v>
      </c>
      <c r="AI466" t="s">
        <v>221</v>
      </c>
      <c r="AJ466" t="s">
        <v>11225</v>
      </c>
      <c r="AK466" t="s">
        <v>12351</v>
      </c>
      <c r="AL466" t="s">
        <v>13223</v>
      </c>
      <c r="AM466" t="s">
        <v>11233</v>
      </c>
      <c r="AN466" t="s">
        <v>11232</v>
      </c>
      <c r="AO466">
        <v>0</v>
      </c>
      <c r="AP466" t="s">
        <v>222</v>
      </c>
      <c r="AQ466" s="6" t="s">
        <v>11239</v>
      </c>
      <c r="AR466" s="10">
        <v>400000</v>
      </c>
      <c r="AS466" t="s">
        <v>1732</v>
      </c>
      <c r="AT466" s="6" t="s">
        <v>11240</v>
      </c>
      <c r="AU466" s="10">
        <v>375000</v>
      </c>
      <c r="AV466" t="s">
        <v>224</v>
      </c>
      <c r="AW466" s="6" t="s">
        <v>11241</v>
      </c>
      <c r="AY466" t="s">
        <v>560</v>
      </c>
      <c r="AZ466" s="6" t="s">
        <v>11242</v>
      </c>
      <c r="BA466" s="10">
        <v>100000</v>
      </c>
      <c r="BB466" t="s">
        <v>228</v>
      </c>
      <c r="BC466" s="6" t="s">
        <v>11243</v>
      </c>
      <c r="BD466" s="10">
        <v>100000</v>
      </c>
      <c r="BF466" s="6"/>
      <c r="BG466" s="10"/>
      <c r="BI466" s="6"/>
      <c r="BJ466" s="10"/>
      <c r="BL466" s="6"/>
      <c r="BM466" s="10"/>
      <c r="BO466" s="6"/>
      <c r="BP466" s="10"/>
      <c r="BR466" s="6"/>
      <c r="BS466" s="10"/>
      <c r="BU466" s="6"/>
      <c r="BV466" s="10"/>
      <c r="BX466" s="6"/>
      <c r="BY466" s="10"/>
      <c r="CA466" s="6"/>
      <c r="CB466" s="10"/>
      <c r="CD466" s="6"/>
      <c r="CE466" s="10"/>
      <c r="CG466" s="6"/>
      <c r="CH466" s="10"/>
      <c r="CJ466" s="6"/>
      <c r="CK466" s="10"/>
      <c r="CM466" s="6"/>
      <c r="CN466" s="10"/>
      <c r="CP466" s="6"/>
      <c r="CQ466" s="10"/>
      <c r="CS466" s="6"/>
      <c r="CT466" s="10"/>
      <c r="CV466" s="6"/>
      <c r="CW466" s="10"/>
      <c r="CY466" s="6"/>
      <c r="CZ466" s="10"/>
      <c r="DB466" s="6"/>
      <c r="DC466" s="10"/>
      <c r="DE466" s="6"/>
      <c r="DF466" s="10"/>
      <c r="DH466" s="6"/>
      <c r="DI466" s="10"/>
      <c r="DK466" s="6"/>
      <c r="DL466" s="10"/>
      <c r="DN466" s="6"/>
      <c r="DO466" s="10"/>
      <c r="DQ466" s="6"/>
      <c r="DR466" s="10"/>
      <c r="DT466" s="6"/>
      <c r="DU466" s="10"/>
      <c r="DW466" s="6"/>
      <c r="DX466" s="10"/>
      <c r="DZ466" s="6"/>
      <c r="EA466" s="10"/>
      <c r="EC466" s="6"/>
      <c r="ED466" s="10"/>
      <c r="EF466" s="6"/>
      <c r="EG466" s="10"/>
      <c r="EI466" s="6"/>
      <c r="EJ466" s="10"/>
      <c r="EL466" s="6"/>
      <c r="EM466" s="10"/>
      <c r="EO466" s="6"/>
      <c r="EP466" s="10"/>
      <c r="ER466" s="6"/>
      <c r="ES466" s="10"/>
      <c r="EU466" s="6"/>
      <c r="EV466" s="10"/>
      <c r="EX466" s="6"/>
      <c r="EY466" s="10"/>
      <c r="FA466" s="6"/>
      <c r="FB466" s="10"/>
      <c r="FD466" s="6"/>
      <c r="FE466" s="10"/>
      <c r="FG466" s="6"/>
      <c r="FH466" s="10"/>
      <c r="FJ466" s="6"/>
      <c r="FK466" s="10"/>
      <c r="FM466" s="6"/>
      <c r="FN466" s="10"/>
      <c r="FP466" s="6"/>
      <c r="FQ466" s="10"/>
      <c r="FS466" s="6"/>
      <c r="FT466" s="10"/>
      <c r="FV466" s="6"/>
      <c r="FW466" s="10"/>
      <c r="FY466" s="6"/>
      <c r="FZ466" s="10"/>
      <c r="GA466" s="9">
        <v>975000</v>
      </c>
      <c r="GB466" t="s">
        <v>238</v>
      </c>
      <c r="GC466">
        <v>100</v>
      </c>
      <c r="GD466">
        <v>100</v>
      </c>
      <c r="GE466">
        <v>80</v>
      </c>
      <c r="GF466">
        <v>100</v>
      </c>
    </row>
    <row r="467" spans="1:188" x14ac:dyDescent="0.35">
      <c r="A467" t="s">
        <v>11244</v>
      </c>
      <c r="B467" t="s">
        <v>11245</v>
      </c>
      <c r="C467" t="s">
        <v>11246</v>
      </c>
      <c r="D467" t="str">
        <f>VLOOKUP(C467,'HORS EXCEPTION'!$C$2:C484,1,FALSE)</f>
        <v>SUP067915</v>
      </c>
      <c r="E467" s="1" t="s">
        <v>11247</v>
      </c>
      <c r="F467" t="s">
        <v>11246</v>
      </c>
      <c r="G467" t="s">
        <v>11247</v>
      </c>
      <c r="H467" t="s">
        <v>203</v>
      </c>
      <c r="I467" t="s">
        <v>11244</v>
      </c>
      <c r="J467" t="s">
        <v>1022</v>
      </c>
      <c r="K467" t="s">
        <v>11248</v>
      </c>
      <c r="L467" t="s">
        <v>5191</v>
      </c>
      <c r="M467" t="s">
        <v>5192</v>
      </c>
      <c r="N467" t="s">
        <v>475</v>
      </c>
      <c r="O467" t="s">
        <v>13194</v>
      </c>
      <c r="P467" t="s">
        <v>11249</v>
      </c>
      <c r="Q467" t="s">
        <v>5194</v>
      </c>
      <c r="R467" t="s">
        <v>11250</v>
      </c>
      <c r="S467" t="s">
        <v>11251</v>
      </c>
      <c r="T467" t="s">
        <v>11253</v>
      </c>
      <c r="U467" t="s">
        <v>11254</v>
      </c>
      <c r="V467" t="s">
        <v>11255</v>
      </c>
      <c r="W467" t="s">
        <v>11251</v>
      </c>
      <c r="X467" t="s">
        <v>11256</v>
      </c>
      <c r="Y467" t="s">
        <v>11254</v>
      </c>
      <c r="Z467" t="s">
        <v>261</v>
      </c>
      <c r="AD467" t="s">
        <v>262</v>
      </c>
      <c r="AE467" t="s">
        <v>263</v>
      </c>
      <c r="AI467" t="s">
        <v>263</v>
      </c>
      <c r="AJ467" t="s">
        <v>11244</v>
      </c>
      <c r="AK467" t="s">
        <v>13194</v>
      </c>
      <c r="AL467" t="s">
        <v>13225</v>
      </c>
      <c r="AM467" t="s">
        <v>5194</v>
      </c>
      <c r="AN467" t="s">
        <v>11249</v>
      </c>
      <c r="AO467">
        <v>0</v>
      </c>
      <c r="AP467" t="s">
        <v>280</v>
      </c>
      <c r="AQ467" s="6" t="s">
        <v>11257</v>
      </c>
      <c r="AR467" s="10">
        <v>300000</v>
      </c>
      <c r="AS467" t="s">
        <v>284</v>
      </c>
      <c r="AT467" s="6" t="s">
        <v>11258</v>
      </c>
      <c r="AU467" s="10">
        <v>100000</v>
      </c>
      <c r="BC467" s="6"/>
      <c r="BD467" s="10"/>
      <c r="BF467" s="6"/>
      <c r="BG467" s="10"/>
      <c r="BI467" s="6"/>
      <c r="BJ467" s="10"/>
      <c r="BL467" s="6"/>
      <c r="BM467" s="10"/>
      <c r="BO467" s="6"/>
      <c r="BP467" s="10"/>
      <c r="BR467" s="6"/>
      <c r="BS467" s="10"/>
      <c r="BU467" s="6"/>
      <c r="BV467" s="10"/>
      <c r="BX467" s="6"/>
      <c r="BY467" s="10"/>
      <c r="CA467" s="6"/>
      <c r="CB467" s="10"/>
      <c r="CD467" s="6"/>
      <c r="CE467" s="10"/>
      <c r="CG467" s="6"/>
      <c r="CH467" s="10"/>
      <c r="CJ467" s="6"/>
      <c r="CK467" s="10"/>
      <c r="CM467" s="6"/>
      <c r="CN467" s="10"/>
      <c r="CP467" s="6"/>
      <c r="CQ467" s="10"/>
      <c r="CS467" s="6"/>
      <c r="CT467" s="10"/>
      <c r="CV467" s="6"/>
      <c r="CW467" s="10"/>
      <c r="CY467" s="6"/>
      <c r="CZ467" s="10"/>
      <c r="DB467" s="6"/>
      <c r="DC467" s="10"/>
      <c r="DE467" s="6"/>
      <c r="DF467" s="10"/>
      <c r="DH467" s="6"/>
      <c r="DI467" s="10"/>
      <c r="DK467" s="6"/>
      <c r="DL467" s="10"/>
      <c r="DN467" s="6"/>
      <c r="DO467" s="10"/>
      <c r="DQ467" s="6"/>
      <c r="DR467" s="10"/>
      <c r="DT467" s="6"/>
      <c r="DU467" s="10"/>
      <c r="DW467" s="6"/>
      <c r="DX467" s="10"/>
      <c r="DZ467" s="6"/>
      <c r="EA467" s="10"/>
      <c r="EC467" s="6"/>
      <c r="ED467" s="10"/>
      <c r="EF467" s="6"/>
      <c r="EG467" s="10"/>
      <c r="EI467" s="6"/>
      <c r="EJ467" s="10"/>
      <c r="EL467" s="6"/>
      <c r="EM467" s="10"/>
      <c r="EO467" s="6"/>
      <c r="EP467" s="10"/>
      <c r="ER467" s="6"/>
      <c r="ES467" s="10"/>
      <c r="EU467" s="6"/>
      <c r="EV467" s="10"/>
      <c r="EX467" s="6"/>
      <c r="EY467" s="10"/>
      <c r="FA467" s="6"/>
      <c r="FB467" s="10"/>
      <c r="FD467" s="6"/>
      <c r="FE467" s="10"/>
      <c r="FG467" s="6"/>
      <c r="FH467" s="10"/>
      <c r="FJ467" s="6"/>
      <c r="FK467" s="10"/>
      <c r="FM467" s="6"/>
      <c r="FN467" s="10"/>
      <c r="FP467" s="6"/>
      <c r="FQ467" s="10"/>
      <c r="FS467" s="6"/>
      <c r="FT467" s="10"/>
      <c r="FV467" s="6"/>
      <c r="FW467" s="10"/>
      <c r="FY467" s="6"/>
      <c r="FZ467" s="10"/>
      <c r="GA467" s="9">
        <v>400000</v>
      </c>
      <c r="GB467" t="s">
        <v>238</v>
      </c>
      <c r="GC467">
        <v>45</v>
      </c>
      <c r="GD467">
        <v>55</v>
      </c>
      <c r="GE467">
        <v>55</v>
      </c>
      <c r="GF467">
        <v>0</v>
      </c>
    </row>
    <row r="468" spans="1:188" x14ac:dyDescent="0.35">
      <c r="A468" t="s">
        <v>11259</v>
      </c>
      <c r="B468" t="s">
        <v>11260</v>
      </c>
      <c r="C468" t="s">
        <v>11261</v>
      </c>
      <c r="D468" t="str">
        <f>VLOOKUP(C468,'HORS EXCEPTION'!$C$2:C485,1,FALSE)</f>
        <v>SUP067942</v>
      </c>
      <c r="E468" s="1" t="s">
        <v>11262</v>
      </c>
      <c r="F468" t="s">
        <v>11261</v>
      </c>
      <c r="G468" t="s">
        <v>11263</v>
      </c>
      <c r="H468" t="s">
        <v>203</v>
      </c>
      <c r="I468" t="s">
        <v>11259</v>
      </c>
      <c r="J468" t="s">
        <v>1022</v>
      </c>
      <c r="K468" t="s">
        <v>11264</v>
      </c>
      <c r="L468" t="s">
        <v>11265</v>
      </c>
      <c r="M468" t="s">
        <v>11266</v>
      </c>
      <c r="N468" t="s">
        <v>11267</v>
      </c>
      <c r="O468" t="s">
        <v>12360</v>
      </c>
      <c r="P468" t="s">
        <v>11268</v>
      </c>
      <c r="Q468" t="s">
        <v>11269</v>
      </c>
      <c r="R468" t="s">
        <v>11270</v>
      </c>
      <c r="S468" t="s">
        <v>11271</v>
      </c>
      <c r="T468" t="s">
        <v>11273</v>
      </c>
      <c r="U468" t="s">
        <v>11274</v>
      </c>
      <c r="V468" t="s">
        <v>11275</v>
      </c>
      <c r="W468" t="s">
        <v>11271</v>
      </c>
      <c r="X468" t="s">
        <v>11273</v>
      </c>
      <c r="Y468" t="s">
        <v>11274</v>
      </c>
      <c r="Z468" t="s">
        <v>310</v>
      </c>
      <c r="AD468" t="s">
        <v>311</v>
      </c>
      <c r="AE468" t="s">
        <v>312</v>
      </c>
      <c r="AI468" t="s">
        <v>312</v>
      </c>
      <c r="AJ468" t="s">
        <v>11259</v>
      </c>
      <c r="AK468" t="s">
        <v>12360</v>
      </c>
      <c r="AL468" t="s">
        <v>13226</v>
      </c>
      <c r="AM468" t="s">
        <v>11269</v>
      </c>
      <c r="AN468" t="s">
        <v>11268</v>
      </c>
      <c r="AO468">
        <v>0</v>
      </c>
      <c r="AP468" t="s">
        <v>427</v>
      </c>
      <c r="AQ468" s="6" t="s">
        <v>11276</v>
      </c>
      <c r="AR468" s="10">
        <v>360000</v>
      </c>
      <c r="AS468" t="s">
        <v>431</v>
      </c>
      <c r="AT468" s="6" t="s">
        <v>11277</v>
      </c>
      <c r="AU468" s="10">
        <v>895000</v>
      </c>
      <c r="AV468" t="s">
        <v>435</v>
      </c>
      <c r="AW468" s="6" t="s">
        <v>11278</v>
      </c>
      <c r="AY468" t="s">
        <v>439</v>
      </c>
      <c r="AZ468" s="6" t="s">
        <v>11279</v>
      </c>
      <c r="BA468" s="10">
        <v>445000</v>
      </c>
      <c r="BB468" t="s">
        <v>1067</v>
      </c>
      <c r="BC468" s="6" t="s">
        <v>11280</v>
      </c>
      <c r="BD468" s="10">
        <v>3430000</v>
      </c>
      <c r="BF468" s="6"/>
      <c r="BG468" s="10"/>
      <c r="BI468" s="6"/>
      <c r="BJ468" s="10"/>
      <c r="BL468" s="6"/>
      <c r="BM468" s="10"/>
      <c r="BO468" s="6"/>
      <c r="BP468" s="10"/>
      <c r="BR468" s="6"/>
      <c r="BS468" s="10"/>
      <c r="BU468" s="6"/>
      <c r="BV468" s="10"/>
      <c r="BX468" s="6"/>
      <c r="BY468" s="10"/>
      <c r="CA468" s="6"/>
      <c r="CB468" s="10"/>
      <c r="CD468" s="6"/>
      <c r="CE468" s="10"/>
      <c r="CG468" s="6"/>
      <c r="CH468" s="10"/>
      <c r="CJ468" s="6"/>
      <c r="CK468" s="10"/>
      <c r="CM468" s="6"/>
      <c r="CN468" s="10"/>
      <c r="CP468" s="6"/>
      <c r="CQ468" s="10"/>
      <c r="CS468" s="6"/>
      <c r="CT468" s="10"/>
      <c r="CV468" s="6"/>
      <c r="CW468" s="10"/>
      <c r="CY468" s="6"/>
      <c r="CZ468" s="10"/>
      <c r="DB468" s="6"/>
      <c r="DC468" s="10"/>
      <c r="DE468" s="6"/>
      <c r="DF468" s="10"/>
      <c r="DH468" s="6"/>
      <c r="DI468" s="10"/>
      <c r="DK468" s="6"/>
      <c r="DL468" s="10"/>
      <c r="DN468" s="6"/>
      <c r="DO468" s="10"/>
      <c r="DQ468" s="6"/>
      <c r="DR468" s="10"/>
      <c r="DT468" s="6"/>
      <c r="DU468" s="10"/>
      <c r="DW468" s="6"/>
      <c r="DX468" s="10"/>
      <c r="DZ468" s="6"/>
      <c r="EA468" s="10"/>
      <c r="EC468" s="6"/>
      <c r="ED468" s="10"/>
      <c r="EF468" s="6"/>
      <c r="EG468" s="10"/>
      <c r="EI468" s="6"/>
      <c r="EJ468" s="10"/>
      <c r="EL468" s="6"/>
      <c r="EM468" s="10"/>
      <c r="EO468" s="6"/>
      <c r="EP468" s="10"/>
      <c r="ER468" s="6"/>
      <c r="ES468" s="10"/>
      <c r="EU468" s="6"/>
      <c r="EV468" s="10"/>
      <c r="EX468" s="6"/>
      <c r="EY468" s="10"/>
      <c r="FA468" s="6"/>
      <c r="FB468" s="10"/>
      <c r="FD468" s="6"/>
      <c r="FE468" s="10"/>
      <c r="FG468" s="6"/>
      <c r="FH468" s="10"/>
      <c r="FJ468" s="6"/>
      <c r="FK468" s="10"/>
      <c r="FM468" s="6"/>
      <c r="FN468" s="10"/>
      <c r="FP468" s="6"/>
      <c r="FQ468" s="10"/>
      <c r="FS468" s="6"/>
      <c r="FT468" s="10"/>
      <c r="FV468" s="6"/>
      <c r="FW468" s="10"/>
      <c r="FY468" s="6"/>
      <c r="FZ468" s="10"/>
      <c r="GA468" s="9">
        <v>5130000</v>
      </c>
      <c r="GB468" t="s">
        <v>1344</v>
      </c>
    </row>
    <row r="469" spans="1:188" x14ac:dyDescent="0.35">
      <c r="A469" t="s">
        <v>11281</v>
      </c>
      <c r="B469" t="s">
        <v>11282</v>
      </c>
      <c r="C469" t="s">
        <v>11283</v>
      </c>
      <c r="D469" t="str">
        <f>VLOOKUP(C469,'HORS EXCEPTION'!$C$2:C486,1,FALSE)</f>
        <v>SUP067944</v>
      </c>
      <c r="E469" s="1" t="s">
        <v>11284</v>
      </c>
      <c r="F469" t="s">
        <v>11283</v>
      </c>
      <c r="G469" t="s">
        <v>11284</v>
      </c>
      <c r="H469" t="s">
        <v>203</v>
      </c>
      <c r="I469" t="s">
        <v>11281</v>
      </c>
      <c r="J469" t="s">
        <v>1022</v>
      </c>
      <c r="K469" t="s">
        <v>11285</v>
      </c>
      <c r="L469">
        <v>38530</v>
      </c>
      <c r="M469" t="s">
        <v>11286</v>
      </c>
      <c r="N469" t="s">
        <v>3221</v>
      </c>
      <c r="O469" t="s">
        <v>13227</v>
      </c>
      <c r="P469" t="s">
        <v>11287</v>
      </c>
      <c r="Q469" t="s">
        <v>625</v>
      </c>
      <c r="R469" t="s">
        <v>11288</v>
      </c>
      <c r="S469" t="s">
        <v>11289</v>
      </c>
      <c r="T469" t="s">
        <v>11290</v>
      </c>
      <c r="U469" t="s">
        <v>11291</v>
      </c>
      <c r="V469" t="s">
        <v>11292</v>
      </c>
      <c r="W469" t="s">
        <v>11289</v>
      </c>
      <c r="X469" t="s">
        <v>11290</v>
      </c>
      <c r="Y469" t="s">
        <v>11291</v>
      </c>
      <c r="Z469" t="s">
        <v>310</v>
      </c>
      <c r="AD469" t="s">
        <v>311</v>
      </c>
      <c r="AE469" t="s">
        <v>312</v>
      </c>
      <c r="AI469" t="s">
        <v>312</v>
      </c>
      <c r="AJ469" t="s">
        <v>11281</v>
      </c>
      <c r="AK469" t="s">
        <v>13227</v>
      </c>
      <c r="AL469" t="s">
        <v>13228</v>
      </c>
      <c r="AM469" t="s">
        <v>625</v>
      </c>
      <c r="AN469" t="s">
        <v>11287</v>
      </c>
      <c r="AO469">
        <v>0</v>
      </c>
      <c r="AP469" t="s">
        <v>431</v>
      </c>
      <c r="AQ469" s="6" t="s">
        <v>11293</v>
      </c>
      <c r="AR469" s="10">
        <v>895000</v>
      </c>
      <c r="BC469" s="6"/>
      <c r="BD469" s="10"/>
      <c r="BF469" s="6"/>
      <c r="BG469" s="10"/>
      <c r="BI469" s="6"/>
      <c r="BJ469" s="10"/>
      <c r="BL469" s="6"/>
      <c r="BM469" s="10"/>
      <c r="BO469" s="6"/>
      <c r="BP469" s="10"/>
      <c r="BR469" s="6"/>
      <c r="BS469" s="10"/>
      <c r="BU469" s="6"/>
      <c r="BV469" s="10"/>
      <c r="BX469" s="6"/>
      <c r="BY469" s="10"/>
      <c r="CA469" s="6"/>
      <c r="CB469" s="10"/>
      <c r="CD469" s="6"/>
      <c r="CE469" s="10"/>
      <c r="CG469" s="6"/>
      <c r="CH469" s="10"/>
      <c r="CJ469" s="6"/>
      <c r="CK469" s="10"/>
      <c r="CM469" s="6"/>
      <c r="CN469" s="10"/>
      <c r="CP469" s="6"/>
      <c r="CQ469" s="10"/>
      <c r="CS469" s="6"/>
      <c r="CT469" s="10"/>
      <c r="CV469" s="6"/>
      <c r="CW469" s="10"/>
      <c r="CY469" s="6"/>
      <c r="CZ469" s="10"/>
      <c r="DB469" s="6"/>
      <c r="DC469" s="10"/>
      <c r="DE469" s="6"/>
      <c r="DF469" s="10"/>
      <c r="DH469" s="6"/>
      <c r="DI469" s="10"/>
      <c r="DK469" s="6"/>
      <c r="DL469" s="10"/>
      <c r="DN469" s="6"/>
      <c r="DO469" s="10"/>
      <c r="DQ469" s="6"/>
      <c r="DR469" s="10"/>
      <c r="DT469" s="6"/>
      <c r="DU469" s="10"/>
      <c r="DW469" s="6"/>
      <c r="DX469" s="10"/>
      <c r="DZ469" s="6"/>
      <c r="EA469" s="10"/>
      <c r="EC469" s="6"/>
      <c r="ED469" s="10"/>
      <c r="EF469" s="6"/>
      <c r="EG469" s="10"/>
      <c r="EI469" s="6"/>
      <c r="EJ469" s="10"/>
      <c r="EL469" s="6"/>
      <c r="EM469" s="10"/>
      <c r="EO469" s="6"/>
      <c r="EP469" s="10"/>
      <c r="ER469" s="6"/>
      <c r="ES469" s="10"/>
      <c r="EU469" s="6"/>
      <c r="EV469" s="10"/>
      <c r="EX469" s="6"/>
      <c r="EY469" s="10"/>
      <c r="FA469" s="6"/>
      <c r="FB469" s="10"/>
      <c r="FD469" s="6"/>
      <c r="FE469" s="10"/>
      <c r="FG469" s="6"/>
      <c r="FH469" s="10"/>
      <c r="FJ469" s="6"/>
      <c r="FK469" s="10"/>
      <c r="FM469" s="6"/>
      <c r="FN469" s="10"/>
      <c r="FP469" s="6"/>
      <c r="FQ469" s="10"/>
      <c r="FS469" s="6"/>
      <c r="FT469" s="10"/>
      <c r="FV469" s="6"/>
      <c r="FW469" s="10"/>
      <c r="FY469" s="6"/>
      <c r="FZ469" s="10"/>
      <c r="GA469" s="9">
        <v>895000</v>
      </c>
      <c r="GB469" t="s">
        <v>238</v>
      </c>
      <c r="GC469">
        <v>70</v>
      </c>
      <c r="GD469">
        <v>80</v>
      </c>
      <c r="GE469">
        <v>87.5</v>
      </c>
      <c r="GF469">
        <v>80</v>
      </c>
    </row>
    <row r="470" spans="1:188" x14ac:dyDescent="0.35">
      <c r="A470" t="s">
        <v>11294</v>
      </c>
      <c r="B470" t="s">
        <v>11295</v>
      </c>
      <c r="C470" t="s">
        <v>11296</v>
      </c>
      <c r="D470" t="str">
        <f>VLOOKUP(C470,'HORS EXCEPTION'!$C$2:C487,1,FALSE)</f>
        <v>SUP067945</v>
      </c>
      <c r="E470" s="2" t="s">
        <v>11297</v>
      </c>
      <c r="F470" t="s">
        <v>11296</v>
      </c>
      <c r="G470" t="s">
        <v>11297</v>
      </c>
      <c r="H470" t="s">
        <v>203</v>
      </c>
      <c r="I470" t="s">
        <v>11294</v>
      </c>
      <c r="J470" t="s">
        <v>205</v>
      </c>
      <c r="K470" t="s">
        <v>11298</v>
      </c>
      <c r="L470">
        <v>81500</v>
      </c>
      <c r="M470" t="s">
        <v>11299</v>
      </c>
      <c r="N470" t="s">
        <v>724</v>
      </c>
      <c r="O470" t="s">
        <v>13229</v>
      </c>
      <c r="P470" t="s">
        <v>11300</v>
      </c>
      <c r="Q470" t="s">
        <v>3484</v>
      </c>
      <c r="R470" t="s">
        <v>11301</v>
      </c>
      <c r="S470" t="s">
        <v>11302</v>
      </c>
      <c r="T470" t="s">
        <v>11304</v>
      </c>
      <c r="U470" t="s">
        <v>11305</v>
      </c>
      <c r="V470" t="s">
        <v>11306</v>
      </c>
      <c r="W470" t="s">
        <v>11302</v>
      </c>
      <c r="X470" t="s">
        <v>11304</v>
      </c>
      <c r="Y470" t="s">
        <v>11305</v>
      </c>
      <c r="Z470" t="s">
        <v>310</v>
      </c>
      <c r="AD470" t="s">
        <v>311</v>
      </c>
      <c r="AE470" t="s">
        <v>312</v>
      </c>
      <c r="AI470" t="s">
        <v>312</v>
      </c>
      <c r="AJ470" t="s">
        <v>11294</v>
      </c>
      <c r="AK470" t="s">
        <v>13229</v>
      </c>
      <c r="AL470" t="s">
        <v>13230</v>
      </c>
      <c r="AM470" t="s">
        <v>3484</v>
      </c>
      <c r="AN470" t="s">
        <v>11300</v>
      </c>
      <c r="AO470">
        <v>0</v>
      </c>
      <c r="AP470" t="s">
        <v>665</v>
      </c>
      <c r="AQ470" s="6" t="s">
        <v>11307</v>
      </c>
      <c r="AR470" s="10">
        <v>123000</v>
      </c>
      <c r="BC470" s="6"/>
      <c r="BD470" s="10"/>
      <c r="BF470" s="6"/>
      <c r="BG470" s="10"/>
      <c r="BI470" s="6"/>
      <c r="BJ470" s="10"/>
      <c r="BL470" s="6"/>
      <c r="BM470" s="10"/>
      <c r="BO470" s="6"/>
      <c r="BP470" s="10"/>
      <c r="BR470" s="6"/>
      <c r="BS470" s="10"/>
      <c r="BU470" s="6"/>
      <c r="BV470" s="10"/>
      <c r="BX470" s="6"/>
      <c r="BY470" s="10"/>
      <c r="CA470" s="6"/>
      <c r="CB470" s="10"/>
      <c r="CD470" s="6"/>
      <c r="CE470" s="10"/>
      <c r="CG470" s="6"/>
      <c r="CH470" s="10"/>
      <c r="CJ470" s="6"/>
      <c r="CK470" s="10"/>
      <c r="CM470" s="6"/>
      <c r="CN470" s="10"/>
      <c r="CP470" s="6"/>
      <c r="CQ470" s="10"/>
      <c r="CS470" s="6"/>
      <c r="CT470" s="10"/>
      <c r="CV470" s="6"/>
      <c r="CW470" s="10"/>
      <c r="CY470" s="6"/>
      <c r="CZ470" s="10"/>
      <c r="DB470" s="6"/>
      <c r="DC470" s="10"/>
      <c r="DE470" s="6"/>
      <c r="DF470" s="10"/>
      <c r="DH470" s="6"/>
      <c r="DI470" s="10"/>
      <c r="DK470" s="6"/>
      <c r="DL470" s="10"/>
      <c r="DN470" s="6"/>
      <c r="DO470" s="10"/>
      <c r="DQ470" s="6"/>
      <c r="DR470" s="10"/>
      <c r="DT470" s="6"/>
      <c r="DU470" s="10"/>
      <c r="DW470" s="6"/>
      <c r="DX470" s="10"/>
      <c r="DZ470" s="6"/>
      <c r="EA470" s="10"/>
      <c r="EC470" s="6"/>
      <c r="ED470" s="10"/>
      <c r="EF470" s="6"/>
      <c r="EG470" s="10"/>
      <c r="EI470" s="6"/>
      <c r="EJ470" s="10"/>
      <c r="EL470" s="6"/>
      <c r="EM470" s="10"/>
      <c r="EO470" s="6"/>
      <c r="EP470" s="10"/>
      <c r="ER470" s="6"/>
      <c r="ES470" s="10"/>
      <c r="EU470" s="6"/>
      <c r="EV470" s="10"/>
      <c r="EX470" s="6"/>
      <c r="EY470" s="10"/>
      <c r="FA470" s="6"/>
      <c r="FB470" s="10"/>
      <c r="FD470" s="6"/>
      <c r="FE470" s="10"/>
      <c r="FG470" s="6"/>
      <c r="FH470" s="10"/>
      <c r="FJ470" s="6"/>
      <c r="FK470" s="10"/>
      <c r="FM470" s="6"/>
      <c r="FN470" s="10"/>
      <c r="FP470" s="6"/>
      <c r="FQ470" s="10"/>
      <c r="FS470" s="6"/>
      <c r="FT470" s="10"/>
      <c r="FV470" s="6"/>
      <c r="FW470" s="10"/>
      <c r="FY470" s="6"/>
      <c r="FZ470" s="10"/>
      <c r="GA470" s="9">
        <v>123000</v>
      </c>
      <c r="GB470" t="s">
        <v>238</v>
      </c>
      <c r="GC470">
        <v>80</v>
      </c>
      <c r="GD470">
        <v>80</v>
      </c>
      <c r="GE470">
        <v>90</v>
      </c>
      <c r="GF470">
        <v>0</v>
      </c>
    </row>
    <row r="471" spans="1:188" x14ac:dyDescent="0.35">
      <c r="A471" t="s">
        <v>11308</v>
      </c>
      <c r="B471" t="s">
        <v>11309</v>
      </c>
      <c r="C471" t="s">
        <v>11310</v>
      </c>
      <c r="D471" t="str">
        <f>VLOOKUP(C471,'HORS EXCEPTION'!$C$2:C488,1,FALSE)</f>
        <v>SUP067952</v>
      </c>
      <c r="E471" s="1" t="s">
        <v>11311</v>
      </c>
      <c r="F471" t="s">
        <v>11310</v>
      </c>
      <c r="G471" t="s">
        <v>11311</v>
      </c>
      <c r="H471" t="s">
        <v>203</v>
      </c>
      <c r="I471" t="s">
        <v>11308</v>
      </c>
      <c r="J471" t="s">
        <v>1022</v>
      </c>
      <c r="K471" t="s">
        <v>11312</v>
      </c>
      <c r="L471">
        <v>63200</v>
      </c>
      <c r="M471" t="s">
        <v>10028</v>
      </c>
      <c r="N471" t="s">
        <v>2465</v>
      </c>
      <c r="O471" t="s">
        <v>12514</v>
      </c>
      <c r="P471" t="s">
        <v>11313</v>
      </c>
      <c r="Q471" t="s">
        <v>10028</v>
      </c>
      <c r="R471" t="s">
        <v>11314</v>
      </c>
      <c r="S471" t="s">
        <v>11315</v>
      </c>
      <c r="T471" t="s">
        <v>11317</v>
      </c>
      <c r="U471" t="s">
        <v>11318</v>
      </c>
      <c r="V471" t="s">
        <v>11319</v>
      </c>
      <c r="W471" t="s">
        <v>11315</v>
      </c>
      <c r="Z471" t="s">
        <v>310</v>
      </c>
      <c r="AD471" t="s">
        <v>311</v>
      </c>
      <c r="AE471" t="s">
        <v>312</v>
      </c>
      <c r="AI471" t="s">
        <v>312</v>
      </c>
      <c r="AJ471" t="s">
        <v>11308</v>
      </c>
      <c r="AK471" t="s">
        <v>12514</v>
      </c>
      <c r="AL471" t="s">
        <v>13231</v>
      </c>
      <c r="AM471" t="s">
        <v>10028</v>
      </c>
      <c r="AN471" t="s">
        <v>11313</v>
      </c>
      <c r="AO471">
        <v>0</v>
      </c>
      <c r="AP471" t="s">
        <v>492</v>
      </c>
      <c r="AQ471" s="6" t="s">
        <v>11320</v>
      </c>
      <c r="AR471" s="10">
        <v>100000</v>
      </c>
      <c r="AS471" t="s">
        <v>499</v>
      </c>
      <c r="AT471" s="6" t="s">
        <v>11321</v>
      </c>
      <c r="AU471" s="10">
        <v>190000</v>
      </c>
      <c r="AV471" t="s">
        <v>513</v>
      </c>
      <c r="AW471" s="6" t="s">
        <v>11322</v>
      </c>
      <c r="BC471" s="6"/>
      <c r="BD471" s="10"/>
      <c r="BF471" s="6"/>
      <c r="BG471" s="10"/>
      <c r="BI471" s="6"/>
      <c r="BJ471" s="10"/>
      <c r="BL471" s="6"/>
      <c r="BM471" s="10"/>
      <c r="BO471" s="6"/>
      <c r="BP471" s="10"/>
      <c r="BR471" s="6"/>
      <c r="BS471" s="10"/>
      <c r="BU471" s="6"/>
      <c r="BV471" s="10"/>
      <c r="BX471" s="6"/>
      <c r="BY471" s="10"/>
      <c r="CA471" s="6"/>
      <c r="CB471" s="10"/>
      <c r="CD471" s="6"/>
      <c r="CE471" s="10"/>
      <c r="CG471" s="6"/>
      <c r="CH471" s="10"/>
      <c r="CJ471" s="6"/>
      <c r="CK471" s="10"/>
      <c r="CM471" s="6"/>
      <c r="CN471" s="10"/>
      <c r="CP471" s="6"/>
      <c r="CQ471" s="10"/>
      <c r="CS471" s="6"/>
      <c r="CT471" s="10"/>
      <c r="CV471" s="6"/>
      <c r="CW471" s="10"/>
      <c r="CY471" s="6"/>
      <c r="CZ471" s="10"/>
      <c r="DB471" s="6"/>
      <c r="DC471" s="10"/>
      <c r="DE471" s="6"/>
      <c r="DF471" s="10"/>
      <c r="DH471" s="6"/>
      <c r="DI471" s="10"/>
      <c r="DK471" s="6"/>
      <c r="DL471" s="10"/>
      <c r="DN471" s="6"/>
      <c r="DO471" s="10"/>
      <c r="DQ471" s="6"/>
      <c r="DR471" s="10"/>
      <c r="DT471" s="6"/>
      <c r="DU471" s="10"/>
      <c r="DW471" s="6"/>
      <c r="DX471" s="10"/>
      <c r="DZ471" s="6"/>
      <c r="EA471" s="10"/>
      <c r="EC471" s="6"/>
      <c r="ED471" s="10"/>
      <c r="EF471" s="6"/>
      <c r="EG471" s="10"/>
      <c r="EI471" s="6"/>
      <c r="EJ471" s="10"/>
      <c r="EL471" s="6"/>
      <c r="EM471" s="10"/>
      <c r="EO471" s="6"/>
      <c r="EP471" s="10"/>
      <c r="ER471" s="6"/>
      <c r="ES471" s="10"/>
      <c r="EU471" s="6"/>
      <c r="EV471" s="10"/>
      <c r="EX471" s="6"/>
      <c r="EY471" s="10"/>
      <c r="FA471" s="6"/>
      <c r="FB471" s="10"/>
      <c r="FD471" s="6"/>
      <c r="FE471" s="10"/>
      <c r="FG471" s="6"/>
      <c r="FH471" s="10"/>
      <c r="FJ471" s="6"/>
      <c r="FK471" s="10"/>
      <c r="FM471" s="6"/>
      <c r="FN471" s="10"/>
      <c r="FP471" s="6"/>
      <c r="FQ471" s="10"/>
      <c r="FS471" s="6"/>
      <c r="FT471" s="10"/>
      <c r="FV471" s="6"/>
      <c r="FW471" s="10"/>
      <c r="FY471" s="6"/>
      <c r="FZ471" s="10"/>
      <c r="GA471" s="9">
        <v>290000</v>
      </c>
      <c r="GB471" t="s">
        <v>1344</v>
      </c>
    </row>
    <row r="472" spans="1:188" x14ac:dyDescent="0.35">
      <c r="A472" t="s">
        <v>11323</v>
      </c>
      <c r="B472" t="s">
        <v>11324</v>
      </c>
      <c r="C472" t="s">
        <v>11325</v>
      </c>
      <c r="D472" t="str">
        <f>VLOOKUP(C472,'HORS EXCEPTION'!$C$2:C489,1,FALSE)</f>
        <v>SUP067956</v>
      </c>
      <c r="E472" s="1" t="s">
        <v>11326</v>
      </c>
      <c r="F472" t="s">
        <v>11325</v>
      </c>
      <c r="G472" t="s">
        <v>11326</v>
      </c>
      <c r="H472" t="s">
        <v>203</v>
      </c>
      <c r="I472" t="s">
        <v>11323</v>
      </c>
      <c r="J472" t="s">
        <v>1022</v>
      </c>
      <c r="K472" t="s">
        <v>11327</v>
      </c>
      <c r="L472" t="s">
        <v>11328</v>
      </c>
      <c r="M472" t="s">
        <v>11329</v>
      </c>
      <c r="N472" t="s">
        <v>11330</v>
      </c>
      <c r="O472" t="s">
        <v>13233</v>
      </c>
      <c r="P472" t="s">
        <v>11331</v>
      </c>
      <c r="Q472" t="s">
        <v>1625</v>
      </c>
      <c r="R472" t="s">
        <v>13235</v>
      </c>
      <c r="S472" t="s">
        <v>11332</v>
      </c>
      <c r="T472" t="s">
        <v>11334</v>
      </c>
      <c r="U472" t="s">
        <v>11335</v>
      </c>
      <c r="V472" t="s">
        <v>11336</v>
      </c>
      <c r="W472" t="s">
        <v>11332</v>
      </c>
      <c r="X472" t="s">
        <v>11334</v>
      </c>
      <c r="Y472" t="s">
        <v>11335</v>
      </c>
      <c r="Z472" t="s">
        <v>219</v>
      </c>
      <c r="AD472" t="s">
        <v>220</v>
      </c>
      <c r="AE472" t="s">
        <v>221</v>
      </c>
      <c r="AI472" t="s">
        <v>221</v>
      </c>
      <c r="AJ472" t="s">
        <v>11323</v>
      </c>
      <c r="AK472" t="s">
        <v>13233</v>
      </c>
      <c r="AL472" t="s">
        <v>13234</v>
      </c>
      <c r="AM472" t="s">
        <v>1625</v>
      </c>
      <c r="AN472" t="s">
        <v>11331</v>
      </c>
      <c r="AO472">
        <v>0</v>
      </c>
      <c r="AP472" t="s">
        <v>555</v>
      </c>
      <c r="AQ472" s="6" t="s">
        <v>11337</v>
      </c>
      <c r="AR472" s="10">
        <v>120000</v>
      </c>
      <c r="BC472" s="6"/>
      <c r="BD472" s="10"/>
      <c r="BF472" s="6"/>
      <c r="BG472" s="10"/>
      <c r="BI472" s="6"/>
      <c r="BJ472" s="10"/>
      <c r="BL472" s="6"/>
      <c r="BM472" s="10"/>
      <c r="BO472" s="6"/>
      <c r="BP472" s="10"/>
      <c r="BR472" s="6"/>
      <c r="BS472" s="10"/>
      <c r="BU472" s="6"/>
      <c r="BV472" s="10"/>
      <c r="BX472" s="6"/>
      <c r="BY472" s="10"/>
      <c r="CA472" s="6"/>
      <c r="CB472" s="10"/>
      <c r="CD472" s="6"/>
      <c r="CE472" s="10"/>
      <c r="CG472" s="6"/>
      <c r="CH472" s="10"/>
      <c r="CJ472" s="6"/>
      <c r="CK472" s="10"/>
      <c r="CM472" s="6"/>
      <c r="CN472" s="10"/>
      <c r="CP472" s="6"/>
      <c r="CQ472" s="10"/>
      <c r="CS472" s="6"/>
      <c r="CT472" s="10"/>
      <c r="CV472" s="6"/>
      <c r="CW472" s="10"/>
      <c r="CY472" s="6"/>
      <c r="CZ472" s="10"/>
      <c r="DB472" s="6"/>
      <c r="DC472" s="10"/>
      <c r="DE472" s="6"/>
      <c r="DF472" s="10"/>
      <c r="DH472" s="6"/>
      <c r="DI472" s="10"/>
      <c r="DK472" s="6"/>
      <c r="DL472" s="10"/>
      <c r="DN472" s="6"/>
      <c r="DO472" s="10"/>
      <c r="DQ472" s="6"/>
      <c r="DR472" s="10"/>
      <c r="DT472" s="6"/>
      <c r="DU472" s="10"/>
      <c r="DW472" s="6"/>
      <c r="DX472" s="10"/>
      <c r="DZ472" s="6"/>
      <c r="EA472" s="10"/>
      <c r="EC472" s="6"/>
      <c r="ED472" s="10"/>
      <c r="EF472" s="6"/>
      <c r="EG472" s="10"/>
      <c r="EI472" s="6"/>
      <c r="EJ472" s="10"/>
      <c r="EL472" s="6"/>
      <c r="EM472" s="10"/>
      <c r="EO472" s="6"/>
      <c r="EP472" s="10"/>
      <c r="ER472" s="6"/>
      <c r="ES472" s="10"/>
      <c r="EU472" s="6"/>
      <c r="EV472" s="10"/>
      <c r="EX472" s="6"/>
      <c r="EY472" s="10"/>
      <c r="FA472" s="6"/>
      <c r="FB472" s="10"/>
      <c r="FD472" s="6"/>
      <c r="FE472" s="10"/>
      <c r="FG472" s="6"/>
      <c r="FH472" s="10"/>
      <c r="FJ472" s="6"/>
      <c r="FK472" s="10"/>
      <c r="FM472" s="6"/>
      <c r="FN472" s="10"/>
      <c r="FP472" s="6"/>
      <c r="FQ472" s="10"/>
      <c r="FS472" s="6"/>
      <c r="FT472" s="10"/>
      <c r="FV472" s="6"/>
      <c r="FW472" s="10"/>
      <c r="FY472" s="6"/>
      <c r="FZ472" s="10"/>
      <c r="GA472" s="9">
        <v>120000</v>
      </c>
      <c r="GB472" t="s">
        <v>238</v>
      </c>
      <c r="GC472">
        <v>45</v>
      </c>
      <c r="GD472">
        <v>45</v>
      </c>
      <c r="GE472">
        <v>45</v>
      </c>
      <c r="GF472">
        <v>45</v>
      </c>
    </row>
    <row r="473" spans="1:188" x14ac:dyDescent="0.35">
      <c r="A473" t="s">
        <v>11339</v>
      </c>
      <c r="B473" t="s">
        <v>11340</v>
      </c>
      <c r="C473" t="s">
        <v>11341</v>
      </c>
      <c r="D473" t="str">
        <f>VLOOKUP(C473,'HORS EXCEPTION'!$C$2:C490,1,FALSE)</f>
        <v>SUP067962</v>
      </c>
      <c r="E473" s="2" t="s">
        <v>11342</v>
      </c>
      <c r="F473" t="s">
        <v>11341</v>
      </c>
      <c r="G473" t="s">
        <v>11342</v>
      </c>
      <c r="H473" t="s">
        <v>203</v>
      </c>
      <c r="I473" t="s">
        <v>11339</v>
      </c>
      <c r="J473" t="s">
        <v>205</v>
      </c>
      <c r="K473" t="s">
        <v>11343</v>
      </c>
      <c r="L473">
        <v>90330</v>
      </c>
      <c r="M473" t="s">
        <v>11344</v>
      </c>
      <c r="N473" t="s">
        <v>1431</v>
      </c>
      <c r="O473" t="s">
        <v>13236</v>
      </c>
      <c r="P473" t="s">
        <v>11345</v>
      </c>
      <c r="Q473" t="s">
        <v>6630</v>
      </c>
      <c r="R473" t="s">
        <v>11346</v>
      </c>
      <c r="S473" t="s">
        <v>11349</v>
      </c>
      <c r="T473" t="s">
        <v>11350</v>
      </c>
      <c r="U473" t="s">
        <v>11351</v>
      </c>
      <c r="V473" t="s">
        <v>11352</v>
      </c>
      <c r="W473" t="s">
        <v>11353</v>
      </c>
      <c r="X473" t="s">
        <v>11354</v>
      </c>
      <c r="Y473" t="s">
        <v>11355</v>
      </c>
      <c r="Z473" t="s">
        <v>310</v>
      </c>
      <c r="AD473" t="s">
        <v>311</v>
      </c>
      <c r="AE473" t="s">
        <v>312</v>
      </c>
      <c r="AI473" t="s">
        <v>312</v>
      </c>
      <c r="AJ473" t="s">
        <v>11339</v>
      </c>
      <c r="AK473" t="s">
        <v>13236</v>
      </c>
      <c r="AL473" t="s">
        <v>13237</v>
      </c>
      <c r="AM473" t="s">
        <v>6630</v>
      </c>
      <c r="AN473" t="s">
        <v>11345</v>
      </c>
      <c r="AO473">
        <v>0</v>
      </c>
      <c r="AP473" t="s">
        <v>321</v>
      </c>
      <c r="AQ473" s="6" t="s">
        <v>11356</v>
      </c>
      <c r="AR473" s="10">
        <v>375000</v>
      </c>
      <c r="AS473" t="s">
        <v>1451</v>
      </c>
      <c r="AT473" s="6" t="s">
        <v>11357</v>
      </c>
      <c r="AU473" s="10">
        <v>182000</v>
      </c>
      <c r="BC473" s="6"/>
      <c r="BD473" s="10"/>
      <c r="BF473" s="6"/>
      <c r="BG473" s="10"/>
      <c r="BI473" s="6"/>
      <c r="BJ473" s="10"/>
      <c r="BL473" s="6"/>
      <c r="BM473" s="10"/>
      <c r="BO473" s="6"/>
      <c r="BP473" s="10"/>
      <c r="BR473" s="6"/>
      <c r="BS473" s="10"/>
      <c r="BU473" s="6"/>
      <c r="BV473" s="10"/>
      <c r="BX473" s="6"/>
      <c r="BY473" s="10"/>
      <c r="CA473" s="6"/>
      <c r="CB473" s="10"/>
      <c r="CD473" s="6"/>
      <c r="CE473" s="10"/>
      <c r="CG473" s="6"/>
      <c r="CH473" s="10"/>
      <c r="CJ473" s="6"/>
      <c r="CK473" s="10"/>
      <c r="CM473" s="6"/>
      <c r="CN473" s="10"/>
      <c r="CP473" s="6"/>
      <c r="CQ473" s="10"/>
      <c r="CS473" s="6"/>
      <c r="CT473" s="10"/>
      <c r="CV473" s="6"/>
      <c r="CW473" s="10"/>
      <c r="CY473" s="6"/>
      <c r="CZ473" s="10"/>
      <c r="DB473" s="6"/>
      <c r="DC473" s="10"/>
      <c r="DE473" s="6"/>
      <c r="DF473" s="10"/>
      <c r="DH473" s="6"/>
      <c r="DI473" s="10"/>
      <c r="DK473" s="6"/>
      <c r="DL473" s="10"/>
      <c r="DN473" s="6"/>
      <c r="DO473" s="10"/>
      <c r="DQ473" s="6"/>
      <c r="DR473" s="10"/>
      <c r="DT473" s="6"/>
      <c r="DU473" s="10"/>
      <c r="DW473" s="6"/>
      <c r="DX473" s="10"/>
      <c r="DZ473" s="6"/>
      <c r="EA473" s="10"/>
      <c r="EC473" s="6"/>
      <c r="ED473" s="10"/>
      <c r="EF473" s="6"/>
      <c r="EG473" s="10"/>
      <c r="EI473" s="6"/>
      <c r="EJ473" s="10"/>
      <c r="EL473" s="6"/>
      <c r="EM473" s="10"/>
      <c r="EO473" s="6"/>
      <c r="EP473" s="10"/>
      <c r="ER473" s="6"/>
      <c r="ES473" s="10"/>
      <c r="EU473" s="6"/>
      <c r="EV473" s="10"/>
      <c r="EX473" s="6"/>
      <c r="EY473" s="10"/>
      <c r="FA473" s="6"/>
      <c r="FB473" s="10"/>
      <c r="FD473" s="6"/>
      <c r="FE473" s="10"/>
      <c r="FG473" s="6"/>
      <c r="FH473" s="10"/>
      <c r="FJ473" s="6"/>
      <c r="FK473" s="10"/>
      <c r="FM473" s="6"/>
      <c r="FN473" s="10"/>
      <c r="FP473" s="6"/>
      <c r="FQ473" s="10"/>
      <c r="FS473" s="6"/>
      <c r="FT473" s="10"/>
      <c r="FV473" s="6"/>
      <c r="FW473" s="10"/>
      <c r="FY473" s="6"/>
      <c r="FZ473" s="10"/>
      <c r="GA473" s="9">
        <v>557000</v>
      </c>
      <c r="GB473" t="s">
        <v>1344</v>
      </c>
    </row>
    <row r="474" spans="1:188" x14ac:dyDescent="0.35">
      <c r="A474" t="s">
        <v>11358</v>
      </c>
      <c r="B474" t="s">
        <v>11359</v>
      </c>
      <c r="C474" t="s">
        <v>11360</v>
      </c>
      <c r="D474" t="str">
        <f>VLOOKUP(C474,'HORS EXCEPTION'!$C$2:C491,1,FALSE)</f>
        <v>SUP067965</v>
      </c>
      <c r="E474" s="1" t="s">
        <v>11361</v>
      </c>
      <c r="F474" t="s">
        <v>11360</v>
      </c>
      <c r="G474" t="s">
        <v>11361</v>
      </c>
      <c r="H474" t="s">
        <v>203</v>
      </c>
      <c r="I474" t="s">
        <v>11358</v>
      </c>
      <c r="J474" t="s">
        <v>205</v>
      </c>
      <c r="K474" t="s">
        <v>11362</v>
      </c>
      <c r="L474">
        <v>69540</v>
      </c>
      <c r="M474" t="s">
        <v>11363</v>
      </c>
      <c r="N474" t="s">
        <v>11364</v>
      </c>
      <c r="O474" t="s">
        <v>13239</v>
      </c>
      <c r="P474" t="s">
        <v>11365</v>
      </c>
      <c r="Q474" t="s">
        <v>406</v>
      </c>
      <c r="R474" t="s">
        <v>13241</v>
      </c>
      <c r="S474" t="s">
        <v>13238</v>
      </c>
      <c r="T474" t="s">
        <v>11367</v>
      </c>
      <c r="U474" t="s">
        <v>11368</v>
      </c>
      <c r="V474" t="s">
        <v>11369</v>
      </c>
      <c r="W474" t="s">
        <v>11370</v>
      </c>
      <c r="X474" t="s">
        <v>11371</v>
      </c>
      <c r="Y474" t="s">
        <v>11368</v>
      </c>
      <c r="Z474" t="s">
        <v>261</v>
      </c>
      <c r="AD474" t="s">
        <v>262</v>
      </c>
      <c r="AE474" t="s">
        <v>263</v>
      </c>
      <c r="AI474" t="s">
        <v>263</v>
      </c>
      <c r="AJ474" t="s">
        <v>11358</v>
      </c>
      <c r="AK474" t="s">
        <v>13239</v>
      </c>
      <c r="AL474" t="s">
        <v>13240</v>
      </c>
      <c r="AM474" t="s">
        <v>406</v>
      </c>
      <c r="AN474" t="s">
        <v>11365</v>
      </c>
      <c r="AO474">
        <v>0</v>
      </c>
      <c r="AP474" t="s">
        <v>272</v>
      </c>
      <c r="AQ474" s="6" t="s">
        <v>11372</v>
      </c>
      <c r="AR474" s="10">
        <v>495000</v>
      </c>
      <c r="BC474" s="6"/>
      <c r="BD474" s="10"/>
      <c r="BF474" s="6"/>
      <c r="BG474" s="10"/>
      <c r="BI474" s="6"/>
      <c r="BJ474" s="10"/>
      <c r="BL474" s="6"/>
      <c r="BM474" s="10"/>
      <c r="BO474" s="6"/>
      <c r="BP474" s="10"/>
      <c r="BR474" s="6"/>
      <c r="BS474" s="10"/>
      <c r="BU474" s="6"/>
      <c r="BV474" s="10"/>
      <c r="BX474" s="6"/>
      <c r="BY474" s="10"/>
      <c r="CA474" s="6"/>
      <c r="CB474" s="10"/>
      <c r="CD474" s="6"/>
      <c r="CE474" s="10"/>
      <c r="CG474" s="6"/>
      <c r="CH474" s="10"/>
      <c r="CJ474" s="6"/>
      <c r="CK474" s="10"/>
      <c r="CM474" s="6"/>
      <c r="CN474" s="10"/>
      <c r="CP474" s="6"/>
      <c r="CQ474" s="10"/>
      <c r="CS474" s="6"/>
      <c r="CT474" s="10"/>
      <c r="CV474" s="6"/>
      <c r="CW474" s="10"/>
      <c r="CY474" s="6"/>
      <c r="CZ474" s="10"/>
      <c r="DB474" s="6"/>
      <c r="DC474" s="10"/>
      <c r="DE474" s="6"/>
      <c r="DF474" s="10"/>
      <c r="DH474" s="6"/>
      <c r="DI474" s="10"/>
      <c r="DK474" s="6"/>
      <c r="DL474" s="10"/>
      <c r="DN474" s="6"/>
      <c r="DO474" s="10"/>
      <c r="DQ474" s="6"/>
      <c r="DR474" s="10"/>
      <c r="DT474" s="6"/>
      <c r="DU474" s="10"/>
      <c r="DW474" s="6"/>
      <c r="DX474" s="10"/>
      <c r="DZ474" s="6"/>
      <c r="EA474" s="10"/>
      <c r="EC474" s="6"/>
      <c r="ED474" s="10"/>
      <c r="EF474" s="6"/>
      <c r="EG474" s="10"/>
      <c r="EI474" s="6"/>
      <c r="EJ474" s="10"/>
      <c r="EL474" s="6"/>
      <c r="EM474" s="10"/>
      <c r="EO474" s="6"/>
      <c r="EP474" s="10"/>
      <c r="ER474" s="6"/>
      <c r="ES474" s="10"/>
      <c r="EU474" s="6"/>
      <c r="EV474" s="10"/>
      <c r="EX474" s="6"/>
      <c r="EY474" s="10"/>
      <c r="FA474" s="6"/>
      <c r="FB474" s="10"/>
      <c r="FD474" s="6"/>
      <c r="FE474" s="10"/>
      <c r="FG474" s="6"/>
      <c r="FH474" s="10"/>
      <c r="FJ474" s="6"/>
      <c r="FK474" s="10"/>
      <c r="FM474" s="6"/>
      <c r="FN474" s="10"/>
      <c r="FP474" s="6"/>
      <c r="FQ474" s="10"/>
      <c r="FS474" s="6"/>
      <c r="FT474" s="10"/>
      <c r="FV474" s="6"/>
      <c r="FW474" s="10"/>
      <c r="FY474" s="6"/>
      <c r="FZ474" s="10"/>
      <c r="GA474" s="9">
        <v>495000</v>
      </c>
      <c r="GB474" t="s">
        <v>1344</v>
      </c>
    </row>
    <row r="475" spans="1:188" x14ac:dyDescent="0.35">
      <c r="A475" t="s">
        <v>11373</v>
      </c>
      <c r="B475" t="s">
        <v>11374</v>
      </c>
      <c r="C475" t="s">
        <v>11375</v>
      </c>
      <c r="D475" t="str">
        <f>VLOOKUP(C475,'HORS EXCEPTION'!$C$2:C492,1,FALSE)</f>
        <v>SUP067968</v>
      </c>
      <c r="E475" s="1" t="s">
        <v>11376</v>
      </c>
      <c r="F475" t="s">
        <v>11375</v>
      </c>
      <c r="G475" t="s">
        <v>11376</v>
      </c>
      <c r="H475" t="s">
        <v>203</v>
      </c>
      <c r="I475" t="s">
        <v>11373</v>
      </c>
      <c r="J475" t="s">
        <v>1022</v>
      </c>
      <c r="K475" t="s">
        <v>11377</v>
      </c>
      <c r="L475" t="s">
        <v>11378</v>
      </c>
      <c r="M475" t="s">
        <v>11379</v>
      </c>
      <c r="N475" t="s">
        <v>1226</v>
      </c>
      <c r="O475" t="s">
        <v>13243</v>
      </c>
      <c r="P475" t="s">
        <v>11380</v>
      </c>
      <c r="Q475" t="s">
        <v>1903</v>
      </c>
      <c r="R475" t="s">
        <v>13245</v>
      </c>
      <c r="S475" t="s">
        <v>11381</v>
      </c>
      <c r="T475" t="s">
        <v>11383</v>
      </c>
      <c r="U475" t="s">
        <v>11384</v>
      </c>
      <c r="V475" t="s">
        <v>11385</v>
      </c>
      <c r="W475" t="s">
        <v>11381</v>
      </c>
      <c r="Y475" t="s">
        <v>11386</v>
      </c>
      <c r="Z475" t="s">
        <v>310</v>
      </c>
      <c r="AD475" t="s">
        <v>311</v>
      </c>
      <c r="AE475" t="s">
        <v>312</v>
      </c>
      <c r="AI475" t="s">
        <v>312</v>
      </c>
      <c r="AJ475" t="s">
        <v>11373</v>
      </c>
      <c r="AK475" t="s">
        <v>13243</v>
      </c>
      <c r="AL475" t="s">
        <v>13244</v>
      </c>
      <c r="AM475" t="s">
        <v>1903</v>
      </c>
      <c r="AN475" t="s">
        <v>11380</v>
      </c>
      <c r="AO475">
        <v>0</v>
      </c>
      <c r="AP475" t="s">
        <v>495</v>
      </c>
      <c r="AQ475" s="6" t="s">
        <v>11387</v>
      </c>
      <c r="AR475" s="10">
        <v>180000</v>
      </c>
      <c r="AS475" t="s">
        <v>499</v>
      </c>
      <c r="AT475" s="6" t="s">
        <v>11388</v>
      </c>
      <c r="AU475" s="10">
        <v>190000</v>
      </c>
      <c r="AV475" t="s">
        <v>319</v>
      </c>
      <c r="AW475" s="6" t="s">
        <v>11389</v>
      </c>
      <c r="AY475" t="s">
        <v>502</v>
      </c>
      <c r="AZ475" s="6" t="s">
        <v>11390</v>
      </c>
      <c r="BA475" s="10">
        <v>100000</v>
      </c>
      <c r="BB475" t="s">
        <v>506</v>
      </c>
      <c r="BC475" s="6" t="s">
        <v>11391</v>
      </c>
      <c r="BD475" s="10">
        <v>100000</v>
      </c>
      <c r="BE475" t="s">
        <v>323</v>
      </c>
      <c r="BF475" s="6" t="s">
        <v>11392</v>
      </c>
      <c r="BG475" s="10">
        <v>100000</v>
      </c>
      <c r="BI475" s="6"/>
      <c r="BJ475" s="10"/>
      <c r="BL475" s="6"/>
      <c r="BM475" s="10"/>
      <c r="BO475" s="6"/>
      <c r="BP475" s="10"/>
      <c r="BR475" s="6"/>
      <c r="BS475" s="10"/>
      <c r="BU475" s="6"/>
      <c r="BV475" s="10"/>
      <c r="BX475" s="6"/>
      <c r="BY475" s="10"/>
      <c r="CA475" s="6"/>
      <c r="CB475" s="10"/>
      <c r="CD475" s="6"/>
      <c r="CE475" s="10"/>
      <c r="CG475" s="6"/>
      <c r="CH475" s="10"/>
      <c r="CJ475" s="6"/>
      <c r="CK475" s="10"/>
      <c r="CM475" s="6"/>
      <c r="CN475" s="10"/>
      <c r="CP475" s="6"/>
      <c r="CQ475" s="10"/>
      <c r="CS475" s="6"/>
      <c r="CT475" s="10"/>
      <c r="CV475" s="6"/>
      <c r="CW475" s="10"/>
      <c r="CY475" s="6"/>
      <c r="CZ475" s="10"/>
      <c r="DB475" s="6"/>
      <c r="DC475" s="10"/>
      <c r="DE475" s="6"/>
      <c r="DF475" s="10"/>
      <c r="DH475" s="6"/>
      <c r="DI475" s="10"/>
      <c r="DK475" s="6"/>
      <c r="DL475" s="10"/>
      <c r="DN475" s="6"/>
      <c r="DO475" s="10"/>
      <c r="DQ475" s="6"/>
      <c r="DR475" s="10"/>
      <c r="DT475" s="6"/>
      <c r="DU475" s="10"/>
      <c r="DW475" s="6"/>
      <c r="DX475" s="10"/>
      <c r="DZ475" s="6"/>
      <c r="EA475" s="10"/>
      <c r="EC475" s="6"/>
      <c r="ED475" s="10"/>
      <c r="EF475" s="6"/>
      <c r="EG475" s="10"/>
      <c r="EI475" s="6"/>
      <c r="EJ475" s="10"/>
      <c r="EL475" s="6"/>
      <c r="EM475" s="10"/>
      <c r="EO475" s="6"/>
      <c r="EP475" s="10"/>
      <c r="ER475" s="6"/>
      <c r="ES475" s="10"/>
      <c r="EU475" s="6"/>
      <c r="EV475" s="10"/>
      <c r="EX475" s="6"/>
      <c r="EY475" s="10"/>
      <c r="FA475" s="6"/>
      <c r="FB475" s="10"/>
      <c r="FD475" s="6"/>
      <c r="FE475" s="10"/>
      <c r="FG475" s="6"/>
      <c r="FH475" s="10"/>
      <c r="FJ475" s="6"/>
      <c r="FK475" s="10"/>
      <c r="FM475" s="6"/>
      <c r="FN475" s="10"/>
      <c r="FP475" s="6"/>
      <c r="FQ475" s="10"/>
      <c r="FS475" s="6"/>
      <c r="FT475" s="10"/>
      <c r="FV475" s="6"/>
      <c r="FW475" s="10"/>
      <c r="FY475" s="6"/>
      <c r="FZ475" s="10"/>
      <c r="GA475" s="9">
        <v>670000</v>
      </c>
      <c r="GB475" t="s">
        <v>238</v>
      </c>
      <c r="GC475">
        <v>50</v>
      </c>
      <c r="GD475">
        <v>50</v>
      </c>
      <c r="GE475">
        <v>50</v>
      </c>
      <c r="GF475">
        <v>50</v>
      </c>
    </row>
    <row r="476" spans="1:188" x14ac:dyDescent="0.35">
      <c r="A476" t="s">
        <v>11393</v>
      </c>
      <c r="B476" t="s">
        <v>11394</v>
      </c>
      <c r="C476" t="s">
        <v>11395</v>
      </c>
      <c r="D476" t="str">
        <f>VLOOKUP(C476,'HORS EXCEPTION'!$C$2:C493,1,FALSE)</f>
        <v>SUP067996</v>
      </c>
      <c r="E476" s="1" t="s">
        <v>11396</v>
      </c>
      <c r="F476" t="s">
        <v>11395</v>
      </c>
      <c r="G476" t="s">
        <v>11396</v>
      </c>
      <c r="H476" t="s">
        <v>203</v>
      </c>
      <c r="I476" t="s">
        <v>11393</v>
      </c>
      <c r="J476" t="s">
        <v>1022</v>
      </c>
      <c r="K476" t="s">
        <v>11397</v>
      </c>
      <c r="L476">
        <v>31800</v>
      </c>
      <c r="M476" t="s">
        <v>11398</v>
      </c>
      <c r="N476" t="s">
        <v>3221</v>
      </c>
      <c r="O476" t="s">
        <v>13246</v>
      </c>
      <c r="P476" t="s">
        <v>11399</v>
      </c>
      <c r="Q476" t="s">
        <v>11400</v>
      </c>
      <c r="R476" t="s">
        <v>11396</v>
      </c>
      <c r="S476" t="s">
        <v>11401</v>
      </c>
      <c r="T476" t="s">
        <v>11403</v>
      </c>
      <c r="U476" t="s">
        <v>11404</v>
      </c>
      <c r="V476" t="s">
        <v>11405</v>
      </c>
      <c r="W476" t="s">
        <v>11401</v>
      </c>
      <c r="X476" t="s">
        <v>11403</v>
      </c>
      <c r="Y476" t="s">
        <v>11404</v>
      </c>
      <c r="Z476" t="s">
        <v>219</v>
      </c>
      <c r="AD476" t="s">
        <v>220</v>
      </c>
      <c r="AE476" t="s">
        <v>221</v>
      </c>
      <c r="AI476" t="s">
        <v>221</v>
      </c>
      <c r="AJ476" t="s">
        <v>11393</v>
      </c>
      <c r="AK476" t="s">
        <v>13246</v>
      </c>
      <c r="AL476" t="s">
        <v>13247</v>
      </c>
      <c r="AM476" t="s">
        <v>11400</v>
      </c>
      <c r="AN476" t="s">
        <v>11399</v>
      </c>
      <c r="AO476">
        <v>0</v>
      </c>
      <c r="AP476" t="s">
        <v>832</v>
      </c>
      <c r="AQ476" s="6" t="s">
        <v>11406</v>
      </c>
      <c r="AR476" s="10">
        <v>160000</v>
      </c>
      <c r="BC476" s="6"/>
      <c r="BD476" s="10"/>
      <c r="BF476" s="6"/>
      <c r="BG476" s="10"/>
      <c r="BI476" s="6"/>
      <c r="BJ476" s="10"/>
      <c r="BL476" s="6"/>
      <c r="BM476" s="10"/>
      <c r="BO476" s="6"/>
      <c r="BP476" s="10"/>
      <c r="BR476" s="6"/>
      <c r="BS476" s="10"/>
      <c r="BU476" s="6"/>
      <c r="BV476" s="10"/>
      <c r="BX476" s="6"/>
      <c r="BY476" s="10"/>
      <c r="CA476" s="6"/>
      <c r="CB476" s="10"/>
      <c r="CD476" s="6"/>
      <c r="CE476" s="10"/>
      <c r="CG476" s="6"/>
      <c r="CH476" s="10"/>
      <c r="CJ476" s="6"/>
      <c r="CK476" s="10"/>
      <c r="CM476" s="6"/>
      <c r="CN476" s="10"/>
      <c r="CP476" s="6"/>
      <c r="CQ476" s="10"/>
      <c r="CS476" s="6"/>
      <c r="CT476" s="10"/>
      <c r="CV476" s="6"/>
      <c r="CW476" s="10"/>
      <c r="CY476" s="6"/>
      <c r="CZ476" s="10"/>
      <c r="DB476" s="6"/>
      <c r="DC476" s="10"/>
      <c r="DE476" s="6"/>
      <c r="DF476" s="10"/>
      <c r="DH476" s="6"/>
      <c r="DI476" s="10"/>
      <c r="DK476" s="6"/>
      <c r="DL476" s="10"/>
      <c r="DN476" s="6"/>
      <c r="DO476" s="10"/>
      <c r="DQ476" s="6"/>
      <c r="DR476" s="10"/>
      <c r="DT476" s="6"/>
      <c r="DU476" s="10"/>
      <c r="DW476" s="6"/>
      <c r="DX476" s="10"/>
      <c r="DZ476" s="6"/>
      <c r="EA476" s="10"/>
      <c r="EC476" s="6"/>
      <c r="ED476" s="10"/>
      <c r="EF476" s="6"/>
      <c r="EG476" s="10"/>
      <c r="EI476" s="6"/>
      <c r="EJ476" s="10"/>
      <c r="EL476" s="6"/>
      <c r="EM476" s="10"/>
      <c r="EO476" s="6"/>
      <c r="EP476" s="10"/>
      <c r="ER476" s="6"/>
      <c r="ES476" s="10"/>
      <c r="EU476" s="6"/>
      <c r="EV476" s="10"/>
      <c r="EX476" s="6"/>
      <c r="EY476" s="10"/>
      <c r="FA476" s="6"/>
      <c r="FB476" s="10"/>
      <c r="FD476" s="6"/>
      <c r="FE476" s="10"/>
      <c r="FG476" s="6"/>
      <c r="FH476" s="10"/>
      <c r="FJ476" s="6"/>
      <c r="FK476" s="10"/>
      <c r="FM476" s="6"/>
      <c r="FN476" s="10"/>
      <c r="FP476" s="6"/>
      <c r="FQ476" s="10"/>
      <c r="FS476" s="6"/>
      <c r="FT476" s="10"/>
      <c r="FV476" s="6"/>
      <c r="FW476" s="10"/>
      <c r="FY476" s="6"/>
      <c r="FZ476" s="10"/>
      <c r="GA476" s="9">
        <v>160000</v>
      </c>
      <c r="GB476" t="s">
        <v>238</v>
      </c>
      <c r="GC476">
        <v>65</v>
      </c>
      <c r="GD476">
        <v>65</v>
      </c>
      <c r="GE476">
        <v>65</v>
      </c>
      <c r="GF476">
        <v>65</v>
      </c>
    </row>
    <row r="477" spans="1:188" x14ac:dyDescent="0.35">
      <c r="A477" t="s">
        <v>11407</v>
      </c>
      <c r="B477" t="s">
        <v>11408</v>
      </c>
      <c r="C477" t="s">
        <v>11409</v>
      </c>
      <c r="D477" t="str">
        <f>VLOOKUP(C477,'HORS EXCEPTION'!$C$2:C494,1,FALSE)</f>
        <v>SUP068003</v>
      </c>
      <c r="E477" s="2" t="s">
        <v>11410</v>
      </c>
      <c r="F477" t="s">
        <v>11409</v>
      </c>
      <c r="G477" t="s">
        <v>11411</v>
      </c>
      <c r="H477" t="s">
        <v>203</v>
      </c>
      <c r="I477" t="s">
        <v>11407</v>
      </c>
      <c r="J477" t="s">
        <v>205</v>
      </c>
      <c r="K477" t="s">
        <v>11412</v>
      </c>
      <c r="L477">
        <v>87430</v>
      </c>
      <c r="M477" t="s">
        <v>11413</v>
      </c>
      <c r="N477" t="s">
        <v>11414</v>
      </c>
      <c r="O477" t="s">
        <v>13249</v>
      </c>
      <c r="P477" t="s">
        <v>11415</v>
      </c>
      <c r="Q477" t="s">
        <v>3752</v>
      </c>
      <c r="R477">
        <v>528139637</v>
      </c>
      <c r="S477" t="s">
        <v>11416</v>
      </c>
      <c r="T477" t="s">
        <v>11417</v>
      </c>
      <c r="U477" t="s">
        <v>13248</v>
      </c>
      <c r="V477" t="s">
        <v>11419</v>
      </c>
      <c r="W477" t="s">
        <v>11420</v>
      </c>
      <c r="X477" t="s">
        <v>11421</v>
      </c>
      <c r="Y477" t="s">
        <v>11422</v>
      </c>
      <c r="Z477" t="s">
        <v>310</v>
      </c>
      <c r="AD477" t="s">
        <v>311</v>
      </c>
      <c r="AE477" t="s">
        <v>312</v>
      </c>
      <c r="AI477" t="s">
        <v>312</v>
      </c>
      <c r="AJ477" t="s">
        <v>11407</v>
      </c>
      <c r="AK477" t="s">
        <v>13249</v>
      </c>
      <c r="AL477" t="s">
        <v>13250</v>
      </c>
      <c r="AM477" t="s">
        <v>3752</v>
      </c>
      <c r="AN477" t="s">
        <v>11415</v>
      </c>
      <c r="AO477">
        <v>0</v>
      </c>
      <c r="AP477" t="s">
        <v>439</v>
      </c>
      <c r="AQ477" s="6" t="s">
        <v>11423</v>
      </c>
      <c r="AR477" s="10">
        <v>445000</v>
      </c>
      <c r="AS477" t="s">
        <v>5597</v>
      </c>
      <c r="AT477" s="6" t="s">
        <v>11424</v>
      </c>
      <c r="AU477" s="10">
        <v>100000</v>
      </c>
      <c r="AV477" t="s">
        <v>511</v>
      </c>
      <c r="AW477" s="6" t="s">
        <v>11425</v>
      </c>
      <c r="AY477" t="s">
        <v>513</v>
      </c>
      <c r="AZ477" s="6" t="s">
        <v>11426</v>
      </c>
      <c r="BA477" s="10">
        <v>100000</v>
      </c>
      <c r="BB477" t="s">
        <v>325</v>
      </c>
      <c r="BC477" s="6" t="s">
        <v>11427</v>
      </c>
      <c r="BD477" s="10">
        <v>470000</v>
      </c>
      <c r="BE477" t="s">
        <v>327</v>
      </c>
      <c r="BF477" s="6" t="s">
        <v>11428</v>
      </c>
      <c r="BG477" s="10">
        <v>100000</v>
      </c>
      <c r="BH477" t="s">
        <v>1455</v>
      </c>
      <c r="BI477" s="6" t="s">
        <v>11429</v>
      </c>
      <c r="BJ477" s="10">
        <v>230000</v>
      </c>
      <c r="BK477" t="s">
        <v>663</v>
      </c>
      <c r="BL477" s="6" t="s">
        <v>11430</v>
      </c>
      <c r="BM477" s="10">
        <v>100000</v>
      </c>
      <c r="BN477" t="s">
        <v>443</v>
      </c>
      <c r="BO477" s="6" t="s">
        <v>11431</v>
      </c>
      <c r="BP477" s="10">
        <v>595000</v>
      </c>
      <c r="BQ477" t="s">
        <v>7384</v>
      </c>
      <c r="BR477" s="6" t="s">
        <v>11432</v>
      </c>
      <c r="BS477" s="10">
        <v>100000</v>
      </c>
      <c r="BT477" t="s">
        <v>518</v>
      </c>
      <c r="BU477" s="6" t="s">
        <v>11433</v>
      </c>
      <c r="BV477" s="10">
        <v>100000</v>
      </c>
      <c r="BW477" t="s">
        <v>520</v>
      </c>
      <c r="BX477" s="6" t="s">
        <v>11434</v>
      </c>
      <c r="BY477" s="10">
        <v>130000</v>
      </c>
      <c r="BZ477" t="s">
        <v>329</v>
      </c>
      <c r="CA477" s="6" t="s">
        <v>11435</v>
      </c>
      <c r="CB477" s="10">
        <v>625000</v>
      </c>
      <c r="CC477" t="s">
        <v>331</v>
      </c>
      <c r="CD477" s="6" t="s">
        <v>11436</v>
      </c>
      <c r="CE477" s="10">
        <v>123000</v>
      </c>
      <c r="CF477" t="s">
        <v>1459</v>
      </c>
      <c r="CG477" s="6" t="s">
        <v>11437</v>
      </c>
      <c r="CH477" s="10">
        <v>300000</v>
      </c>
      <c r="CI477" t="s">
        <v>665</v>
      </c>
      <c r="CJ477" s="6" t="s">
        <v>11438</v>
      </c>
      <c r="CK477" s="10">
        <v>123000</v>
      </c>
      <c r="CM477" s="6"/>
      <c r="CN477" s="10"/>
      <c r="CP477" s="6"/>
      <c r="CQ477" s="10"/>
      <c r="CS477" s="6"/>
      <c r="CT477" s="10"/>
      <c r="CV477" s="6"/>
      <c r="CW477" s="10"/>
      <c r="CY477" s="6"/>
      <c r="CZ477" s="10"/>
      <c r="DB477" s="6"/>
      <c r="DC477" s="10"/>
      <c r="DE477" s="6"/>
      <c r="DF477" s="10"/>
      <c r="DH477" s="6"/>
      <c r="DI477" s="10"/>
      <c r="DK477" s="6"/>
      <c r="DL477" s="10"/>
      <c r="DN477" s="6"/>
      <c r="DO477" s="10"/>
      <c r="DQ477" s="6"/>
      <c r="DR477" s="10"/>
      <c r="DT477" s="6"/>
      <c r="DU477" s="10"/>
      <c r="DW477" s="6"/>
      <c r="DX477" s="10"/>
      <c r="DZ477" s="6"/>
      <c r="EA477" s="10"/>
      <c r="EC477" s="6"/>
      <c r="ED477" s="10"/>
      <c r="EF477" s="6"/>
      <c r="EG477" s="10"/>
      <c r="EI477" s="6"/>
      <c r="EJ477" s="10"/>
      <c r="EL477" s="6"/>
      <c r="EM477" s="10"/>
      <c r="EO477" s="6"/>
      <c r="EP477" s="10"/>
      <c r="ER477" s="6"/>
      <c r="ES477" s="10"/>
      <c r="EU477" s="6"/>
      <c r="EV477" s="10"/>
      <c r="EX477" s="6"/>
      <c r="EY477" s="10"/>
      <c r="FA477" s="6"/>
      <c r="FB477" s="10"/>
      <c r="FD477" s="6"/>
      <c r="FE477" s="10"/>
      <c r="FG477" s="6"/>
      <c r="FH477" s="10"/>
      <c r="FJ477" s="6"/>
      <c r="FK477" s="10"/>
      <c r="FM477" s="6"/>
      <c r="FN477" s="10"/>
      <c r="FP477" s="6"/>
      <c r="FQ477" s="10"/>
      <c r="FS477" s="6"/>
      <c r="FT477" s="10"/>
      <c r="FV477" s="6"/>
      <c r="FW477" s="10"/>
      <c r="FY477" s="6"/>
      <c r="FZ477" s="10"/>
      <c r="GA477" s="9">
        <v>3641000</v>
      </c>
      <c r="GB477" t="s">
        <v>238</v>
      </c>
      <c r="GC477">
        <v>70</v>
      </c>
      <c r="GD477">
        <v>100</v>
      </c>
      <c r="GE477">
        <v>100</v>
      </c>
      <c r="GF477">
        <v>90</v>
      </c>
    </row>
    <row r="478" spans="1:188" x14ac:dyDescent="0.35">
      <c r="A478" t="s">
        <v>11439</v>
      </c>
      <c r="B478" t="s">
        <v>11440</v>
      </c>
      <c r="C478" t="s">
        <v>11441</v>
      </c>
      <c r="D478" t="str">
        <f>VLOOKUP(C478,'HORS EXCEPTION'!$C$2:C495,1,FALSE)</f>
        <v>SUP068008</v>
      </c>
      <c r="E478" s="1" t="s">
        <v>11442</v>
      </c>
      <c r="F478" t="s">
        <v>11441</v>
      </c>
      <c r="G478" t="s">
        <v>11442</v>
      </c>
      <c r="H478" t="s">
        <v>203</v>
      </c>
      <c r="I478" t="s">
        <v>11439</v>
      </c>
      <c r="J478" t="s">
        <v>205</v>
      </c>
      <c r="K478" t="s">
        <v>11443</v>
      </c>
      <c r="L478">
        <v>19000</v>
      </c>
      <c r="M478" t="s">
        <v>5034</v>
      </c>
      <c r="N478" t="s">
        <v>1431</v>
      </c>
      <c r="O478" t="s">
        <v>12647</v>
      </c>
      <c r="P478" t="s">
        <v>11444</v>
      </c>
      <c r="Q478" t="s">
        <v>6879</v>
      </c>
      <c r="R478" t="s">
        <v>11445</v>
      </c>
      <c r="S478" t="s">
        <v>11447</v>
      </c>
      <c r="T478" t="s">
        <v>11448</v>
      </c>
      <c r="U478" t="s">
        <v>11449</v>
      </c>
      <c r="V478" t="s">
        <v>11450</v>
      </c>
      <c r="W478" t="s">
        <v>11447</v>
      </c>
      <c r="X478" t="s">
        <v>11448</v>
      </c>
      <c r="Y478" t="s">
        <v>11449</v>
      </c>
      <c r="Z478" t="s">
        <v>310</v>
      </c>
      <c r="AD478" t="s">
        <v>311</v>
      </c>
      <c r="AE478" t="s">
        <v>312</v>
      </c>
      <c r="AI478" t="s">
        <v>312</v>
      </c>
      <c r="AJ478" t="s">
        <v>11439</v>
      </c>
      <c r="AK478" t="s">
        <v>12647</v>
      </c>
      <c r="AL478" t="s">
        <v>13251</v>
      </c>
      <c r="AM478" t="s">
        <v>6879</v>
      </c>
      <c r="AN478" t="s">
        <v>11444</v>
      </c>
      <c r="AO478">
        <v>0</v>
      </c>
      <c r="AP478" t="s">
        <v>1443</v>
      </c>
      <c r="AQ478" s="6" t="s">
        <v>11451</v>
      </c>
      <c r="AR478" s="10">
        <v>185000</v>
      </c>
      <c r="AS478" t="s">
        <v>439</v>
      </c>
      <c r="AT478" s="6" t="s">
        <v>11452</v>
      </c>
      <c r="AU478" s="10">
        <v>445000</v>
      </c>
      <c r="AV478" t="s">
        <v>1455</v>
      </c>
      <c r="AW478" s="6" t="s">
        <v>11453</v>
      </c>
      <c r="AY478" t="s">
        <v>443</v>
      </c>
      <c r="AZ478" s="6" t="s">
        <v>11454</v>
      </c>
      <c r="BA478" s="10">
        <v>595000</v>
      </c>
      <c r="BB478" t="s">
        <v>1459</v>
      </c>
      <c r="BC478" s="6" t="s">
        <v>11455</v>
      </c>
      <c r="BD478" s="10">
        <v>300000</v>
      </c>
      <c r="BF478" s="6"/>
      <c r="BG478" s="10"/>
      <c r="BI478" s="6"/>
      <c r="BJ478" s="10"/>
      <c r="BL478" s="6"/>
      <c r="BM478" s="10"/>
      <c r="BO478" s="6"/>
      <c r="BP478" s="10"/>
      <c r="BR478" s="6"/>
      <c r="BS478" s="10"/>
      <c r="BU478" s="6"/>
      <c r="BV478" s="10"/>
      <c r="BX478" s="6"/>
      <c r="BY478" s="10"/>
      <c r="CA478" s="6"/>
      <c r="CB478" s="10"/>
      <c r="CD478" s="6"/>
      <c r="CE478" s="10"/>
      <c r="CG478" s="6"/>
      <c r="CH478" s="10"/>
      <c r="CJ478" s="6"/>
      <c r="CK478" s="10"/>
      <c r="CM478" s="6"/>
      <c r="CN478" s="10"/>
      <c r="CP478" s="6"/>
      <c r="CQ478" s="10"/>
      <c r="CS478" s="6"/>
      <c r="CT478" s="10"/>
      <c r="CV478" s="6"/>
      <c r="CW478" s="10"/>
      <c r="CY478" s="6"/>
      <c r="CZ478" s="10"/>
      <c r="DB478" s="6"/>
      <c r="DC478" s="10"/>
      <c r="DE478" s="6"/>
      <c r="DF478" s="10"/>
      <c r="DH478" s="6"/>
      <c r="DI478" s="10"/>
      <c r="DK478" s="6"/>
      <c r="DL478" s="10"/>
      <c r="DN478" s="6"/>
      <c r="DO478" s="10"/>
      <c r="DQ478" s="6"/>
      <c r="DR478" s="10"/>
      <c r="DT478" s="6"/>
      <c r="DU478" s="10"/>
      <c r="DW478" s="6"/>
      <c r="DX478" s="10"/>
      <c r="DZ478" s="6"/>
      <c r="EA478" s="10"/>
      <c r="EC478" s="6"/>
      <c r="ED478" s="10"/>
      <c r="EF478" s="6"/>
      <c r="EG478" s="10"/>
      <c r="EI478" s="6"/>
      <c r="EJ478" s="10"/>
      <c r="EL478" s="6"/>
      <c r="EM478" s="10"/>
      <c r="EO478" s="6"/>
      <c r="EP478" s="10"/>
      <c r="ER478" s="6"/>
      <c r="ES478" s="10"/>
      <c r="EU478" s="6"/>
      <c r="EV478" s="10"/>
      <c r="EX478" s="6"/>
      <c r="EY478" s="10"/>
      <c r="FA478" s="6"/>
      <c r="FB478" s="10"/>
      <c r="FD478" s="6"/>
      <c r="FE478" s="10"/>
      <c r="FG478" s="6"/>
      <c r="FH478" s="10"/>
      <c r="FJ478" s="6"/>
      <c r="FK478" s="10"/>
      <c r="FM478" s="6"/>
      <c r="FN478" s="10"/>
      <c r="FP478" s="6"/>
      <c r="FQ478" s="10"/>
      <c r="FS478" s="6"/>
      <c r="FT478" s="10"/>
      <c r="FV478" s="6"/>
      <c r="FW478" s="10"/>
      <c r="FY478" s="6"/>
      <c r="FZ478" s="10"/>
      <c r="GA478" s="9">
        <v>1525000</v>
      </c>
      <c r="GB478" t="s">
        <v>1344</v>
      </c>
    </row>
    <row r="479" spans="1:188" x14ac:dyDescent="0.35">
      <c r="A479" t="s">
        <v>11456</v>
      </c>
      <c r="B479" t="s">
        <v>11457</v>
      </c>
      <c r="C479" t="s">
        <v>11458</v>
      </c>
      <c r="D479" t="str">
        <f>VLOOKUP(C479,'HORS EXCEPTION'!$C$2:C496,1,FALSE)</f>
        <v>SUP068024</v>
      </c>
      <c r="E479" s="2" t="s">
        <v>11459</v>
      </c>
      <c r="F479" t="s">
        <v>11458</v>
      </c>
      <c r="G479" t="s">
        <v>11459</v>
      </c>
      <c r="H479" t="s">
        <v>203</v>
      </c>
      <c r="I479" t="s">
        <v>11456</v>
      </c>
      <c r="J479" t="s">
        <v>1022</v>
      </c>
      <c r="K479" t="s">
        <v>11460</v>
      </c>
      <c r="L479" t="s">
        <v>11461</v>
      </c>
      <c r="M479" t="s">
        <v>11462</v>
      </c>
      <c r="N479" t="s">
        <v>1516</v>
      </c>
      <c r="O479" t="s">
        <v>13252</v>
      </c>
      <c r="P479" t="s">
        <v>11463</v>
      </c>
      <c r="Q479" t="s">
        <v>1625</v>
      </c>
      <c r="R479" t="s">
        <v>11464</v>
      </c>
      <c r="S479" t="s">
        <v>11465</v>
      </c>
      <c r="T479" t="s">
        <v>11467</v>
      </c>
      <c r="U479" t="s">
        <v>11468</v>
      </c>
      <c r="V479" t="s">
        <v>11469</v>
      </c>
      <c r="W479" t="s">
        <v>11465</v>
      </c>
      <c r="X479" t="s">
        <v>11467</v>
      </c>
      <c r="Y479" t="s">
        <v>11468</v>
      </c>
      <c r="Z479" t="s">
        <v>219</v>
      </c>
      <c r="AD479" t="s">
        <v>220</v>
      </c>
      <c r="AE479" t="s">
        <v>221</v>
      </c>
      <c r="AI479" t="s">
        <v>221</v>
      </c>
      <c r="AJ479" t="s">
        <v>11456</v>
      </c>
      <c r="AK479" t="s">
        <v>13252</v>
      </c>
      <c r="AL479" t="s">
        <v>13253</v>
      </c>
      <c r="AM479" t="s">
        <v>1625</v>
      </c>
      <c r="AN479" t="s">
        <v>11463</v>
      </c>
      <c r="AO479">
        <v>0</v>
      </c>
      <c r="AP479" t="s">
        <v>222</v>
      </c>
      <c r="AQ479" s="6" t="s">
        <v>11470</v>
      </c>
      <c r="AR479" s="10">
        <v>400000</v>
      </c>
      <c r="AS479" t="s">
        <v>1732</v>
      </c>
      <c r="AT479" s="6" t="s">
        <v>11471</v>
      </c>
      <c r="AU479" s="10">
        <v>375000</v>
      </c>
      <c r="AV479" t="s">
        <v>560</v>
      </c>
      <c r="AW479" s="6" t="s">
        <v>11472</v>
      </c>
      <c r="AY479" t="s">
        <v>228</v>
      </c>
      <c r="AZ479" s="6" t="s">
        <v>11473</v>
      </c>
      <c r="BA479" s="10">
        <v>100000</v>
      </c>
      <c r="BC479" s="6"/>
      <c r="BD479" s="10"/>
      <c r="BF479" s="6"/>
      <c r="BG479" s="10"/>
      <c r="BI479" s="6"/>
      <c r="BJ479" s="10"/>
      <c r="BL479" s="6"/>
      <c r="BM479" s="10"/>
      <c r="BO479" s="6"/>
      <c r="BP479" s="10"/>
      <c r="BR479" s="6"/>
      <c r="BS479" s="10"/>
      <c r="BU479" s="6"/>
      <c r="BV479" s="10"/>
      <c r="BX479" s="6"/>
      <c r="BY479" s="10"/>
      <c r="CA479" s="6"/>
      <c r="CB479" s="10"/>
      <c r="CD479" s="6"/>
      <c r="CE479" s="10"/>
      <c r="CG479" s="6"/>
      <c r="CH479" s="10"/>
      <c r="CJ479" s="6"/>
      <c r="CK479" s="10"/>
      <c r="CM479" s="6"/>
      <c r="CN479" s="10"/>
      <c r="CP479" s="6"/>
      <c r="CQ479" s="10"/>
      <c r="CS479" s="6"/>
      <c r="CT479" s="10"/>
      <c r="CV479" s="6"/>
      <c r="CW479" s="10"/>
      <c r="CY479" s="6"/>
      <c r="CZ479" s="10"/>
      <c r="DB479" s="6"/>
      <c r="DC479" s="10"/>
      <c r="DE479" s="6"/>
      <c r="DF479" s="10"/>
      <c r="DH479" s="6"/>
      <c r="DI479" s="10"/>
      <c r="DK479" s="6"/>
      <c r="DL479" s="10"/>
      <c r="DN479" s="6"/>
      <c r="DO479" s="10"/>
      <c r="DQ479" s="6"/>
      <c r="DR479" s="10"/>
      <c r="DT479" s="6"/>
      <c r="DU479" s="10"/>
      <c r="DW479" s="6"/>
      <c r="DX479" s="10"/>
      <c r="DZ479" s="6"/>
      <c r="EA479" s="10"/>
      <c r="EC479" s="6"/>
      <c r="ED479" s="10"/>
      <c r="EF479" s="6"/>
      <c r="EG479" s="10"/>
      <c r="EI479" s="6"/>
      <c r="EJ479" s="10"/>
      <c r="EL479" s="6"/>
      <c r="EM479" s="10"/>
      <c r="EO479" s="6"/>
      <c r="EP479" s="10"/>
      <c r="ER479" s="6"/>
      <c r="ES479" s="10"/>
      <c r="EU479" s="6"/>
      <c r="EV479" s="10"/>
      <c r="EX479" s="6"/>
      <c r="EY479" s="10"/>
      <c r="FA479" s="6"/>
      <c r="FB479" s="10"/>
      <c r="FD479" s="6"/>
      <c r="FE479" s="10"/>
      <c r="FG479" s="6"/>
      <c r="FH479" s="10"/>
      <c r="FJ479" s="6"/>
      <c r="FK479" s="10"/>
      <c r="FM479" s="6"/>
      <c r="FN479" s="10"/>
      <c r="FP479" s="6"/>
      <c r="FQ479" s="10"/>
      <c r="FS479" s="6"/>
      <c r="FT479" s="10"/>
      <c r="FV479" s="6"/>
      <c r="FW479" s="10"/>
      <c r="FY479" s="6"/>
      <c r="FZ479" s="10"/>
      <c r="GA479" s="9">
        <v>875000</v>
      </c>
      <c r="GB479" t="s">
        <v>238</v>
      </c>
      <c r="GC479">
        <v>33</v>
      </c>
      <c r="GD479">
        <v>37</v>
      </c>
      <c r="GE479">
        <v>40</v>
      </c>
      <c r="GF479">
        <v>30</v>
      </c>
    </row>
    <row r="480" spans="1:188" x14ac:dyDescent="0.35">
      <c r="A480" t="s">
        <v>11474</v>
      </c>
      <c r="B480" t="s">
        <v>11475</v>
      </c>
      <c r="C480" t="s">
        <v>11476</v>
      </c>
      <c r="D480" t="str">
        <f>VLOOKUP(C480,'HORS EXCEPTION'!$C$2:C497,1,FALSE)</f>
        <v>SUP068034</v>
      </c>
      <c r="E480" s="2" t="s">
        <v>11477</v>
      </c>
      <c r="F480" t="s">
        <v>11476</v>
      </c>
      <c r="G480" t="s">
        <v>11477</v>
      </c>
      <c r="H480" t="s">
        <v>203</v>
      </c>
      <c r="I480" t="s">
        <v>11474</v>
      </c>
      <c r="J480" t="s">
        <v>3062</v>
      </c>
      <c r="K480" t="s">
        <v>11478</v>
      </c>
      <c r="L480">
        <v>70000</v>
      </c>
      <c r="M480" t="s">
        <v>11479</v>
      </c>
      <c r="N480" t="s">
        <v>298</v>
      </c>
      <c r="O480" t="s">
        <v>13254</v>
      </c>
      <c r="P480" t="s">
        <v>11480</v>
      </c>
      <c r="Q480" t="s">
        <v>10685</v>
      </c>
      <c r="R480" t="s">
        <v>11481</v>
      </c>
      <c r="S480" t="s">
        <v>11482</v>
      </c>
      <c r="T480" t="s">
        <v>11484</v>
      </c>
      <c r="U480" t="s">
        <v>11485</v>
      </c>
      <c r="V480" t="s">
        <v>11486</v>
      </c>
      <c r="W480" t="s">
        <v>11482</v>
      </c>
      <c r="X480" t="s">
        <v>11484</v>
      </c>
      <c r="Y480" t="s">
        <v>11485</v>
      </c>
      <c r="Z480" t="s">
        <v>310</v>
      </c>
      <c r="AD480" t="s">
        <v>311</v>
      </c>
      <c r="AE480" t="s">
        <v>312</v>
      </c>
      <c r="AI480" t="s">
        <v>312</v>
      </c>
      <c r="AJ480" t="s">
        <v>11474</v>
      </c>
      <c r="AK480" t="s">
        <v>13254</v>
      </c>
      <c r="AL480" t="s">
        <v>13255</v>
      </c>
      <c r="AM480" t="s">
        <v>10685</v>
      </c>
      <c r="AN480" t="s">
        <v>11480</v>
      </c>
      <c r="AO480">
        <v>0</v>
      </c>
      <c r="AP480" t="s">
        <v>321</v>
      </c>
      <c r="AQ480" s="6" t="s">
        <v>11487</v>
      </c>
      <c r="AR480" s="10">
        <v>375000</v>
      </c>
      <c r="BC480" s="6"/>
      <c r="BD480" s="10"/>
      <c r="BF480" s="6"/>
      <c r="BG480" s="10"/>
      <c r="BI480" s="6"/>
      <c r="BJ480" s="10"/>
      <c r="BL480" s="6"/>
      <c r="BM480" s="10"/>
      <c r="BO480" s="6"/>
      <c r="BP480" s="10"/>
      <c r="BR480" s="6"/>
      <c r="BS480" s="10"/>
      <c r="BU480" s="6"/>
      <c r="BV480" s="10"/>
      <c r="BX480" s="6"/>
      <c r="BY480" s="10"/>
      <c r="CA480" s="6"/>
      <c r="CB480" s="10"/>
      <c r="CD480" s="6"/>
      <c r="CE480" s="10"/>
      <c r="CG480" s="6"/>
      <c r="CH480" s="10"/>
      <c r="CJ480" s="6"/>
      <c r="CK480" s="10"/>
      <c r="CM480" s="6"/>
      <c r="CN480" s="10"/>
      <c r="CP480" s="6"/>
      <c r="CQ480" s="10"/>
      <c r="CS480" s="6"/>
      <c r="CT480" s="10"/>
      <c r="CV480" s="6"/>
      <c r="CW480" s="10"/>
      <c r="CY480" s="6"/>
      <c r="CZ480" s="10"/>
      <c r="DB480" s="6"/>
      <c r="DC480" s="10"/>
      <c r="DE480" s="6"/>
      <c r="DF480" s="10"/>
      <c r="DH480" s="6"/>
      <c r="DI480" s="10"/>
      <c r="DK480" s="6"/>
      <c r="DL480" s="10"/>
      <c r="DN480" s="6"/>
      <c r="DO480" s="10"/>
      <c r="DQ480" s="6"/>
      <c r="DR480" s="10"/>
      <c r="DT480" s="6"/>
      <c r="DU480" s="10"/>
      <c r="DW480" s="6"/>
      <c r="DX480" s="10"/>
      <c r="DZ480" s="6"/>
      <c r="EA480" s="10"/>
      <c r="EC480" s="6"/>
      <c r="ED480" s="10"/>
      <c r="EF480" s="6"/>
      <c r="EG480" s="10"/>
      <c r="EI480" s="6"/>
      <c r="EJ480" s="10"/>
      <c r="EL480" s="6"/>
      <c r="EM480" s="10"/>
      <c r="EO480" s="6"/>
      <c r="EP480" s="10"/>
      <c r="ER480" s="6"/>
      <c r="ES480" s="10"/>
      <c r="EU480" s="6"/>
      <c r="EV480" s="10"/>
      <c r="EX480" s="6"/>
      <c r="EY480" s="10"/>
      <c r="FA480" s="6"/>
      <c r="FB480" s="10"/>
      <c r="FD480" s="6"/>
      <c r="FE480" s="10"/>
      <c r="FG480" s="6"/>
      <c r="FH480" s="10"/>
      <c r="FJ480" s="6"/>
      <c r="FK480" s="10"/>
      <c r="FM480" s="6"/>
      <c r="FN480" s="10"/>
      <c r="FP480" s="6"/>
      <c r="FQ480" s="10"/>
      <c r="FS480" s="6"/>
      <c r="FT480" s="10"/>
      <c r="FV480" s="6"/>
      <c r="FW480" s="10"/>
      <c r="FY480" s="6"/>
      <c r="FZ480" s="10"/>
      <c r="GA480" s="9">
        <v>375000</v>
      </c>
      <c r="GB480" t="s">
        <v>238</v>
      </c>
      <c r="GC480">
        <v>65</v>
      </c>
      <c r="GD480">
        <v>75</v>
      </c>
      <c r="GE480">
        <v>75</v>
      </c>
      <c r="GF480">
        <v>65</v>
      </c>
    </row>
    <row r="481" spans="1:188" x14ac:dyDescent="0.35">
      <c r="A481" t="s">
        <v>11488</v>
      </c>
      <c r="B481" t="s">
        <v>11489</v>
      </c>
      <c r="C481" t="s">
        <v>11490</v>
      </c>
      <c r="D481" t="str">
        <f>VLOOKUP(C481,'HORS EXCEPTION'!$C$2:C498,1,FALSE)</f>
        <v>SUP068039</v>
      </c>
      <c r="E481" s="2" t="s">
        <v>11491</v>
      </c>
      <c r="F481" t="s">
        <v>11490</v>
      </c>
      <c r="G481" t="s">
        <v>11491</v>
      </c>
      <c r="H481" t="s">
        <v>203</v>
      </c>
      <c r="I481" t="s">
        <v>11488</v>
      </c>
      <c r="J481" t="s">
        <v>205</v>
      </c>
      <c r="K481" t="s">
        <v>11492</v>
      </c>
      <c r="L481">
        <v>35600</v>
      </c>
      <c r="M481" t="s">
        <v>11493</v>
      </c>
      <c r="N481" t="s">
        <v>298</v>
      </c>
      <c r="O481" t="s">
        <v>11881</v>
      </c>
      <c r="P481" t="s">
        <v>11494</v>
      </c>
      <c r="Q481" t="s">
        <v>11495</v>
      </c>
      <c r="R481" t="s">
        <v>11496</v>
      </c>
      <c r="S481" t="s">
        <v>11497</v>
      </c>
      <c r="T481" t="s">
        <v>11499</v>
      </c>
      <c r="U481" t="s">
        <v>11500</v>
      </c>
      <c r="V481" t="s">
        <v>11501</v>
      </c>
      <c r="W481" t="s">
        <v>11497</v>
      </c>
      <c r="X481" t="s">
        <v>11499</v>
      </c>
      <c r="Y481" t="s">
        <v>11500</v>
      </c>
      <c r="Z481" t="s">
        <v>310</v>
      </c>
      <c r="AA481" t="s">
        <v>219</v>
      </c>
      <c r="AD481" t="s">
        <v>11009</v>
      </c>
      <c r="AE481" t="s">
        <v>312</v>
      </c>
      <c r="AF481" t="s">
        <v>774</v>
      </c>
      <c r="AI481" t="s">
        <v>775</v>
      </c>
      <c r="AJ481" t="s">
        <v>11488</v>
      </c>
      <c r="AK481" t="s">
        <v>11881</v>
      </c>
      <c r="AL481" t="s">
        <v>13263</v>
      </c>
      <c r="AM481" t="s">
        <v>11495</v>
      </c>
      <c r="AN481" t="s">
        <v>11494</v>
      </c>
      <c r="AO481">
        <v>0</v>
      </c>
      <c r="AP481" t="s">
        <v>427</v>
      </c>
      <c r="AQ481" s="6" t="s">
        <v>11502</v>
      </c>
      <c r="AR481" s="10">
        <v>360000</v>
      </c>
      <c r="AS481" t="s">
        <v>7349</v>
      </c>
      <c r="AT481" s="6" t="s">
        <v>11503</v>
      </c>
      <c r="AU481" s="10">
        <v>100000</v>
      </c>
      <c r="AV481" t="s">
        <v>313</v>
      </c>
      <c r="AW481" s="6" t="s">
        <v>11504</v>
      </c>
      <c r="AY481" t="s">
        <v>315</v>
      </c>
      <c r="AZ481" s="6" t="s">
        <v>11505</v>
      </c>
      <c r="BA481" s="10">
        <v>100000</v>
      </c>
      <c r="BB481" t="s">
        <v>657</v>
      </c>
      <c r="BC481" s="6" t="s">
        <v>11506</v>
      </c>
      <c r="BD481" s="10">
        <v>100000</v>
      </c>
      <c r="BE481" t="s">
        <v>431</v>
      </c>
      <c r="BF481" s="6" t="s">
        <v>11507</v>
      </c>
      <c r="BG481" s="10">
        <v>895000</v>
      </c>
      <c r="BH481" t="s">
        <v>7358</v>
      </c>
      <c r="BI481" s="6" t="s">
        <v>11508</v>
      </c>
      <c r="BJ481" s="10">
        <v>100000</v>
      </c>
      <c r="BK481" t="s">
        <v>317</v>
      </c>
      <c r="BL481" s="6" t="s">
        <v>11509</v>
      </c>
      <c r="BM481" s="10">
        <v>935000</v>
      </c>
      <c r="BN481" t="s">
        <v>319</v>
      </c>
      <c r="BO481" s="6" t="s">
        <v>11510</v>
      </c>
      <c r="BP481" s="10">
        <v>185000</v>
      </c>
      <c r="BQ481" t="s">
        <v>659</v>
      </c>
      <c r="BR481" s="6" t="s">
        <v>11511</v>
      </c>
      <c r="BS481" s="10">
        <v>185000</v>
      </c>
      <c r="BT481" t="s">
        <v>435</v>
      </c>
      <c r="BU481" s="6" t="s">
        <v>11512</v>
      </c>
      <c r="BV481" s="10">
        <v>360000</v>
      </c>
      <c r="BW481" t="s">
        <v>7367</v>
      </c>
      <c r="BX481" s="6" t="s">
        <v>11513</v>
      </c>
      <c r="BY481" s="10">
        <v>100000</v>
      </c>
      <c r="BZ481" t="s">
        <v>321</v>
      </c>
      <c r="CA481" s="6" t="s">
        <v>11514</v>
      </c>
      <c r="CB481" s="10">
        <v>375000</v>
      </c>
      <c r="CC481" t="s">
        <v>323</v>
      </c>
      <c r="CD481" s="6" t="s">
        <v>11515</v>
      </c>
      <c r="CE481" s="10">
        <v>100000</v>
      </c>
      <c r="CF481" t="s">
        <v>661</v>
      </c>
      <c r="CG481" s="6" t="s">
        <v>11516</v>
      </c>
      <c r="CH481" s="10">
        <v>100000</v>
      </c>
      <c r="CI481" t="s">
        <v>439</v>
      </c>
      <c r="CJ481" s="6" t="s">
        <v>11517</v>
      </c>
      <c r="CK481" s="10">
        <v>445000</v>
      </c>
      <c r="CL481" t="s">
        <v>5597</v>
      </c>
      <c r="CM481" s="6" t="s">
        <v>11518</v>
      </c>
      <c r="CN481" s="10">
        <v>100000</v>
      </c>
      <c r="CO481" t="s">
        <v>325</v>
      </c>
      <c r="CP481" s="6" t="s">
        <v>11519</v>
      </c>
      <c r="CQ481" s="10">
        <v>470000</v>
      </c>
      <c r="CR481" t="s">
        <v>327</v>
      </c>
      <c r="CS481" s="6" t="s">
        <v>11520</v>
      </c>
      <c r="CT481" s="10">
        <v>100000</v>
      </c>
      <c r="CU481" t="s">
        <v>663</v>
      </c>
      <c r="CV481" s="6" t="s">
        <v>11521</v>
      </c>
      <c r="CW481" s="10">
        <v>100000</v>
      </c>
      <c r="CX481" t="s">
        <v>443</v>
      </c>
      <c r="CY481" s="6" t="s">
        <v>11522</v>
      </c>
      <c r="CZ481" s="10">
        <v>595000</v>
      </c>
      <c r="DA481" t="s">
        <v>7384</v>
      </c>
      <c r="DB481" s="6" t="s">
        <v>11523</v>
      </c>
      <c r="DC481" s="10">
        <v>100000</v>
      </c>
      <c r="DD481" t="s">
        <v>329</v>
      </c>
      <c r="DE481" s="6" t="s">
        <v>11524</v>
      </c>
      <c r="DF481" s="10">
        <v>625000</v>
      </c>
      <c r="DG481" t="s">
        <v>331</v>
      </c>
      <c r="DH481" s="6" t="s">
        <v>11525</v>
      </c>
      <c r="DI481" s="10">
        <v>123000</v>
      </c>
      <c r="DJ481" t="s">
        <v>665</v>
      </c>
      <c r="DK481" s="6" t="s">
        <v>11526</v>
      </c>
      <c r="DL481" s="10">
        <v>123000</v>
      </c>
      <c r="DM481" t="s">
        <v>543</v>
      </c>
      <c r="DN481" s="6" t="s">
        <v>11527</v>
      </c>
      <c r="DO481" s="10">
        <v>240000</v>
      </c>
      <c r="DP481" t="s">
        <v>555</v>
      </c>
      <c r="DQ481" s="6" t="s">
        <v>11528</v>
      </c>
      <c r="DR481" s="10">
        <v>120000</v>
      </c>
      <c r="DS481" t="s">
        <v>566</v>
      </c>
      <c r="DT481" s="6" t="s">
        <v>11529</v>
      </c>
      <c r="DU481" s="10">
        <v>100000</v>
      </c>
      <c r="DV481" t="s">
        <v>828</v>
      </c>
      <c r="DW481" s="6" t="s">
        <v>11530</v>
      </c>
      <c r="DX481" s="10">
        <v>100000</v>
      </c>
      <c r="DY481" t="s">
        <v>832</v>
      </c>
      <c r="DZ481" s="6" t="s">
        <v>11531</v>
      </c>
      <c r="EA481" s="10">
        <v>160000</v>
      </c>
      <c r="EB481" t="s">
        <v>523</v>
      </c>
      <c r="EC481" s="6" t="s">
        <v>11532</v>
      </c>
      <c r="ED481" s="10">
        <v>100000</v>
      </c>
      <c r="EF481" s="6"/>
      <c r="EG481" s="10"/>
      <c r="EI481" s="6"/>
      <c r="EJ481" s="10"/>
      <c r="EL481" s="6"/>
      <c r="EM481" s="10"/>
      <c r="EO481" s="6"/>
      <c r="EP481" s="10"/>
      <c r="ER481" s="6"/>
      <c r="ES481" s="10"/>
      <c r="EU481" s="6"/>
      <c r="EV481" s="10"/>
      <c r="EX481" s="6"/>
      <c r="EY481" s="10"/>
      <c r="FA481" s="6"/>
      <c r="FB481" s="10"/>
      <c r="FD481" s="6"/>
      <c r="FE481" s="10"/>
      <c r="FG481" s="6"/>
      <c r="FH481" s="10"/>
      <c r="FJ481" s="6"/>
      <c r="FK481" s="10"/>
      <c r="FM481" s="6"/>
      <c r="FN481" s="10"/>
      <c r="FP481" s="6"/>
      <c r="FQ481" s="10"/>
      <c r="FS481" s="6"/>
      <c r="FT481" s="10"/>
      <c r="FV481" s="6"/>
      <c r="FW481" s="10"/>
      <c r="FY481" s="6"/>
      <c r="FZ481" s="10"/>
      <c r="GA481" s="9">
        <v>7596000</v>
      </c>
      <c r="GB481" t="s">
        <v>238</v>
      </c>
      <c r="GC481">
        <v>50</v>
      </c>
      <c r="GD481">
        <v>55</v>
      </c>
      <c r="GE481">
        <v>55</v>
      </c>
      <c r="GF481">
        <v>50</v>
      </c>
    </row>
    <row r="482" spans="1:188" x14ac:dyDescent="0.35">
      <c r="A482" t="s">
        <v>11533</v>
      </c>
      <c r="B482" t="s">
        <v>11534</v>
      </c>
      <c r="C482" t="s">
        <v>11535</v>
      </c>
      <c r="D482" t="str">
        <f>VLOOKUP(C482,'HORS EXCEPTION'!$C$2:C499,1,FALSE)</f>
        <v>SUP068058</v>
      </c>
      <c r="E482" s="1" t="s">
        <v>11536</v>
      </c>
      <c r="F482" t="s">
        <v>11535</v>
      </c>
      <c r="G482" t="s">
        <v>11536</v>
      </c>
      <c r="H482" t="s">
        <v>203</v>
      </c>
      <c r="I482" t="s">
        <v>11533</v>
      </c>
      <c r="J482" t="s">
        <v>205</v>
      </c>
      <c r="K482" t="s">
        <v>11537</v>
      </c>
      <c r="L482">
        <v>87410</v>
      </c>
      <c r="M482" t="s">
        <v>11538</v>
      </c>
      <c r="N482" t="s">
        <v>1431</v>
      </c>
      <c r="O482" t="s">
        <v>13264</v>
      </c>
      <c r="P482" t="s">
        <v>11539</v>
      </c>
      <c r="Q482" t="s">
        <v>3752</v>
      </c>
      <c r="R482" t="s">
        <v>11540</v>
      </c>
      <c r="S482" t="s">
        <v>11541</v>
      </c>
      <c r="T482" t="s">
        <v>11543</v>
      </c>
      <c r="U482" t="s">
        <v>11544</v>
      </c>
      <c r="V482" t="s">
        <v>11545</v>
      </c>
      <c r="W482" t="s">
        <v>11546</v>
      </c>
      <c r="X482" t="s">
        <v>11547</v>
      </c>
      <c r="Y482" t="s">
        <v>11548</v>
      </c>
      <c r="Z482" t="s">
        <v>310</v>
      </c>
      <c r="AD482" t="s">
        <v>311</v>
      </c>
      <c r="AE482" t="s">
        <v>312</v>
      </c>
      <c r="AI482" t="s">
        <v>312</v>
      </c>
      <c r="AJ482" t="s">
        <v>11533</v>
      </c>
      <c r="AK482" t="s">
        <v>13264</v>
      </c>
      <c r="AL482" t="s">
        <v>13265</v>
      </c>
      <c r="AM482" t="s">
        <v>3752</v>
      </c>
      <c r="AN482" t="s">
        <v>11539</v>
      </c>
      <c r="AO482">
        <v>0</v>
      </c>
      <c r="AP482" t="s">
        <v>439</v>
      </c>
      <c r="AQ482" s="6" t="s">
        <v>11549</v>
      </c>
      <c r="AR482" s="10">
        <v>445000</v>
      </c>
      <c r="AS482" t="s">
        <v>395</v>
      </c>
      <c r="AT482" s="6" t="s">
        <v>11550</v>
      </c>
      <c r="AU482" s="10">
        <v>715000</v>
      </c>
      <c r="AV482" t="s">
        <v>513</v>
      </c>
      <c r="AW482" s="6" t="s">
        <v>11551</v>
      </c>
      <c r="AY482" t="s">
        <v>1455</v>
      </c>
      <c r="AZ482" s="6" t="s">
        <v>11552</v>
      </c>
      <c r="BA482" s="10">
        <v>230000</v>
      </c>
      <c r="BB482" t="s">
        <v>663</v>
      </c>
      <c r="BC482" s="6" t="s">
        <v>11553</v>
      </c>
      <c r="BD482" s="10">
        <v>100000</v>
      </c>
      <c r="BE482" t="s">
        <v>1067</v>
      </c>
      <c r="BF482" s="6" t="s">
        <v>11554</v>
      </c>
      <c r="BG482" s="10">
        <v>3430000</v>
      </c>
      <c r="BI482" s="6"/>
      <c r="BJ482" s="10"/>
      <c r="BL482" s="6"/>
      <c r="BM482" s="10"/>
      <c r="BO482" s="6"/>
      <c r="BP482" s="10"/>
      <c r="BR482" s="6"/>
      <c r="BS482" s="10"/>
      <c r="BU482" s="6"/>
      <c r="BV482" s="10"/>
      <c r="BX482" s="6"/>
      <c r="BY482" s="10"/>
      <c r="CA482" s="6"/>
      <c r="CB482" s="10"/>
      <c r="CD482" s="6"/>
      <c r="CE482" s="10"/>
      <c r="CG482" s="6"/>
      <c r="CH482" s="10"/>
      <c r="CJ482" s="6"/>
      <c r="CK482" s="10"/>
      <c r="CM482" s="6"/>
      <c r="CN482" s="10"/>
      <c r="CP482" s="6"/>
      <c r="CQ482" s="10"/>
      <c r="CS482" s="6"/>
      <c r="CT482" s="10"/>
      <c r="CV482" s="6"/>
      <c r="CW482" s="10"/>
      <c r="CY482" s="6"/>
      <c r="CZ482" s="10"/>
      <c r="DB482" s="6"/>
      <c r="DC482" s="10"/>
      <c r="DE482" s="6"/>
      <c r="DF482" s="10"/>
      <c r="DH482" s="6"/>
      <c r="DI482" s="10"/>
      <c r="DK482" s="6"/>
      <c r="DL482" s="10"/>
      <c r="DN482" s="6"/>
      <c r="DO482" s="10"/>
      <c r="DQ482" s="6"/>
      <c r="DR482" s="10"/>
      <c r="DT482" s="6"/>
      <c r="DU482" s="10"/>
      <c r="DW482" s="6"/>
      <c r="DX482" s="10"/>
      <c r="DZ482" s="6"/>
      <c r="EA482" s="10"/>
      <c r="EC482" s="6"/>
      <c r="ED482" s="10"/>
      <c r="EF482" s="6"/>
      <c r="EG482" s="10"/>
      <c r="EI482" s="6"/>
      <c r="EJ482" s="10"/>
      <c r="EL482" s="6"/>
      <c r="EM482" s="10"/>
      <c r="EO482" s="6"/>
      <c r="EP482" s="10"/>
      <c r="ER482" s="6"/>
      <c r="ES482" s="10"/>
      <c r="EU482" s="6"/>
      <c r="EV482" s="10"/>
      <c r="EX482" s="6"/>
      <c r="EY482" s="10"/>
      <c r="FA482" s="6"/>
      <c r="FB482" s="10"/>
      <c r="FD482" s="6"/>
      <c r="FE482" s="10"/>
      <c r="FG482" s="6"/>
      <c r="FH482" s="10"/>
      <c r="FJ482" s="6"/>
      <c r="FK482" s="10"/>
      <c r="FM482" s="6"/>
      <c r="FN482" s="10"/>
      <c r="FP482" s="6"/>
      <c r="FQ482" s="10"/>
      <c r="FS482" s="6"/>
      <c r="FT482" s="10"/>
      <c r="FV482" s="6"/>
      <c r="FW482" s="10"/>
      <c r="FY482" s="6"/>
      <c r="FZ482" s="10"/>
      <c r="GA482" s="9">
        <v>4920000</v>
      </c>
      <c r="GB482" t="s">
        <v>1344</v>
      </c>
    </row>
    <row r="483" spans="1:188" x14ac:dyDescent="0.35">
      <c r="A483" t="s">
        <v>11555</v>
      </c>
      <c r="B483" t="s">
        <v>11556</v>
      </c>
      <c r="C483" t="s">
        <v>11557</v>
      </c>
      <c r="D483" t="str">
        <f>VLOOKUP(C483,'HORS EXCEPTION'!$C$2:C500,1,FALSE)</f>
        <v>SUP068063</v>
      </c>
      <c r="E483" s="1" t="s">
        <v>11558</v>
      </c>
      <c r="F483" t="s">
        <v>11557</v>
      </c>
      <c r="G483" t="s">
        <v>11558</v>
      </c>
      <c r="H483" t="s">
        <v>203</v>
      </c>
      <c r="I483" t="s">
        <v>11555</v>
      </c>
      <c r="J483" t="s">
        <v>205</v>
      </c>
      <c r="K483" t="s">
        <v>11559</v>
      </c>
      <c r="L483">
        <v>65100</v>
      </c>
      <c r="M483" t="s">
        <v>8915</v>
      </c>
      <c r="N483" t="s">
        <v>1431</v>
      </c>
      <c r="O483" t="s">
        <v>13266</v>
      </c>
      <c r="P483" t="s">
        <v>11560</v>
      </c>
      <c r="Q483" t="s">
        <v>2752</v>
      </c>
      <c r="R483" t="s">
        <v>11561</v>
      </c>
      <c r="S483" t="s">
        <v>11562</v>
      </c>
      <c r="T483" t="s">
        <v>11562</v>
      </c>
      <c r="U483" t="s">
        <v>11565</v>
      </c>
      <c r="V483" t="s">
        <v>11566</v>
      </c>
      <c r="W483" t="s">
        <v>11562</v>
      </c>
      <c r="X483" t="s">
        <v>11564</v>
      </c>
      <c r="Y483" t="s">
        <v>11565</v>
      </c>
      <c r="Z483" t="s">
        <v>310</v>
      </c>
      <c r="AD483" t="s">
        <v>311</v>
      </c>
      <c r="AE483" t="s">
        <v>312</v>
      </c>
      <c r="AI483" t="s">
        <v>312</v>
      </c>
      <c r="AJ483" t="s">
        <v>11555</v>
      </c>
      <c r="AK483" t="s">
        <v>13266</v>
      </c>
      <c r="AL483" t="s">
        <v>13267</v>
      </c>
      <c r="AM483" t="s">
        <v>2752</v>
      </c>
      <c r="AN483" t="s">
        <v>11560</v>
      </c>
      <c r="AO483">
        <v>0</v>
      </c>
      <c r="AP483" t="s">
        <v>443</v>
      </c>
      <c r="AQ483" s="6" t="s">
        <v>11567</v>
      </c>
      <c r="AR483" s="10">
        <v>595000</v>
      </c>
      <c r="AS483" t="s">
        <v>1459</v>
      </c>
      <c r="AT483" s="6" t="s">
        <v>11568</v>
      </c>
      <c r="AU483" s="10">
        <v>300000</v>
      </c>
      <c r="BC483" s="6"/>
      <c r="BD483" s="10"/>
      <c r="BF483" s="6"/>
      <c r="BG483" s="10"/>
      <c r="BI483" s="6"/>
      <c r="BJ483" s="10"/>
      <c r="BL483" s="6"/>
      <c r="BM483" s="10"/>
      <c r="BO483" s="6"/>
      <c r="BP483" s="10"/>
      <c r="BR483" s="6"/>
      <c r="BS483" s="10"/>
      <c r="BU483" s="6"/>
      <c r="BV483" s="10"/>
      <c r="BX483" s="6"/>
      <c r="BY483" s="10"/>
      <c r="CA483" s="6"/>
      <c r="CB483" s="10"/>
      <c r="CD483" s="6"/>
      <c r="CE483" s="10"/>
      <c r="CG483" s="6"/>
      <c r="CH483" s="10"/>
      <c r="CJ483" s="6"/>
      <c r="CK483" s="10"/>
      <c r="CM483" s="6"/>
      <c r="CN483" s="10"/>
      <c r="CP483" s="6"/>
      <c r="CQ483" s="10"/>
      <c r="CS483" s="6"/>
      <c r="CT483" s="10"/>
      <c r="CV483" s="6"/>
      <c r="CW483" s="10"/>
      <c r="CY483" s="6"/>
      <c r="CZ483" s="10"/>
      <c r="DB483" s="6"/>
      <c r="DC483" s="10"/>
      <c r="DE483" s="6"/>
      <c r="DF483" s="10"/>
      <c r="DH483" s="6"/>
      <c r="DI483" s="10"/>
      <c r="DK483" s="6"/>
      <c r="DL483" s="10"/>
      <c r="DN483" s="6"/>
      <c r="DO483" s="10"/>
      <c r="DQ483" s="6"/>
      <c r="DR483" s="10"/>
      <c r="DT483" s="6"/>
      <c r="DU483" s="10"/>
      <c r="DW483" s="6"/>
      <c r="DX483" s="10"/>
      <c r="DZ483" s="6"/>
      <c r="EA483" s="10"/>
      <c r="EC483" s="6"/>
      <c r="ED483" s="10"/>
      <c r="EF483" s="6"/>
      <c r="EG483" s="10"/>
      <c r="EI483" s="6"/>
      <c r="EJ483" s="10"/>
      <c r="EL483" s="6"/>
      <c r="EM483" s="10"/>
      <c r="EO483" s="6"/>
      <c r="EP483" s="10"/>
      <c r="ER483" s="6"/>
      <c r="ES483" s="10"/>
      <c r="EU483" s="6"/>
      <c r="EV483" s="10"/>
      <c r="EX483" s="6"/>
      <c r="EY483" s="10"/>
      <c r="FA483" s="6"/>
      <c r="FB483" s="10"/>
      <c r="FD483" s="6"/>
      <c r="FE483" s="10"/>
      <c r="FG483" s="6"/>
      <c r="FH483" s="10"/>
      <c r="FJ483" s="6"/>
      <c r="FK483" s="10"/>
      <c r="FM483" s="6"/>
      <c r="FN483" s="10"/>
      <c r="FP483" s="6"/>
      <c r="FQ483" s="10"/>
      <c r="FS483" s="6"/>
      <c r="FT483" s="10"/>
      <c r="FV483" s="6"/>
      <c r="FW483" s="10"/>
      <c r="FY483" s="6"/>
      <c r="FZ483" s="10"/>
      <c r="GA483" s="9">
        <v>895000</v>
      </c>
      <c r="GB483" t="s">
        <v>238</v>
      </c>
      <c r="GC483">
        <v>0</v>
      </c>
      <c r="GD483">
        <v>0</v>
      </c>
      <c r="GE483">
        <v>0</v>
      </c>
      <c r="GF483">
        <v>0</v>
      </c>
    </row>
    <row r="484" spans="1:188" x14ac:dyDescent="0.35">
      <c r="A484" t="s">
        <v>11569</v>
      </c>
      <c r="B484" t="s">
        <v>11570</v>
      </c>
      <c r="C484" t="s">
        <v>11571</v>
      </c>
      <c r="D484" t="str">
        <f>VLOOKUP(C484,'HORS EXCEPTION'!$C$2:C501,1,FALSE)</f>
        <v>SUP068110</v>
      </c>
      <c r="E484" s="2" t="s">
        <v>11572</v>
      </c>
      <c r="F484" t="s">
        <v>11571</v>
      </c>
      <c r="G484" t="s">
        <v>11572</v>
      </c>
      <c r="H484" t="s">
        <v>203</v>
      </c>
      <c r="I484" t="s">
        <v>11569</v>
      </c>
      <c r="J484" t="s">
        <v>838</v>
      </c>
      <c r="K484" t="s">
        <v>11573</v>
      </c>
      <c r="L484">
        <v>33290</v>
      </c>
      <c r="M484" t="s">
        <v>11574</v>
      </c>
      <c r="N484" t="s">
        <v>1310</v>
      </c>
      <c r="O484" t="s">
        <v>13268</v>
      </c>
      <c r="P484" t="s">
        <v>11575</v>
      </c>
      <c r="Q484" t="s">
        <v>3671</v>
      </c>
      <c r="R484" t="s">
        <v>13270</v>
      </c>
      <c r="S484" t="s">
        <v>11577</v>
      </c>
      <c r="T484" t="s">
        <v>11578</v>
      </c>
      <c r="U484" t="s">
        <v>11579</v>
      </c>
      <c r="V484" t="s">
        <v>11580</v>
      </c>
      <c r="W484" t="s">
        <v>11581</v>
      </c>
      <c r="X484" t="s">
        <v>11578</v>
      </c>
      <c r="Y484" t="s">
        <v>11582</v>
      </c>
      <c r="Z484" t="s">
        <v>310</v>
      </c>
      <c r="AD484" t="s">
        <v>311</v>
      </c>
      <c r="AE484" t="s">
        <v>312</v>
      </c>
      <c r="AI484" t="s">
        <v>312</v>
      </c>
      <c r="AJ484" t="s">
        <v>11569</v>
      </c>
      <c r="AK484" t="s">
        <v>13268</v>
      </c>
      <c r="AL484" t="s">
        <v>13269</v>
      </c>
      <c r="AM484" t="s">
        <v>3671</v>
      </c>
      <c r="AN484" t="s">
        <v>11575</v>
      </c>
      <c r="AO484">
        <v>0</v>
      </c>
      <c r="AP484" t="s">
        <v>1065</v>
      </c>
      <c r="AQ484" s="6" t="s">
        <v>11583</v>
      </c>
      <c r="AR484" s="10">
        <v>960000</v>
      </c>
      <c r="AS484" t="s">
        <v>329</v>
      </c>
      <c r="AT484" s="6" t="s">
        <v>11584</v>
      </c>
      <c r="AU484" s="10">
        <v>625000</v>
      </c>
      <c r="AV484" t="s">
        <v>665</v>
      </c>
      <c r="AW484" s="6" t="s">
        <v>11585</v>
      </c>
      <c r="BC484" s="6"/>
      <c r="BD484" s="10"/>
      <c r="BF484" s="6"/>
      <c r="BG484" s="10"/>
      <c r="BI484" s="6"/>
      <c r="BJ484" s="10"/>
      <c r="BL484" s="6"/>
      <c r="BM484" s="10"/>
      <c r="BO484" s="6"/>
      <c r="BP484" s="10"/>
      <c r="BR484" s="6"/>
      <c r="BS484" s="10"/>
      <c r="BU484" s="6"/>
      <c r="BV484" s="10"/>
      <c r="BX484" s="6"/>
      <c r="BY484" s="10"/>
      <c r="CA484" s="6"/>
      <c r="CB484" s="10"/>
      <c r="CD484" s="6"/>
      <c r="CE484" s="10"/>
      <c r="CG484" s="6"/>
      <c r="CH484" s="10"/>
      <c r="CJ484" s="6"/>
      <c r="CK484" s="10"/>
      <c r="CM484" s="6"/>
      <c r="CN484" s="10"/>
      <c r="CP484" s="6"/>
      <c r="CQ484" s="10"/>
      <c r="CS484" s="6"/>
      <c r="CT484" s="10"/>
      <c r="CV484" s="6"/>
      <c r="CW484" s="10"/>
      <c r="CY484" s="6"/>
      <c r="CZ484" s="10"/>
      <c r="DB484" s="6"/>
      <c r="DC484" s="10"/>
      <c r="DE484" s="6"/>
      <c r="DF484" s="10"/>
      <c r="DH484" s="6"/>
      <c r="DI484" s="10"/>
      <c r="DK484" s="6"/>
      <c r="DL484" s="10"/>
      <c r="DN484" s="6"/>
      <c r="DO484" s="10"/>
      <c r="DQ484" s="6"/>
      <c r="DR484" s="10"/>
      <c r="DT484" s="6"/>
      <c r="DU484" s="10"/>
      <c r="DW484" s="6"/>
      <c r="DX484" s="10"/>
      <c r="DZ484" s="6"/>
      <c r="EA484" s="10"/>
      <c r="EC484" s="6"/>
      <c r="ED484" s="10"/>
      <c r="EF484" s="6"/>
      <c r="EG484" s="10"/>
      <c r="EI484" s="6"/>
      <c r="EJ484" s="10"/>
      <c r="EL484" s="6"/>
      <c r="EM484" s="10"/>
      <c r="EO484" s="6"/>
      <c r="EP484" s="10"/>
      <c r="ER484" s="6"/>
      <c r="ES484" s="10"/>
      <c r="EU484" s="6"/>
      <c r="EV484" s="10"/>
      <c r="EX484" s="6"/>
      <c r="EY484" s="10"/>
      <c r="FA484" s="6"/>
      <c r="FB484" s="10"/>
      <c r="FD484" s="6"/>
      <c r="FE484" s="10"/>
      <c r="FG484" s="6"/>
      <c r="FH484" s="10"/>
      <c r="FJ484" s="6"/>
      <c r="FK484" s="10"/>
      <c r="FM484" s="6"/>
      <c r="FN484" s="10"/>
      <c r="FP484" s="6"/>
      <c r="FQ484" s="10"/>
      <c r="FS484" s="6"/>
      <c r="FT484" s="10"/>
      <c r="FV484" s="6"/>
      <c r="FW484" s="10"/>
      <c r="FY484" s="6"/>
      <c r="FZ484" s="10"/>
      <c r="GA484" s="9">
        <v>1585000</v>
      </c>
      <c r="GB484" t="s">
        <v>238</v>
      </c>
      <c r="GC484">
        <v>65</v>
      </c>
      <c r="GD484">
        <v>65</v>
      </c>
      <c r="GE484">
        <v>65</v>
      </c>
      <c r="GF484">
        <v>65</v>
      </c>
    </row>
    <row r="485" spans="1:188" x14ac:dyDescent="0.35">
      <c r="A485" t="s">
        <v>11586</v>
      </c>
      <c r="B485" t="s">
        <v>11587</v>
      </c>
      <c r="C485" t="s">
        <v>11588</v>
      </c>
      <c r="D485" t="str">
        <f>VLOOKUP(C485,'HORS EXCEPTION'!$C$2:C502,1,FALSE)</f>
        <v>SUP068116</v>
      </c>
      <c r="E485" s="1" t="s">
        <v>11589</v>
      </c>
      <c r="F485" t="s">
        <v>11588</v>
      </c>
      <c r="G485" t="s">
        <v>11590</v>
      </c>
      <c r="H485" t="s">
        <v>203</v>
      </c>
      <c r="I485" t="s">
        <v>11586</v>
      </c>
      <c r="J485" t="s">
        <v>205</v>
      </c>
      <c r="K485" t="s">
        <v>11591</v>
      </c>
      <c r="L485">
        <v>83480</v>
      </c>
      <c r="M485" t="s">
        <v>11592</v>
      </c>
      <c r="N485" t="s">
        <v>11593</v>
      </c>
      <c r="O485" t="s">
        <v>13271</v>
      </c>
      <c r="P485" t="s">
        <v>11594</v>
      </c>
      <c r="Q485" t="s">
        <v>11595</v>
      </c>
      <c r="R485" t="s">
        <v>11596</v>
      </c>
      <c r="S485" t="s">
        <v>11597</v>
      </c>
      <c r="T485" t="s">
        <v>11599</v>
      </c>
      <c r="U485" t="s">
        <v>11600</v>
      </c>
      <c r="V485" t="s">
        <v>11601</v>
      </c>
      <c r="W485" t="s">
        <v>11602</v>
      </c>
      <c r="X485" t="s">
        <v>11603</v>
      </c>
      <c r="Y485" t="s">
        <v>11604</v>
      </c>
      <c r="Z485" t="s">
        <v>261</v>
      </c>
      <c r="AD485" t="s">
        <v>262</v>
      </c>
      <c r="AE485" t="s">
        <v>263</v>
      </c>
      <c r="AI485" t="s">
        <v>263</v>
      </c>
      <c r="AJ485" t="s">
        <v>11586</v>
      </c>
      <c r="AK485" t="s">
        <v>13271</v>
      </c>
      <c r="AL485" t="s">
        <v>13272</v>
      </c>
      <c r="AM485" t="s">
        <v>11595</v>
      </c>
      <c r="AN485" t="s">
        <v>11594</v>
      </c>
      <c r="AO485">
        <v>0</v>
      </c>
      <c r="AP485" t="s">
        <v>3398</v>
      </c>
      <c r="AQ485" s="6" t="s">
        <v>11605</v>
      </c>
      <c r="AR485" s="10">
        <v>100000</v>
      </c>
      <c r="AS485" t="s">
        <v>11131</v>
      </c>
      <c r="AT485" s="6" t="s">
        <v>11606</v>
      </c>
      <c r="AU485" s="10">
        <v>125000</v>
      </c>
      <c r="AV485" t="s">
        <v>11607</v>
      </c>
      <c r="AW485" s="6" t="s">
        <v>11608</v>
      </c>
      <c r="BC485" s="6"/>
      <c r="BD485" s="10"/>
      <c r="BF485" s="6"/>
      <c r="BG485" s="10"/>
      <c r="BI485" s="6"/>
      <c r="BJ485" s="10"/>
      <c r="BL485" s="6"/>
      <c r="BM485" s="10"/>
      <c r="BO485" s="6"/>
      <c r="BP485" s="10"/>
      <c r="BR485" s="6"/>
      <c r="BS485" s="10"/>
      <c r="BU485" s="6"/>
      <c r="BV485" s="10"/>
      <c r="BX485" s="6"/>
      <c r="BY485" s="10"/>
      <c r="CA485" s="6"/>
      <c r="CB485" s="10"/>
      <c r="CD485" s="6"/>
      <c r="CE485" s="10"/>
      <c r="CG485" s="6"/>
      <c r="CH485" s="10"/>
      <c r="CJ485" s="6"/>
      <c r="CK485" s="10"/>
      <c r="CM485" s="6"/>
      <c r="CN485" s="10"/>
      <c r="CP485" s="6"/>
      <c r="CQ485" s="10"/>
      <c r="CS485" s="6"/>
      <c r="CT485" s="10"/>
      <c r="CV485" s="6"/>
      <c r="CW485" s="10"/>
      <c r="CY485" s="6"/>
      <c r="CZ485" s="10"/>
      <c r="DB485" s="6"/>
      <c r="DC485" s="10"/>
      <c r="DE485" s="6"/>
      <c r="DF485" s="10"/>
      <c r="DH485" s="6"/>
      <c r="DI485" s="10"/>
      <c r="DK485" s="6"/>
      <c r="DL485" s="10"/>
      <c r="DN485" s="6"/>
      <c r="DO485" s="10"/>
      <c r="DQ485" s="6"/>
      <c r="DR485" s="10"/>
      <c r="DT485" s="6"/>
      <c r="DU485" s="10"/>
      <c r="DW485" s="6"/>
      <c r="DX485" s="10"/>
      <c r="DZ485" s="6"/>
      <c r="EA485" s="10"/>
      <c r="EC485" s="6"/>
      <c r="ED485" s="10"/>
      <c r="EF485" s="6"/>
      <c r="EG485" s="10"/>
      <c r="EI485" s="6"/>
      <c r="EJ485" s="10"/>
      <c r="EL485" s="6"/>
      <c r="EM485" s="10"/>
      <c r="EO485" s="6"/>
      <c r="EP485" s="10"/>
      <c r="ER485" s="6"/>
      <c r="ES485" s="10"/>
      <c r="EU485" s="6"/>
      <c r="EV485" s="10"/>
      <c r="EX485" s="6"/>
      <c r="EY485" s="10"/>
      <c r="FA485" s="6"/>
      <c r="FB485" s="10"/>
      <c r="FD485" s="6"/>
      <c r="FE485" s="10"/>
      <c r="FG485" s="6"/>
      <c r="FH485" s="10"/>
      <c r="FJ485" s="6"/>
      <c r="FK485" s="10"/>
      <c r="FM485" s="6"/>
      <c r="FN485" s="10"/>
      <c r="FP485" s="6"/>
      <c r="FQ485" s="10"/>
      <c r="FS485" s="6"/>
      <c r="FT485" s="10"/>
      <c r="FV485" s="6"/>
      <c r="FW485" s="10"/>
      <c r="FY485" s="6"/>
      <c r="FZ485" s="10"/>
      <c r="GA485" s="9">
        <v>225000</v>
      </c>
      <c r="GB485" t="s">
        <v>238</v>
      </c>
      <c r="GC485">
        <v>70</v>
      </c>
      <c r="GD485">
        <v>70</v>
      </c>
      <c r="GE485">
        <v>70</v>
      </c>
      <c r="GF485">
        <v>90</v>
      </c>
    </row>
    <row r="486" spans="1:188" x14ac:dyDescent="0.35">
      <c r="A486" t="s">
        <v>11609</v>
      </c>
      <c r="B486" t="s">
        <v>11610</v>
      </c>
      <c r="C486" t="s">
        <v>11611</v>
      </c>
      <c r="D486" t="str">
        <f>VLOOKUP(C486,'HORS EXCEPTION'!$C$2:C503,1,FALSE)</f>
        <v>SUP068134</v>
      </c>
      <c r="E486" s="1" t="s">
        <v>11612</v>
      </c>
      <c r="F486" t="s">
        <v>11611</v>
      </c>
      <c r="G486" t="s">
        <v>11612</v>
      </c>
      <c r="H486" t="s">
        <v>203</v>
      </c>
      <c r="I486" t="s">
        <v>11609</v>
      </c>
      <c r="J486" t="s">
        <v>205</v>
      </c>
      <c r="K486" t="s">
        <v>11613</v>
      </c>
      <c r="L486">
        <v>26800</v>
      </c>
      <c r="M486" t="s">
        <v>11614</v>
      </c>
      <c r="N486" t="s">
        <v>1310</v>
      </c>
      <c r="O486" t="s">
        <v>12514</v>
      </c>
      <c r="P486" t="s">
        <v>11615</v>
      </c>
      <c r="Q486" t="s">
        <v>4490</v>
      </c>
      <c r="R486" t="s">
        <v>11616</v>
      </c>
      <c r="S486" t="s">
        <v>11617</v>
      </c>
      <c r="T486" t="s">
        <v>11619</v>
      </c>
      <c r="U486" t="s">
        <v>11620</v>
      </c>
      <c r="V486" t="s">
        <v>11621</v>
      </c>
      <c r="W486" t="s">
        <v>11622</v>
      </c>
      <c r="X486" t="s">
        <v>11623</v>
      </c>
      <c r="Y486" t="s">
        <v>11624</v>
      </c>
      <c r="Z486" t="s">
        <v>310</v>
      </c>
      <c r="AD486" t="s">
        <v>311</v>
      </c>
      <c r="AE486" t="s">
        <v>312</v>
      </c>
      <c r="AI486" t="s">
        <v>312</v>
      </c>
      <c r="AJ486" t="s">
        <v>11609</v>
      </c>
      <c r="AK486" t="s">
        <v>12514</v>
      </c>
      <c r="AL486" t="s">
        <v>11621</v>
      </c>
      <c r="AM486" t="s">
        <v>4490</v>
      </c>
      <c r="AN486" t="s">
        <v>11615</v>
      </c>
      <c r="AO486">
        <v>0</v>
      </c>
      <c r="AP486" t="s">
        <v>488</v>
      </c>
      <c r="AQ486" s="6" t="s">
        <v>11625</v>
      </c>
      <c r="AR486" s="10">
        <v>100000</v>
      </c>
      <c r="AS486" t="s">
        <v>490</v>
      </c>
      <c r="AT486" s="6" t="s">
        <v>11626</v>
      </c>
      <c r="AU486" s="10">
        <v>100000</v>
      </c>
      <c r="AV486" t="s">
        <v>492</v>
      </c>
      <c r="AW486" s="6" t="s">
        <v>11627</v>
      </c>
      <c r="AY486" t="s">
        <v>315</v>
      </c>
      <c r="AZ486" s="6" t="s">
        <v>11628</v>
      </c>
      <c r="BA486" s="10">
        <v>100000</v>
      </c>
      <c r="BB486" t="s">
        <v>657</v>
      </c>
      <c r="BC486" s="6" t="s">
        <v>11629</v>
      </c>
      <c r="BD486" s="10">
        <v>100000</v>
      </c>
      <c r="BE486" t="s">
        <v>495</v>
      </c>
      <c r="BF486" s="6" t="s">
        <v>11630</v>
      </c>
      <c r="BG486" s="10">
        <v>180000</v>
      </c>
      <c r="BH486" t="s">
        <v>497</v>
      </c>
      <c r="BI486" s="6" t="s">
        <v>11631</v>
      </c>
      <c r="BJ486" s="10">
        <v>125000</v>
      </c>
      <c r="BK486" t="s">
        <v>499</v>
      </c>
      <c r="BL486" s="6" t="s">
        <v>11632</v>
      </c>
      <c r="BM486" s="10">
        <v>190000</v>
      </c>
      <c r="BN486" t="s">
        <v>319</v>
      </c>
      <c r="BO486" s="6" t="s">
        <v>11633</v>
      </c>
      <c r="BP486" s="10">
        <v>185000</v>
      </c>
      <c r="BQ486" t="s">
        <v>659</v>
      </c>
      <c r="BR486" s="6" t="s">
        <v>11634</v>
      </c>
      <c r="BS486" s="10">
        <v>185000</v>
      </c>
      <c r="BT486" t="s">
        <v>509</v>
      </c>
      <c r="BU486" s="6" t="s">
        <v>11635</v>
      </c>
      <c r="BV486" s="10">
        <v>100000</v>
      </c>
      <c r="BW486" t="s">
        <v>511</v>
      </c>
      <c r="BX486" s="6" t="s">
        <v>11636</v>
      </c>
      <c r="BY486" s="10">
        <v>100000</v>
      </c>
      <c r="BZ486" t="s">
        <v>513</v>
      </c>
      <c r="CA486" s="6" t="s">
        <v>11637</v>
      </c>
      <c r="CB486" s="10">
        <v>100000</v>
      </c>
      <c r="CC486" t="s">
        <v>327</v>
      </c>
      <c r="CD486" s="6" t="s">
        <v>11638</v>
      </c>
      <c r="CE486" s="10">
        <v>100000</v>
      </c>
      <c r="CF486" t="s">
        <v>663</v>
      </c>
      <c r="CG486" s="6" t="s">
        <v>11639</v>
      </c>
      <c r="CH486" s="10">
        <v>100000</v>
      </c>
      <c r="CI486" t="s">
        <v>331</v>
      </c>
      <c r="CJ486" s="6" t="s">
        <v>1893</v>
      </c>
      <c r="CK486" s="10">
        <v>123000</v>
      </c>
      <c r="CM486" s="6"/>
      <c r="CN486" s="10"/>
      <c r="CP486" s="6"/>
      <c r="CQ486" s="10"/>
      <c r="CS486" s="6"/>
      <c r="CT486" s="10"/>
      <c r="CV486" s="6"/>
      <c r="CW486" s="10"/>
      <c r="CY486" s="6"/>
      <c r="CZ486" s="10"/>
      <c r="DB486" s="6"/>
      <c r="DC486" s="10"/>
      <c r="DE486" s="6"/>
      <c r="DF486" s="10"/>
      <c r="DH486" s="6"/>
      <c r="DI486" s="10"/>
      <c r="DK486" s="6"/>
      <c r="DL486" s="10"/>
      <c r="DN486" s="6"/>
      <c r="DO486" s="10"/>
      <c r="DQ486" s="6"/>
      <c r="DR486" s="10"/>
      <c r="DT486" s="6"/>
      <c r="DU486" s="10"/>
      <c r="DW486" s="6"/>
      <c r="DX486" s="10"/>
      <c r="DZ486" s="6"/>
      <c r="EA486" s="10"/>
      <c r="EC486" s="6"/>
      <c r="ED486" s="10"/>
      <c r="EF486" s="6"/>
      <c r="EG486" s="10"/>
      <c r="EI486" s="6"/>
      <c r="EJ486" s="10"/>
      <c r="EL486" s="6"/>
      <c r="EM486" s="10"/>
      <c r="EO486" s="6"/>
      <c r="EP486" s="10"/>
      <c r="ER486" s="6"/>
      <c r="ES486" s="10"/>
      <c r="EU486" s="6"/>
      <c r="EV486" s="10"/>
      <c r="EX486" s="6"/>
      <c r="EY486" s="10"/>
      <c r="FA486" s="6"/>
      <c r="FB486" s="10"/>
      <c r="FD486" s="6"/>
      <c r="FE486" s="10"/>
      <c r="FG486" s="6"/>
      <c r="FH486" s="10"/>
      <c r="FJ486" s="6"/>
      <c r="FK486" s="10"/>
      <c r="FM486" s="6"/>
      <c r="FN486" s="10"/>
      <c r="FP486" s="6"/>
      <c r="FQ486" s="10"/>
      <c r="FS486" s="6"/>
      <c r="FT486" s="10"/>
      <c r="FV486" s="6"/>
      <c r="FW486" s="10"/>
      <c r="FY486" s="6"/>
      <c r="FZ486" s="10"/>
      <c r="GA486" s="9">
        <v>1888000</v>
      </c>
      <c r="GB486" t="s">
        <v>238</v>
      </c>
      <c r="GC486">
        <v>70</v>
      </c>
      <c r="GD486">
        <v>87.5</v>
      </c>
      <c r="GE486">
        <v>94</v>
      </c>
      <c r="GF486">
        <v>90</v>
      </c>
    </row>
    <row r="487" spans="1:188" x14ac:dyDescent="0.35">
      <c r="A487" t="s">
        <v>11640</v>
      </c>
      <c r="B487" t="s">
        <v>11641</v>
      </c>
      <c r="C487" t="s">
        <v>11642</v>
      </c>
      <c r="D487" t="str">
        <f>VLOOKUP(C487,'HORS EXCEPTION'!$C$2:C504,1,FALSE)</f>
        <v>SUP068143</v>
      </c>
      <c r="E487" s="1" t="s">
        <v>11643</v>
      </c>
      <c r="F487" t="s">
        <v>11642</v>
      </c>
      <c r="G487" t="s">
        <v>11644</v>
      </c>
      <c r="H487" t="s">
        <v>203</v>
      </c>
      <c r="I487" t="s">
        <v>11645</v>
      </c>
      <c r="J487" t="s">
        <v>1022</v>
      </c>
      <c r="K487" t="s">
        <v>11646</v>
      </c>
      <c r="L487">
        <v>46110</v>
      </c>
      <c r="M487" t="s">
        <v>11647</v>
      </c>
      <c r="N487" t="s">
        <v>1226</v>
      </c>
      <c r="O487" t="s">
        <v>12951</v>
      </c>
      <c r="P487" t="s">
        <v>11648</v>
      </c>
      <c r="Q487" t="s">
        <v>7032</v>
      </c>
      <c r="R487" t="s">
        <v>11649</v>
      </c>
      <c r="S487" t="s">
        <v>11650</v>
      </c>
      <c r="T487" t="s">
        <v>11652</v>
      </c>
      <c r="U487" t="s">
        <v>11653</v>
      </c>
      <c r="V487" t="s">
        <v>11654</v>
      </c>
      <c r="W487" t="s">
        <v>11650</v>
      </c>
      <c r="X487" t="s">
        <v>11652</v>
      </c>
      <c r="Y487" t="s">
        <v>11653</v>
      </c>
      <c r="Z487" t="s">
        <v>310</v>
      </c>
      <c r="AD487" t="s">
        <v>311</v>
      </c>
      <c r="AE487" t="s">
        <v>312</v>
      </c>
      <c r="AI487" t="s">
        <v>312</v>
      </c>
      <c r="AJ487" t="s">
        <v>13273</v>
      </c>
      <c r="AK487" t="s">
        <v>12951</v>
      </c>
      <c r="AL487" t="s">
        <v>13274</v>
      </c>
      <c r="AM487" t="s">
        <v>7032</v>
      </c>
      <c r="AN487" t="s">
        <v>11648</v>
      </c>
      <c r="AO487">
        <v>0</v>
      </c>
      <c r="AP487" t="s">
        <v>439</v>
      </c>
      <c r="AQ487" s="6" t="s">
        <v>11655</v>
      </c>
      <c r="AR487" s="10">
        <v>445000</v>
      </c>
      <c r="AS487" t="s">
        <v>441</v>
      </c>
      <c r="AT487" s="6" t="s">
        <v>11656</v>
      </c>
      <c r="AU487" s="10">
        <v>100000</v>
      </c>
      <c r="AV487" t="s">
        <v>325</v>
      </c>
      <c r="AW487" s="6" t="s">
        <v>11657</v>
      </c>
      <c r="AY487" t="s">
        <v>327</v>
      </c>
      <c r="AZ487" s="6" t="s">
        <v>11658</v>
      </c>
      <c r="BA487" s="10">
        <v>100000</v>
      </c>
      <c r="BB487" t="s">
        <v>663</v>
      </c>
      <c r="BC487" s="6" t="s">
        <v>11659</v>
      </c>
      <c r="BD487" s="10">
        <v>100000</v>
      </c>
      <c r="BE487" t="s">
        <v>443</v>
      </c>
      <c r="BF487" s="6" t="s">
        <v>11660</v>
      </c>
      <c r="BG487" s="10">
        <v>595000</v>
      </c>
      <c r="BH487" t="s">
        <v>445</v>
      </c>
      <c r="BI487" s="6" t="s">
        <v>11661</v>
      </c>
      <c r="BJ487" s="10">
        <v>130000</v>
      </c>
      <c r="BK487" t="s">
        <v>329</v>
      </c>
      <c r="BL487" s="6" t="s">
        <v>11662</v>
      </c>
      <c r="BM487" s="10">
        <v>625000</v>
      </c>
      <c r="BN487" t="s">
        <v>331</v>
      </c>
      <c r="BO487" s="6" t="s">
        <v>11663</v>
      </c>
      <c r="BP487" s="10">
        <v>123000</v>
      </c>
      <c r="BQ487" t="s">
        <v>665</v>
      </c>
      <c r="BR487" s="6" t="s">
        <v>11664</v>
      </c>
      <c r="BS487" s="10">
        <v>123000</v>
      </c>
      <c r="BU487" s="6"/>
      <c r="BV487" s="10"/>
      <c r="BX487" s="6"/>
      <c r="BY487" s="10"/>
      <c r="CA487" s="6"/>
      <c r="CB487" s="10"/>
      <c r="CD487" s="6"/>
      <c r="CE487" s="10"/>
      <c r="CG487" s="6"/>
      <c r="CH487" s="10"/>
      <c r="CJ487" s="6"/>
      <c r="CK487" s="10"/>
      <c r="CM487" s="6"/>
      <c r="CN487" s="10"/>
      <c r="CP487" s="6"/>
      <c r="CQ487" s="10"/>
      <c r="CS487" s="6"/>
      <c r="CT487" s="10"/>
      <c r="CV487" s="6"/>
      <c r="CW487" s="10"/>
      <c r="CY487" s="6"/>
      <c r="CZ487" s="10"/>
      <c r="DB487" s="6"/>
      <c r="DC487" s="10"/>
      <c r="DE487" s="6"/>
      <c r="DF487" s="10"/>
      <c r="DH487" s="6"/>
      <c r="DI487" s="10"/>
      <c r="DK487" s="6"/>
      <c r="DL487" s="10"/>
      <c r="DN487" s="6"/>
      <c r="DO487" s="10"/>
      <c r="DQ487" s="6"/>
      <c r="DR487" s="10"/>
      <c r="DT487" s="6"/>
      <c r="DU487" s="10"/>
      <c r="DW487" s="6"/>
      <c r="DX487" s="10"/>
      <c r="DZ487" s="6"/>
      <c r="EA487" s="10"/>
      <c r="EC487" s="6"/>
      <c r="ED487" s="10"/>
      <c r="EF487" s="6"/>
      <c r="EG487" s="10"/>
      <c r="EI487" s="6"/>
      <c r="EJ487" s="10"/>
      <c r="EL487" s="6"/>
      <c r="EM487" s="10"/>
      <c r="EO487" s="6"/>
      <c r="EP487" s="10"/>
      <c r="ER487" s="6"/>
      <c r="ES487" s="10"/>
      <c r="EU487" s="6"/>
      <c r="EV487" s="10"/>
      <c r="EX487" s="6"/>
      <c r="EY487" s="10"/>
      <c r="FA487" s="6"/>
      <c r="FB487" s="10"/>
      <c r="FD487" s="6"/>
      <c r="FE487" s="10"/>
      <c r="FG487" s="6"/>
      <c r="FH487" s="10"/>
      <c r="FJ487" s="6"/>
      <c r="FK487" s="10"/>
      <c r="FM487" s="6"/>
      <c r="FN487" s="10"/>
      <c r="FP487" s="6"/>
      <c r="FQ487" s="10"/>
      <c r="FS487" s="6"/>
      <c r="FT487" s="10"/>
      <c r="FV487" s="6"/>
      <c r="FW487" s="10"/>
      <c r="FY487" s="6"/>
      <c r="FZ487" s="10"/>
      <c r="GA487" s="9">
        <v>2341000</v>
      </c>
      <c r="GB487" t="s">
        <v>238</v>
      </c>
      <c r="GC487">
        <v>65</v>
      </c>
      <c r="GD487">
        <v>75</v>
      </c>
      <c r="GE487">
        <v>80</v>
      </c>
      <c r="GF487">
        <v>72</v>
      </c>
    </row>
    <row r="488" spans="1:188" x14ac:dyDescent="0.35">
      <c r="A488" t="s">
        <v>11665</v>
      </c>
      <c r="B488" t="s">
        <v>11666</v>
      </c>
      <c r="C488" t="s">
        <v>11667</v>
      </c>
      <c r="D488" t="str">
        <f>VLOOKUP(C488,'HORS EXCEPTION'!$C$2:C505,1,FALSE)</f>
        <v>SUP068203</v>
      </c>
      <c r="E488" s="1" t="s">
        <v>11668</v>
      </c>
      <c r="F488" t="s">
        <v>11667</v>
      </c>
      <c r="G488" t="s">
        <v>11668</v>
      </c>
      <c r="H488" t="s">
        <v>203</v>
      </c>
      <c r="I488" t="s">
        <v>11665</v>
      </c>
      <c r="J488" t="s">
        <v>205</v>
      </c>
      <c r="K488" t="s">
        <v>11669</v>
      </c>
      <c r="L488">
        <v>12450</v>
      </c>
      <c r="M488" t="s">
        <v>11670</v>
      </c>
      <c r="N488" t="s">
        <v>646</v>
      </c>
      <c r="O488" t="s">
        <v>13275</v>
      </c>
      <c r="P488" t="s">
        <v>11671</v>
      </c>
      <c r="Q488" t="s">
        <v>1722</v>
      </c>
      <c r="R488" t="s">
        <v>11672</v>
      </c>
      <c r="S488" t="s">
        <v>11673</v>
      </c>
      <c r="T488" t="s">
        <v>11675</v>
      </c>
      <c r="U488" t="s">
        <v>11676</v>
      </c>
      <c r="V488" t="s">
        <v>11677</v>
      </c>
      <c r="W488" t="s">
        <v>11678</v>
      </c>
      <c r="X488" t="s">
        <v>11679</v>
      </c>
      <c r="Y488" t="s">
        <v>11680</v>
      </c>
      <c r="Z488" t="s">
        <v>310</v>
      </c>
      <c r="AD488" t="s">
        <v>311</v>
      </c>
      <c r="AE488" t="s">
        <v>312</v>
      </c>
      <c r="AI488" t="s">
        <v>312</v>
      </c>
      <c r="AJ488" t="s">
        <v>11665</v>
      </c>
      <c r="AK488" t="s">
        <v>13275</v>
      </c>
      <c r="AL488" t="s">
        <v>13276</v>
      </c>
      <c r="AM488" t="s">
        <v>1722</v>
      </c>
      <c r="AN488" t="s">
        <v>11671</v>
      </c>
      <c r="AO488">
        <v>0</v>
      </c>
      <c r="AP488" t="s">
        <v>663</v>
      </c>
      <c r="AQ488" s="6" t="s">
        <v>11681</v>
      </c>
      <c r="AR488" s="10">
        <v>100000</v>
      </c>
      <c r="AS488" t="s">
        <v>665</v>
      </c>
      <c r="AT488" s="6" t="s">
        <v>11682</v>
      </c>
      <c r="AU488" s="10">
        <v>123000</v>
      </c>
      <c r="BC488" s="6"/>
      <c r="BD488" s="10"/>
      <c r="BF488" s="6"/>
      <c r="BG488" s="10"/>
      <c r="BI488" s="6"/>
      <c r="BJ488" s="10"/>
      <c r="BL488" s="6"/>
      <c r="BM488" s="10"/>
      <c r="BO488" s="6"/>
      <c r="BP488" s="10"/>
      <c r="BR488" s="6"/>
      <c r="BS488" s="10"/>
      <c r="BU488" s="6"/>
      <c r="BV488" s="10"/>
      <c r="BX488" s="6"/>
      <c r="BY488" s="10"/>
      <c r="CA488" s="6"/>
      <c r="CB488" s="10"/>
      <c r="CD488" s="6"/>
      <c r="CE488" s="10"/>
      <c r="CG488" s="6"/>
      <c r="CH488" s="10"/>
      <c r="CJ488" s="6"/>
      <c r="CK488" s="10"/>
      <c r="CM488" s="6"/>
      <c r="CN488" s="10"/>
      <c r="CP488" s="6"/>
      <c r="CQ488" s="10"/>
      <c r="CS488" s="6"/>
      <c r="CT488" s="10"/>
      <c r="CV488" s="6"/>
      <c r="CW488" s="10"/>
      <c r="CY488" s="6"/>
      <c r="CZ488" s="10"/>
      <c r="DB488" s="6"/>
      <c r="DC488" s="10"/>
      <c r="DE488" s="6"/>
      <c r="DF488" s="10"/>
      <c r="DH488" s="6"/>
      <c r="DI488" s="10"/>
      <c r="DK488" s="6"/>
      <c r="DL488" s="10"/>
      <c r="DN488" s="6"/>
      <c r="DO488" s="10"/>
      <c r="DQ488" s="6"/>
      <c r="DR488" s="10"/>
      <c r="DT488" s="6"/>
      <c r="DU488" s="10"/>
      <c r="DW488" s="6"/>
      <c r="DX488" s="10"/>
      <c r="DZ488" s="6"/>
      <c r="EA488" s="10"/>
      <c r="EC488" s="6"/>
      <c r="ED488" s="10"/>
      <c r="EF488" s="6"/>
      <c r="EG488" s="10"/>
      <c r="EI488" s="6"/>
      <c r="EJ488" s="10"/>
      <c r="EL488" s="6"/>
      <c r="EM488" s="10"/>
      <c r="EO488" s="6"/>
      <c r="EP488" s="10"/>
      <c r="ER488" s="6"/>
      <c r="ES488" s="10"/>
      <c r="EU488" s="6"/>
      <c r="EV488" s="10"/>
      <c r="EX488" s="6"/>
      <c r="EY488" s="10"/>
      <c r="FA488" s="6"/>
      <c r="FB488" s="10"/>
      <c r="FD488" s="6"/>
      <c r="FE488" s="10"/>
      <c r="FG488" s="6"/>
      <c r="FH488" s="10"/>
      <c r="FJ488" s="6"/>
      <c r="FK488" s="10"/>
      <c r="FM488" s="6"/>
      <c r="FN488" s="10"/>
      <c r="FP488" s="6"/>
      <c r="FQ488" s="10"/>
      <c r="FS488" s="6"/>
      <c r="FT488" s="10"/>
      <c r="FV488" s="6"/>
      <c r="FW488" s="10"/>
      <c r="FY488" s="6"/>
      <c r="FZ488" s="10"/>
      <c r="GA488" s="9">
        <v>223000</v>
      </c>
      <c r="GB488" t="s">
        <v>238</v>
      </c>
      <c r="GC488">
        <v>70</v>
      </c>
      <c r="GD488">
        <v>85</v>
      </c>
      <c r="GE488">
        <v>85</v>
      </c>
      <c r="GF488">
        <v>85</v>
      </c>
    </row>
    <row r="489" spans="1:188" x14ac:dyDescent="0.35">
      <c r="A489" t="s">
        <v>11683</v>
      </c>
      <c r="B489" t="s">
        <v>11684</v>
      </c>
      <c r="C489" t="s">
        <v>11685</v>
      </c>
      <c r="D489" t="str">
        <f>VLOOKUP(C489,'HORS EXCEPTION'!$C$2:C506,1,FALSE)</f>
        <v>SUP068205</v>
      </c>
      <c r="E489" s="1" t="s">
        <v>11686</v>
      </c>
      <c r="F489" t="s">
        <v>11685</v>
      </c>
      <c r="G489" t="s">
        <v>11686</v>
      </c>
      <c r="H489" t="s">
        <v>203</v>
      </c>
      <c r="I489" t="s">
        <v>11683</v>
      </c>
      <c r="J489" t="s">
        <v>205</v>
      </c>
      <c r="K489" t="s">
        <v>11687</v>
      </c>
      <c r="L489">
        <v>42190</v>
      </c>
      <c r="M489" t="s">
        <v>11688</v>
      </c>
      <c r="N489" t="s">
        <v>2465</v>
      </c>
      <c r="O489" t="s">
        <v>12700</v>
      </c>
      <c r="P489" t="s">
        <v>11689</v>
      </c>
      <c r="Q489" t="s">
        <v>11690</v>
      </c>
      <c r="R489" t="s">
        <v>13279</v>
      </c>
      <c r="S489" t="s">
        <v>11694</v>
      </c>
      <c r="T489" t="s">
        <v>11695</v>
      </c>
      <c r="U489" t="s">
        <v>11696</v>
      </c>
      <c r="V489" t="s">
        <v>11697</v>
      </c>
      <c r="W489" t="s">
        <v>11692</v>
      </c>
      <c r="X489" t="s">
        <v>11698</v>
      </c>
      <c r="Y489" t="s">
        <v>11699</v>
      </c>
      <c r="Z489" t="s">
        <v>310</v>
      </c>
      <c r="AD489" t="s">
        <v>311</v>
      </c>
      <c r="AE489" t="s">
        <v>312</v>
      </c>
      <c r="AI489" t="s">
        <v>312</v>
      </c>
      <c r="AJ489" t="s">
        <v>11683</v>
      </c>
      <c r="AK489" t="s">
        <v>12700</v>
      </c>
      <c r="AL489" t="s">
        <v>13278</v>
      </c>
      <c r="AM489" t="s">
        <v>11690</v>
      </c>
      <c r="AN489" t="s">
        <v>11689</v>
      </c>
      <c r="AO489">
        <v>0</v>
      </c>
      <c r="AP489" t="s">
        <v>427</v>
      </c>
      <c r="AQ489" s="6" t="s">
        <v>11700</v>
      </c>
      <c r="AR489" s="10">
        <v>360000</v>
      </c>
      <c r="AS489" t="s">
        <v>389</v>
      </c>
      <c r="AT489" s="6" t="s">
        <v>11701</v>
      </c>
      <c r="AU489" s="10">
        <v>575000</v>
      </c>
      <c r="AV489" t="s">
        <v>313</v>
      </c>
      <c r="AW489" s="6" t="s">
        <v>11702</v>
      </c>
      <c r="AY489" t="s">
        <v>1443</v>
      </c>
      <c r="AZ489" s="6" t="s">
        <v>11703</v>
      </c>
      <c r="BA489" s="10">
        <v>185000</v>
      </c>
      <c r="BB489" t="s">
        <v>657</v>
      </c>
      <c r="BC489" s="6" t="s">
        <v>11704</v>
      </c>
      <c r="BD489" s="10">
        <v>100000</v>
      </c>
      <c r="BE489" t="s">
        <v>431</v>
      </c>
      <c r="BF489" s="6" t="s">
        <v>11705</v>
      </c>
      <c r="BG489" s="10">
        <v>895000</v>
      </c>
      <c r="BH489" t="s">
        <v>391</v>
      </c>
      <c r="BI489" s="6" t="s">
        <v>11706</v>
      </c>
      <c r="BJ489" s="10">
        <v>1430000</v>
      </c>
      <c r="BK489" t="s">
        <v>317</v>
      </c>
      <c r="BL489" s="6" t="s">
        <v>11707</v>
      </c>
      <c r="BM489" s="10">
        <v>935000</v>
      </c>
      <c r="BN489" t="s">
        <v>1447</v>
      </c>
      <c r="BO489" s="6" t="s">
        <v>11708</v>
      </c>
      <c r="BP489" s="10">
        <v>455000</v>
      </c>
      <c r="BQ489" t="s">
        <v>659</v>
      </c>
      <c r="BR489" s="6" t="s">
        <v>11709</v>
      </c>
      <c r="BS489" s="10">
        <v>185000</v>
      </c>
      <c r="BT489" t="s">
        <v>435</v>
      </c>
      <c r="BU489" s="6" t="s">
        <v>11710</v>
      </c>
      <c r="BV489" s="10">
        <v>360000</v>
      </c>
      <c r="BW489" t="s">
        <v>393</v>
      </c>
      <c r="BX489" s="6" t="s">
        <v>11711</v>
      </c>
      <c r="BY489" s="10">
        <v>575000</v>
      </c>
      <c r="BZ489" t="s">
        <v>321</v>
      </c>
      <c r="CA489" s="6" t="s">
        <v>11712</v>
      </c>
      <c r="CB489" s="10">
        <v>375000</v>
      </c>
      <c r="CC489" t="s">
        <v>1451</v>
      </c>
      <c r="CD489" s="6" t="s">
        <v>11713</v>
      </c>
      <c r="CE489" s="10">
        <v>182000</v>
      </c>
      <c r="CF489" t="s">
        <v>661</v>
      </c>
      <c r="CG489" s="6" t="s">
        <v>11714</v>
      </c>
      <c r="CH489" s="10">
        <v>100000</v>
      </c>
      <c r="CI489" t="s">
        <v>439</v>
      </c>
      <c r="CJ489" s="6" t="s">
        <v>11715</v>
      </c>
      <c r="CK489" s="10">
        <v>445000</v>
      </c>
      <c r="CL489" t="s">
        <v>395</v>
      </c>
      <c r="CM489" s="6" t="s">
        <v>11716</v>
      </c>
      <c r="CN489" s="10">
        <v>715000</v>
      </c>
      <c r="CO489" t="s">
        <v>325</v>
      </c>
      <c r="CP489" s="6" t="s">
        <v>11717</v>
      </c>
      <c r="CQ489" s="10">
        <v>470000</v>
      </c>
      <c r="CR489" t="s">
        <v>1455</v>
      </c>
      <c r="CS489" s="6" t="s">
        <v>11718</v>
      </c>
      <c r="CT489" s="10">
        <v>230000</v>
      </c>
      <c r="CU489" t="s">
        <v>663</v>
      </c>
      <c r="CV489" s="6" t="s">
        <v>11719</v>
      </c>
      <c r="CW489" s="10">
        <v>100000</v>
      </c>
      <c r="CX489" t="s">
        <v>443</v>
      </c>
      <c r="CY489" s="6" t="s">
        <v>11720</v>
      </c>
      <c r="CZ489" s="10">
        <v>595000</v>
      </c>
      <c r="DA489" t="s">
        <v>1065</v>
      </c>
      <c r="DB489" s="6" t="s">
        <v>11721</v>
      </c>
      <c r="DC489" s="10">
        <v>960000</v>
      </c>
      <c r="DD489" t="s">
        <v>329</v>
      </c>
      <c r="DE489" s="6" t="s">
        <v>11722</v>
      </c>
      <c r="DF489" s="10">
        <v>625000</v>
      </c>
      <c r="DG489" t="s">
        <v>1459</v>
      </c>
      <c r="DH489" s="6" t="s">
        <v>11723</v>
      </c>
      <c r="DI489" s="10">
        <v>300000</v>
      </c>
      <c r="DJ489" t="s">
        <v>665</v>
      </c>
      <c r="DK489" s="6" t="s">
        <v>11724</v>
      </c>
      <c r="DL489" s="10">
        <v>123000</v>
      </c>
      <c r="DN489" s="6"/>
      <c r="DO489" s="10"/>
      <c r="DQ489" s="6"/>
      <c r="DR489" s="10"/>
      <c r="DT489" s="6"/>
      <c r="DU489" s="10"/>
      <c r="DW489" s="6"/>
      <c r="DX489" s="10"/>
      <c r="DZ489" s="6"/>
      <c r="EA489" s="10"/>
      <c r="EC489" s="6"/>
      <c r="ED489" s="10"/>
      <c r="EF489" s="6"/>
      <c r="EG489" s="10"/>
      <c r="EI489" s="6"/>
      <c r="EJ489" s="10"/>
      <c r="EL489" s="6"/>
      <c r="EM489" s="10"/>
      <c r="EO489" s="6"/>
      <c r="EP489" s="10"/>
      <c r="ER489" s="6"/>
      <c r="ES489" s="10"/>
      <c r="EU489" s="6"/>
      <c r="EV489" s="10"/>
      <c r="EX489" s="6"/>
      <c r="EY489" s="10"/>
      <c r="FA489" s="6"/>
      <c r="FB489" s="10"/>
      <c r="FD489" s="6"/>
      <c r="FE489" s="10"/>
      <c r="FG489" s="6"/>
      <c r="FH489" s="10"/>
      <c r="FJ489" s="6"/>
      <c r="FK489" s="10"/>
      <c r="FM489" s="6"/>
      <c r="FN489" s="10"/>
      <c r="FP489" s="6"/>
      <c r="FQ489" s="10"/>
      <c r="FS489" s="6"/>
      <c r="FT489" s="10"/>
      <c r="FV489" s="6"/>
      <c r="FW489" s="10"/>
      <c r="FY489" s="6"/>
      <c r="FZ489" s="10"/>
      <c r="GA489" s="9">
        <v>11275000</v>
      </c>
      <c r="GB489" t="s">
        <v>238</v>
      </c>
      <c r="GC489">
        <v>50</v>
      </c>
      <c r="GD489">
        <v>50</v>
      </c>
      <c r="GE489">
        <v>50</v>
      </c>
      <c r="GF489">
        <v>50</v>
      </c>
    </row>
    <row r="490" spans="1:188" x14ac:dyDescent="0.35">
      <c r="A490" t="s">
        <v>11725</v>
      </c>
      <c r="B490" t="s">
        <v>11726</v>
      </c>
      <c r="C490" t="s">
        <v>11727</v>
      </c>
      <c r="D490" t="str">
        <f>VLOOKUP(C490,'HORS EXCEPTION'!$C$2:C507,1,FALSE)</f>
        <v>SUP068210</v>
      </c>
      <c r="E490" s="1" t="s">
        <v>11728</v>
      </c>
      <c r="F490" t="s">
        <v>11727</v>
      </c>
      <c r="G490" t="s">
        <v>11728</v>
      </c>
      <c r="H490" t="s">
        <v>203</v>
      </c>
      <c r="I490" t="s">
        <v>11725</v>
      </c>
      <c r="J490" t="s">
        <v>205</v>
      </c>
      <c r="K490" t="s">
        <v>11729</v>
      </c>
      <c r="L490">
        <v>42700</v>
      </c>
      <c r="M490" t="s">
        <v>11730</v>
      </c>
      <c r="N490" t="s">
        <v>404</v>
      </c>
      <c r="O490" t="s">
        <v>13281</v>
      </c>
      <c r="P490" t="s">
        <v>11731</v>
      </c>
      <c r="Q490" t="s">
        <v>5120</v>
      </c>
      <c r="R490" t="s">
        <v>11732</v>
      </c>
      <c r="S490" t="s">
        <v>11733</v>
      </c>
      <c r="T490" t="s">
        <v>11734</v>
      </c>
      <c r="U490" t="s">
        <v>11735</v>
      </c>
      <c r="V490" t="s">
        <v>11736</v>
      </c>
      <c r="W490" t="s">
        <v>11733</v>
      </c>
      <c r="X490" t="s">
        <v>11734</v>
      </c>
      <c r="Y490" t="s">
        <v>11735</v>
      </c>
      <c r="Z490" t="s">
        <v>310</v>
      </c>
      <c r="AD490" t="s">
        <v>311</v>
      </c>
      <c r="AE490" t="s">
        <v>312</v>
      </c>
      <c r="AI490" t="s">
        <v>312</v>
      </c>
      <c r="AJ490" t="s">
        <v>11725</v>
      </c>
      <c r="AK490" t="s">
        <v>13281</v>
      </c>
      <c r="AL490" t="s">
        <v>13282</v>
      </c>
      <c r="AM490" t="s">
        <v>5120</v>
      </c>
      <c r="AN490" t="s">
        <v>11731</v>
      </c>
      <c r="AO490">
        <v>0</v>
      </c>
      <c r="AP490" t="s">
        <v>490</v>
      </c>
      <c r="AQ490" s="6" t="s">
        <v>11737</v>
      </c>
      <c r="AR490" s="10">
        <v>100000</v>
      </c>
      <c r="AS490" t="s">
        <v>497</v>
      </c>
      <c r="AT490" s="6" t="s">
        <v>11738</v>
      </c>
      <c r="AU490" s="10">
        <v>125000</v>
      </c>
      <c r="AV490" t="s">
        <v>504</v>
      </c>
      <c r="AW490" s="6" t="s">
        <v>11739</v>
      </c>
      <c r="AY490" t="s">
        <v>511</v>
      </c>
      <c r="AZ490" s="6" t="s">
        <v>11740</v>
      </c>
      <c r="BA490" s="10">
        <v>100000</v>
      </c>
      <c r="BB490" t="s">
        <v>518</v>
      </c>
      <c r="BC490" s="6" t="s">
        <v>11741</v>
      </c>
      <c r="BD490" s="10">
        <v>100000</v>
      </c>
      <c r="BF490" s="6"/>
      <c r="BG490" s="10"/>
      <c r="BI490" s="6"/>
      <c r="BJ490" s="10"/>
      <c r="BL490" s="6"/>
      <c r="BM490" s="10"/>
      <c r="BO490" s="6"/>
      <c r="BP490" s="10"/>
      <c r="BR490" s="6"/>
      <c r="BS490" s="10"/>
      <c r="BU490" s="6"/>
      <c r="BV490" s="10"/>
      <c r="BX490" s="6"/>
      <c r="BY490" s="10"/>
      <c r="CA490" s="6"/>
      <c r="CB490" s="10"/>
      <c r="CD490" s="6"/>
      <c r="CE490" s="10"/>
      <c r="CG490" s="6"/>
      <c r="CH490" s="10"/>
      <c r="CJ490" s="6"/>
      <c r="CK490" s="10"/>
      <c r="CM490" s="6"/>
      <c r="CN490" s="10"/>
      <c r="CP490" s="6"/>
      <c r="CQ490" s="10"/>
      <c r="CS490" s="6"/>
      <c r="CT490" s="10"/>
      <c r="CV490" s="6"/>
      <c r="CW490" s="10"/>
      <c r="CY490" s="6"/>
      <c r="CZ490" s="10"/>
      <c r="DB490" s="6"/>
      <c r="DC490" s="10"/>
      <c r="DE490" s="6"/>
      <c r="DF490" s="10"/>
      <c r="DH490" s="6"/>
      <c r="DI490" s="10"/>
      <c r="DK490" s="6"/>
      <c r="DL490" s="10"/>
      <c r="DN490" s="6"/>
      <c r="DO490" s="10"/>
      <c r="DQ490" s="6"/>
      <c r="DR490" s="10"/>
      <c r="DT490" s="6"/>
      <c r="DU490" s="10"/>
      <c r="DW490" s="6"/>
      <c r="DX490" s="10"/>
      <c r="DZ490" s="6"/>
      <c r="EA490" s="10"/>
      <c r="EC490" s="6"/>
      <c r="ED490" s="10"/>
      <c r="EF490" s="6"/>
      <c r="EG490" s="10"/>
      <c r="EI490" s="6"/>
      <c r="EJ490" s="10"/>
      <c r="EL490" s="6"/>
      <c r="EM490" s="10"/>
      <c r="EO490" s="6"/>
      <c r="EP490" s="10"/>
      <c r="ER490" s="6"/>
      <c r="ES490" s="10"/>
      <c r="EU490" s="6"/>
      <c r="EV490" s="10"/>
      <c r="EX490" s="6"/>
      <c r="EY490" s="10"/>
      <c r="FA490" s="6"/>
      <c r="FB490" s="10"/>
      <c r="FD490" s="6"/>
      <c r="FE490" s="10"/>
      <c r="FG490" s="6"/>
      <c r="FH490" s="10"/>
      <c r="FJ490" s="6"/>
      <c r="FK490" s="10"/>
      <c r="FM490" s="6"/>
      <c r="FN490" s="10"/>
      <c r="FP490" s="6"/>
      <c r="FQ490" s="10"/>
      <c r="FS490" s="6"/>
      <c r="FT490" s="10"/>
      <c r="FV490" s="6"/>
      <c r="FW490" s="10"/>
      <c r="FY490" s="6"/>
      <c r="FZ490" s="10"/>
      <c r="GA490" s="9">
        <v>425000</v>
      </c>
      <c r="GB490" t="s">
        <v>238</v>
      </c>
      <c r="GC490">
        <v>80</v>
      </c>
      <c r="GD490">
        <v>80</v>
      </c>
      <c r="GE490">
        <v>80</v>
      </c>
      <c r="GF490">
        <v>80</v>
      </c>
    </row>
    <row r="491" spans="1:188" x14ac:dyDescent="0.35">
      <c r="A491" t="s">
        <v>11742</v>
      </c>
      <c r="B491" t="s">
        <v>11743</v>
      </c>
      <c r="C491" t="s">
        <v>11744</v>
      </c>
      <c r="D491" t="str">
        <f>VLOOKUP(C491,'HORS EXCEPTION'!$C$2:C508,1,FALSE)</f>
        <v>SUP068224</v>
      </c>
      <c r="E491" s="1" t="s">
        <v>11745</v>
      </c>
      <c r="F491" t="s">
        <v>11744</v>
      </c>
      <c r="G491" t="s">
        <v>11745</v>
      </c>
      <c r="H491" t="s">
        <v>203</v>
      </c>
      <c r="I491" t="s">
        <v>11742</v>
      </c>
      <c r="J491" t="s">
        <v>205</v>
      </c>
      <c r="K491" t="s">
        <v>11746</v>
      </c>
      <c r="L491">
        <v>92290</v>
      </c>
      <c r="M491" t="s">
        <v>11747</v>
      </c>
      <c r="N491" t="s">
        <v>646</v>
      </c>
      <c r="O491" t="s">
        <v>13283</v>
      </c>
      <c r="P491" t="s">
        <v>11748</v>
      </c>
      <c r="Q491" t="s">
        <v>726</v>
      </c>
      <c r="R491" t="s">
        <v>11749</v>
      </c>
      <c r="S491" t="s">
        <v>11750</v>
      </c>
      <c r="T491" t="s">
        <v>11751</v>
      </c>
      <c r="U491" t="s">
        <v>11752</v>
      </c>
      <c r="V491" t="s">
        <v>11753</v>
      </c>
      <c r="W491" t="s">
        <v>11750</v>
      </c>
      <c r="X491" t="s">
        <v>11751</v>
      </c>
      <c r="Y491" t="s">
        <v>11752</v>
      </c>
      <c r="Z491" t="s">
        <v>854</v>
      </c>
      <c r="AD491" t="s">
        <v>855</v>
      </c>
      <c r="AE491" t="s">
        <v>738</v>
      </c>
      <c r="AI491" t="s">
        <v>738</v>
      </c>
      <c r="AJ491" t="s">
        <v>11742</v>
      </c>
      <c r="AK491" t="s">
        <v>13283</v>
      </c>
      <c r="AL491" t="s">
        <v>13284</v>
      </c>
      <c r="AM491" t="s">
        <v>726</v>
      </c>
      <c r="AN491" t="s">
        <v>11748</v>
      </c>
      <c r="AO491">
        <v>0</v>
      </c>
      <c r="AP491" t="s">
        <v>857</v>
      </c>
      <c r="AQ491" s="6" t="s">
        <v>11754</v>
      </c>
      <c r="AR491" s="10">
        <v>145000</v>
      </c>
      <c r="AS491" t="s">
        <v>860</v>
      </c>
      <c r="AT491" s="6" t="s">
        <v>11755</v>
      </c>
      <c r="AU491" s="10">
        <v>365000</v>
      </c>
      <c r="AV491" t="s">
        <v>863</v>
      </c>
      <c r="AW491" s="6" t="s">
        <v>11756</v>
      </c>
      <c r="AY491" t="s">
        <v>866</v>
      </c>
      <c r="AZ491" s="6" t="s">
        <v>11757</v>
      </c>
      <c r="BA491" s="10">
        <v>180000</v>
      </c>
      <c r="BB491" t="s">
        <v>869</v>
      </c>
      <c r="BC491" s="6" t="s">
        <v>11758</v>
      </c>
      <c r="BD491" s="10">
        <v>245000</v>
      </c>
      <c r="BF491" s="6"/>
      <c r="BG491" s="10"/>
      <c r="BI491" s="6"/>
      <c r="BJ491" s="10"/>
      <c r="BL491" s="6"/>
      <c r="BM491" s="10"/>
      <c r="BO491" s="6"/>
      <c r="BP491" s="10"/>
      <c r="BR491" s="6"/>
      <c r="BS491" s="10"/>
      <c r="BU491" s="6"/>
      <c r="BV491" s="10"/>
      <c r="BX491" s="6"/>
      <c r="BY491" s="10"/>
      <c r="CA491" s="6"/>
      <c r="CB491" s="10"/>
      <c r="CD491" s="6"/>
      <c r="CE491" s="10"/>
      <c r="CG491" s="6"/>
      <c r="CH491" s="10"/>
      <c r="CJ491" s="6"/>
      <c r="CK491" s="10"/>
      <c r="CM491" s="6"/>
      <c r="CN491" s="10"/>
      <c r="CP491" s="6"/>
      <c r="CQ491" s="10"/>
      <c r="CS491" s="6"/>
      <c r="CT491" s="10"/>
      <c r="CV491" s="6"/>
      <c r="CW491" s="10"/>
      <c r="CY491" s="6"/>
      <c r="CZ491" s="10"/>
      <c r="DB491" s="6"/>
      <c r="DC491" s="10"/>
      <c r="DE491" s="6"/>
      <c r="DF491" s="10"/>
      <c r="DH491" s="6"/>
      <c r="DI491" s="10"/>
      <c r="DK491" s="6"/>
      <c r="DL491" s="10"/>
      <c r="DN491" s="6"/>
      <c r="DO491" s="10"/>
      <c r="DQ491" s="6"/>
      <c r="DR491" s="10"/>
      <c r="DT491" s="6"/>
      <c r="DU491" s="10"/>
      <c r="DW491" s="6"/>
      <c r="DX491" s="10"/>
      <c r="DZ491" s="6"/>
      <c r="EA491" s="10"/>
      <c r="EC491" s="6"/>
      <c r="ED491" s="10"/>
      <c r="EF491" s="6"/>
      <c r="EG491" s="10"/>
      <c r="EI491" s="6"/>
      <c r="EJ491" s="10"/>
      <c r="EL491" s="6"/>
      <c r="EM491" s="10"/>
      <c r="EO491" s="6"/>
      <c r="EP491" s="10"/>
      <c r="ER491" s="6"/>
      <c r="ES491" s="10"/>
      <c r="EU491" s="6"/>
      <c r="EV491" s="10"/>
      <c r="EX491" s="6"/>
      <c r="EY491" s="10"/>
      <c r="FA491" s="6"/>
      <c r="FB491" s="10"/>
      <c r="FD491" s="6"/>
      <c r="FE491" s="10"/>
      <c r="FG491" s="6"/>
      <c r="FH491" s="10"/>
      <c r="FJ491" s="6"/>
      <c r="FK491" s="10"/>
      <c r="FM491" s="6"/>
      <c r="FN491" s="10"/>
      <c r="FP491" s="6"/>
      <c r="FQ491" s="10"/>
      <c r="FS491" s="6"/>
      <c r="FT491" s="10"/>
      <c r="FV491" s="6"/>
      <c r="FW491" s="10"/>
      <c r="FY491" s="6"/>
      <c r="FZ491" s="10"/>
      <c r="GA491" s="9">
        <v>935000</v>
      </c>
      <c r="GB491" t="s">
        <v>238</v>
      </c>
      <c r="GC491">
        <v>10</v>
      </c>
      <c r="GD491">
        <v>20</v>
      </c>
      <c r="GE491">
        <v>30</v>
      </c>
      <c r="GF4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d26f538-337a-4593-a7e6-123667b1a538}" enabled="1" method="Standard" siteId="{e242425b-70fc-44dc-9ddf-c21e304e6c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TOTAL </vt:lpstr>
      <vt:lpstr>HORS EXCEPTION</vt:lpstr>
      <vt:lpstr>GME</vt:lpstr>
      <vt:lpstr>sauvegard</vt:lpstr>
      <vt:lpstr>domaine</vt:lpstr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DENAT Emeline</dc:creator>
  <cp:keywords/>
  <dc:description/>
  <cp:lastModifiedBy>BOUVET Martin</cp:lastModifiedBy>
  <cp:revision/>
  <dcterms:created xsi:type="dcterms:W3CDTF">2022-12-07T15:57:37Z</dcterms:created>
  <dcterms:modified xsi:type="dcterms:W3CDTF">2025-05-22T09:33:57Z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2022-12-07T15:57:38Z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71103b34-3da2-4ad1-9564-cd1d0aacd21b</vt:lpwstr>
  </property>
  <property fmtid="{D5CDD505-2E9C-101B-9397-08002B2CF9AE}" pid="8" name="MSIP_Label_2d26f538-337a-4593-a7e6-123667b1a538_ContentBits">
    <vt:lpwstr>0</vt:lpwstr>
  </property>
</Properties>
</file>