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stmeier\Documents\MS\Sonst\honest signalling good genes\"/>
    </mc:Choice>
  </mc:AlternateContent>
  <xr:revisionPtr revIDLastSave="0" documentId="13_ncr:1_{9F920B2D-0FAF-41B8-AEC9-A1B32E26425A}" xr6:coauthVersionLast="36" xr6:coauthVersionMax="47" xr10:uidLastSave="{00000000-0000-0000-0000-000000000000}"/>
  <bookViews>
    <workbookView xWindow="0" yWindow="0" windowWidth="28800" windowHeight="13725" activeTab="2" xr2:uid="{BF376834-9BD6-0B47-B24A-78C4DDFD8A90}"/>
  </bookViews>
  <sheets>
    <sheet name="Figure 3, Panel C" sheetId="7" r:id="rId1"/>
    <sheet name="Figure 3, Panel D" sheetId="6" r:id="rId2"/>
    <sheet name="own analyses" sheetId="8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8" l="1"/>
  <c r="G13" i="8"/>
  <c r="G12" i="8"/>
  <c r="G11" i="8"/>
  <c r="G10" i="8"/>
  <c r="G9" i="8"/>
  <c r="G8" i="8"/>
  <c r="G7" i="8"/>
  <c r="G6" i="8"/>
  <c r="G5" i="8"/>
  <c r="G4" i="8"/>
  <c r="G3" i="8"/>
  <c r="G2" i="8"/>
  <c r="T2" i="7"/>
  <c r="Q2" i="7" l="1"/>
  <c r="P4" i="7" l="1"/>
  <c r="Q4" i="7"/>
  <c r="R4" i="7"/>
  <c r="S4" i="7"/>
  <c r="T4" i="7"/>
  <c r="U4" i="7"/>
  <c r="P5" i="7"/>
  <c r="Q5" i="7"/>
  <c r="R5" i="7"/>
  <c r="S5" i="7"/>
  <c r="T5" i="7"/>
  <c r="U5" i="7"/>
  <c r="P6" i="7"/>
  <c r="Q6" i="7"/>
  <c r="R6" i="7"/>
  <c r="S6" i="7"/>
  <c r="T6" i="7"/>
  <c r="U6" i="7"/>
  <c r="P7" i="7"/>
  <c r="Q7" i="7"/>
  <c r="R7" i="7"/>
  <c r="S7" i="7"/>
  <c r="T7" i="7"/>
  <c r="U7" i="7"/>
  <c r="P8" i="7"/>
  <c r="Q8" i="7"/>
  <c r="R8" i="7"/>
  <c r="S8" i="7"/>
  <c r="T8" i="7"/>
  <c r="U8" i="7"/>
  <c r="P9" i="7"/>
  <c r="Q9" i="7"/>
  <c r="R9" i="7"/>
  <c r="S9" i="7"/>
  <c r="T9" i="7"/>
  <c r="U9" i="7"/>
  <c r="P11" i="7"/>
  <c r="Q11" i="7"/>
  <c r="R11" i="7"/>
  <c r="S11" i="7"/>
  <c r="T11" i="7"/>
  <c r="U11" i="7"/>
  <c r="P12" i="7"/>
  <c r="Q12" i="7"/>
  <c r="R12" i="7"/>
  <c r="S12" i="7"/>
  <c r="T12" i="7"/>
  <c r="U12" i="7"/>
  <c r="P13" i="7"/>
  <c r="Q13" i="7"/>
  <c r="R13" i="7"/>
  <c r="S13" i="7"/>
  <c r="T13" i="7"/>
  <c r="U13" i="7"/>
  <c r="P14" i="7"/>
  <c r="Q14" i="7"/>
  <c r="R14" i="7"/>
  <c r="S14" i="7"/>
  <c r="T14" i="7"/>
  <c r="U14" i="7"/>
  <c r="P10" i="7"/>
  <c r="Q10" i="7"/>
  <c r="R10" i="7"/>
  <c r="S10" i="7"/>
  <c r="T10" i="7"/>
  <c r="U10" i="7"/>
  <c r="P3" i="7"/>
  <c r="Q3" i="7"/>
  <c r="R3" i="7"/>
  <c r="S3" i="7"/>
  <c r="T3" i="7"/>
  <c r="U3" i="7"/>
  <c r="U2" i="7"/>
  <c r="S2" i="7"/>
  <c r="R2" i="7"/>
  <c r="P2" i="7"/>
</calcChain>
</file>

<file path=xl/sharedStrings.xml><?xml version="1.0" encoding="utf-8"?>
<sst xmlns="http://schemas.openxmlformats.org/spreadsheetml/2006/main" count="61" uniqueCount="49">
  <si>
    <t>Pre</t>
  </si>
  <si>
    <t>Trial</t>
  </si>
  <si>
    <t>Post</t>
  </si>
  <si>
    <t>measured in percentage of time spent in arm with ld playback</t>
  </si>
  <si>
    <t>out of 300 seconds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</si>
  <si>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</si>
  <si>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</si>
  <si>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</si>
  <si>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</si>
  <si>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</si>
  <si>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</si>
  <si>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</si>
  <si>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</si>
  <si>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</si>
  <si>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</si>
  <si>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</si>
  <si>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</si>
  <si>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</si>
  <si>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</si>
  <si>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</si>
  <si>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</si>
  <si>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</si>
  <si>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Pre vs Trial</t>
  </si>
  <si>
    <t>Pre vs Post</t>
  </si>
  <si>
    <t>Measured in percent change,</t>
  </si>
  <si>
    <t>Each line is a different bird</t>
  </si>
  <si>
    <t>Pair</t>
  </si>
  <si>
    <t>Pre_long</t>
  </si>
  <si>
    <t>Pre_short</t>
  </si>
  <si>
    <t>Pre_home</t>
  </si>
  <si>
    <t>Trial_long</t>
  </si>
  <si>
    <t>Trial_short</t>
  </si>
  <si>
    <t>Trial_home</t>
  </si>
  <si>
    <t>Post_long</t>
  </si>
  <si>
    <t>Post_short</t>
  </si>
  <si>
    <t>Post_home</t>
  </si>
  <si>
    <t>Preof2</t>
  </si>
  <si>
    <t>Trialof2</t>
  </si>
  <si>
    <t>Postof2</t>
  </si>
  <si>
    <t>trial</t>
  </si>
  <si>
    <t>sidebias</t>
  </si>
  <si>
    <t>deltapath</t>
  </si>
  <si>
    <t>delta trial</t>
  </si>
  <si>
    <t>pref_SupplFig</t>
  </si>
  <si>
    <t>proportion time with long-path (excluding neutral arm) measured from Suppl Fig with a ruler</t>
  </si>
  <si>
    <t>should be about 61.1 (their error due to trial not being exactly 300s long)</t>
  </si>
  <si>
    <t>should be about 15.5 and 38.1 (their error probably copied from green cells)</t>
  </si>
  <si>
    <t>confirmed from Suppl Fig, but likely pasted into trial 9</t>
  </si>
  <si>
    <t>measurements with ruler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</si>
</sst>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5" fillId="0" borderId="0" xfId="1" applyFont="1"/>
    <xf numFmtId="0" fontId="1" fillId="0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6" fillId="0" borderId="0" xfId="0" applyFont="1"/>
    <xf numFmtId="0" fontId="0" fillId="0" borderId="0" xfId="0" applyFont="1"/>
    <xf numFmtId="0" fontId="6" fillId="2" borderId="0" xfId="0" applyFont="1" applyFill="1"/>
    <xf numFmtId="0" fontId="0" fillId="2" borderId="0" xfId="0" applyFont="1" applyFill="1"/>
    <xf numFmtId="0" fontId="6" fillId="5" borderId="0" xfId="0" applyFont="1" applyFill="1"/>
    <xf numFmtId="0" fontId="0" fillId="5" borderId="0" xfId="0" applyFont="1" applyFill="1"/>
    <xf numFmtId="0" fontId="6" fillId="0" borderId="0" xfId="0" applyFont="1" applyFill="1"/>
    <xf numFmtId="0" fontId="6" fillId="3" borderId="0" xfId="0" applyFont="1" applyFill="1"/>
    <xf numFmtId="0" fontId="0" fillId="3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ont="1" applyFill="1"/>
    <xf numFmtId="0" fontId="6" fillId="4" borderId="0" xfId="0" applyFont="1" applyFill="1"/>
  </cellXfs>
  <cellStyles count="2">
    <cellStyle name="Normal" xfId="0" builtinId="0"/>
    <cellStyle name="Normal_BB2006joint" xfId="1" xr:uid="{82819735-D5BE-4FC3-985A-34D6C9BE98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non-preferred arm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'own analyses'!$H$2:$H$11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30.29</c:v>
                </c:pt>
                <c:pt idx="7">
                  <c:v>30.29</c:v>
                </c:pt>
                <c:pt idx="8">
                  <c:v>5.72</c:v>
                </c:pt>
                <c:pt idx="9">
                  <c:v>5.72</c:v>
                </c:pt>
              </c:numCache>
            </c:numRef>
          </c:xVal>
          <c:yVal>
            <c:numRef>
              <c:f>'own analyses'!$I$2:$I$11</c:f>
              <c:numCache>
                <c:formatCode>General</c:formatCode>
                <c:ptCount val="10"/>
                <c:pt idx="0">
                  <c:v>0.74017467248908297</c:v>
                </c:pt>
                <c:pt idx="1">
                  <c:v>0.677734375</c:v>
                </c:pt>
                <c:pt idx="2">
                  <c:v>0.73244147157190631</c:v>
                </c:pt>
                <c:pt idx="3">
                  <c:v>0.58232931726907633</c:v>
                </c:pt>
                <c:pt idx="4">
                  <c:v>0.68045112781954886</c:v>
                </c:pt>
                <c:pt idx="5">
                  <c:v>0.83809523809523812</c:v>
                </c:pt>
                <c:pt idx="6">
                  <c:v>0.42479674796747963</c:v>
                </c:pt>
                <c:pt idx="7">
                  <c:v>0.32534930139720564</c:v>
                </c:pt>
                <c:pt idx="8">
                  <c:v>0.51388888888888884</c:v>
                </c:pt>
                <c:pt idx="9">
                  <c:v>0.5964601769911505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4-4213-BB7C-0F61FF3E4727}"/>
            </c:ext>
          </c:extLst>
        </c:ser>
        <c:ser>
          <c:idx val="1"/>
          <c:order val="1"/>
          <c:tx>
            <c:v>preferred arm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'own analyses'!$H$12:$H$14</c:f>
              <c:numCache>
                <c:formatCode>General</c:formatCode>
                <c:ptCount val="3"/>
                <c:pt idx="0">
                  <c:v>30.29</c:v>
                </c:pt>
                <c:pt idx="1">
                  <c:v>5.72</c:v>
                </c:pt>
                <c:pt idx="2">
                  <c:v>5.72</c:v>
                </c:pt>
              </c:numCache>
            </c:numRef>
          </c:xVal>
          <c:yVal>
            <c:numRef>
              <c:f>'own analyses'!$I$12:$I$14</c:f>
              <c:numCache>
                <c:formatCode>General</c:formatCode>
                <c:ptCount val="3"/>
                <c:pt idx="0">
                  <c:v>1</c:v>
                </c:pt>
                <c:pt idx="1">
                  <c:v>0.94358974358974368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04-4213-BB7C-0F61FF3E4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3680"/>
        <c:axId val="17468352"/>
      </c:scatterChart>
      <c:valAx>
        <c:axId val="10131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Difference between stimuli (delta path length)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352"/>
        <c:crosses val="autoZero"/>
        <c:crossBetween val="midCat"/>
      </c:valAx>
      <c:valAx>
        <c:axId val="17468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time with long-path song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368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non-preferred arm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'own analyses'!$H$2:$H$14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30.29</c:v>
                </c:pt>
                <c:pt idx="7">
                  <c:v>30.29</c:v>
                </c:pt>
                <c:pt idx="8">
                  <c:v>5.72</c:v>
                </c:pt>
                <c:pt idx="9">
                  <c:v>5.72</c:v>
                </c:pt>
                <c:pt idx="10">
                  <c:v>30.29</c:v>
                </c:pt>
                <c:pt idx="11">
                  <c:v>5.72</c:v>
                </c:pt>
                <c:pt idx="12">
                  <c:v>5.72</c:v>
                </c:pt>
              </c:numCache>
            </c:numRef>
          </c:xVal>
          <c:yVal>
            <c:numRef>
              <c:f>'own analyses'!$G$2:$G$14</c:f>
              <c:numCache>
                <c:formatCode>General</c:formatCode>
                <c:ptCount val="13"/>
                <c:pt idx="0">
                  <c:v>0.24333334999999998</c:v>
                </c:pt>
                <c:pt idx="1">
                  <c:v>0.38499999500000004</c:v>
                </c:pt>
                <c:pt idx="2">
                  <c:v>0.37333333000000002</c:v>
                </c:pt>
                <c:pt idx="3">
                  <c:v>0.28333335499999995</c:v>
                </c:pt>
                <c:pt idx="4">
                  <c:v>0.21000001499999996</c:v>
                </c:pt>
                <c:pt idx="5">
                  <c:v>5.8333344999999995E-2</c:v>
                </c:pt>
                <c:pt idx="6">
                  <c:v>4.6666684999999999E-2</c:v>
                </c:pt>
                <c:pt idx="7">
                  <c:v>0.14166668500000001</c:v>
                </c:pt>
                <c:pt idx="8">
                  <c:v>0.20500001499999995</c:v>
                </c:pt>
                <c:pt idx="9">
                  <c:v>0.28833333350000001</c:v>
                </c:pt>
                <c:pt idx="10">
                  <c:v>0.26499999950000003</c:v>
                </c:pt>
                <c:pt idx="11">
                  <c:v>0.57166666649999998</c:v>
                </c:pt>
                <c:pt idx="12">
                  <c:v>0.25333331650000007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8-49F2-A625-D06CE407FD5E}"/>
            </c:ext>
          </c:extLst>
        </c:ser>
        <c:ser>
          <c:idx val="1"/>
          <c:order val="1"/>
          <c:tx>
            <c:v>preferred arm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'own analyses'!$H$12:$H$14</c:f>
              <c:numCache>
                <c:formatCode>General</c:formatCode>
                <c:ptCount val="3"/>
                <c:pt idx="0">
                  <c:v>30.29</c:v>
                </c:pt>
                <c:pt idx="1">
                  <c:v>5.72</c:v>
                </c:pt>
                <c:pt idx="2">
                  <c:v>5.72</c:v>
                </c:pt>
              </c:numCache>
            </c:numRef>
          </c:xVal>
          <c:yVal>
            <c:numRef>
              <c:f>'own analyses'!$G$12:$G$14</c:f>
              <c:numCache>
                <c:formatCode>General</c:formatCode>
                <c:ptCount val="3"/>
                <c:pt idx="0">
                  <c:v>0.26499999950000003</c:v>
                </c:pt>
                <c:pt idx="1">
                  <c:v>0.57166666649999998</c:v>
                </c:pt>
                <c:pt idx="2">
                  <c:v>0.25333331650000007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8-49F2-A625-D06CE407F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13680"/>
        <c:axId val="17468352"/>
      </c:scatterChart>
      <c:valAx>
        <c:axId val="10131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Difference between stimuli (delta path length)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352"/>
        <c:crosses val="autoZero"/>
        <c:crossBetween val="midCat"/>
      </c:valAx>
      <c:valAx>
        <c:axId val="17468352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long-path song preference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36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16</xdr:row>
      <xdr:rowOff>19050</xdr:rowOff>
    </xdr:from>
    <xdr:to>
      <xdr:col>11</xdr:col>
      <xdr:colOff>38100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BF6740-446F-4FAE-80AF-3C50EB3C1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16</xdr:row>
      <xdr:rowOff>9525</xdr:rowOff>
    </xdr:from>
    <xdr:to>
      <xdr:col>5</xdr:col>
      <xdr:colOff>438150</xdr:colOff>
      <xdr:row>34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7FB750-71D0-438E-9991-DAA93E146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EAD2A-6591-4343-8CB8-7F7A5121B5C8}">
  <dimension ref="A1:Y33"/>
  <sheetViews>
    <sheetView workbookViewId="0">
      <selection activeCell="A2" sqref="A2"/>
    </sheetView>
  </sheetViews>
  <sheetFormatPr defaultColWidth="11" defaultRowHeight="15.75" x14ac:dyDescent="0.25"/>
  <cols>
    <col min="24" max="25" width="11" style="10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39</v>
      </c>
      <c r="E1" s="2" t="s">
        <v>26</v>
      </c>
      <c r="F1" s="2" t="s">
        <v>40</v>
      </c>
      <c r="G1" s="24" t="s">
        <v>27</v>
      </c>
      <c r="H1" s="24" t="s">
        <v>28</v>
      </c>
      <c r="I1" s="24" t="s">
        <v>29</v>
      </c>
      <c r="J1" s="24" t="s">
        <v>30</v>
      </c>
      <c r="K1" s="24" t="s">
        <v>31</v>
      </c>
      <c r="L1" s="24" t="s">
        <v>32</v>
      </c>
      <c r="M1" s="24" t="s">
        <v>33</v>
      </c>
      <c r="N1" s="24" t="s">
        <v>34</v>
      </c>
      <c r="O1" s="24" t="s">
        <v>35</v>
      </c>
      <c r="P1" s="2" t="s">
        <v>0</v>
      </c>
      <c r="Q1" s="2" t="s">
        <v>1</v>
      </c>
      <c r="R1" s="2" t="s">
        <v>2</v>
      </c>
      <c r="S1" s="2" t="s">
        <v>36</v>
      </c>
      <c r="T1" s="2" t="s">
        <v>37</v>
      </c>
      <c r="U1" s="2" t="s">
        <v>38</v>
      </c>
      <c r="W1" s="13" t="s">
        <v>48</v>
      </c>
      <c r="X1"/>
      <c r="Y1"/>
    </row>
    <row r="2" spans="1:25" x14ac:dyDescent="0.25">
      <c r="A2" s="15">
        <v>36</v>
      </c>
      <c r="B2" s="15">
        <v>58</v>
      </c>
      <c r="C2" s="15">
        <v>31.33333</v>
      </c>
      <c r="D2" s="15">
        <v>1</v>
      </c>
      <c r="E2" s="16">
        <v>1</v>
      </c>
      <c r="F2" s="15">
        <v>1</v>
      </c>
      <c r="G2" s="25">
        <v>10.55</v>
      </c>
      <c r="H2" s="25">
        <v>9.75</v>
      </c>
      <c r="I2" s="25">
        <v>8.9499999999999993</v>
      </c>
      <c r="J2" s="25">
        <v>16.95</v>
      </c>
      <c r="K2" s="25">
        <v>5.95</v>
      </c>
      <c r="L2" s="25">
        <v>6.3</v>
      </c>
      <c r="M2" s="25">
        <v>9.15</v>
      </c>
      <c r="N2" s="25">
        <v>10.35</v>
      </c>
      <c r="O2" s="25">
        <v>9.8000000000000007</v>
      </c>
      <c r="P2" s="16">
        <f t="shared" ref="P2:P14" si="0">G2/(G2+H2+I2)</f>
        <v>0.36068376068376073</v>
      </c>
      <c r="Q2" s="16">
        <f>J2/(J2+K2+L2)</f>
        <v>0.58047945205479456</v>
      </c>
      <c r="R2" s="16">
        <f t="shared" ref="R2:R14" si="1">M2/(M2+N2+O2)</f>
        <v>0.3122866894197952</v>
      </c>
      <c r="S2" s="16">
        <f t="shared" ref="S2:S14" si="2">G2/(G2+H2)</f>
        <v>0.51970443349753692</v>
      </c>
      <c r="T2" s="16">
        <f>J2/(J2+K2)</f>
        <v>0.74017467248908297</v>
      </c>
      <c r="U2" s="16">
        <f t="shared" ref="U2:U14" si="3">M2/(M2+N2)</f>
        <v>0.46923076923076923</v>
      </c>
      <c r="X2"/>
      <c r="Y2"/>
    </row>
    <row r="3" spans="1:25" x14ac:dyDescent="0.25">
      <c r="A3" s="15">
        <v>21.666667</v>
      </c>
      <c r="B3" s="17">
        <v>59.333333000000003</v>
      </c>
      <c r="C3" s="15">
        <v>20</v>
      </c>
      <c r="D3" s="15">
        <v>2</v>
      </c>
      <c r="E3" s="16">
        <v>1</v>
      </c>
      <c r="F3" s="15">
        <v>1</v>
      </c>
      <c r="G3" s="26">
        <v>6.35</v>
      </c>
      <c r="H3" s="26">
        <v>19.75</v>
      </c>
      <c r="I3" s="26">
        <v>3.4</v>
      </c>
      <c r="J3" s="26">
        <v>17.350000000000001</v>
      </c>
      <c r="K3" s="26">
        <v>8.25</v>
      </c>
      <c r="L3" s="26">
        <v>2.8</v>
      </c>
      <c r="M3" s="26">
        <v>5.85</v>
      </c>
      <c r="N3" s="26">
        <v>22.85</v>
      </c>
      <c r="O3" s="26">
        <v>0.7</v>
      </c>
      <c r="P3" s="16">
        <f t="shared" si="0"/>
        <v>0.21525423728813559</v>
      </c>
      <c r="Q3" s="18">
        <f t="shared" ref="Q3:Q14" si="4">J3/(J3+K3+L3)</f>
        <v>0.6109154929577465</v>
      </c>
      <c r="R3" s="16">
        <f t="shared" si="1"/>
        <v>0.19897959183673466</v>
      </c>
      <c r="S3" s="16">
        <f t="shared" si="2"/>
        <v>0.24329501915708809</v>
      </c>
      <c r="T3" s="16">
        <f t="shared" ref="T3:T14" si="5">J3/(J3+K3)</f>
        <v>0.677734375</v>
      </c>
      <c r="U3" s="16">
        <f t="shared" si="3"/>
        <v>0.20383275261324038</v>
      </c>
      <c r="X3"/>
      <c r="Y3"/>
    </row>
    <row r="4" spans="1:25" x14ac:dyDescent="0.25">
      <c r="A4" s="15">
        <v>0</v>
      </c>
      <c r="B4" s="15">
        <v>37.333333000000003</v>
      </c>
      <c r="C4" s="15">
        <v>0</v>
      </c>
      <c r="D4" s="15">
        <v>3</v>
      </c>
      <c r="E4" s="16">
        <v>1</v>
      </c>
      <c r="F4" s="15">
        <v>1</v>
      </c>
      <c r="G4" s="26">
        <v>0</v>
      </c>
      <c r="H4" s="26">
        <v>9.1999999999999993</v>
      </c>
      <c r="I4" s="26">
        <v>20</v>
      </c>
      <c r="J4" s="26">
        <v>10.95</v>
      </c>
      <c r="K4" s="26">
        <v>4</v>
      </c>
      <c r="L4" s="26">
        <v>14.25</v>
      </c>
      <c r="M4" s="26">
        <v>0</v>
      </c>
      <c r="N4" s="26">
        <v>25</v>
      </c>
      <c r="O4" s="26">
        <v>4.1500000000000004</v>
      </c>
      <c r="P4" s="16">
        <f t="shared" si="0"/>
        <v>0</v>
      </c>
      <c r="Q4" s="16">
        <f t="shared" si="4"/>
        <v>0.375</v>
      </c>
      <c r="R4" s="16">
        <f t="shared" si="1"/>
        <v>0</v>
      </c>
      <c r="S4" s="16">
        <f t="shared" si="2"/>
        <v>0</v>
      </c>
      <c r="T4" s="16">
        <f t="shared" si="5"/>
        <v>0.73244147157190631</v>
      </c>
      <c r="U4" s="16">
        <f t="shared" si="3"/>
        <v>0</v>
      </c>
      <c r="X4"/>
      <c r="Y4"/>
    </row>
    <row r="5" spans="1:25" x14ac:dyDescent="0.25">
      <c r="A5" s="15">
        <v>27.333333</v>
      </c>
      <c r="B5" s="15">
        <v>49.666666999999997</v>
      </c>
      <c r="C5" s="15">
        <v>15.33333</v>
      </c>
      <c r="D5" s="15">
        <v>4</v>
      </c>
      <c r="E5" s="16">
        <v>1</v>
      </c>
      <c r="F5" s="15">
        <v>1</v>
      </c>
      <c r="G5" s="26">
        <v>8</v>
      </c>
      <c r="H5" s="26">
        <v>18.55</v>
      </c>
      <c r="I5" s="26">
        <v>2.6</v>
      </c>
      <c r="J5" s="26">
        <v>14.5</v>
      </c>
      <c r="K5" s="26">
        <v>10.4</v>
      </c>
      <c r="L5" s="26">
        <v>4.3</v>
      </c>
      <c r="M5" s="26">
        <v>4.5</v>
      </c>
      <c r="N5" s="26">
        <v>23</v>
      </c>
      <c r="O5" s="26">
        <v>1.7</v>
      </c>
      <c r="P5" s="16">
        <f t="shared" si="0"/>
        <v>0.27444253859348194</v>
      </c>
      <c r="Q5" s="16">
        <f t="shared" si="4"/>
        <v>0.49657534246575341</v>
      </c>
      <c r="R5" s="16">
        <f t="shared" si="1"/>
        <v>0.1541095890410959</v>
      </c>
      <c r="S5" s="16">
        <f t="shared" si="2"/>
        <v>0.30131826741996232</v>
      </c>
      <c r="T5" s="16">
        <f t="shared" si="5"/>
        <v>0.58232931726907633</v>
      </c>
      <c r="U5" s="16">
        <f t="shared" si="3"/>
        <v>0.16363636363636364</v>
      </c>
      <c r="X5"/>
      <c r="Y5"/>
    </row>
    <row r="6" spans="1:25" x14ac:dyDescent="0.25">
      <c r="A6" s="19">
        <v>17.666667</v>
      </c>
      <c r="B6" s="19">
        <v>62</v>
      </c>
      <c r="C6" s="15">
        <v>64.333330000000004</v>
      </c>
      <c r="D6" s="15">
        <v>5</v>
      </c>
      <c r="E6" s="16">
        <v>1</v>
      </c>
      <c r="F6" s="15">
        <v>1</v>
      </c>
      <c r="G6" s="26">
        <v>5.15</v>
      </c>
      <c r="H6" s="26">
        <v>14.9</v>
      </c>
      <c r="I6" s="26">
        <v>9.1</v>
      </c>
      <c r="J6" s="26">
        <v>18.100000000000001</v>
      </c>
      <c r="K6" s="26">
        <v>8.5</v>
      </c>
      <c r="L6" s="26">
        <v>2.6</v>
      </c>
      <c r="M6" s="26">
        <v>18.899999999999999</v>
      </c>
      <c r="N6" s="26">
        <v>7.55</v>
      </c>
      <c r="O6" s="26">
        <v>2.8</v>
      </c>
      <c r="P6" s="20">
        <f t="shared" si="0"/>
        <v>0.17667238421955406</v>
      </c>
      <c r="Q6" s="20">
        <f t="shared" si="4"/>
        <v>0.61986301369863017</v>
      </c>
      <c r="R6" s="16">
        <f t="shared" si="1"/>
        <v>0.64615384615384608</v>
      </c>
      <c r="S6" s="16">
        <f t="shared" si="2"/>
        <v>0.256857855361596</v>
      </c>
      <c r="T6" s="16">
        <f t="shared" si="5"/>
        <v>0.68045112781954886</v>
      </c>
      <c r="U6" s="16">
        <f t="shared" si="3"/>
        <v>0.71455576559546308</v>
      </c>
      <c r="X6"/>
      <c r="Y6"/>
    </row>
    <row r="7" spans="1:25" x14ac:dyDescent="0.25">
      <c r="A7" s="15">
        <v>39.666666999999997</v>
      </c>
      <c r="B7" s="15">
        <v>60.333333000000003</v>
      </c>
      <c r="C7" s="15">
        <v>69.333330000000004</v>
      </c>
      <c r="D7" s="15">
        <v>6</v>
      </c>
      <c r="E7" s="16">
        <v>1</v>
      </c>
      <c r="F7" s="15">
        <v>1</v>
      </c>
      <c r="G7" s="26">
        <v>11.6</v>
      </c>
      <c r="H7" s="26">
        <v>12.5</v>
      </c>
      <c r="I7" s="26">
        <v>5</v>
      </c>
      <c r="J7" s="26">
        <v>17.600000000000001</v>
      </c>
      <c r="K7" s="26">
        <v>3.4</v>
      </c>
      <c r="L7" s="26">
        <v>8.1</v>
      </c>
      <c r="M7" s="26">
        <v>20.25</v>
      </c>
      <c r="N7" s="26">
        <v>2.15</v>
      </c>
      <c r="O7" s="26">
        <v>6.8</v>
      </c>
      <c r="P7" s="16">
        <f t="shared" si="0"/>
        <v>0.39862542955326458</v>
      </c>
      <c r="Q7" s="16">
        <f t="shared" si="4"/>
        <v>0.60481099656357395</v>
      </c>
      <c r="R7" s="16">
        <f t="shared" si="1"/>
        <v>0.69349315068493156</v>
      </c>
      <c r="S7" s="16">
        <f t="shared" si="2"/>
        <v>0.48132780082987547</v>
      </c>
      <c r="T7" s="16">
        <f t="shared" si="5"/>
        <v>0.83809523809523812</v>
      </c>
      <c r="U7" s="16">
        <f t="shared" si="3"/>
        <v>0.90401785714285721</v>
      </c>
      <c r="X7"/>
      <c r="Y7"/>
    </row>
    <row r="8" spans="1:25" x14ac:dyDescent="0.25">
      <c r="A8" s="15">
        <v>1.6666669999999999</v>
      </c>
      <c r="B8" s="15">
        <v>35.666666999999997</v>
      </c>
      <c r="C8" s="15">
        <v>60.333329999999997</v>
      </c>
      <c r="D8" s="15">
        <v>7</v>
      </c>
      <c r="E8" s="16">
        <v>2</v>
      </c>
      <c r="F8" s="15">
        <v>1</v>
      </c>
      <c r="G8" s="26">
        <v>0.45</v>
      </c>
      <c r="H8" s="26">
        <v>26.85</v>
      </c>
      <c r="I8" s="26">
        <v>1.9</v>
      </c>
      <c r="J8" s="26">
        <v>10.45</v>
      </c>
      <c r="K8" s="26">
        <v>14.15</v>
      </c>
      <c r="L8" s="26">
        <v>4.5999999999999996</v>
      </c>
      <c r="M8" s="26">
        <v>17.600000000000001</v>
      </c>
      <c r="N8" s="26">
        <v>3.1</v>
      </c>
      <c r="O8" s="26">
        <v>8.4499999999999993</v>
      </c>
      <c r="P8" s="16">
        <f t="shared" si="0"/>
        <v>1.541095890410959E-2</v>
      </c>
      <c r="Q8" s="16">
        <f t="shared" si="4"/>
        <v>0.35787671232876705</v>
      </c>
      <c r="R8" s="16">
        <f t="shared" si="1"/>
        <v>0.60377358490566035</v>
      </c>
      <c r="S8" s="16">
        <f t="shared" si="2"/>
        <v>1.6483516483516484E-2</v>
      </c>
      <c r="T8" s="16">
        <f t="shared" si="5"/>
        <v>0.42479674796747963</v>
      </c>
      <c r="U8" s="16">
        <f t="shared" si="3"/>
        <v>0.85024154589371981</v>
      </c>
      <c r="X8"/>
      <c r="Y8"/>
    </row>
    <row r="9" spans="1:25" x14ac:dyDescent="0.25">
      <c r="A9" s="15">
        <v>16.333333</v>
      </c>
      <c r="B9" s="15">
        <v>28</v>
      </c>
      <c r="C9" s="15">
        <v>11.33333</v>
      </c>
      <c r="D9" s="15">
        <v>8</v>
      </c>
      <c r="E9" s="16">
        <v>2</v>
      </c>
      <c r="F9" s="15">
        <v>1</v>
      </c>
      <c r="G9" s="26">
        <v>4.8</v>
      </c>
      <c r="H9" s="26">
        <v>14.7</v>
      </c>
      <c r="I9" s="26">
        <v>9.6999999999999993</v>
      </c>
      <c r="J9" s="26">
        <v>8.15</v>
      </c>
      <c r="K9" s="26">
        <v>16.899999999999999</v>
      </c>
      <c r="L9" s="26">
        <v>4.0999999999999996</v>
      </c>
      <c r="M9" s="26">
        <v>3.25</v>
      </c>
      <c r="N9" s="26">
        <v>16.45</v>
      </c>
      <c r="O9" s="26">
        <v>9.5</v>
      </c>
      <c r="P9" s="16">
        <f t="shared" si="0"/>
        <v>0.16438356164383561</v>
      </c>
      <c r="Q9" s="16">
        <f t="shared" si="4"/>
        <v>0.27958833619210982</v>
      </c>
      <c r="R9" s="16">
        <f t="shared" si="1"/>
        <v>0.1113013698630137</v>
      </c>
      <c r="S9" s="16">
        <f t="shared" si="2"/>
        <v>0.24615384615384614</v>
      </c>
      <c r="T9" s="16">
        <f t="shared" si="5"/>
        <v>0.32534930139720564</v>
      </c>
      <c r="U9" s="16">
        <f t="shared" si="3"/>
        <v>0.1649746192893401</v>
      </c>
      <c r="X9"/>
      <c r="Y9"/>
    </row>
    <row r="10" spans="1:25" x14ac:dyDescent="0.25">
      <c r="A10" s="16">
        <v>69.666666699999993</v>
      </c>
      <c r="B10" s="16">
        <v>98.333333300000007</v>
      </c>
      <c r="C10" s="16">
        <v>74</v>
      </c>
      <c r="D10" s="21">
        <v>13</v>
      </c>
      <c r="E10" s="16">
        <v>2</v>
      </c>
      <c r="F10" s="15">
        <v>2</v>
      </c>
      <c r="G10" s="26">
        <v>20.350000000000001</v>
      </c>
      <c r="H10" s="26">
        <v>4.5999999999999996</v>
      </c>
      <c r="I10" s="26">
        <v>4.2</v>
      </c>
      <c r="J10" s="26">
        <v>28.75</v>
      </c>
      <c r="K10" s="26">
        <v>0</v>
      </c>
      <c r="L10" s="26">
        <v>0.4</v>
      </c>
      <c r="M10" s="26">
        <v>21.65</v>
      </c>
      <c r="N10" s="26">
        <v>3.1</v>
      </c>
      <c r="O10" s="26">
        <v>4.4000000000000004</v>
      </c>
      <c r="P10" s="16">
        <f t="shared" si="0"/>
        <v>0.69811320754716977</v>
      </c>
      <c r="Q10" s="16">
        <f t="shared" si="4"/>
        <v>0.98627787307032599</v>
      </c>
      <c r="R10" s="16">
        <f t="shared" si="1"/>
        <v>0.74271012006861059</v>
      </c>
      <c r="S10" s="16">
        <f t="shared" si="2"/>
        <v>0.81563126252505003</v>
      </c>
      <c r="T10" s="16">
        <f t="shared" si="5"/>
        <v>1</v>
      </c>
      <c r="U10" s="16">
        <f t="shared" si="3"/>
        <v>0.87474747474747472</v>
      </c>
      <c r="X10"/>
      <c r="Y10"/>
    </row>
    <row r="11" spans="1:25" x14ac:dyDescent="0.25">
      <c r="A11" s="22">
        <v>17.666667</v>
      </c>
      <c r="B11" s="22">
        <v>62</v>
      </c>
      <c r="C11" s="15">
        <v>65.333330000000004</v>
      </c>
      <c r="D11" s="15">
        <v>9</v>
      </c>
      <c r="E11" s="16">
        <v>3</v>
      </c>
      <c r="F11" s="15">
        <v>1</v>
      </c>
      <c r="G11" s="26">
        <v>4.5</v>
      </c>
      <c r="H11" s="26">
        <v>18</v>
      </c>
      <c r="I11" s="26">
        <v>6.6</v>
      </c>
      <c r="J11" s="26">
        <v>11.1</v>
      </c>
      <c r="K11" s="26">
        <v>10.5</v>
      </c>
      <c r="L11" s="26">
        <v>7.5</v>
      </c>
      <c r="M11" s="26">
        <v>19.149999999999999</v>
      </c>
      <c r="N11" s="26">
        <v>3.5</v>
      </c>
      <c r="O11" s="26">
        <v>6.5</v>
      </c>
      <c r="P11" s="23">
        <f t="shared" si="0"/>
        <v>0.15463917525773196</v>
      </c>
      <c r="Q11" s="23">
        <f t="shared" si="4"/>
        <v>0.38144329896907214</v>
      </c>
      <c r="R11" s="16">
        <f t="shared" si="1"/>
        <v>0.65694682675814753</v>
      </c>
      <c r="S11" s="16">
        <f t="shared" si="2"/>
        <v>0.2</v>
      </c>
      <c r="T11" s="16">
        <f t="shared" si="5"/>
        <v>0.51388888888888884</v>
      </c>
      <c r="U11" s="16">
        <f t="shared" si="3"/>
        <v>0.8454746136865342</v>
      </c>
      <c r="X11"/>
      <c r="Y11"/>
    </row>
    <row r="12" spans="1:25" x14ac:dyDescent="0.25">
      <c r="A12" s="15">
        <v>42.6666667</v>
      </c>
      <c r="B12" s="15">
        <v>57.6666667</v>
      </c>
      <c r="C12" s="15">
        <v>15</v>
      </c>
      <c r="D12" s="15">
        <v>10</v>
      </c>
      <c r="E12" s="16">
        <v>3</v>
      </c>
      <c r="F12" s="15">
        <v>1</v>
      </c>
      <c r="G12" s="26">
        <v>12.45</v>
      </c>
      <c r="H12" s="26">
        <v>16.600000000000001</v>
      </c>
      <c r="I12" s="26">
        <v>0.2</v>
      </c>
      <c r="J12" s="26">
        <v>16.850000000000001</v>
      </c>
      <c r="K12" s="26">
        <v>11.4</v>
      </c>
      <c r="L12" s="26">
        <v>0.9</v>
      </c>
      <c r="M12" s="26">
        <v>4.3</v>
      </c>
      <c r="N12" s="26">
        <v>24.15</v>
      </c>
      <c r="O12" s="26">
        <v>0.7</v>
      </c>
      <c r="P12" s="16">
        <f t="shared" si="0"/>
        <v>0.42564102564102563</v>
      </c>
      <c r="Q12" s="16">
        <f t="shared" si="4"/>
        <v>0.57804459691252152</v>
      </c>
      <c r="R12" s="16">
        <f t="shared" si="1"/>
        <v>0.14751286449399656</v>
      </c>
      <c r="S12" s="16">
        <f t="shared" si="2"/>
        <v>0.42857142857142855</v>
      </c>
      <c r="T12" s="16">
        <f t="shared" si="5"/>
        <v>0.5964601769911505</v>
      </c>
      <c r="U12" s="16">
        <f t="shared" si="3"/>
        <v>0.15114235500878734</v>
      </c>
      <c r="X12"/>
      <c r="Y12"/>
    </row>
    <row r="13" spans="1:25" x14ac:dyDescent="0.25">
      <c r="A13" s="16">
        <v>36.6666667</v>
      </c>
      <c r="B13" s="16">
        <v>94</v>
      </c>
      <c r="C13" s="16">
        <v>37</v>
      </c>
      <c r="D13" s="15">
        <v>11</v>
      </c>
      <c r="E13" s="16">
        <v>3</v>
      </c>
      <c r="F13" s="15">
        <v>2</v>
      </c>
      <c r="G13" s="26">
        <v>10.75</v>
      </c>
      <c r="H13" s="26">
        <v>6.25</v>
      </c>
      <c r="I13" s="26">
        <v>12.05</v>
      </c>
      <c r="J13" s="26">
        <v>27.6</v>
      </c>
      <c r="K13" s="26">
        <v>1.65</v>
      </c>
      <c r="L13" s="26">
        <v>0</v>
      </c>
      <c r="M13" s="26">
        <v>10.85</v>
      </c>
      <c r="N13" s="26">
        <v>6.4</v>
      </c>
      <c r="O13" s="26">
        <v>11.9</v>
      </c>
      <c r="P13" s="16">
        <f t="shared" si="0"/>
        <v>0.37005163511187605</v>
      </c>
      <c r="Q13" s="16">
        <f t="shared" si="4"/>
        <v>0.94358974358974368</v>
      </c>
      <c r="R13" s="16">
        <f t="shared" si="1"/>
        <v>0.37221269296740994</v>
      </c>
      <c r="S13" s="16">
        <f t="shared" si="2"/>
        <v>0.63235294117647056</v>
      </c>
      <c r="T13" s="16">
        <f t="shared" si="5"/>
        <v>0.94358974358974368</v>
      </c>
      <c r="U13" s="16">
        <f t="shared" si="3"/>
        <v>0.62898550724637681</v>
      </c>
      <c r="X13"/>
      <c r="Y13"/>
    </row>
    <row r="14" spans="1:25" x14ac:dyDescent="0.25">
      <c r="A14" s="16">
        <v>72.666666699999993</v>
      </c>
      <c r="B14" s="16">
        <v>100</v>
      </c>
      <c r="C14" s="16">
        <v>76.666669999999996</v>
      </c>
      <c r="D14" s="15">
        <v>12</v>
      </c>
      <c r="E14" s="16">
        <v>3</v>
      </c>
      <c r="F14" s="15">
        <v>2</v>
      </c>
      <c r="G14" s="26">
        <v>21.25</v>
      </c>
      <c r="H14" s="26">
        <v>6.4</v>
      </c>
      <c r="I14" s="26">
        <v>1.5</v>
      </c>
      <c r="J14" s="26">
        <v>29.2</v>
      </c>
      <c r="K14" s="26">
        <v>0</v>
      </c>
      <c r="L14" s="26">
        <v>0</v>
      </c>
      <c r="M14" s="26">
        <v>22.4</v>
      </c>
      <c r="N14" s="26">
        <v>4.1500000000000004</v>
      </c>
      <c r="O14" s="26">
        <v>2.6</v>
      </c>
      <c r="P14" s="16">
        <f t="shared" si="0"/>
        <v>0.72898799313893659</v>
      </c>
      <c r="Q14" s="16">
        <f t="shared" si="4"/>
        <v>1</v>
      </c>
      <c r="R14" s="16">
        <f t="shared" si="1"/>
        <v>0.76843910806174953</v>
      </c>
      <c r="S14" s="16">
        <f t="shared" si="2"/>
        <v>0.76853526220614832</v>
      </c>
      <c r="T14" s="16">
        <f t="shared" si="5"/>
        <v>1</v>
      </c>
      <c r="U14" s="16">
        <f t="shared" si="3"/>
        <v>0.84369114877589457</v>
      </c>
      <c r="X14"/>
      <c r="Y14"/>
    </row>
    <row r="15" spans="1:25" x14ac:dyDescent="0.25">
      <c r="X15"/>
      <c r="Y15"/>
    </row>
    <row r="16" spans="1:25" x14ac:dyDescent="0.25">
      <c r="A16" t="s">
        <v>3</v>
      </c>
      <c r="X16"/>
      <c r="Y16"/>
    </row>
    <row r="17" spans="1:25" x14ac:dyDescent="0.25">
      <c r="A17" t="s">
        <v>4</v>
      </c>
      <c r="X17"/>
      <c r="Y17"/>
    </row>
    <row r="18" spans="1:25" ht="16.5" thickBot="1" x14ac:dyDescent="0.3">
      <c r="A18" t="s">
        <v>5</v>
      </c>
      <c r="X18"/>
      <c r="Y18"/>
    </row>
    <row r="19" spans="1:25" x14ac:dyDescent="0.25">
      <c r="A19" s="5" t="s">
        <v>6</v>
      </c>
      <c r="B19" s="5" t="s">
        <v>7</v>
      </c>
      <c r="C19" s="5" t="s">
        <v>8</v>
      </c>
      <c r="D19" s="5" t="s">
        <v>9</v>
      </c>
      <c r="E19" s="5" t="s">
        <v>10</v>
      </c>
      <c r="X19"/>
      <c r="Y19"/>
    </row>
    <row r="20" spans="1:25" x14ac:dyDescent="0.25">
      <c r="A20" t="s">
        <v>0</v>
      </c>
      <c r="B20">
        <v>13</v>
      </c>
      <c r="C20">
        <v>399.66666780000003</v>
      </c>
      <c r="D20">
        <v>30.743589830769231</v>
      </c>
      <c r="E20">
        <v>499.2806252420225</v>
      </c>
      <c r="X20"/>
      <c r="Y20"/>
    </row>
    <row r="21" spans="1:25" x14ac:dyDescent="0.25">
      <c r="A21" t="s">
        <v>1</v>
      </c>
      <c r="B21">
        <v>13</v>
      </c>
      <c r="C21">
        <v>802.33333300000004</v>
      </c>
      <c r="D21">
        <v>61.717948692307694</v>
      </c>
      <c r="E21">
        <v>536.81196503333319</v>
      </c>
      <c r="X21"/>
      <c r="Y21"/>
    </row>
    <row r="22" spans="1:25" ht="16.5" thickBot="1" x14ac:dyDescent="0.3">
      <c r="A22" s="4" t="s">
        <v>2</v>
      </c>
      <c r="B22" s="4">
        <v>13</v>
      </c>
      <c r="C22" s="4">
        <v>539.99998000000005</v>
      </c>
      <c r="D22" s="4">
        <v>41.538460000000001</v>
      </c>
      <c r="E22" s="4">
        <v>759.73219849003306</v>
      </c>
      <c r="X22"/>
      <c r="Y22"/>
    </row>
    <row r="23" spans="1:25" x14ac:dyDescent="0.25">
      <c r="X23"/>
      <c r="Y23"/>
    </row>
    <row r="24" spans="1:25" x14ac:dyDescent="0.25">
      <c r="X24"/>
      <c r="Y24"/>
    </row>
    <row r="25" spans="1:25" ht="16.5" thickBot="1" x14ac:dyDescent="0.3">
      <c r="A25" t="s">
        <v>11</v>
      </c>
      <c r="X25"/>
      <c r="Y25"/>
    </row>
    <row r="26" spans="1:25" x14ac:dyDescent="0.25">
      <c r="A26" s="5" t="s">
        <v>12</v>
      </c>
      <c r="B26" s="5" t="s">
        <v>13</v>
      </c>
      <c r="C26" s="5" t="s">
        <v>14</v>
      </c>
      <c r="D26" s="5" t="s">
        <v>15</v>
      </c>
      <c r="E26" s="5" t="s">
        <v>16</v>
      </c>
      <c r="F26" s="5" t="s">
        <v>17</v>
      </c>
      <c r="G26" s="5" t="s">
        <v>18</v>
      </c>
      <c r="X26"/>
      <c r="Y26"/>
    </row>
    <row r="27" spans="1:25" x14ac:dyDescent="0.25">
      <c r="A27" t="s">
        <v>19</v>
      </c>
      <c r="B27">
        <v>6426.9915351931813</v>
      </c>
      <c r="C27">
        <v>2</v>
      </c>
      <c r="D27">
        <v>3213.4957675965907</v>
      </c>
      <c r="E27">
        <v>5.3682783326637926</v>
      </c>
      <c r="F27">
        <v>9.1122198703647694E-3</v>
      </c>
      <c r="G27">
        <v>3.2594463061441079</v>
      </c>
      <c r="X27"/>
      <c r="Y27"/>
    </row>
    <row r="28" spans="1:25" x14ac:dyDescent="0.25">
      <c r="A28" t="s">
        <v>20</v>
      </c>
      <c r="B28">
        <v>21549.897465184673</v>
      </c>
      <c r="C28">
        <v>36</v>
      </c>
      <c r="D28">
        <v>598.60826292179649</v>
      </c>
      <c r="X28"/>
      <c r="Y28"/>
    </row>
    <row r="29" spans="1:25" x14ac:dyDescent="0.25">
      <c r="X29"/>
      <c r="Y29"/>
    </row>
    <row r="30" spans="1:25" ht="16.5" thickBot="1" x14ac:dyDescent="0.3">
      <c r="A30" s="4" t="s">
        <v>21</v>
      </c>
      <c r="B30" s="4">
        <v>27976.889000377854</v>
      </c>
      <c r="C30" s="4">
        <v>38</v>
      </c>
      <c r="D30" s="4"/>
      <c r="E30" s="4"/>
      <c r="F30" s="4"/>
      <c r="G30" s="4"/>
      <c r="X30"/>
      <c r="Y30"/>
    </row>
    <row r="31" spans="1:25" x14ac:dyDescent="0.25">
      <c r="X31"/>
      <c r="Y31"/>
    </row>
    <row r="32" spans="1:25" x14ac:dyDescent="0.25">
      <c r="X32"/>
      <c r="Y32"/>
    </row>
    <row r="33" spans="24:25" x14ac:dyDescent="0.25">
      <c r="X33"/>
      <c r="Y3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E762-7D76-9346-BCBA-215DAB84B931}">
  <dimension ref="A1:D11"/>
  <sheetViews>
    <sheetView workbookViewId="0">
      <selection activeCell="A11" sqref="A2:A11"/>
    </sheetView>
  </sheetViews>
  <sheetFormatPr defaultColWidth="11" defaultRowHeight="15.75" x14ac:dyDescent="0.25"/>
  <cols>
    <col min="1" max="1" width="15" customWidth="1"/>
  </cols>
  <sheetData>
    <row r="1" spans="1:4" x14ac:dyDescent="0.25">
      <c r="A1" t="s">
        <v>22</v>
      </c>
      <c r="B1" t="s">
        <v>23</v>
      </c>
    </row>
    <row r="2" spans="1:4" x14ac:dyDescent="0.25">
      <c r="A2" s="1">
        <v>22</v>
      </c>
      <c r="B2" s="1">
        <v>-4.6666699999999999</v>
      </c>
      <c r="D2" t="s">
        <v>24</v>
      </c>
    </row>
    <row r="3" spans="1:4" x14ac:dyDescent="0.25">
      <c r="A3" s="1">
        <v>37.666670000000003</v>
      </c>
      <c r="B3" s="1">
        <v>-1.6666700000000001</v>
      </c>
      <c r="D3" t="s">
        <v>25</v>
      </c>
    </row>
    <row r="4" spans="1:4" x14ac:dyDescent="0.25">
      <c r="A4" s="1">
        <v>37.333329999999997</v>
      </c>
      <c r="B4" s="1">
        <v>0</v>
      </c>
    </row>
    <row r="5" spans="1:4" x14ac:dyDescent="0.25">
      <c r="A5" s="1">
        <v>22.33333</v>
      </c>
      <c r="B5" s="1">
        <v>-12</v>
      </c>
    </row>
    <row r="6" spans="1:4" x14ac:dyDescent="0.25">
      <c r="A6" s="1">
        <v>44.333329999999997</v>
      </c>
      <c r="B6" s="1">
        <v>46.666670000000003</v>
      </c>
    </row>
    <row r="7" spans="1:4" x14ac:dyDescent="0.25">
      <c r="A7" s="1">
        <v>20.66667</v>
      </c>
      <c r="B7" s="1">
        <v>29.66667</v>
      </c>
    </row>
    <row r="8" spans="1:4" x14ac:dyDescent="0.25">
      <c r="A8" s="1">
        <v>34</v>
      </c>
      <c r="B8" s="1">
        <v>58.666670000000003</v>
      </c>
    </row>
    <row r="9" spans="1:4" x14ac:dyDescent="0.25">
      <c r="A9" s="1">
        <v>11.66667</v>
      </c>
      <c r="B9" s="1">
        <v>-5</v>
      </c>
    </row>
    <row r="10" spans="1:4" x14ac:dyDescent="0.25">
      <c r="A10" s="1">
        <v>22.66667</v>
      </c>
      <c r="B10" s="1">
        <v>50</v>
      </c>
    </row>
    <row r="11" spans="1:4" x14ac:dyDescent="0.25">
      <c r="A11" s="1">
        <v>15</v>
      </c>
      <c r="B11" s="1">
        <v>-27.666699999999999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2B72-BFA3-41D3-992F-27C163EEEF4D}">
  <dimension ref="A1:Y14"/>
  <sheetViews>
    <sheetView tabSelected="1" workbookViewId="0">
      <selection activeCell="K1" sqref="K1"/>
    </sheetView>
  </sheetViews>
  <sheetFormatPr defaultColWidth="11" defaultRowHeight="15.75" x14ac:dyDescent="0.25"/>
  <cols>
    <col min="24" max="25" width="11" style="10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39</v>
      </c>
      <c r="E1" s="2" t="s">
        <v>26</v>
      </c>
      <c r="F1" s="2" t="s">
        <v>40</v>
      </c>
      <c r="G1" s="2" t="s">
        <v>42</v>
      </c>
      <c r="H1" t="s">
        <v>41</v>
      </c>
      <c r="I1" s="13" t="s">
        <v>43</v>
      </c>
      <c r="K1" s="13" t="s">
        <v>44</v>
      </c>
    </row>
    <row r="2" spans="1:20" x14ac:dyDescent="0.25">
      <c r="A2" s="1">
        <v>36</v>
      </c>
      <c r="B2" s="1">
        <v>58</v>
      </c>
      <c r="C2" s="1">
        <v>31.33333</v>
      </c>
      <c r="D2" s="1">
        <v>1</v>
      </c>
      <c r="E2">
        <v>1</v>
      </c>
      <c r="F2" s="1">
        <v>1</v>
      </c>
      <c r="G2">
        <f>(B2-((A2+C2)/2))/100</f>
        <v>0.24333334999999998</v>
      </c>
      <c r="H2">
        <v>15</v>
      </c>
      <c r="I2">
        <v>0.74017467248908297</v>
      </c>
    </row>
    <row r="3" spans="1:20" x14ac:dyDescent="0.25">
      <c r="A3" s="1">
        <v>21.666667</v>
      </c>
      <c r="B3" s="7">
        <v>59.333333000000003</v>
      </c>
      <c r="C3" s="1">
        <v>20</v>
      </c>
      <c r="D3" s="1">
        <v>2</v>
      </c>
      <c r="E3">
        <v>1</v>
      </c>
      <c r="F3" s="1">
        <v>1</v>
      </c>
      <c r="G3">
        <f t="shared" ref="G3:G14" si="0">(B3-((A3+C3)/2))/100</f>
        <v>0.38499999500000004</v>
      </c>
      <c r="H3">
        <v>15</v>
      </c>
      <c r="I3">
        <v>0.677734375</v>
      </c>
      <c r="K3" s="6" t="s">
        <v>45</v>
      </c>
      <c r="T3" s="2"/>
    </row>
    <row r="4" spans="1:20" x14ac:dyDescent="0.25">
      <c r="A4" s="1">
        <v>0</v>
      </c>
      <c r="B4" s="1">
        <v>37.333333000000003</v>
      </c>
      <c r="C4" s="1">
        <v>0</v>
      </c>
      <c r="D4" s="1">
        <v>3</v>
      </c>
      <c r="E4">
        <v>1</v>
      </c>
      <c r="F4" s="1">
        <v>1</v>
      </c>
      <c r="G4">
        <f t="shared" si="0"/>
        <v>0.37333333000000002</v>
      </c>
      <c r="H4">
        <v>15</v>
      </c>
      <c r="I4">
        <v>0.73244147157190631</v>
      </c>
    </row>
    <row r="5" spans="1:20" x14ac:dyDescent="0.25">
      <c r="A5" s="1">
        <v>27.333333</v>
      </c>
      <c r="B5" s="1">
        <v>49.666666999999997</v>
      </c>
      <c r="C5" s="1">
        <v>15.33333</v>
      </c>
      <c r="D5" s="1">
        <v>4</v>
      </c>
      <c r="E5">
        <v>1</v>
      </c>
      <c r="F5" s="1">
        <v>1</v>
      </c>
      <c r="G5">
        <f t="shared" si="0"/>
        <v>0.28333335499999995</v>
      </c>
      <c r="H5">
        <v>15</v>
      </c>
      <c r="I5">
        <v>0.58232931726907633</v>
      </c>
    </row>
    <row r="6" spans="1:20" x14ac:dyDescent="0.25">
      <c r="A6" s="12">
        <v>17.666667</v>
      </c>
      <c r="B6" s="12">
        <v>62</v>
      </c>
      <c r="C6" s="1">
        <v>64.333330000000004</v>
      </c>
      <c r="D6" s="1">
        <v>5</v>
      </c>
      <c r="E6">
        <v>1</v>
      </c>
      <c r="F6" s="1">
        <v>1</v>
      </c>
      <c r="G6">
        <f t="shared" si="0"/>
        <v>0.21000001499999996</v>
      </c>
      <c r="H6">
        <v>15</v>
      </c>
      <c r="I6">
        <v>0.68045112781954886</v>
      </c>
      <c r="K6" s="14" t="s">
        <v>47</v>
      </c>
    </row>
    <row r="7" spans="1:20" x14ac:dyDescent="0.25">
      <c r="A7" s="1">
        <v>39.666666999999997</v>
      </c>
      <c r="B7" s="1">
        <v>60.333333000000003</v>
      </c>
      <c r="C7" s="1">
        <v>69.333330000000004</v>
      </c>
      <c r="D7" s="1">
        <v>6</v>
      </c>
      <c r="E7">
        <v>1</v>
      </c>
      <c r="F7" s="1">
        <v>1</v>
      </c>
      <c r="G7">
        <f t="shared" si="0"/>
        <v>5.8333344999999995E-2</v>
      </c>
      <c r="H7">
        <v>15</v>
      </c>
      <c r="I7">
        <v>0.83809523809523812</v>
      </c>
    </row>
    <row r="8" spans="1:20" x14ac:dyDescent="0.25">
      <c r="A8" s="1">
        <v>1.6666669999999999</v>
      </c>
      <c r="B8" s="1">
        <v>35.666666999999997</v>
      </c>
      <c r="C8" s="1">
        <v>60.333329999999997</v>
      </c>
      <c r="D8" s="1">
        <v>7</v>
      </c>
      <c r="E8">
        <v>2</v>
      </c>
      <c r="F8" s="1">
        <v>1</v>
      </c>
      <c r="G8">
        <f>(B8-((A8+C8)/2))/100</f>
        <v>4.6666684999999999E-2</v>
      </c>
      <c r="H8">
        <v>30.29</v>
      </c>
      <c r="I8">
        <v>0.42479674796747963</v>
      </c>
    </row>
    <row r="9" spans="1:20" x14ac:dyDescent="0.25">
      <c r="A9" s="1">
        <v>16.333333</v>
      </c>
      <c r="B9" s="1">
        <v>28</v>
      </c>
      <c r="C9" s="1">
        <v>11.33333</v>
      </c>
      <c r="D9" s="1">
        <v>8</v>
      </c>
      <c r="E9">
        <v>2</v>
      </c>
      <c r="F9" s="1">
        <v>1</v>
      </c>
      <c r="G9">
        <f t="shared" si="0"/>
        <v>0.14166668500000001</v>
      </c>
      <c r="H9">
        <v>30.29</v>
      </c>
      <c r="I9">
        <v>0.32534930139720564</v>
      </c>
    </row>
    <row r="10" spans="1:20" x14ac:dyDescent="0.25">
      <c r="A10" s="8">
        <v>17.666667</v>
      </c>
      <c r="B10" s="8">
        <v>62</v>
      </c>
      <c r="C10" s="1">
        <v>65.333330000000004</v>
      </c>
      <c r="D10" s="1">
        <v>9</v>
      </c>
      <c r="E10">
        <v>3</v>
      </c>
      <c r="F10" s="1">
        <v>1</v>
      </c>
      <c r="G10">
        <f t="shared" si="0"/>
        <v>0.20500001499999995</v>
      </c>
      <c r="H10">
        <v>5.72</v>
      </c>
      <c r="I10">
        <v>0.51388888888888884</v>
      </c>
      <c r="K10" s="9" t="s">
        <v>46</v>
      </c>
    </row>
    <row r="11" spans="1:20" x14ac:dyDescent="0.25">
      <c r="A11" s="1">
        <v>42.6666667</v>
      </c>
      <c r="B11" s="1">
        <v>57.6666667</v>
      </c>
      <c r="C11" s="1">
        <v>15</v>
      </c>
      <c r="D11" s="1">
        <v>10</v>
      </c>
      <c r="E11">
        <v>3</v>
      </c>
      <c r="F11" s="1">
        <v>1</v>
      </c>
      <c r="G11">
        <f t="shared" si="0"/>
        <v>0.28833333350000001</v>
      </c>
      <c r="H11">
        <v>5.72</v>
      </c>
      <c r="I11">
        <v>0.5964601769911505</v>
      </c>
    </row>
    <row r="12" spans="1:20" x14ac:dyDescent="0.25">
      <c r="A12" s="3">
        <v>69.666666699999993</v>
      </c>
      <c r="B12" s="3">
        <v>98.333333300000007</v>
      </c>
      <c r="C12" s="3">
        <v>74</v>
      </c>
      <c r="D12" s="11">
        <v>13</v>
      </c>
      <c r="E12">
        <v>2</v>
      </c>
      <c r="F12" s="1">
        <v>2</v>
      </c>
      <c r="G12">
        <f t="shared" si="0"/>
        <v>0.26499999950000003</v>
      </c>
      <c r="H12">
        <v>30.29</v>
      </c>
      <c r="I12">
        <v>1</v>
      </c>
    </row>
    <row r="13" spans="1:20" x14ac:dyDescent="0.25">
      <c r="A13" s="3">
        <v>36.6666667</v>
      </c>
      <c r="B13" s="3">
        <v>94</v>
      </c>
      <c r="C13" s="3">
        <v>37</v>
      </c>
      <c r="D13" s="1">
        <v>11</v>
      </c>
      <c r="E13">
        <v>3</v>
      </c>
      <c r="F13" s="1">
        <v>2</v>
      </c>
      <c r="G13">
        <f t="shared" si="0"/>
        <v>0.57166666649999998</v>
      </c>
      <c r="H13">
        <v>5.72</v>
      </c>
      <c r="I13">
        <v>0.94358974358974368</v>
      </c>
    </row>
    <row r="14" spans="1:20" x14ac:dyDescent="0.25">
      <c r="A14" s="3">
        <v>72.666666699999993</v>
      </c>
      <c r="B14" s="3">
        <v>100</v>
      </c>
      <c r="C14" s="3">
        <v>76.666669999999996</v>
      </c>
      <c r="D14" s="1">
        <v>12</v>
      </c>
      <c r="E14">
        <v>3</v>
      </c>
      <c r="F14" s="1">
        <v>2</v>
      </c>
      <c r="G14">
        <f t="shared" si="0"/>
        <v>0.25333331650000007</v>
      </c>
      <c r="H14">
        <v>5.72</v>
      </c>
      <c r="I14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3, Panel C</vt:lpstr>
      <vt:lpstr>Figure 3, Panel D</vt:lpstr>
      <vt:lpstr>own analyses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forstmeier</cp:lastModifiedBy>
  <cp:revision/>
  <dcterms:created xsi:type="dcterms:W3CDTF">2022-07-14T15:38:20Z</dcterms:created>
  <dcterms:modified xsi:type="dcterms:W3CDTF">2024-04-18T12:36:05Z</dcterms:modified>
  <cp:category/>
  <cp:contentStatus/>
</cp:coreProperties>
</file>