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9\PDs\TA7\"/>
    </mc:Choice>
  </mc:AlternateContent>
  <xr:revisionPtr revIDLastSave="0" documentId="13_ncr:1_{2880EA68-3EA3-4EA0-9369-B9423A82D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CION ENTRE ALGORITMOS" sheetId="4" r:id="rId1"/>
    <sheet name="Cuenta Distribucion" sheetId="7" r:id="rId2"/>
    <sheet name="BURBUJA" sheetId="1" r:id="rId3"/>
    <sheet name="SELECCION DIR." sheetId="2" r:id="rId4"/>
    <sheet name="QUICKSORT" sheetId="3" r:id="rId5"/>
    <sheet name="HEAPS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O25" i="4"/>
  <c r="O23" i="4"/>
  <c r="O16" i="4"/>
  <c r="O17" i="4"/>
  <c r="O15" i="4"/>
  <c r="O9" i="4"/>
  <c r="O8" i="4"/>
  <c r="O7" i="4"/>
  <c r="G9" i="4"/>
  <c r="G17" i="4"/>
  <c r="G25" i="4"/>
  <c r="F24" i="4"/>
  <c r="F25" i="4"/>
  <c r="F23" i="4"/>
  <c r="F16" i="4"/>
  <c r="F17" i="4"/>
  <c r="F15" i="4"/>
  <c r="F8" i="4"/>
  <c r="F9" i="4"/>
  <c r="F7" i="4"/>
  <c r="F7" i="7"/>
  <c r="L7" i="7" s="1"/>
  <c r="F6" i="7"/>
  <c r="L6" i="7" s="1"/>
  <c r="F5" i="7"/>
  <c r="L5" i="7" s="1"/>
  <c r="D7" i="4"/>
  <c r="F7" i="6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F6" i="1"/>
  <c r="L6" i="1" s="1"/>
  <c r="F5" i="1"/>
  <c r="J5" i="1" s="1"/>
  <c r="J5" i="7" l="1"/>
  <c r="J7" i="7"/>
  <c r="K5" i="7"/>
  <c r="K6" i="7"/>
  <c r="K7" i="7"/>
  <c r="J6" i="7"/>
  <c r="L6" i="6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J6" i="1"/>
  <c r="K6" i="1"/>
  <c r="K5" i="1"/>
  <c r="L5" i="1"/>
  <c r="E23" i="4" l="1"/>
  <c r="E24" i="4"/>
  <c r="E25" i="4"/>
  <c r="E15" i="4"/>
  <c r="E16" i="4"/>
  <c r="E17" i="4"/>
  <c r="E7" i="4"/>
  <c r="E8" i="4"/>
  <c r="E9" i="4"/>
  <c r="D23" i="4" l="1"/>
  <c r="D24" i="4"/>
  <c r="D25" i="4"/>
  <c r="C23" i="4"/>
  <c r="C24" i="4"/>
  <c r="C25" i="4"/>
  <c r="B23" i="4"/>
  <c r="B24" i="4"/>
  <c r="B25" i="4"/>
  <c r="D15" i="4"/>
  <c r="D16" i="4"/>
  <c r="D17" i="4"/>
  <c r="C15" i="4"/>
  <c r="C16" i="4"/>
  <c r="C17" i="4"/>
  <c r="B15" i="4"/>
  <c r="B16" i="4"/>
  <c r="B17" i="4"/>
  <c r="D8" i="4"/>
  <c r="D9" i="4"/>
  <c r="C7" i="4"/>
  <c r="C8" i="4"/>
  <c r="C9" i="4"/>
  <c r="B7" i="4"/>
  <c r="B8" i="4"/>
  <c r="B9" i="4"/>
  <c r="M23" i="4" l="1"/>
  <c r="M7" i="4"/>
  <c r="K15" i="4" l="1"/>
  <c r="N15" i="4"/>
  <c r="N25" i="4"/>
  <c r="N23" i="4"/>
  <c r="M25" i="4"/>
  <c r="L23" i="4"/>
  <c r="K25" i="4"/>
  <c r="K24" i="4"/>
  <c r="L25" i="4"/>
  <c r="L24" i="4"/>
  <c r="N24" i="4"/>
  <c r="M24" i="4"/>
  <c r="K23" i="4"/>
  <c r="K17" i="4"/>
  <c r="N16" i="4"/>
  <c r="M16" i="4"/>
  <c r="K16" i="4"/>
  <c r="L16" i="4"/>
  <c r="N17" i="4"/>
  <c r="L17" i="4"/>
  <c r="M17" i="4"/>
  <c r="M15" i="4"/>
  <c r="L15" i="4"/>
  <c r="L9" i="4"/>
  <c r="L7" i="4"/>
  <c r="K9" i="4"/>
  <c r="M8" i="4"/>
  <c r="N7" i="4"/>
  <c r="N8" i="4"/>
  <c r="N9" i="4"/>
  <c r="L8" i="4"/>
  <c r="K8" i="4"/>
  <c r="M9" i="4"/>
  <c r="K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AA105771-72BD-44EC-8B18-E5CF7D58805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E85E313F-915A-4C52-A7AD-5303C53B14AF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<sst xmlns="http://schemas.openxmlformats.org/spreadsheetml/2006/main" count="140" uniqueCount="25">
  <si>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</si>
  <si>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</si>
  <si>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</si>
  <si>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</si>
  <si>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</si>
  <si>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</si>
  <si>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</si>
  <si>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</si>
  <si>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</si>
  <si>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</si>
  <si>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</si>
  <si>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</si>
  <si>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</si>
  <si>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</si>
  <si>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</si>
  <si>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</si>
  <si>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</si>
  <si>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</si>
  <si>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</si>
  <si>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</si>
  <si>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</si>
  <si>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</si>
  <si>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</si>
  <si>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Cuenta Distribucion</t>
  </si>
  <si>
    <t>TIEMPOS DEL ALGORITMO CUENTA 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</si>
</sst>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3" fillId="7" borderId="15" xfId="0" applyFont="1" applyFill="1" applyBorder="1" applyAlignment="1">
      <alignment horizontal="center"/>
    </xf>
    <xf numFmtId="0" fontId="0" fillId="0" borderId="21" xfId="0" applyBorder="1" applyAlignment="1"/>
    <xf numFmtId="0" fontId="0" fillId="0" borderId="14" xfId="0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4" borderId="35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0" fillId="8" borderId="36" xfId="0" applyFill="1" applyBorder="1"/>
    <xf numFmtId="0" fontId="2" fillId="4" borderId="10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0" fillId="0" borderId="14" xfId="0" applyBorder="1"/>
    <xf numFmtId="0" fontId="0" fillId="0" borderId="38" xfId="0" applyBorder="1"/>
    <xf numFmtId="0" fontId="0" fillId="0" borderId="0" xfId="0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0" borderId="27" xfId="0" applyBorder="1" applyAlignment="1"/>
    <xf numFmtId="0" fontId="0" fillId="0" borderId="32" xfId="0" applyBorder="1"/>
    <xf numFmtId="0" fontId="0" fillId="0" borderId="25" xfId="0" applyBorder="1" applyAlignment="1"/>
    <xf numFmtId="0" fontId="3" fillId="5" borderId="27" xfId="0" applyFont="1" applyFill="1" applyBorder="1" applyAlignment="1">
      <alignment horizontal="center"/>
    </xf>
    <xf numFmtId="0" fontId="0" fillId="0" borderId="2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ALGORITMOS'!$J$7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ALGORITMOS'!$K$6:$O$6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ALGORITMOS'!$K$7:$O$7</c:f>
              <c:numCache>
                <c:formatCode>General</c:formatCode>
                <c:ptCount val="5"/>
                <c:pt idx="0">
                  <c:v>23.773267326732672</c:v>
                </c:pt>
                <c:pt idx="1">
                  <c:v>30.93069306930693</c:v>
                </c:pt>
                <c:pt idx="2">
                  <c:v>2.6396039603960397</c:v>
                </c:pt>
                <c:pt idx="3">
                  <c:v>5.4950495049504955</c:v>
                </c:pt>
                <c:pt idx="4">
                  <c:v>1.4782178217821782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BE9-9D4A-26420BCF36EB}"/>
            </c:ext>
          </c:extLst>
        </c:ser>
        <c:ser>
          <c:idx val="1"/>
          <c:order val="1"/>
          <c:tx>
            <c:strRef>
              <c:f>'COMPARACION ENTRE ALGORITMOS'!$J$8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ALGORITMOS'!$K$6:$O$6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ALGORITMOS'!$K$8:$O$8</c:f>
              <c:numCache>
                <c:formatCode>General</c:formatCode>
                <c:ptCount val="5"/>
                <c:pt idx="0">
                  <c:v>35.97227722772277</c:v>
                </c:pt>
                <c:pt idx="1">
                  <c:v>39.824752475247521</c:v>
                </c:pt>
                <c:pt idx="2">
                  <c:v>2.9148514851485148</c:v>
                </c:pt>
                <c:pt idx="3">
                  <c:v>4.9683168316831683</c:v>
                </c:pt>
                <c:pt idx="4">
                  <c:v>1.1415841584158415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E-4BE9-9D4A-26420BCF36EB}"/>
            </c:ext>
          </c:extLst>
        </c:ser>
        <c:ser>
          <c:idx val="2"/>
          <c:order val="2"/>
          <c:tx>
            <c:strRef>
              <c:f>'COMPARACION ENTRE ALGORITMOS'!$J$9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ALGORITMOS'!$K$6:$O$6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ALGORITMOS'!$K$9:$O$9</c:f>
              <c:numCache>
                <c:formatCode>General</c:formatCode>
                <c:ptCount val="5"/>
                <c:pt idx="0">
                  <c:v>82.367326732673263</c:v>
                </c:pt>
                <c:pt idx="1">
                  <c:v>35.714851485148515</c:v>
                </c:pt>
                <c:pt idx="2">
                  <c:v>4.608910891089109</c:v>
                </c:pt>
                <c:pt idx="3">
                  <c:v>5.4009900990099009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E-4BE9-9D4A-26420BCF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41771151"/>
        <c:axId val="441775311"/>
        <c:axId val="0"/>
      </c:bar3DChart>
      <c:catAx>
        <c:axId val="4417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5311"/>
        <c:crosses val="autoZero"/>
        <c:auto val="1"/>
        <c:lblAlgn val="ctr"/>
        <c:lblOffset val="100"/>
        <c:noMultiLvlLbl val="0"/>
      </c:catAx>
      <c:valAx>
        <c:axId val="44177531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ALGORITMOS'!$J$15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ALGORITMOS'!$K$14:$O$14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ALGORITMOS'!$K$15:$O$15</c:f>
              <c:numCache>
                <c:formatCode>General</c:formatCode>
                <c:ptCount val="5"/>
                <c:pt idx="0">
                  <c:v>184.33606476453747</c:v>
                </c:pt>
                <c:pt idx="1">
                  <c:v>287.43834534504884</c:v>
                </c:pt>
                <c:pt idx="2">
                  <c:v>34.580313950044427</c:v>
                </c:pt>
                <c:pt idx="3">
                  <c:v>15.667183334978773</c:v>
                </c:pt>
                <c:pt idx="4">
                  <c:v>1.1443281666502123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B1C-8927-0F48C9DB3CA4}"/>
            </c:ext>
          </c:extLst>
        </c:ser>
        <c:ser>
          <c:idx val="1"/>
          <c:order val="1"/>
          <c:tx>
            <c:strRef>
              <c:f>'COMPARACION ENTRE ALGORITMOS'!$J$16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ALGORITMOS'!$K$14:$O$14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ALGORITMOS'!$K$16:$O$16</c:f>
              <c:numCache>
                <c:formatCode>General</c:formatCode>
                <c:ptCount val="5"/>
                <c:pt idx="0">
                  <c:v>340.80906308618819</c:v>
                </c:pt>
                <c:pt idx="1">
                  <c:v>319.15934445651101</c:v>
                </c:pt>
                <c:pt idx="2">
                  <c:v>36.438444071477932</c:v>
                </c:pt>
                <c:pt idx="3">
                  <c:v>16.218679040379108</c:v>
                </c:pt>
                <c:pt idx="4">
                  <c:v>1.1271497679928917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B1C-8927-0F48C9DB3CA4}"/>
            </c:ext>
          </c:extLst>
        </c:ser>
        <c:ser>
          <c:idx val="2"/>
          <c:order val="2"/>
          <c:tx>
            <c:strRef>
              <c:f>'COMPARACION ENTRE ALGORITMOS'!$J$17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ALGORITMOS'!$K$14:$O$14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ALGORITMOS'!$K$17:$O$17</c:f>
              <c:numCache>
                <c:formatCode>General</c:formatCode>
                <c:ptCount val="5"/>
                <c:pt idx="0">
                  <c:v>878.8836015401323</c:v>
                </c:pt>
                <c:pt idx="1">
                  <c:v>304.7821107710534</c:v>
                </c:pt>
                <c:pt idx="2">
                  <c:v>255.34771448316715</c:v>
                </c:pt>
                <c:pt idx="3">
                  <c:v>20.85388488498371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7-4B1C-8927-0F48C9DB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91510735"/>
        <c:axId val="891494927"/>
        <c:axId val="0"/>
      </c:bar3DChart>
      <c:catAx>
        <c:axId val="891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494927"/>
        <c:crosses val="autoZero"/>
        <c:auto val="1"/>
        <c:lblAlgn val="ctr"/>
        <c:lblOffset val="100"/>
        <c:noMultiLvlLbl val="0"/>
      </c:catAx>
      <c:valAx>
        <c:axId val="89149492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5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ALGORITMOS'!$J$23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ALGORITMOS'!$K$22:$O$22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ALGORITMOS'!$K$23:$O$23</c:f>
              <c:numCache>
                <c:formatCode>General</c:formatCode>
                <c:ptCount val="5"/>
                <c:pt idx="0">
                  <c:v>2006.4197629828629</c:v>
                </c:pt>
                <c:pt idx="1">
                  <c:v>31.538694022575125</c:v>
                </c:pt>
                <c:pt idx="2">
                  <c:v>3.8942673917282318</c:v>
                </c:pt>
                <c:pt idx="3">
                  <c:v>18.923868535650065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7CA-8491-3FFAFA5E917E}"/>
            </c:ext>
          </c:extLst>
        </c:ser>
        <c:ser>
          <c:idx val="1"/>
          <c:order val="1"/>
          <c:tx>
            <c:strRef>
              <c:f>'COMPARACION ENTRE ALGORITMOS'!$J$24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ALGORITMOS'!$K$22:$O$22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ALGORITMOS'!$K$24:$O$24</c:f>
              <c:numCache>
                <c:formatCode>General</c:formatCode>
                <c:ptCount val="5"/>
                <c:pt idx="0">
                  <c:v>3710.9690512814959</c:v>
                </c:pt>
                <c:pt idx="1">
                  <c:v>35.019227852763393</c:v>
                </c:pt>
                <c:pt idx="2">
                  <c:v>3.9981476265788505</c:v>
                </c:pt>
                <c:pt idx="3">
                  <c:v>19.397350347726238</c:v>
                </c:pt>
                <c:pt idx="4">
                  <c:v>1.1009532681933403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7CA-8491-3FFAFA5E917E}"/>
            </c:ext>
          </c:extLst>
        </c:ser>
        <c:ser>
          <c:idx val="2"/>
          <c:order val="2"/>
          <c:tx>
            <c:strRef>
              <c:f>'COMPARACION ENTRE ALGORITMOS'!$J$25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ALGORITMOS'!$K$22:$O$22</c:f>
              <c:strCache>
                <c:ptCount val="5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Cuenta Distribucion</c:v>
                </c:pt>
              </c:strCache>
            </c:strRef>
          </c:cat>
          <c:val>
            <c:numRef>
              <c:f>'COMPARACION ENTRE ALGORITMOS'!$K$25:$O$25</c:f>
              <c:numCache>
                <c:formatCode>General</c:formatCode>
                <c:ptCount val="5"/>
                <c:pt idx="0">
                  <c:v>12176.090928786532</c:v>
                </c:pt>
                <c:pt idx="1">
                  <c:v>33.441709816495873</c:v>
                </c:pt>
                <c:pt idx="2">
                  <c:v>28.017602963797472</c:v>
                </c:pt>
                <c:pt idx="3">
                  <c:v>29.144398466104818</c:v>
                </c:pt>
                <c:pt idx="4">
                  <c:v>2.99602877136729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7CA-8491-3FFAFA5E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50177647"/>
        <c:axId val="950173071"/>
        <c:axId val="0"/>
      </c:bar3DChart>
      <c:catAx>
        <c:axId val="9501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3071"/>
        <c:crosses val="autoZero"/>
        <c:auto val="1"/>
        <c:lblAlgn val="ctr"/>
        <c:lblOffset val="100"/>
        <c:noMultiLvlLbl val="0"/>
      </c:catAx>
      <c:valAx>
        <c:axId val="95017307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CUENTA</a:t>
            </a:r>
            <a:r>
              <a:rPr lang="es-UY" baseline="0"/>
              <a:t> DISTRIBUCION - DATOS NORMALIZADOS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'Cuenta Distribucion'!$I$5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'Cuenta Distribucion'!$J$4:$L$4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'Cuenta Distribucion'!$J$5:$L$5</c:f>
              <c:numCache>
                <c:formatCode>General</c:formatCode>
                <c:ptCount val="3"/>
                <c:pt idx="0">
                  <c:v>1</c:v>
                </c:pt>
                <c:pt idx="1">
                  <c:v>7.0850636302746146</c:v>
                </c:pt>
                <c:pt idx="2">
                  <c:v>61.831212324179504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F-4610-97BE-990F4577CFD9}"/>
            </c:ext>
          </c:extLst>
        </c:ser>
        <c:ser>
          <c:idx val="3"/>
          <c:order val="3"/>
          <c:tx>
            <c:strRef>
              <c:f>'Cuenta Distribucion'!$I$6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'Cuenta Distribucion'!$J$4:$L$4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'Cuenta Distribucion'!$J$6:$L$6</c:f>
              <c:numCache>
                <c:formatCode>General</c:formatCode>
                <c:ptCount val="3"/>
                <c:pt idx="0">
                  <c:v>1</c:v>
                </c:pt>
                <c:pt idx="1">
                  <c:v>9.0234171725932342</c:v>
                </c:pt>
                <c:pt idx="2">
                  <c:v>80.140503035559405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F-4610-97BE-990F4577CFD9}"/>
            </c:ext>
          </c:extLst>
        </c:ser>
        <c:ser>
          <c:idx val="4"/>
          <c:order val="4"/>
          <c:tx>
            <c:strRef>
              <c:f>'Cuenta Distribucion'!$I$7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'Cuenta Distribucion'!$J$4:$L$4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'Cuenta Distribucion'!$J$7:$L$7</c:f>
              <c:numCache>
                <c:formatCode>General</c:formatCode>
                <c:ptCount val="3"/>
                <c:pt idx="0">
                  <c:v>1</c:v>
                </c:pt>
                <c:pt idx="1">
                  <c:v>10.028712871287128</c:v>
                </c:pt>
                <c:pt idx="2">
                  <c:v>264.69702970297027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F-4610-97BE-990F4577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99904"/>
        <c:axId val="2041598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'Cuenta Distribucion'!$I$3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'Cuenta Distribucion'!$J$4:$L$4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'Cuenta Distribucion'!$J$3:$L$3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AF-4610-97BE-990F4577CF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'Cuenta Distribucion'!$I$4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'Cuenta Distribucion'!$J$4:$L$4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'Cuenta Distribucion'!$J$4:$L$4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AF-4610-97BE-990F4577CFD9}"/>
                  </c:ext>
                </c:extLst>
              </c15:ser>
            </c15:filteredLineSeries>
          </c:ext>
        </c:extLst>
      </c:lineChart>
      <c:catAx>
        <c:axId val="20415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41598240"/>
        <c:crosses val="autoZero"/>
        <c:auto val="1"/>
        <c:lblAlgn val="ctr"/>
        <c:lblOffset val="100"/>
        <c:noMultiLvlLbl val="0"/>
      </c:catAx>
      <c:valAx>
        <c:axId val="2041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415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BURBUJA</a:t>
            </a:r>
            <a:r>
              <a:rPr lang="es-UY" baseline="0"/>
              <a:t> - DATOS NORMALIZADOS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BURBUJA!$I$5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BURBUJA!$J$5:$L$5</c:f>
              <c:numCache>
                <c:formatCode>General</c:formatCode>
                <c:ptCount val="3"/>
                <c:pt idx="0">
                  <c:v>1</c:v>
                </c:pt>
                <c:pt idx="1">
                  <c:v>77.761859147890547</c:v>
                </c:pt>
                <c:pt idx="2">
                  <c:v>7713.9908375327977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6-49D0-AAF2-ADA40C769153}"/>
            </c:ext>
          </c:extLst>
        </c:ser>
        <c:ser>
          <c:idx val="3"/>
          <c:order val="3"/>
          <c:tx>
            <c:strRef>
              <c:f>BURBUJA!$I$6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BURBUJA!$J$6:$L$6</c:f>
              <c:numCache>
                <c:formatCode>General</c:formatCode>
                <c:ptCount val="3"/>
                <c:pt idx="0">
                  <c:v>1</c:v>
                </c:pt>
                <c:pt idx="1">
                  <c:v>95.014174832103933</c:v>
                </c:pt>
                <c:pt idx="2">
                  <c:v>9428.9991467576783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6-49D0-AAF2-ADA40C769153}"/>
            </c:ext>
          </c:extLst>
        </c:ser>
        <c:ser>
          <c:idx val="4"/>
          <c:order val="4"/>
          <c:tx>
            <c:strRef>
              <c:f>BURBUJA!$I$7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BURBUJA!$J$7:$L$7</c:f>
              <c:numCache>
                <c:formatCode>General</c:formatCode>
                <c:ptCount val="3"/>
                <c:pt idx="0">
                  <c:v>1</c:v>
                </c:pt>
                <c:pt idx="1">
                  <c:v>107.00931591157698</c:v>
                </c:pt>
                <c:pt idx="2">
                  <c:v>13511.361301102283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6-49D0-AAF2-ADA40C76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78944"/>
        <c:axId val="260900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BURBUJA!$I$3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BURBUJA!$J$3:$L$3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06-49D0-AAF2-ADA40C7691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06-49D0-AAF2-ADA40C769153}"/>
                  </c:ext>
                </c:extLst>
              </c15:ser>
            </c15:filteredLineSeries>
          </c:ext>
        </c:extLst>
      </c:lineChart>
      <c:catAx>
        <c:axId val="260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900992"/>
        <c:crosses val="autoZero"/>
        <c:auto val="1"/>
        <c:lblAlgn val="ctr"/>
        <c:lblOffset val="100"/>
        <c:noMultiLvlLbl val="0"/>
      </c:catAx>
      <c:valAx>
        <c:axId val="260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SELECCION DIRECTA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'SELECCION DIR.'!$I$5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DIR.'!$J$5:$L$5</c:f>
              <c:numCache>
                <c:formatCode>General</c:formatCode>
                <c:ptCount val="3"/>
                <c:pt idx="0">
                  <c:v>1</c:v>
                </c:pt>
                <c:pt idx="1">
                  <c:v>93.196638924455826</c:v>
                </c:pt>
                <c:pt idx="2">
                  <c:v>9296.8058258642759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0-41C4-9A4E-AB78F275F78F}"/>
            </c:ext>
          </c:extLst>
        </c:ser>
        <c:ser>
          <c:idx val="2"/>
          <c:order val="2"/>
          <c:tx>
            <c:strRef>
              <c:f>'SELECCION DIR.'!$I$6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DIR.'!$J$6:$L$6</c:f>
              <c:numCache>
                <c:formatCode>General</c:formatCode>
                <c:ptCount val="3"/>
                <c:pt idx="0">
                  <c:v>1</c:v>
                </c:pt>
                <c:pt idx="1">
                  <c:v>80.3710563607886</c:v>
                </c:pt>
                <c:pt idx="2">
                  <c:v>7904.5085398901128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0-41C4-9A4E-AB78F275F78F}"/>
            </c:ext>
          </c:extLst>
        </c:ser>
        <c:ser>
          <c:idx val="3"/>
          <c:order val="3"/>
          <c:tx>
            <c:strRef>
              <c:f>'SELECCION DIR.'!$I$7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DIR.'!$J$7:$L$7</c:f>
              <c:numCache>
                <c:formatCode>General</c:formatCode>
                <c:ptCount val="3"/>
                <c:pt idx="0">
                  <c:v>1</c:v>
                </c:pt>
                <c:pt idx="1">
                  <c:v>85.58266799733866</c:v>
                </c:pt>
                <c:pt idx="2">
                  <c:v>8107.5431913949878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0-41C4-9A4E-AB78F27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50656"/>
        <c:axId val="26086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'SELECCION DIR.'!$I$4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'SELECCION DIR.'!$J$4:$L$4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'SELECCION DIR.'!$J$4:$L$4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A0-41C4-9A4E-AB78F275F78F}"/>
                  </c:ext>
                </c:extLst>
              </c15:ser>
            </c15:filteredLineSeries>
          </c:ext>
        </c:extLst>
      </c:lineChart>
      <c:catAx>
        <c:axId val="26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61472"/>
        <c:crosses val="autoZero"/>
        <c:auto val="1"/>
        <c:lblAlgn val="ctr"/>
        <c:lblOffset val="100"/>
        <c:noMultiLvlLbl val="0"/>
      </c:catAx>
      <c:valAx>
        <c:axId val="2608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QUICKSORT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QUICKSORT!$I$5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QUICKSORT!$J$5:$L$5</c:f>
              <c:numCache>
                <c:formatCode>General</c:formatCode>
                <c:ptCount val="3"/>
                <c:pt idx="0">
                  <c:v>1</c:v>
                </c:pt>
                <c:pt idx="1">
                  <c:v>13.395711500974659</c:v>
                </c:pt>
                <c:pt idx="2">
                  <c:v>136.55516569200779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3-4B9B-85F5-2DD7EEE36153}"/>
            </c:ext>
          </c:extLst>
        </c:ser>
        <c:ser>
          <c:idx val="2"/>
          <c:order val="2"/>
          <c:tx>
            <c:strRef>
              <c:f>QUICKSORT!$I$6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QUICKSORT!$J$6:$L$6</c:f>
              <c:numCache>
                <c:formatCode>General</c:formatCode>
                <c:ptCount val="3"/>
                <c:pt idx="0">
                  <c:v>1</c:v>
                </c:pt>
                <c:pt idx="1">
                  <c:v>13.624320652173912</c:v>
                </c:pt>
                <c:pt idx="2">
                  <c:v>125.36854619565217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3-4B9B-85F5-2DD7EEE36153}"/>
            </c:ext>
          </c:extLst>
        </c:ser>
        <c:ser>
          <c:idx val="3"/>
          <c:order val="3"/>
          <c:tx>
            <c:strRef>
              <c:f>QUICKSORT!$I$7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QUICKSORT!$J$7:$L$7</c:f>
              <c:numCache>
                <c:formatCode>General</c:formatCode>
                <c:ptCount val="3"/>
                <c:pt idx="0">
                  <c:v>1</c:v>
                </c:pt>
                <c:pt idx="1">
                  <c:v>47.471535982814181</c:v>
                </c:pt>
                <c:pt idx="2">
                  <c:v>555.62126745435012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3-4B9B-85F5-2DD7EEE3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97248"/>
        <c:axId val="26090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QUICKSORT!$J$4:$L$4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E3-4B9B-85F5-2DD7EEE36153}"/>
                  </c:ext>
                </c:extLst>
              </c15:ser>
            </c15:filteredLineSeries>
          </c:ext>
        </c:extLst>
      </c:lineChart>
      <c:catAx>
        <c:axId val="2608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904320"/>
        <c:crosses val="autoZero"/>
        <c:auto val="1"/>
        <c:lblAlgn val="ctr"/>
        <c:lblOffset val="100"/>
        <c:noMultiLvlLbl val="0"/>
      </c:catAx>
      <c:valAx>
        <c:axId val="2609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HEAPSORT</a:t>
            </a:r>
            <a:r>
              <a:rPr lang="es-UY" baseline="0"/>
              <a:t>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HEAPSORT!$I$5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HEAPSORT!$J$5:$L$5</c:f>
              <c:numCache>
                <c:formatCode>General</c:formatCode>
                <c:ptCount val="3"/>
                <c:pt idx="0">
                  <c:v>1</c:v>
                </c:pt>
                <c:pt idx="1">
                  <c:v>28.410810810810812</c:v>
                </c:pt>
                <c:pt idx="2">
                  <c:v>314.7636036036036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46E-A6F4-918C501C05AE}"/>
            </c:ext>
          </c:extLst>
        </c:ser>
        <c:ser>
          <c:idx val="2"/>
          <c:order val="2"/>
          <c:tx>
            <c:strRef>
              <c:f>HEAPSORT!$I$6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HEAPSORT!$J$6:$L$6</c:f>
              <c:numCache>
                <c:formatCode>General</c:formatCode>
                <c:ptCount val="3"/>
                <c:pt idx="0">
                  <c:v>1</c:v>
                </c:pt>
                <c:pt idx="1">
                  <c:v>32.737943403746513</c:v>
                </c:pt>
                <c:pt idx="2">
                  <c:v>356.8447588680749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3-446E-A6F4-918C501C05AE}"/>
            </c:ext>
          </c:extLst>
        </c:ser>
        <c:ser>
          <c:idx val="3"/>
          <c:order val="3"/>
          <c:tx>
            <c:strRef>
              <c:f>HEAPSORT!$I$7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HEAPSORT!$J$7:$L$7</c:f>
              <c:numCache>
                <c:formatCode>General</c:formatCode>
                <c:ptCount val="3"/>
                <c:pt idx="0">
                  <c:v>1</c:v>
                </c:pt>
                <c:pt idx="1">
                  <c:v>38.722089825847846</c:v>
                </c:pt>
                <c:pt idx="2">
                  <c:v>493.20549954170485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3-446E-A6F4-918C501C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76032"/>
        <c:axId val="26088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HEAPSORT!$I$4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HEAPSORT!$J$3:$L$3</c15:sqref>
                        </c15:formulaRef>
                      </c:ext>
                    </c:extLst>
                    <c:strCache>
                      <c:ptCount val="1"/>
                      <c:pt idx="0">
                        <c:v>TAMAÑO DEL CONJUNTO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HEAPSORT!$J$4:$L$4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3-446E-A6F4-918C501C05AE}"/>
                  </c:ext>
                </c:extLst>
              </c15:ser>
            </c15:filteredLineSeries>
          </c:ext>
        </c:extLst>
      </c:lineChart>
      <c:catAx>
        <c:axId val="2608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85184"/>
        <c:crosses val="autoZero"/>
        <c:auto val="1"/>
        <c:lblAlgn val="ctr"/>
        <c:lblOffset val="100"/>
        <c:noMultiLvlLbl val="0"/>
      </c:catAx>
      <c:valAx>
        <c:axId val="2608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26</xdr:row>
      <xdr:rowOff>123824</xdr:rowOff>
    </xdr:from>
    <xdr:to>
      <xdr:col>4</xdr:col>
      <xdr:colOff>390524</xdr:colOff>
      <xdr:row>42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969E24-2FFD-F240-FB2A-C9B01F91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519111</xdr:colOff>
      <xdr:row>26</xdr:row>
      <xdr:rowOff>104775</xdr:rowOff>
    </xdr:from>
    <xdr:to>
      <xdr:col>10</xdr:col>
      <xdr:colOff>400049</xdr:colOff>
      <xdr:row>42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F052CC-8627-6A96-07F1-1F26F367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519111</xdr:colOff>
      <xdr:row>26</xdr:row>
      <xdr:rowOff>114300</xdr:rowOff>
    </xdr:from>
    <xdr:to>
      <xdr:col>18</xdr:col>
      <xdr:colOff>295274</xdr:colOff>
      <xdr:row>42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5383A8-EB84-2A76-D847-F4B10D5B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</xdr:row>
      <xdr:rowOff>52387</xdr:rowOff>
    </xdr:from>
    <xdr:to>
      <xdr:col>14</xdr:col>
      <xdr:colOff>38100</xdr:colOff>
      <xdr:row>29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2B00B4-582C-E976-96E2-BB4955FE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10</xdr:row>
      <xdr:rowOff>0</xdr:rowOff>
    </xdr:from>
    <xdr:to>
      <xdr:col>12</xdr:col>
      <xdr:colOff>485775</xdr:colOff>
      <xdr:row>27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FA246B-8E37-AF68-8D55-FAB6267A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8</xdr:row>
      <xdr:rowOff>66675</xdr:rowOff>
    </xdr:from>
    <xdr:to>
      <xdr:col>14</xdr:col>
      <xdr:colOff>438150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68273-6292-32E6-EFF9-2D484450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9</xdr:row>
      <xdr:rowOff>66674</xdr:rowOff>
    </xdr:from>
    <xdr:to>
      <xdr:col>14</xdr:col>
      <xdr:colOff>323850</xdr:colOff>
      <xdr:row>27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B3F904-015E-4931-0175-6078E40E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8</xdr:row>
      <xdr:rowOff>76199</xdr:rowOff>
    </xdr:from>
    <xdr:to>
      <xdr:col>15</xdr:col>
      <xdr:colOff>152399</xdr:colOff>
      <xdr:row>28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B2BC0-B0AD-5AAC-3A68-6B3571428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A14" workbookViewId="0">
      <selection activeCell="M47" sqref="M47"/>
    </sheetView>
  </sheetViews>
  <sheetFormatPr baseColWidth="10" defaultColWidth="9.140625" defaultRowHeight="15" x14ac:dyDescent="0.25"/>
  <cols>
    <col min="1" max="1" width="30" customWidth="1"/>
    <col min="2" max="4" width="13" customWidth="1"/>
    <col min="5" max="5" width="11.85546875" customWidth="1"/>
    <col min="6" max="6" width="24" bestFit="1" customWidth="1"/>
    <col min="10" max="10" width="34.5703125" customWidth="1"/>
    <col min="11" max="14" width="12.28515625" customWidth="1"/>
    <col min="15" max="15" width="24" bestFit="1" customWidth="1"/>
  </cols>
  <sheetData>
    <row r="1" spans="1:16" ht="24" thickBot="1" x14ac:dyDescent="0.4">
      <c r="A1" s="1" t="s">
        <v>12</v>
      </c>
    </row>
    <row r="2" spans="1:16" ht="23.25" x14ac:dyDescent="0.35">
      <c r="A2" s="56" t="s">
        <v>20</v>
      </c>
      <c r="B2" s="57"/>
      <c r="C2" s="57"/>
      <c r="D2" s="57"/>
      <c r="E2" s="57"/>
      <c r="F2" s="47"/>
      <c r="G2" s="27"/>
      <c r="J2" s="56" t="s">
        <v>22</v>
      </c>
      <c r="K2" s="57"/>
      <c r="L2" s="57"/>
      <c r="M2" s="57"/>
      <c r="N2" s="57"/>
      <c r="O2" s="78"/>
    </row>
    <row r="3" spans="1:16" ht="15.75" thickBot="1" x14ac:dyDescent="0.3">
      <c r="A3" s="22"/>
      <c r="B3" s="23"/>
      <c r="C3" s="23"/>
      <c r="D3" s="23"/>
      <c r="E3" s="23"/>
      <c r="F3" s="23"/>
      <c r="G3" s="24"/>
      <c r="J3" s="22"/>
      <c r="K3" s="23"/>
      <c r="L3" s="23"/>
      <c r="M3" s="23"/>
      <c r="N3" s="23"/>
      <c r="O3" s="23"/>
    </row>
    <row r="4" spans="1:16" ht="21.75" thickBot="1" x14ac:dyDescent="0.4">
      <c r="A4" s="16" t="s">
        <v>7</v>
      </c>
      <c r="B4" s="58">
        <v>300</v>
      </c>
      <c r="C4" s="59"/>
      <c r="D4" s="59"/>
      <c r="E4" s="60"/>
      <c r="F4" s="48"/>
      <c r="G4" s="28"/>
      <c r="J4" s="16" t="s">
        <v>7</v>
      </c>
      <c r="K4" s="58">
        <v>300</v>
      </c>
      <c r="L4" s="59"/>
      <c r="M4" s="59"/>
      <c r="N4" s="60"/>
      <c r="O4" s="84"/>
    </row>
    <row r="5" spans="1:16" ht="19.5" thickBot="1" x14ac:dyDescent="0.35">
      <c r="A5" s="15"/>
      <c r="B5" s="53" t="s">
        <v>8</v>
      </c>
      <c r="C5" s="54"/>
      <c r="D5" s="54"/>
      <c r="E5" s="55"/>
      <c r="F5" s="46"/>
      <c r="G5" s="43"/>
      <c r="K5" s="53" t="s">
        <v>8</v>
      </c>
      <c r="L5" s="54"/>
      <c r="M5" s="54"/>
      <c r="N5" s="55"/>
      <c r="O5" s="85"/>
    </row>
    <row r="6" spans="1:16" ht="19.5" thickBot="1" x14ac:dyDescent="0.35">
      <c r="A6" s="25" t="s">
        <v>11</v>
      </c>
      <c r="B6" s="32" t="s">
        <v>9</v>
      </c>
      <c r="C6" s="33" t="s">
        <v>15</v>
      </c>
      <c r="D6" s="33" t="s">
        <v>10</v>
      </c>
      <c r="E6" s="74" t="s">
        <v>14</v>
      </c>
      <c r="F6" s="72" t="s">
        <v>23</v>
      </c>
      <c r="G6" s="40" t="s">
        <v>21</v>
      </c>
      <c r="J6" s="25" t="s">
        <v>11</v>
      </c>
      <c r="K6" s="32" t="s">
        <v>9</v>
      </c>
      <c r="L6" s="33" t="s">
        <v>15</v>
      </c>
      <c r="M6" s="33" t="s">
        <v>10</v>
      </c>
      <c r="N6" s="34" t="s">
        <v>14</v>
      </c>
      <c r="O6" s="80" t="s">
        <v>23</v>
      </c>
    </row>
    <row r="7" spans="1:16" ht="15.75" thickBot="1" x14ac:dyDescent="0.3">
      <c r="A7" s="26" t="s">
        <v>0</v>
      </c>
      <c r="B7" s="35">
        <f>BURBUJA!C5</f>
        <v>24011</v>
      </c>
      <c r="C7" s="2">
        <f>'SELECCION DIR.'!C5</f>
        <v>31240</v>
      </c>
      <c r="D7" s="2">
        <f>QUICKSORT!C5</f>
        <v>2565</v>
      </c>
      <c r="E7" s="69">
        <f>HEAPSORT!C5</f>
        <v>5550</v>
      </c>
      <c r="F7" s="2">
        <f>'Cuenta Distribucion'!C5</f>
        <v>1493</v>
      </c>
      <c r="G7" s="41"/>
      <c r="J7" s="26" t="s">
        <v>0</v>
      </c>
      <c r="K7" s="35">
        <f>B7/$G$9</f>
        <v>23.773267326732672</v>
      </c>
      <c r="L7" s="35">
        <f>C7/$G$9</f>
        <v>30.93069306930693</v>
      </c>
      <c r="M7" s="35">
        <f>D7/$G$9 + 0.1</f>
        <v>2.6396039603960397</v>
      </c>
      <c r="N7" s="35">
        <f t="shared" ref="N7:N9" si="0">E7/$G$9</f>
        <v>5.4950495049504955</v>
      </c>
      <c r="O7" s="39">
        <f>F7/$G$9</f>
        <v>1.4782178217821782</v>
      </c>
    </row>
    <row r="8" spans="1:16" ht="15.75" thickBot="1" x14ac:dyDescent="0.3">
      <c r="A8" s="26" t="s">
        <v>5</v>
      </c>
      <c r="B8" s="35">
        <f>BURBUJA!C6</f>
        <v>36332</v>
      </c>
      <c r="C8" s="2">
        <f>'SELECCION DIR.'!C6</f>
        <v>40223</v>
      </c>
      <c r="D8" s="2">
        <f>QUICKSORT!C6</f>
        <v>2944</v>
      </c>
      <c r="E8" s="69">
        <f>HEAPSORT!C6</f>
        <v>5018</v>
      </c>
      <c r="F8" s="2">
        <f>'Cuenta Distribucion'!C6</f>
        <v>1153</v>
      </c>
      <c r="G8" s="41"/>
      <c r="J8" s="26" t="s">
        <v>5</v>
      </c>
      <c r="K8" s="35">
        <f>B8/$G$9</f>
        <v>35.97227722772277</v>
      </c>
      <c r="L8" s="35">
        <f>C8/$G$9</f>
        <v>39.824752475247521</v>
      </c>
      <c r="M8" s="35">
        <f>D8/$G$9</f>
        <v>2.9148514851485148</v>
      </c>
      <c r="N8" s="35">
        <f t="shared" si="0"/>
        <v>4.9683168316831683</v>
      </c>
      <c r="O8" s="39">
        <f t="shared" ref="O8:O9" si="1">F8/$G$9</f>
        <v>1.1415841584158415</v>
      </c>
    </row>
    <row r="9" spans="1:16" ht="15.75" thickBot="1" x14ac:dyDescent="0.3">
      <c r="A9" s="26" t="s">
        <v>1</v>
      </c>
      <c r="B9" s="36">
        <f>BURBUJA!C7</f>
        <v>83191</v>
      </c>
      <c r="C9" s="4">
        <f>'SELECCION DIR.'!C7</f>
        <v>36072</v>
      </c>
      <c r="D9" s="4">
        <f>QUICKSORT!C7</f>
        <v>4655</v>
      </c>
      <c r="E9" s="70">
        <f>HEAPSORT!C7</f>
        <v>5455</v>
      </c>
      <c r="F9" s="2">
        <f>'Cuenta Distribucion'!C7</f>
        <v>1010</v>
      </c>
      <c r="G9" s="73">
        <f>MIN(B7:F9)</f>
        <v>1010</v>
      </c>
      <c r="J9" s="26" t="s">
        <v>1</v>
      </c>
      <c r="K9" s="36">
        <f>B9/$G$9</f>
        <v>82.367326732673263</v>
      </c>
      <c r="L9" s="36">
        <f>C9/$G$9</f>
        <v>35.714851485148515</v>
      </c>
      <c r="M9" s="36">
        <f>D9/$G$9</f>
        <v>4.608910891089109</v>
      </c>
      <c r="N9" s="36">
        <f t="shared" si="0"/>
        <v>5.4009900990099009</v>
      </c>
      <c r="O9" s="39">
        <f>F9/$G$9 + 0.1</f>
        <v>1.1000000000000001</v>
      </c>
    </row>
    <row r="10" spans="1:16" x14ac:dyDescent="0.25">
      <c r="A10" s="22"/>
      <c r="B10" s="23"/>
      <c r="C10" s="23"/>
      <c r="D10" s="23"/>
      <c r="E10" s="23"/>
      <c r="F10" s="23"/>
      <c r="G10" s="24"/>
      <c r="J10" s="22"/>
      <c r="K10" s="23"/>
      <c r="L10" s="23"/>
      <c r="M10" s="23"/>
      <c r="N10" s="23"/>
      <c r="O10" s="23"/>
    </row>
    <row r="11" spans="1:16" ht="15.75" thickBot="1" x14ac:dyDescent="0.3">
      <c r="A11" s="22"/>
      <c r="B11" s="23"/>
      <c r="C11" s="23"/>
      <c r="D11" s="23"/>
      <c r="E11" s="23"/>
      <c r="F11" s="23"/>
      <c r="G11" s="24"/>
      <c r="J11" s="22"/>
      <c r="K11" s="23"/>
      <c r="L11" s="23"/>
      <c r="M11" s="23"/>
      <c r="N11" s="23"/>
      <c r="O11" s="23"/>
    </row>
    <row r="12" spans="1:16" ht="21.75" thickBot="1" x14ac:dyDescent="0.4">
      <c r="A12" s="17" t="s">
        <v>7</v>
      </c>
      <c r="B12" s="61">
        <v>3000</v>
      </c>
      <c r="C12" s="62"/>
      <c r="D12" s="62"/>
      <c r="E12" s="63"/>
      <c r="F12" s="49"/>
      <c r="G12" s="29"/>
      <c r="J12" s="17" t="s">
        <v>7</v>
      </c>
      <c r="K12" s="61">
        <v>3000</v>
      </c>
      <c r="L12" s="62"/>
      <c r="M12" s="62"/>
      <c r="N12" s="63"/>
      <c r="O12" s="29"/>
    </row>
    <row r="13" spans="1:16" ht="19.5" thickBot="1" x14ac:dyDescent="0.35">
      <c r="A13" s="15"/>
      <c r="B13" s="53" t="s">
        <v>8</v>
      </c>
      <c r="C13" s="54"/>
      <c r="D13" s="54"/>
      <c r="E13" s="55"/>
      <c r="F13" s="46"/>
      <c r="G13" s="43"/>
      <c r="K13" s="53" t="s">
        <v>8</v>
      </c>
      <c r="L13" s="54"/>
      <c r="M13" s="54"/>
      <c r="N13" s="55"/>
      <c r="O13" s="83"/>
    </row>
    <row r="14" spans="1:16" ht="19.5" thickBot="1" x14ac:dyDescent="0.35">
      <c r="A14" s="25" t="s">
        <v>11</v>
      </c>
      <c r="B14" s="21" t="s">
        <v>9</v>
      </c>
      <c r="C14" s="19" t="s">
        <v>15</v>
      </c>
      <c r="D14" s="19" t="s">
        <v>10</v>
      </c>
      <c r="E14" s="75" t="s">
        <v>14</v>
      </c>
      <c r="F14" s="72" t="s">
        <v>23</v>
      </c>
      <c r="G14" s="42" t="s">
        <v>21</v>
      </c>
      <c r="J14" s="25" t="s">
        <v>11</v>
      </c>
      <c r="K14" s="21" t="s">
        <v>9</v>
      </c>
      <c r="L14" s="19" t="s">
        <v>15</v>
      </c>
      <c r="M14" s="19" t="s">
        <v>10</v>
      </c>
      <c r="N14" s="20" t="s">
        <v>14</v>
      </c>
      <c r="O14" s="79" t="s">
        <v>23</v>
      </c>
      <c r="P14" s="23"/>
    </row>
    <row r="15" spans="1:16" ht="15.75" thickBot="1" x14ac:dyDescent="0.3">
      <c r="A15" s="26" t="s">
        <v>0</v>
      </c>
      <c r="B15" s="37">
        <f>BURBUJA!D5</f>
        <v>1867140</v>
      </c>
      <c r="C15" s="38">
        <f>'SELECCION DIR.'!D5</f>
        <v>2911463</v>
      </c>
      <c r="D15" s="38">
        <f>QUICKSORT!E5</f>
        <v>350264</v>
      </c>
      <c r="E15" s="39">
        <f>HEAPSORT!D5</f>
        <v>157680</v>
      </c>
      <c r="F15" s="77">
        <f>'Cuenta Distribucion'!D5</f>
        <v>10578</v>
      </c>
      <c r="G15" s="41"/>
      <c r="J15" s="26" t="s">
        <v>0</v>
      </c>
      <c r="K15" s="35">
        <f>B15/$G$17</f>
        <v>184.33606476453747</v>
      </c>
      <c r="L15" s="35">
        <f>C15/$G$17</f>
        <v>287.43834534504884</v>
      </c>
      <c r="M15" s="35">
        <f>D15/$G$17</f>
        <v>34.580313950044427</v>
      </c>
      <c r="N15" s="35">
        <f>E15/$G$17 + 0.1</f>
        <v>15.667183334978773</v>
      </c>
      <c r="O15" s="82">
        <f>F15/$G$17 + 0.1</f>
        <v>1.1443281666502123</v>
      </c>
    </row>
    <row r="16" spans="1:16" ht="15.75" thickBot="1" x14ac:dyDescent="0.3">
      <c r="A16" s="26" t="s">
        <v>5</v>
      </c>
      <c r="B16" s="35">
        <f>BURBUJA!D6</f>
        <v>3452055</v>
      </c>
      <c r="C16" s="2">
        <f>'SELECCION DIR.'!D6</f>
        <v>3232765</v>
      </c>
      <c r="D16" s="2">
        <f>QUICKSORT!E6</f>
        <v>369085</v>
      </c>
      <c r="E16" s="8">
        <f>HEAPSORT!D6</f>
        <v>164279</v>
      </c>
      <c r="F16" s="77">
        <f>'Cuenta Distribucion'!D6</f>
        <v>10404</v>
      </c>
      <c r="G16" s="41"/>
      <c r="J16" s="26" t="s">
        <v>5</v>
      </c>
      <c r="K16" s="35">
        <f>B16/$G$17</f>
        <v>340.80906308618819</v>
      </c>
      <c r="L16" s="35">
        <f>C16/$G$17</f>
        <v>319.15934445651101</v>
      </c>
      <c r="M16" s="35">
        <f>D16/$G$17</f>
        <v>36.438444071477932</v>
      </c>
      <c r="N16" s="35">
        <f t="shared" ref="N16:N17" si="2">E16/$G$17</f>
        <v>16.218679040379108</v>
      </c>
      <c r="O16" s="82">
        <f t="shared" ref="O16:O17" si="3">F16/$G$17 + 0.1</f>
        <v>1.1271497679928917</v>
      </c>
    </row>
    <row r="17" spans="1:15" ht="15.75" thickBot="1" x14ac:dyDescent="0.3">
      <c r="A17" s="26" t="s">
        <v>1</v>
      </c>
      <c r="B17" s="36">
        <f>BURBUJA!D7</f>
        <v>8902212</v>
      </c>
      <c r="C17" s="4">
        <f>'SELECCION DIR.'!D7</f>
        <v>3087138</v>
      </c>
      <c r="D17" s="4">
        <f>QUICKSORT!E7</f>
        <v>2586417</v>
      </c>
      <c r="E17" s="5">
        <f>HEAPSORT!D7</f>
        <v>211229</v>
      </c>
      <c r="F17" s="77">
        <f>'Cuenta Distribucion'!D7</f>
        <v>10129</v>
      </c>
      <c r="G17" s="41">
        <f>MIN(B15:F17)</f>
        <v>10129</v>
      </c>
      <c r="J17" s="26" t="s">
        <v>1</v>
      </c>
      <c r="K17" s="36">
        <f>B17/$G$17</f>
        <v>878.8836015401323</v>
      </c>
      <c r="L17" s="36">
        <f>C17/$G$17</f>
        <v>304.7821107710534</v>
      </c>
      <c r="M17" s="36">
        <f>D17/$G$17</f>
        <v>255.34771448316715</v>
      </c>
      <c r="N17" s="36">
        <f t="shared" si="2"/>
        <v>20.85388488498371</v>
      </c>
      <c r="O17" s="82">
        <f t="shared" si="3"/>
        <v>1.1000000000000001</v>
      </c>
    </row>
    <row r="18" spans="1:15" x14ac:dyDescent="0.25">
      <c r="A18" s="22"/>
      <c r="B18" s="23"/>
      <c r="C18" s="23"/>
      <c r="D18" s="23"/>
      <c r="E18" s="23"/>
      <c r="F18" s="76"/>
      <c r="G18" s="24"/>
      <c r="J18" s="22"/>
      <c r="K18" s="23"/>
      <c r="L18" s="23"/>
      <c r="M18" s="23"/>
      <c r="N18" s="23"/>
      <c r="O18" s="23"/>
    </row>
    <row r="19" spans="1:15" ht="15.75" thickBot="1" x14ac:dyDescent="0.3">
      <c r="A19" s="22"/>
      <c r="B19" s="23"/>
      <c r="C19" s="23"/>
      <c r="D19" s="23"/>
      <c r="E19" s="23"/>
      <c r="F19" s="23"/>
      <c r="G19" s="24"/>
      <c r="J19" s="22"/>
      <c r="K19" s="23"/>
      <c r="L19" s="23"/>
      <c r="M19" s="23"/>
      <c r="N19" s="23"/>
      <c r="O19" s="23"/>
    </row>
    <row r="20" spans="1:15" ht="21.75" thickBot="1" x14ac:dyDescent="0.4">
      <c r="A20" s="18" t="s">
        <v>7</v>
      </c>
      <c r="B20" s="50">
        <v>30000</v>
      </c>
      <c r="C20" s="51"/>
      <c r="D20" s="51"/>
      <c r="E20" s="52"/>
      <c r="F20" s="45"/>
      <c r="G20" s="30"/>
      <c r="J20" s="18" t="s">
        <v>7</v>
      </c>
      <c r="K20" s="50">
        <v>30000</v>
      </c>
      <c r="L20" s="51"/>
      <c r="M20" s="51"/>
      <c r="N20" s="52"/>
      <c r="O20" s="30"/>
    </row>
    <row r="21" spans="1:15" ht="19.5" thickBot="1" x14ac:dyDescent="0.35">
      <c r="A21" s="15"/>
      <c r="B21" s="53" t="s">
        <v>8</v>
      </c>
      <c r="C21" s="54"/>
      <c r="D21" s="54"/>
      <c r="E21" s="55"/>
      <c r="F21" s="46"/>
      <c r="G21" s="43"/>
      <c r="J21" s="77"/>
      <c r="K21" s="53" t="s">
        <v>8</v>
      </c>
      <c r="L21" s="54"/>
      <c r="M21" s="54"/>
      <c r="N21" s="55"/>
      <c r="O21" s="81"/>
    </row>
    <row r="22" spans="1:15" ht="19.5" thickBot="1" x14ac:dyDescent="0.35">
      <c r="A22" s="25" t="s">
        <v>11</v>
      </c>
      <c r="B22" s="21" t="s">
        <v>9</v>
      </c>
      <c r="C22" s="19" t="s">
        <v>15</v>
      </c>
      <c r="D22" s="19" t="s">
        <v>10</v>
      </c>
      <c r="E22" s="71" t="s">
        <v>14</v>
      </c>
      <c r="F22" s="34" t="s">
        <v>23</v>
      </c>
      <c r="G22" s="42" t="s">
        <v>21</v>
      </c>
      <c r="J22" s="25" t="s">
        <v>11</v>
      </c>
      <c r="K22" s="21" t="s">
        <v>9</v>
      </c>
      <c r="L22" s="19" t="s">
        <v>15</v>
      </c>
      <c r="M22" s="19" t="s">
        <v>10</v>
      </c>
      <c r="N22" s="20" t="s">
        <v>14</v>
      </c>
      <c r="O22" s="79" t="s">
        <v>23</v>
      </c>
    </row>
    <row r="23" spans="1:15" ht="15.75" thickBot="1" x14ac:dyDescent="0.3">
      <c r="A23" s="26" t="s">
        <v>0</v>
      </c>
      <c r="B23" s="37">
        <f>BURBUJA!E5</f>
        <v>185220634</v>
      </c>
      <c r="C23" s="38">
        <f>'SELECCION DIR.'!D5</f>
        <v>2911463</v>
      </c>
      <c r="D23" s="38">
        <f>QUICKSORT!E5</f>
        <v>350264</v>
      </c>
      <c r="E23" s="39">
        <f>HEAPSORT!E5</f>
        <v>1746938</v>
      </c>
      <c r="F23" s="77">
        <f>'Cuenta Distribucion'!E5</f>
        <v>92314</v>
      </c>
      <c r="G23" s="41"/>
      <c r="J23" s="26" t="s">
        <v>0</v>
      </c>
      <c r="K23" s="35">
        <f>B23/$G$25</f>
        <v>2006.4197629828629</v>
      </c>
      <c r="L23" s="35">
        <f>C23/$G$25</f>
        <v>31.538694022575125</v>
      </c>
      <c r="M23" s="35">
        <f>D23/$G$25 + 0.1</f>
        <v>3.8942673917282318</v>
      </c>
      <c r="N23" s="35">
        <f t="shared" ref="N23:N25" si="4">E23/$G$25</f>
        <v>18.923868535650065</v>
      </c>
      <c r="O23" s="82">
        <f>F23/$G$25 + 0.1</f>
        <v>1.1000000000000001</v>
      </c>
    </row>
    <row r="24" spans="1:15" ht="15.75" thickBot="1" x14ac:dyDescent="0.3">
      <c r="A24" s="26" t="s">
        <v>5</v>
      </c>
      <c r="B24" s="35">
        <f>BURBUJA!E6</f>
        <v>342574397</v>
      </c>
      <c r="C24" s="2">
        <f>'SELECCION DIR.'!D6</f>
        <v>3232765</v>
      </c>
      <c r="D24" s="2">
        <f>QUICKSORT!E6</f>
        <v>369085</v>
      </c>
      <c r="E24" s="8">
        <f>HEAPSORT!E6</f>
        <v>1790647</v>
      </c>
      <c r="F24" s="77">
        <f>'Cuenta Distribucion'!E6</f>
        <v>92402</v>
      </c>
      <c r="G24" s="41"/>
      <c r="J24" s="26" t="s">
        <v>5</v>
      </c>
      <c r="K24" s="35">
        <f t="shared" ref="K24:K25" si="5">B24/$G$25</f>
        <v>3710.9690512814959</v>
      </c>
      <c r="L24" s="35">
        <f>C24/$G$25</f>
        <v>35.019227852763393</v>
      </c>
      <c r="M24" s="35">
        <f t="shared" ref="M24:M25" si="6">D24/$G$25</f>
        <v>3.9981476265788505</v>
      </c>
      <c r="N24" s="35">
        <f t="shared" si="4"/>
        <v>19.397350347726238</v>
      </c>
      <c r="O24" s="82">
        <f t="shared" ref="O24:O25" si="7">F24/$G$25 + 0.1</f>
        <v>1.1009532681933403</v>
      </c>
    </row>
    <row r="25" spans="1:15" ht="15.75" thickBot="1" x14ac:dyDescent="0.3">
      <c r="A25" s="31" t="s">
        <v>1</v>
      </c>
      <c r="B25" s="36">
        <f>BURBUJA!E7</f>
        <v>1124023658</v>
      </c>
      <c r="C25" s="4">
        <f>'SELECCION DIR.'!D7</f>
        <v>3087138</v>
      </c>
      <c r="D25" s="4">
        <f>QUICKSORT!E7</f>
        <v>2586417</v>
      </c>
      <c r="E25" s="5">
        <f>HEAPSORT!E7</f>
        <v>2690436</v>
      </c>
      <c r="F25" s="77">
        <f>'Cuenta Distribucion'!E7</f>
        <v>267344</v>
      </c>
      <c r="G25" s="41">
        <f>MIN(B23:F25)</f>
        <v>92314</v>
      </c>
      <c r="J25" s="31" t="s">
        <v>1</v>
      </c>
      <c r="K25" s="36">
        <f t="shared" si="5"/>
        <v>12176.090928786532</v>
      </c>
      <c r="L25" s="36">
        <f>C25/$G$25</f>
        <v>33.441709816495873</v>
      </c>
      <c r="M25" s="36">
        <f t="shared" si="6"/>
        <v>28.017602963797472</v>
      </c>
      <c r="N25" s="36">
        <f t="shared" si="4"/>
        <v>29.144398466104818</v>
      </c>
      <c r="O25" s="82">
        <f t="shared" si="7"/>
        <v>2.99602877136729</v>
      </c>
    </row>
    <row r="26" spans="1:15" x14ac:dyDescent="0.25">
      <c r="F26" s="76"/>
    </row>
  </sheetData>
  <mergeCells count="14">
    <mergeCell ref="K20:N20"/>
    <mergeCell ref="K21:N21"/>
    <mergeCell ref="A2:E2"/>
    <mergeCell ref="B4:E4"/>
    <mergeCell ref="B5:E5"/>
    <mergeCell ref="B13:E13"/>
    <mergeCell ref="B21:E21"/>
    <mergeCell ref="B12:E12"/>
    <mergeCell ref="B20:E20"/>
    <mergeCell ref="J2:N2"/>
    <mergeCell ref="K4:N4"/>
    <mergeCell ref="K5:N5"/>
    <mergeCell ref="K12:N12"/>
    <mergeCell ref="K13:N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C82D-0C02-43B4-8D11-7E5B733FB759}">
  <dimension ref="A1:L8"/>
  <sheetViews>
    <sheetView workbookViewId="0">
      <selection activeCell="D11" sqref="D11"/>
    </sheetView>
  </sheetViews>
  <sheetFormatPr baseColWidth="10" defaultRowHeight="15" x14ac:dyDescent="0.25"/>
  <cols>
    <col min="2" max="2" width="28.5703125" bestFit="1" customWidth="1"/>
    <col min="9" max="9" width="28.5703125" bestFit="1" customWidth="1"/>
  </cols>
  <sheetData>
    <row r="1" spans="1:12" ht="23.25" x14ac:dyDescent="0.35">
      <c r="A1" s="1" t="s">
        <v>24</v>
      </c>
      <c r="B1" s="1"/>
      <c r="C1" s="1"/>
      <c r="D1" s="1"/>
    </row>
    <row r="2" spans="1:12" ht="15.75" thickBot="1" x14ac:dyDescent="0.3">
      <c r="B2" s="67" t="s">
        <v>17</v>
      </c>
      <c r="C2" s="67"/>
      <c r="D2" s="67"/>
      <c r="E2" s="67"/>
      <c r="I2" s="67" t="s">
        <v>18</v>
      </c>
      <c r="J2" s="67"/>
      <c r="K2" s="67"/>
      <c r="L2" s="67"/>
    </row>
    <row r="3" spans="1:12" x14ac:dyDescent="0.25">
      <c r="B3" s="6"/>
      <c r="C3" s="64" t="s">
        <v>2</v>
      </c>
      <c r="D3" s="65"/>
      <c r="E3" s="66"/>
      <c r="I3" s="9" t="s">
        <v>3</v>
      </c>
      <c r="J3" s="64" t="s">
        <v>2</v>
      </c>
      <c r="K3" s="65"/>
      <c r="L3" s="66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1493</v>
      </c>
      <c r="D5" s="3">
        <v>10578</v>
      </c>
      <c r="E5" s="7">
        <v>92314</v>
      </c>
      <c r="F5">
        <f>MIN(C5:E5)</f>
        <v>1493</v>
      </c>
      <c r="I5" s="13" t="s">
        <v>0</v>
      </c>
      <c r="J5" s="3">
        <f>C5/$F5</f>
        <v>1</v>
      </c>
      <c r="K5" s="3">
        <f t="shared" ref="K5:L7" si="0">D5/$F5</f>
        <v>7.0850636302746146</v>
      </c>
      <c r="L5" s="3">
        <f t="shared" si="0"/>
        <v>61.831212324179504</v>
      </c>
    </row>
    <row r="6" spans="1:12" x14ac:dyDescent="0.25">
      <c r="B6" s="13" t="s">
        <v>5</v>
      </c>
      <c r="C6" s="2">
        <v>1153</v>
      </c>
      <c r="D6" s="2">
        <v>10404</v>
      </c>
      <c r="E6" s="8">
        <v>92402</v>
      </c>
      <c r="F6">
        <f t="shared" ref="F6:F7" si="1">MIN(C6:E6)</f>
        <v>1153</v>
      </c>
      <c r="I6" s="13" t="s">
        <v>5</v>
      </c>
      <c r="J6" s="3">
        <f>C6/$F6</f>
        <v>1</v>
      </c>
      <c r="K6" s="3">
        <f t="shared" si="0"/>
        <v>9.0234171725932342</v>
      </c>
      <c r="L6" s="3">
        <f t="shared" si="0"/>
        <v>80.140503035559405</v>
      </c>
    </row>
    <row r="7" spans="1:12" ht="15.75" thickBot="1" x14ac:dyDescent="0.3">
      <c r="B7" s="14" t="s">
        <v>1</v>
      </c>
      <c r="C7" s="4">
        <v>1010</v>
      </c>
      <c r="D7" s="4">
        <v>10129</v>
      </c>
      <c r="E7" s="5">
        <v>267344</v>
      </c>
      <c r="F7">
        <f t="shared" si="1"/>
        <v>1010</v>
      </c>
      <c r="I7" s="14" t="s">
        <v>1</v>
      </c>
      <c r="J7" s="3">
        <f t="shared" ref="J7" si="2">C7/$F7</f>
        <v>1</v>
      </c>
      <c r="K7" s="3">
        <f t="shared" si="0"/>
        <v>10.028712871287128</v>
      </c>
      <c r="L7" s="3">
        <f t="shared" si="0"/>
        <v>264.69702970297027</v>
      </c>
    </row>
    <row r="8" spans="1:12" x14ac:dyDescent="0.25">
      <c r="B8" t="s">
        <v>19</v>
      </c>
    </row>
  </sheetData>
  <mergeCells count="4">
    <mergeCell ref="B2:E2"/>
    <mergeCell ref="I2:L2"/>
    <mergeCell ref="C3:E3"/>
    <mergeCell ref="J3:L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Q17" sqref="Q17"/>
    </sheetView>
  </sheetViews>
  <sheetFormatPr baseColWidth="10" defaultColWidth="9.140625" defaultRowHeight="15" x14ac:dyDescent="0.25"/>
  <cols>
    <col min="2" max="2" width="32.7109375" customWidth="1"/>
    <col min="6" max="6" width="6" bestFit="1" customWidth="1"/>
    <col min="7" max="7" width="2.7109375" customWidth="1"/>
    <col min="9" max="9" width="38" customWidth="1"/>
  </cols>
  <sheetData>
    <row r="1" spans="1:12" ht="23.25" x14ac:dyDescent="0.35">
      <c r="A1" s="1" t="s">
        <v>4</v>
      </c>
      <c r="B1" s="1"/>
      <c r="C1" s="1"/>
      <c r="D1" s="1"/>
    </row>
    <row r="2" spans="1:12" ht="15.75" thickBot="1" x14ac:dyDescent="0.3">
      <c r="B2" s="67" t="s">
        <v>17</v>
      </c>
      <c r="C2" s="67"/>
      <c r="D2" s="67"/>
      <c r="E2" s="67"/>
      <c r="I2" s="67" t="s">
        <v>18</v>
      </c>
      <c r="J2" s="67"/>
      <c r="K2" s="67"/>
      <c r="L2" s="67"/>
    </row>
    <row r="3" spans="1:12" x14ac:dyDescent="0.25">
      <c r="B3" s="6"/>
      <c r="C3" s="64" t="s">
        <v>2</v>
      </c>
      <c r="D3" s="65"/>
      <c r="E3" s="66"/>
      <c r="I3" s="9" t="s">
        <v>3</v>
      </c>
      <c r="J3" s="64" t="s">
        <v>2</v>
      </c>
      <c r="K3" s="65"/>
      <c r="L3" s="66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24011</v>
      </c>
      <c r="D5" s="3">
        <v>1867140</v>
      </c>
      <c r="E5" s="7">
        <v>185220634</v>
      </c>
      <c r="F5">
        <f>MIN(C5:E5)</f>
        <v>24011</v>
      </c>
      <c r="I5" s="13" t="s">
        <v>0</v>
      </c>
      <c r="J5" s="3">
        <f>C5/$F5</f>
        <v>1</v>
      </c>
      <c r="K5" s="3">
        <f t="shared" ref="K5:L7" si="0">D5/$F5</f>
        <v>77.761859147890547</v>
      </c>
      <c r="L5" s="3">
        <f t="shared" si="0"/>
        <v>7713.9908375327977</v>
      </c>
    </row>
    <row r="6" spans="1:12" x14ac:dyDescent="0.25">
      <c r="B6" s="13" t="s">
        <v>5</v>
      </c>
      <c r="C6" s="2">
        <v>36332</v>
      </c>
      <c r="D6" s="2">
        <v>3452055</v>
      </c>
      <c r="E6" s="8">
        <v>342574397</v>
      </c>
      <c r="F6">
        <f t="shared" ref="F6:F7" si="1">MIN(C6:E6)</f>
        <v>36332</v>
      </c>
      <c r="I6" s="13" t="s">
        <v>5</v>
      </c>
      <c r="J6" s="3">
        <f>C6/$F6</f>
        <v>1</v>
      </c>
      <c r="K6" s="3">
        <f t="shared" si="0"/>
        <v>95.014174832103933</v>
      </c>
      <c r="L6" s="3">
        <f t="shared" si="0"/>
        <v>9428.9991467576783</v>
      </c>
    </row>
    <row r="7" spans="1:12" ht="15.75" thickBot="1" x14ac:dyDescent="0.3">
      <c r="B7" s="14" t="s">
        <v>1</v>
      </c>
      <c r="C7" s="4">
        <v>83191</v>
      </c>
      <c r="D7" s="4">
        <v>8902212</v>
      </c>
      <c r="E7" s="5">
        <v>1124023658</v>
      </c>
      <c r="F7">
        <f t="shared" si="1"/>
        <v>83191</v>
      </c>
      <c r="I7" s="14" t="s">
        <v>1</v>
      </c>
      <c r="J7" s="3">
        <f t="shared" ref="J7" si="2">C7/$F7</f>
        <v>1</v>
      </c>
      <c r="K7" s="3">
        <f t="shared" si="0"/>
        <v>107.00931591157698</v>
      </c>
      <c r="L7" s="3">
        <f t="shared" si="0"/>
        <v>13511.361301102283</v>
      </c>
    </row>
    <row r="8" spans="1:12" x14ac:dyDescent="0.25">
      <c r="B8" t="s">
        <v>19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R16" sqref="R16"/>
    </sheetView>
  </sheetViews>
  <sheetFormatPr baseColWidth="10" defaultColWidth="9.140625" defaultRowHeight="15" x14ac:dyDescent="0.25"/>
  <cols>
    <col min="2" max="2" width="32.7109375" customWidth="1"/>
    <col min="6" max="6" width="4.85546875" customWidth="1"/>
    <col min="7" max="7" width="2.7109375" customWidth="1"/>
    <col min="9" max="9" width="34.5703125" customWidth="1"/>
  </cols>
  <sheetData>
    <row r="1" spans="1:12" ht="23.25" x14ac:dyDescent="0.35">
      <c r="A1" s="1" t="s">
        <v>16</v>
      </c>
      <c r="B1" s="1"/>
      <c r="C1" s="1"/>
      <c r="D1" s="1"/>
    </row>
    <row r="2" spans="1:12" ht="15.75" thickBot="1" x14ac:dyDescent="0.3">
      <c r="B2" s="67" t="s">
        <v>17</v>
      </c>
      <c r="C2" s="67"/>
      <c r="D2" s="67"/>
      <c r="E2" s="67"/>
      <c r="I2" s="68" t="s">
        <v>18</v>
      </c>
      <c r="J2" s="68"/>
      <c r="K2" s="68"/>
      <c r="L2" s="68"/>
    </row>
    <row r="3" spans="1:12" x14ac:dyDescent="0.25">
      <c r="B3" s="6"/>
      <c r="C3" s="64" t="s">
        <v>2</v>
      </c>
      <c r="D3" s="65"/>
      <c r="E3" s="66"/>
      <c r="J3" s="64" t="s">
        <v>2</v>
      </c>
      <c r="K3" s="65"/>
      <c r="L3" s="66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31240</v>
      </c>
      <c r="D5" s="3">
        <v>2911463</v>
      </c>
      <c r="E5" s="7">
        <v>290432214</v>
      </c>
      <c r="F5">
        <f>MIN(C5:E5)</f>
        <v>31240</v>
      </c>
      <c r="I5" s="13" t="s">
        <v>0</v>
      </c>
      <c r="J5" s="3">
        <f>C5/$F5</f>
        <v>1</v>
      </c>
      <c r="K5" s="3">
        <f t="shared" ref="K5:L7" si="0">D5/$F5</f>
        <v>93.196638924455826</v>
      </c>
      <c r="L5" s="3">
        <f t="shared" si="0"/>
        <v>9296.8058258642759</v>
      </c>
    </row>
    <row r="6" spans="1:12" x14ac:dyDescent="0.25">
      <c r="B6" s="13" t="s">
        <v>5</v>
      </c>
      <c r="C6" s="2">
        <v>40223</v>
      </c>
      <c r="D6" s="2">
        <v>3232765</v>
      </c>
      <c r="E6" s="8">
        <v>317943047</v>
      </c>
      <c r="F6">
        <f t="shared" ref="F6:F7" si="1">MIN(C6:E6)</f>
        <v>40223</v>
      </c>
      <c r="I6" s="13" t="s">
        <v>5</v>
      </c>
      <c r="J6" s="3">
        <f>C6/$F6</f>
        <v>1</v>
      </c>
      <c r="K6" s="3">
        <f t="shared" si="0"/>
        <v>80.3710563607886</v>
      </c>
      <c r="L6" s="3">
        <f t="shared" si="0"/>
        <v>7904.5085398901128</v>
      </c>
    </row>
    <row r="7" spans="1:12" ht="15.75" thickBot="1" x14ac:dyDescent="0.3">
      <c r="B7" s="14" t="s">
        <v>1</v>
      </c>
      <c r="C7" s="4">
        <v>36072</v>
      </c>
      <c r="D7" s="4">
        <v>3087138</v>
      </c>
      <c r="E7" s="5">
        <v>292455298</v>
      </c>
      <c r="F7">
        <f t="shared" si="1"/>
        <v>36072</v>
      </c>
      <c r="I7" s="14" t="s">
        <v>1</v>
      </c>
      <c r="J7" s="3">
        <f t="shared" ref="J7" si="2">C7/$F7</f>
        <v>1</v>
      </c>
      <c r="K7" s="3">
        <f t="shared" si="0"/>
        <v>85.58266799733866</v>
      </c>
      <c r="L7" s="3">
        <f t="shared" si="0"/>
        <v>8107.5431913949878</v>
      </c>
    </row>
    <row r="8" spans="1:12" x14ac:dyDescent="0.25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R13" sqref="R13"/>
    </sheetView>
  </sheetViews>
  <sheetFormatPr baseColWidth="10" defaultColWidth="9.140625" defaultRowHeight="15" x14ac:dyDescent="0.25"/>
  <cols>
    <col min="2" max="2" width="32.7109375" customWidth="1"/>
    <col min="6" max="6" width="4" customWidth="1"/>
    <col min="7" max="7" width="3.7109375" customWidth="1"/>
    <col min="9" max="9" width="35.5703125" customWidth="1"/>
  </cols>
  <sheetData>
    <row r="1" spans="1:12" ht="23.25" x14ac:dyDescent="0.35">
      <c r="A1" s="1" t="s">
        <v>6</v>
      </c>
      <c r="B1" s="1"/>
      <c r="C1" s="1"/>
      <c r="D1" s="1"/>
    </row>
    <row r="2" spans="1:12" ht="15.75" thickBot="1" x14ac:dyDescent="0.3">
      <c r="I2" s="68" t="s">
        <v>18</v>
      </c>
      <c r="J2" s="68"/>
      <c r="K2" s="68"/>
      <c r="L2" s="68"/>
    </row>
    <row r="3" spans="1:12" x14ac:dyDescent="0.25">
      <c r="B3" s="6"/>
      <c r="C3" s="64" t="s">
        <v>2</v>
      </c>
      <c r="D3" s="65"/>
      <c r="E3" s="66"/>
      <c r="J3" s="64" t="s">
        <v>2</v>
      </c>
      <c r="K3" s="65"/>
      <c r="L3" s="66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2565</v>
      </c>
      <c r="D5" s="3">
        <v>34360</v>
      </c>
      <c r="E5" s="7">
        <v>350264</v>
      </c>
      <c r="F5">
        <f>MIN(C5:E5)</f>
        <v>2565</v>
      </c>
      <c r="I5" s="13" t="s">
        <v>0</v>
      </c>
      <c r="J5" s="3">
        <f>C5/$F5</f>
        <v>1</v>
      </c>
      <c r="K5" s="3">
        <f t="shared" ref="K5:L7" si="0">D5/$F5</f>
        <v>13.395711500974659</v>
      </c>
      <c r="L5" s="3">
        <f t="shared" si="0"/>
        <v>136.55516569200779</v>
      </c>
    </row>
    <row r="6" spans="1:12" x14ac:dyDescent="0.25">
      <c r="B6" s="13" t="s">
        <v>5</v>
      </c>
      <c r="C6" s="2">
        <v>2944</v>
      </c>
      <c r="D6" s="2">
        <v>40110</v>
      </c>
      <c r="E6" s="8">
        <v>369085</v>
      </c>
      <c r="F6">
        <f t="shared" ref="F6:F7" si="1">MIN(C6:E6)</f>
        <v>2944</v>
      </c>
      <c r="I6" s="13" t="s">
        <v>5</v>
      </c>
      <c r="J6" s="3">
        <f>C6/$F6</f>
        <v>1</v>
      </c>
      <c r="K6" s="3">
        <f t="shared" si="0"/>
        <v>13.624320652173912</v>
      </c>
      <c r="L6" s="3">
        <f t="shared" si="0"/>
        <v>125.36854619565217</v>
      </c>
    </row>
    <row r="7" spans="1:12" ht="15.75" thickBot="1" x14ac:dyDescent="0.3">
      <c r="B7" s="14" t="s">
        <v>1</v>
      </c>
      <c r="C7" s="4">
        <v>4655</v>
      </c>
      <c r="D7" s="4">
        <v>220980</v>
      </c>
      <c r="E7" s="5">
        <v>2586417</v>
      </c>
      <c r="F7">
        <f t="shared" si="1"/>
        <v>4655</v>
      </c>
      <c r="I7" s="14" t="s">
        <v>1</v>
      </c>
      <c r="J7" s="3">
        <f t="shared" ref="J7" si="2">C7/$F7</f>
        <v>1</v>
      </c>
      <c r="K7" s="3">
        <f t="shared" si="0"/>
        <v>47.471535982814181</v>
      </c>
      <c r="L7" s="3">
        <f t="shared" si="0"/>
        <v>555.62126745435012</v>
      </c>
    </row>
    <row r="8" spans="1:12" x14ac:dyDescent="0.25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T13" sqref="T13"/>
    </sheetView>
  </sheetViews>
  <sheetFormatPr baseColWidth="10" defaultColWidth="9.140625" defaultRowHeight="15" x14ac:dyDescent="0.25"/>
  <cols>
    <col min="2" max="2" width="32.7109375" customWidth="1"/>
    <col min="6" max="7" width="2.85546875" customWidth="1"/>
    <col min="8" max="8" width="5.140625" customWidth="1"/>
    <col min="9" max="9" width="33" customWidth="1"/>
  </cols>
  <sheetData>
    <row r="1" spans="1:12" ht="23.25" x14ac:dyDescent="0.35">
      <c r="A1" s="1" t="s">
        <v>13</v>
      </c>
      <c r="B1" s="1"/>
      <c r="C1" s="1"/>
      <c r="D1" s="1"/>
    </row>
    <row r="2" spans="1:12" ht="15.75" thickBot="1" x14ac:dyDescent="0.3">
      <c r="I2" s="68" t="s">
        <v>18</v>
      </c>
      <c r="J2" s="68"/>
      <c r="K2" s="68"/>
      <c r="L2" s="68"/>
    </row>
    <row r="3" spans="1:12" x14ac:dyDescent="0.25">
      <c r="B3" s="6"/>
      <c r="C3" s="64" t="s">
        <v>2</v>
      </c>
      <c r="D3" s="65"/>
      <c r="E3" s="66"/>
      <c r="J3" s="64" t="s">
        <v>2</v>
      </c>
      <c r="K3" s="65"/>
      <c r="L3" s="66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5550</v>
      </c>
      <c r="D5" s="3">
        <v>157680</v>
      </c>
      <c r="E5" s="7">
        <v>1746938</v>
      </c>
      <c r="F5">
        <f>MIN(C5:E5)</f>
        <v>5550</v>
      </c>
      <c r="I5" s="13" t="s">
        <v>0</v>
      </c>
      <c r="J5" s="3">
        <f>C5/$F5</f>
        <v>1</v>
      </c>
      <c r="K5" s="3">
        <f t="shared" ref="K5:L7" si="0">D5/$F5</f>
        <v>28.410810810810812</v>
      </c>
      <c r="L5" s="3">
        <f t="shared" si="0"/>
        <v>314.7636036036036</v>
      </c>
    </row>
    <row r="6" spans="1:12" x14ac:dyDescent="0.25">
      <c r="B6" s="13" t="s">
        <v>5</v>
      </c>
      <c r="C6" s="2">
        <v>5018</v>
      </c>
      <c r="D6" s="2">
        <v>164279</v>
      </c>
      <c r="E6" s="8">
        <v>1790647</v>
      </c>
      <c r="F6">
        <f t="shared" ref="F6:F7" si="1">MIN(C6:E6)</f>
        <v>5018</v>
      </c>
      <c r="I6" s="13" t="s">
        <v>5</v>
      </c>
      <c r="J6" s="3">
        <f>C6/$F6</f>
        <v>1</v>
      </c>
      <c r="K6" s="3">
        <f t="shared" si="0"/>
        <v>32.737943403746513</v>
      </c>
      <c r="L6" s="3">
        <f t="shared" si="0"/>
        <v>356.8447588680749</v>
      </c>
    </row>
    <row r="7" spans="1:12" ht="15.75" thickBot="1" x14ac:dyDescent="0.3">
      <c r="B7" s="14" t="s">
        <v>1</v>
      </c>
      <c r="C7" s="4">
        <v>5455</v>
      </c>
      <c r="D7" s="4">
        <v>211229</v>
      </c>
      <c r="E7" s="5">
        <v>2690436</v>
      </c>
      <c r="F7">
        <f t="shared" si="1"/>
        <v>5455</v>
      </c>
      <c r="I7" s="14" t="s">
        <v>1</v>
      </c>
      <c r="J7" s="3">
        <f t="shared" ref="J7" si="2">C7/$F7</f>
        <v>1</v>
      </c>
      <c r="K7" s="3">
        <f t="shared" si="0"/>
        <v>38.722089825847846</v>
      </c>
      <c r="L7" s="3">
        <f t="shared" si="0"/>
        <v>493.20549954170485</v>
      </c>
    </row>
    <row r="8" spans="1:12" x14ac:dyDescent="0.25">
      <c r="B8" t="s">
        <v>19</v>
      </c>
    </row>
    <row r="17" spans="9:9" x14ac:dyDescent="0.25">
      <c r="I17" s="44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COMPARACION ENTRE ALGORITMOS</vt:lpstr>
      <vt:lpstr>Cuenta Distribucion</vt:lpstr>
      <vt:lpstr>BURBUJA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Martin</cp:lastModifiedBy>
  <dcterms:created xsi:type="dcterms:W3CDTF">2012-11-09T12:17:21Z</dcterms:created>
  <dcterms:modified xsi:type="dcterms:W3CDTF">2022-11-25T00:01:04Z</dcterms:modified>
</cp:coreProperties>
</file>